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firstSheet="1" activeTab="7"/>
  </bookViews>
  <sheets>
    <sheet name="Block at a Glance" sheetId="1" r:id="rId1"/>
    <sheet name="Oct-18" sheetId="5" r:id="rId2"/>
    <sheet name="Nov-18" sheetId="17" r:id="rId3"/>
    <sheet name="Dec-18" sheetId="18" r:id="rId4"/>
    <sheet name="Jan-19" sheetId="19" r:id="rId5"/>
    <sheet name="Feb-19" sheetId="20" r:id="rId6"/>
    <sheet name="Mar-19" sheetId="21" r:id="rId7"/>
    <sheet name="Summary Sheet" sheetId="11" r:id="rId8"/>
  </sheets>
  <definedNames>
    <definedName name="_xlnm._FilterDatabase" localSheetId="0" hidden="1">'Block at a Glance'!$A$4:$M$14</definedName>
    <definedName name="_xlnm.Print_Titles" localSheetId="3">'Dec-18'!$3:$4</definedName>
    <definedName name="_xlnm.Print_Titles" localSheetId="5">'Feb-19'!$3:$4</definedName>
    <definedName name="_xlnm.Print_Titles" localSheetId="4">'Jan-19'!$3:$4</definedName>
    <definedName name="_xlnm.Print_Titles" localSheetId="6">'Mar-19'!$3:$4</definedName>
    <definedName name="_xlnm.Print_Titles" localSheetId="2">'Nov-18'!$3:$4</definedName>
    <definedName name="_xlnm.Print_Titles" localSheetId="1">'Oct-18'!$3:$4</definedName>
  </definedNames>
  <calcPr calcId="124519"/>
</workbook>
</file>

<file path=xl/calcChain.xml><?xml version="1.0" encoding="utf-8"?>
<calcChain xmlns="http://schemas.openxmlformats.org/spreadsheetml/2006/main">
  <c r="E27" i="11"/>
  <c r="D27"/>
  <c r="E26"/>
  <c r="D26"/>
  <c r="E25"/>
  <c r="D25"/>
  <c r="E24"/>
  <c r="D24"/>
  <c r="E23"/>
  <c r="D23"/>
  <c r="E22"/>
  <c r="D22"/>
  <c r="E21"/>
  <c r="D21"/>
  <c r="E20"/>
  <c r="D20"/>
  <c r="E19"/>
  <c r="D19"/>
  <c r="E18"/>
  <c r="D18"/>
  <c r="E17"/>
  <c r="E16"/>
  <c r="D6"/>
  <c r="E6"/>
  <c r="C6"/>
  <c r="D17"/>
  <c r="D16"/>
  <c r="D28" l="1"/>
  <c r="E28"/>
  <c r="B167" i="21" l="1"/>
  <c r="B166"/>
  <c r="B167" i="20"/>
  <c r="B166"/>
  <c r="B167" i="19"/>
  <c r="B166"/>
  <c r="B167" i="18"/>
  <c r="B166"/>
  <c r="B167" i="17"/>
  <c r="B166"/>
  <c r="B167" i="5"/>
  <c r="B166"/>
  <c r="C11" i="11"/>
  <c r="C10"/>
  <c r="C9"/>
  <c r="G11"/>
  <c r="G10"/>
  <c r="G9"/>
  <c r="I123" i="20"/>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23" i="19"/>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23" i="18"/>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23" i="17"/>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0" i="5"/>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1"/>
  <c r="I162"/>
  <c r="I163"/>
  <c r="I164"/>
  <c r="I123" i="21"/>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1" i="11"/>
  <c r="H11"/>
  <c r="I10"/>
  <c r="H10"/>
  <c r="I9"/>
  <c r="H9"/>
  <c r="I8"/>
  <c r="H8"/>
  <c r="I7"/>
  <c r="H7"/>
  <c r="E11"/>
  <c r="D11"/>
  <c r="E10"/>
  <c r="E9"/>
  <c r="D10"/>
  <c r="D9"/>
  <c r="E8"/>
  <c r="D8"/>
  <c r="E7"/>
  <c r="D7"/>
  <c r="G8"/>
  <c r="G7"/>
  <c r="I6"/>
  <c r="H6"/>
  <c r="G6" l="1"/>
  <c r="C8"/>
  <c r="C7"/>
  <c r="H165" i="5" l="1"/>
  <c r="G165"/>
  <c r="D167"/>
  <c r="D166"/>
  <c r="C165"/>
  <c r="D167" i="21"/>
  <c r="D166"/>
  <c r="H165"/>
  <c r="G165"/>
  <c r="C165"/>
  <c r="I164"/>
  <c r="I163"/>
  <c r="F26" i="11" s="1"/>
  <c r="I122" i="21"/>
  <c r="I121"/>
  <c r="I120"/>
  <c r="I119"/>
  <c r="I118"/>
  <c r="I117"/>
  <c r="I116"/>
  <c r="I115"/>
  <c r="I114"/>
  <c r="I113"/>
  <c r="I112"/>
  <c r="I111"/>
  <c r="I110"/>
  <c r="I109"/>
  <c r="I108"/>
  <c r="I107"/>
  <c r="I106"/>
  <c r="I105"/>
  <c r="I104"/>
  <c r="I103"/>
  <c r="I102"/>
  <c r="I101"/>
  <c r="I100"/>
  <c r="I99"/>
  <c r="I98"/>
  <c r="I97"/>
  <c r="I96"/>
  <c r="D167" i="20"/>
  <c r="D166"/>
  <c r="H165"/>
  <c r="G165"/>
  <c r="C165"/>
  <c r="I164"/>
  <c r="I163"/>
  <c r="I122"/>
  <c r="I121"/>
  <c r="I120"/>
  <c r="I119"/>
  <c r="I118"/>
  <c r="I117"/>
  <c r="I116"/>
  <c r="I115"/>
  <c r="I114"/>
  <c r="I113"/>
  <c r="I112"/>
  <c r="I111"/>
  <c r="I110"/>
  <c r="I109"/>
  <c r="I108"/>
  <c r="I107"/>
  <c r="I106"/>
  <c r="I105"/>
  <c r="I104"/>
  <c r="I103"/>
  <c r="I102"/>
  <c r="I101"/>
  <c r="I100"/>
  <c r="I99"/>
  <c r="I98"/>
  <c r="I97"/>
  <c r="I96"/>
  <c r="I95"/>
  <c r="D167" i="19"/>
  <c r="D166"/>
  <c r="H165"/>
  <c r="G165"/>
  <c r="C165"/>
  <c r="I122"/>
  <c r="I121"/>
  <c r="I120"/>
  <c r="I119"/>
  <c r="I118"/>
  <c r="I117"/>
  <c r="I116"/>
  <c r="I115"/>
  <c r="I114"/>
  <c r="I113"/>
  <c r="I112"/>
  <c r="I111"/>
  <c r="I110"/>
  <c r="I109"/>
  <c r="I108"/>
  <c r="I107"/>
  <c r="I106"/>
  <c r="I105"/>
  <c r="I104"/>
  <c r="I103"/>
  <c r="I102"/>
  <c r="I101"/>
  <c r="I100"/>
  <c r="I99"/>
  <c r="I98"/>
  <c r="I97"/>
  <c r="I96"/>
  <c r="I95"/>
  <c r="I94"/>
  <c r="I93"/>
  <c r="I92"/>
  <c r="I91"/>
  <c r="F23" i="11"/>
  <c r="F22"/>
  <c r="D167" i="18"/>
  <c r="D166"/>
  <c r="H165"/>
  <c r="G165"/>
  <c r="C165"/>
  <c r="I122"/>
  <c r="I121"/>
  <c r="I120"/>
  <c r="I119"/>
  <c r="I118"/>
  <c r="I117"/>
  <c r="I116"/>
  <c r="I115"/>
  <c r="I114"/>
  <c r="I113"/>
  <c r="I112"/>
  <c r="I111"/>
  <c r="I110"/>
  <c r="I109"/>
  <c r="I108"/>
  <c r="I107"/>
  <c r="I106"/>
  <c r="I105"/>
  <c r="I104"/>
  <c r="I103"/>
  <c r="I102"/>
  <c r="I101"/>
  <c r="I100"/>
  <c r="I99"/>
  <c r="I98"/>
  <c r="I97"/>
  <c r="I96"/>
  <c r="I95"/>
  <c r="I94"/>
  <c r="I93"/>
  <c r="I92"/>
  <c r="F21" i="11"/>
  <c r="F20"/>
  <c r="D167" i="17"/>
  <c r="D166"/>
  <c r="H165"/>
  <c r="G165"/>
  <c r="C165"/>
  <c r="I122"/>
  <c r="I121"/>
  <c r="I120"/>
  <c r="I119"/>
  <c r="I118"/>
  <c r="I117"/>
  <c r="I116"/>
  <c r="I115"/>
  <c r="I114"/>
  <c r="I113"/>
  <c r="I112"/>
  <c r="I111"/>
  <c r="I110"/>
  <c r="I109"/>
  <c r="I108"/>
  <c r="I107"/>
  <c r="I106"/>
  <c r="I105"/>
  <c r="I104"/>
  <c r="I103"/>
  <c r="I102"/>
  <c r="I101"/>
  <c r="I100"/>
  <c r="I99"/>
  <c r="F18" i="11"/>
  <c r="F19"/>
  <c r="F17"/>
  <c r="I104" i="5"/>
  <c r="I105"/>
  <c r="I106"/>
  <c r="I107"/>
  <c r="I108"/>
  <c r="I109"/>
  <c r="I110"/>
  <c r="I111"/>
  <c r="I112"/>
  <c r="I113"/>
  <c r="I114"/>
  <c r="I115"/>
  <c r="I116"/>
  <c r="I117"/>
  <c r="I118"/>
  <c r="I119"/>
  <c r="I120"/>
  <c r="I121"/>
  <c r="I122"/>
  <c r="C2" i="11"/>
  <c r="I2"/>
  <c r="F2"/>
  <c r="I84" i="5"/>
  <c r="I85"/>
  <c r="I86"/>
  <c r="I87"/>
  <c r="I88"/>
  <c r="I89"/>
  <c r="I90"/>
  <c r="I91"/>
  <c r="I92"/>
  <c r="I93"/>
  <c r="I94"/>
  <c r="I95"/>
  <c r="I96"/>
  <c r="I97"/>
  <c r="I98"/>
  <c r="I99"/>
  <c r="I100"/>
  <c r="I101"/>
  <c r="I102"/>
  <c r="I103"/>
  <c r="F27" i="11" l="1"/>
  <c r="F25"/>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<sst xmlns="http://schemas.openxmlformats.org/spreadsheetml/2006/main" count="4321" uniqueCount="1086">
  <si>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</si>
  <si>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</si>
  <si>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</si>
  <si>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</si>
  <si>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</si>
  <si>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</si>
  <si>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</si>
  <si>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</si>
  <si>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</si>
  <si>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</si>
  <si>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</si>
  <si>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</si>
  <si>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</si>
  <si>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</si>
  <si>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</si>
  <si>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</si>
  <si>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</si>
  <si>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</si>
  <si>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t>
  </si>
  <si>
    <t>Dental Surgeon</t>
  </si>
  <si>
    <t>Pharmacist</t>
  </si>
  <si>
    <t>ANM</t>
  </si>
  <si>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</si>
  <si>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</si>
  <si>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</si>
  <si>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</si>
  <si>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</si>
  <si>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</si>
  <si>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</si>
  <si>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</si>
  <si>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</si>
  <si>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</si>
  <si>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</si>
  <si>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</si>
  <si>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</si>
  <si>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</si>
  <si>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</si>
  <si>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</si>
  <si>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</si>
  <si>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</si>
  <si>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</si>
  <si>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</si>
  <si>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</si>
  <si>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</si>
  <si>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</si>
  <si>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</si>
  <si>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</si>
  <si>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</si>
  <si>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</si>
  <si>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</si>
  <si>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</si>
  <si>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</si>
  <si>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</si>
  <si>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</si>
  <si>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</si>
  <si>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</si>
  <si>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</si>
  <si>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</si>
  <si>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</si>
  <si>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</si>
  <si>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</si>
  <si>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</si>
  <si>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</si>
  <si>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</si>
  <si>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</si>
  <si>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</si>
  <si>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</si>
  <si>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</si>
  <si>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</si>
  <si>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</si>
  <si>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</si>
  <si>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</si>
  <si>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9957306395</t>
  </si>
  <si>
    <t>9957802576</t>
  </si>
  <si>
    <t>9957287903</t>
  </si>
  <si>
    <t>8011416482</t>
  </si>
  <si>
    <t>9854127918</t>
  </si>
  <si>
    <t>9401335899</t>
  </si>
  <si>
    <t>9678295722</t>
  </si>
  <si>
    <t>9954337970</t>
  </si>
  <si>
    <t>9508323260</t>
  </si>
  <si>
    <t>9401038273</t>
  </si>
  <si>
    <t>9954300200</t>
  </si>
  <si>
    <t>9854219136</t>
  </si>
  <si>
    <t>9435799553</t>
  </si>
  <si>
    <t>9864971171</t>
  </si>
  <si>
    <t>9864015019</t>
  </si>
  <si>
    <t>9577087591</t>
  </si>
  <si>
    <t>9401309918</t>
  </si>
  <si>
    <t>9957085284</t>
  </si>
  <si>
    <t>8011416010</t>
  </si>
  <si>
    <t>9954846840</t>
  </si>
  <si>
    <t>9577099708</t>
  </si>
  <si>
    <t>9957590862</t>
  </si>
  <si>
    <t>9678510482</t>
  </si>
  <si>
    <t>9854977939</t>
  </si>
  <si>
    <t>9954868443</t>
  </si>
  <si>
    <t>7896798270</t>
  </si>
  <si>
    <t>9859603882</t>
  </si>
  <si>
    <t>9577012255</t>
  </si>
  <si>
    <t>9401297173</t>
  </si>
  <si>
    <t>9957308859</t>
  </si>
  <si>
    <t>9957289310</t>
  </si>
  <si>
    <t>9401273803</t>
  </si>
  <si>
    <t>9954106639</t>
  </si>
  <si>
    <t>9854180786</t>
  </si>
  <si>
    <t>9435944958</t>
  </si>
  <si>
    <t>8011423171</t>
  </si>
  <si>
    <t>7896129130</t>
  </si>
  <si>
    <t>8011173426</t>
  </si>
  <si>
    <t>8011423112</t>
  </si>
  <si>
    <t>9401763707</t>
  </si>
  <si>
    <t>9401241965</t>
  </si>
  <si>
    <t>9678923809</t>
  </si>
  <si>
    <t>9401163840</t>
  </si>
  <si>
    <t>80114185130</t>
  </si>
  <si>
    <t>9435231994</t>
  </si>
  <si>
    <t>9401693923</t>
  </si>
  <si>
    <t>954770570</t>
  </si>
  <si>
    <t>9401297843</t>
  </si>
  <si>
    <t>9706138855</t>
  </si>
  <si>
    <t>9401669799</t>
  </si>
  <si>
    <t>9957306383</t>
  </si>
  <si>
    <t>9401607456</t>
  </si>
  <si>
    <t>9435637802</t>
  </si>
  <si>
    <t>9859723548</t>
  </si>
  <si>
    <t>9613684095</t>
  </si>
  <si>
    <t>9401163372</t>
  </si>
  <si>
    <t>94011683927</t>
  </si>
  <si>
    <t>9613131472</t>
  </si>
  <si>
    <t>9401499600</t>
  </si>
  <si>
    <t>9401171712</t>
  </si>
  <si>
    <t>9401448399</t>
  </si>
  <si>
    <t>9435279684</t>
  </si>
  <si>
    <t>Firuza Khatun</t>
  </si>
  <si>
    <t>Friday</t>
  </si>
  <si>
    <t>Tata Sumo</t>
  </si>
  <si>
    <t>Nurjahan Begum</t>
  </si>
  <si>
    <t>Khudeja Khatun</t>
  </si>
  <si>
    <t>Rabia Khatun</t>
  </si>
  <si>
    <t>Saturday</t>
  </si>
  <si>
    <t>Maina Bora</t>
  </si>
  <si>
    <t>Rukia Begum</t>
  </si>
  <si>
    <t>Alpona Deka</t>
  </si>
  <si>
    <t>Monday</t>
  </si>
  <si>
    <t>Sadia Khatun</t>
  </si>
  <si>
    <t xml:space="preserve">Bornali Kundu </t>
  </si>
  <si>
    <t xml:space="preserve">Monika Debnath </t>
  </si>
  <si>
    <t>Tuesday</t>
  </si>
  <si>
    <t xml:space="preserve">Halima Begum </t>
  </si>
  <si>
    <t>Rumena Begum</t>
  </si>
  <si>
    <t>Wednesday</t>
  </si>
  <si>
    <t>Thursday</t>
  </si>
  <si>
    <t xml:space="preserve">Rukia Khatun </t>
  </si>
  <si>
    <t>Rukia Khatun</t>
  </si>
  <si>
    <t xml:space="preserve">Diluwara Begum </t>
  </si>
  <si>
    <t xml:space="preserve">Samsun Nahar </t>
  </si>
  <si>
    <t xml:space="preserve">Momtaj Begum </t>
  </si>
  <si>
    <t xml:space="preserve">Josnara Begum </t>
  </si>
  <si>
    <t xml:space="preserve">Jubeda Begum </t>
  </si>
  <si>
    <t>Monuwara Begum</t>
  </si>
  <si>
    <t xml:space="preserve">Kulsuma Begum </t>
  </si>
  <si>
    <t xml:space="preserve">Nurun Nahar </t>
  </si>
  <si>
    <t xml:space="preserve">Guljan Bibi </t>
  </si>
  <si>
    <t xml:space="preserve">Lotifa Begum </t>
  </si>
  <si>
    <t>Sufia Khatun</t>
  </si>
  <si>
    <t>Asma Khatun</t>
  </si>
  <si>
    <t xml:space="preserve">Jamila Khatun </t>
  </si>
  <si>
    <t>Masuma Begum</t>
  </si>
  <si>
    <t>Marufa Begum</t>
  </si>
  <si>
    <t>Afia Khatun</t>
  </si>
  <si>
    <t>9957393308</t>
  </si>
  <si>
    <t xml:space="preserve">Jubeda Khatun </t>
  </si>
  <si>
    <t>9957760483</t>
  </si>
  <si>
    <t xml:space="preserve">Seema Sultana </t>
  </si>
  <si>
    <t>9401506132</t>
  </si>
  <si>
    <t xml:space="preserve">Ambia Khatun </t>
  </si>
  <si>
    <t>9957127372</t>
  </si>
  <si>
    <t xml:space="preserve">Monjuwara Begum </t>
  </si>
  <si>
    <t>9435694684</t>
  </si>
  <si>
    <t xml:space="preserve">Minara Begum </t>
  </si>
  <si>
    <t>9706791490</t>
  </si>
  <si>
    <t>8876186009</t>
  </si>
  <si>
    <t>9435785297</t>
  </si>
  <si>
    <t>9435241764</t>
  </si>
  <si>
    <t>8876443316</t>
  </si>
  <si>
    <t>9577012448</t>
  </si>
  <si>
    <t>9435647452</t>
  </si>
  <si>
    <t>9401220495</t>
  </si>
  <si>
    <t>9678251436</t>
  </si>
  <si>
    <t>9707257391</t>
  </si>
  <si>
    <t>9435365604</t>
  </si>
  <si>
    <t>9678384386</t>
  </si>
  <si>
    <t>9435945748</t>
  </si>
  <si>
    <t>9435922487</t>
  </si>
  <si>
    <t>9954177587</t>
  </si>
  <si>
    <t>9401207889</t>
  </si>
  <si>
    <t>7896882005</t>
  </si>
  <si>
    <t>8876843031</t>
  </si>
  <si>
    <t>9954990334</t>
  </si>
  <si>
    <t>9401207902</t>
  </si>
  <si>
    <t>9435943384</t>
  </si>
  <si>
    <t>9435574177</t>
  </si>
  <si>
    <t>9435601132</t>
  </si>
  <si>
    <t>9435311686</t>
  </si>
  <si>
    <t xml:space="preserve">Sahin Parbin </t>
  </si>
  <si>
    <t>7896617023</t>
  </si>
  <si>
    <t xml:space="preserve">Safia Khatun </t>
  </si>
  <si>
    <t>9957333949</t>
  </si>
  <si>
    <t>9706422525</t>
  </si>
  <si>
    <t>Majeda Khatun</t>
  </si>
  <si>
    <t>9435951615</t>
  </si>
  <si>
    <t xml:space="preserve">Asia Khatun </t>
  </si>
  <si>
    <t>9435648126</t>
  </si>
  <si>
    <t>Jahera Khatun</t>
  </si>
  <si>
    <t>9613735270</t>
  </si>
  <si>
    <t>Mehjibin Aktara</t>
  </si>
  <si>
    <t>9401278518</t>
  </si>
  <si>
    <t xml:space="preserve">Marjina Begum </t>
  </si>
  <si>
    <t>9706735797</t>
  </si>
  <si>
    <t xml:space="preserve">Nomita Borah </t>
  </si>
  <si>
    <t>9957885065</t>
  </si>
  <si>
    <t>9678297152</t>
  </si>
  <si>
    <t>7399910943</t>
  </si>
  <si>
    <t>9859613655</t>
  </si>
  <si>
    <t>9678673291</t>
  </si>
  <si>
    <t>9435364675</t>
  </si>
  <si>
    <t>Lengribori</t>
  </si>
  <si>
    <t>Nazima Begum</t>
  </si>
  <si>
    <t>9435365799</t>
  </si>
  <si>
    <t>9435667499</t>
  </si>
  <si>
    <t>9435637865</t>
  </si>
  <si>
    <t>9678611775</t>
  </si>
  <si>
    <t xml:space="preserve">Ume Kulsum </t>
  </si>
  <si>
    <t>9678447158</t>
  </si>
  <si>
    <t>Sayda Khatun</t>
  </si>
  <si>
    <t>9401785949</t>
  </si>
  <si>
    <t xml:space="preserve">Jusnara Begum </t>
  </si>
  <si>
    <t>8761972158</t>
  </si>
  <si>
    <t xml:space="preserve">Selima Khatun </t>
  </si>
  <si>
    <t>9435580737</t>
  </si>
  <si>
    <t xml:space="preserve">Afia Khatun </t>
  </si>
  <si>
    <t>9435310461</t>
  </si>
  <si>
    <t>Hasina Khanom</t>
  </si>
  <si>
    <t>9401589163</t>
  </si>
  <si>
    <t>9508817369</t>
  </si>
  <si>
    <t>8472944773</t>
  </si>
  <si>
    <t>9854205773</t>
  </si>
  <si>
    <t>9435951507</t>
  </si>
  <si>
    <t>9401344702</t>
  </si>
  <si>
    <t>9954332870</t>
  </si>
  <si>
    <t>9401089565</t>
  </si>
  <si>
    <t>8472041865</t>
  </si>
  <si>
    <t>8761852342</t>
  </si>
  <si>
    <t>9435787680</t>
  </si>
  <si>
    <t>9707680255</t>
  </si>
  <si>
    <t>9859238575</t>
  </si>
  <si>
    <t>9854915260</t>
  </si>
  <si>
    <t>9401164667</t>
  </si>
  <si>
    <t>9954275727</t>
  </si>
  <si>
    <t xml:space="preserve">Ojifa Khatun </t>
  </si>
  <si>
    <t>9435648021</t>
  </si>
  <si>
    <t xml:space="preserve">Rashida Begum </t>
  </si>
  <si>
    <t>8011417371</t>
  </si>
  <si>
    <t xml:space="preserve">Mahmuda Begum </t>
  </si>
  <si>
    <t>9957542498</t>
  </si>
  <si>
    <t>9435686020</t>
  </si>
  <si>
    <t>9613722157</t>
  </si>
  <si>
    <t xml:space="preserve">Rasida Begum </t>
  </si>
  <si>
    <t>7399811095</t>
  </si>
  <si>
    <t>8751971985</t>
  </si>
  <si>
    <t>9435243382</t>
  </si>
  <si>
    <t>9577043807</t>
  </si>
  <si>
    <t>9707765345</t>
  </si>
  <si>
    <t>9678302646</t>
  </si>
  <si>
    <t>8011545897</t>
  </si>
  <si>
    <t>9401300818</t>
  </si>
  <si>
    <t>8812891719</t>
  </si>
  <si>
    <t>9954292683</t>
  </si>
  <si>
    <t>9508132554</t>
  </si>
  <si>
    <t xml:space="preserve">Noorjahan Begum </t>
  </si>
  <si>
    <t>8876024020</t>
  </si>
  <si>
    <t>Rejbina Begum</t>
  </si>
  <si>
    <t>9508876934</t>
  </si>
  <si>
    <t xml:space="preserve">Fatema khatun </t>
  </si>
  <si>
    <t>9678358722</t>
  </si>
  <si>
    <t xml:space="preserve">Rehena Begum </t>
  </si>
  <si>
    <t>7399684797</t>
  </si>
  <si>
    <t>9859355717</t>
  </si>
  <si>
    <t xml:space="preserve">Afia Begum </t>
  </si>
  <si>
    <t>9435222443</t>
  </si>
  <si>
    <t xml:space="preserve">Rejia khatun </t>
  </si>
  <si>
    <t>9577347526</t>
  </si>
  <si>
    <t>9706755076</t>
  </si>
  <si>
    <t>8486769178</t>
  </si>
  <si>
    <t xml:space="preserve">Mojida Begum </t>
  </si>
  <si>
    <t>9859128484</t>
  </si>
  <si>
    <t>9859633175</t>
  </si>
  <si>
    <t xml:space="preserve">Monowara Begum </t>
  </si>
  <si>
    <t>9613961441</t>
  </si>
  <si>
    <t>Rezbina Begum</t>
  </si>
  <si>
    <t>9401208190</t>
  </si>
  <si>
    <t>8749990504</t>
  </si>
  <si>
    <t>9435651709</t>
  </si>
  <si>
    <t>9864803975</t>
  </si>
  <si>
    <t>9854255276</t>
  </si>
  <si>
    <t>9401216415</t>
  </si>
  <si>
    <t>9401220651</t>
  </si>
  <si>
    <t>9854368561</t>
  </si>
  <si>
    <t>8011423117</t>
  </si>
  <si>
    <t>9435364236</t>
  </si>
  <si>
    <t>9613453132</t>
  </si>
  <si>
    <t>9577619766</t>
  </si>
  <si>
    <t>9854220232</t>
  </si>
  <si>
    <t>7896452683</t>
  </si>
  <si>
    <t>9401207578</t>
  </si>
  <si>
    <t>7399124125</t>
  </si>
  <si>
    <t>9508587092</t>
  </si>
  <si>
    <t>9854358782</t>
  </si>
  <si>
    <t>8486526018</t>
  </si>
  <si>
    <t>9435951664</t>
  </si>
  <si>
    <t>7399682953</t>
  </si>
  <si>
    <t>9577269598</t>
  </si>
  <si>
    <t>9854602940</t>
  </si>
  <si>
    <t>9435649336</t>
  </si>
  <si>
    <t>9577187488</t>
  </si>
  <si>
    <t>9613940745</t>
  </si>
  <si>
    <t>9401360269</t>
  </si>
  <si>
    <t>8761805375</t>
  </si>
  <si>
    <t>7399266261</t>
  </si>
  <si>
    <t>9678891470</t>
  </si>
  <si>
    <t>9435785278</t>
  </si>
  <si>
    <t>8011703788</t>
  </si>
  <si>
    <t>8752058288</t>
  </si>
  <si>
    <t>9435945201</t>
  </si>
  <si>
    <t>9613340523</t>
  </si>
  <si>
    <t>9401590088</t>
  </si>
  <si>
    <t>9957519833</t>
  </si>
  <si>
    <t>9508663008</t>
  </si>
  <si>
    <t>9859274854</t>
  </si>
  <si>
    <t>9613663856</t>
  </si>
  <si>
    <t>9401250228</t>
  </si>
  <si>
    <t xml:space="preserve">Majeda Khatun </t>
  </si>
  <si>
    <t>9613325223</t>
  </si>
  <si>
    <t xml:space="preserve">Hafija Khatun </t>
  </si>
  <si>
    <t>9957273094</t>
  </si>
  <si>
    <t xml:space="preserve">Amina Khatun </t>
  </si>
  <si>
    <t>73995320740</t>
  </si>
  <si>
    <t>8724936753</t>
  </si>
  <si>
    <t>9859458738</t>
  </si>
  <si>
    <t>8474829211</t>
  </si>
  <si>
    <t>7896294256</t>
  </si>
  <si>
    <t>9957519325</t>
  </si>
  <si>
    <t>9706190666</t>
  </si>
  <si>
    <t>9678402628</t>
  </si>
  <si>
    <t>9854479857</t>
  </si>
  <si>
    <t>9854140966</t>
  </si>
  <si>
    <t>Sarifa Begum</t>
  </si>
  <si>
    <t>8473852425</t>
  </si>
  <si>
    <t xml:space="preserve">Firuja Khatun </t>
  </si>
  <si>
    <t>9859508153</t>
  </si>
  <si>
    <t>9854920383</t>
  </si>
  <si>
    <t>7896072831</t>
  </si>
  <si>
    <t>9859416349</t>
  </si>
  <si>
    <t>9435365905</t>
  </si>
  <si>
    <t>9401469854</t>
  </si>
  <si>
    <t>9859785033</t>
  </si>
  <si>
    <t>9854900203</t>
  </si>
  <si>
    <t>8011908885</t>
  </si>
  <si>
    <t>9707646964</t>
  </si>
  <si>
    <t>9613453204</t>
  </si>
  <si>
    <t>Mosina Ahmed</t>
  </si>
  <si>
    <t>9435398851</t>
  </si>
  <si>
    <t>Khudeza Khatun</t>
  </si>
  <si>
    <t>9435785449</t>
  </si>
  <si>
    <t>Najmina Begum</t>
  </si>
  <si>
    <t>9859849931</t>
  </si>
  <si>
    <t>Maharjan Bibi</t>
  </si>
  <si>
    <t>9085719819</t>
  </si>
  <si>
    <t>Manuwara Begum</t>
  </si>
  <si>
    <t>9435842483</t>
  </si>
  <si>
    <t>Jamila Khatun</t>
  </si>
  <si>
    <t>9435945013</t>
  </si>
  <si>
    <t>Majida Begum</t>
  </si>
  <si>
    <t>9435457655</t>
  </si>
  <si>
    <t>Firuja Khatun</t>
  </si>
  <si>
    <t>8253801362</t>
  </si>
  <si>
    <t>Meher Banu</t>
  </si>
  <si>
    <t>9706548252</t>
  </si>
  <si>
    <t>Anuwara Begum</t>
  </si>
  <si>
    <t>9401348754</t>
  </si>
  <si>
    <t>Gulnahar Begum</t>
  </si>
  <si>
    <t>9613504995</t>
  </si>
  <si>
    <t>9854460711</t>
  </si>
  <si>
    <t>8011416567</t>
  </si>
  <si>
    <t>9954862814</t>
  </si>
  <si>
    <t>9613378306</t>
  </si>
  <si>
    <t>9854904248</t>
  </si>
  <si>
    <t>9401208332</t>
  </si>
  <si>
    <t>9678295788</t>
  </si>
  <si>
    <t>9435634392</t>
  </si>
  <si>
    <t>9508168084</t>
  </si>
  <si>
    <t>9859879773</t>
  </si>
  <si>
    <t>9864290548</t>
  </si>
  <si>
    <t>9401693784</t>
  </si>
  <si>
    <t>8402872735</t>
  </si>
  <si>
    <t>9706026002</t>
  </si>
  <si>
    <t>7399537703</t>
  </si>
  <si>
    <t>9435250906</t>
  </si>
  <si>
    <t>9401760950</t>
  </si>
  <si>
    <t>9859392415</t>
  </si>
  <si>
    <t>9864828487</t>
  </si>
  <si>
    <t>8486507397</t>
  </si>
  <si>
    <t>9864950928</t>
  </si>
  <si>
    <t>9401219377</t>
  </si>
  <si>
    <t>9613379698</t>
  </si>
  <si>
    <t>9678549361</t>
  </si>
  <si>
    <t>7399334820</t>
  </si>
  <si>
    <t>9678712039</t>
  </si>
  <si>
    <t>9508324282</t>
  </si>
  <si>
    <t>8011222948</t>
  </si>
  <si>
    <t>9435864861</t>
  </si>
  <si>
    <t>Rashida Begum</t>
  </si>
  <si>
    <t>9957483262</t>
  </si>
  <si>
    <t>7896260014</t>
  </si>
  <si>
    <t>Jonaki Basumatary</t>
  </si>
  <si>
    <t>8486542465</t>
  </si>
  <si>
    <t>Champa Baglary</t>
  </si>
  <si>
    <t>9508709363</t>
  </si>
  <si>
    <t>Bokul Bala Mondol</t>
  </si>
  <si>
    <t>9678277648</t>
  </si>
  <si>
    <t>Bimala Khatun</t>
  </si>
  <si>
    <t>7896992932</t>
  </si>
  <si>
    <t>Shahida Khatun</t>
  </si>
  <si>
    <t>Nita Baglary</t>
  </si>
  <si>
    <t>8486365415</t>
  </si>
  <si>
    <t>8011418189</t>
  </si>
  <si>
    <t>9678384862</t>
  </si>
  <si>
    <t>9707823512</t>
  </si>
  <si>
    <t>9854721074</t>
  </si>
  <si>
    <t xml:space="preserve">Fatema Khatun </t>
  </si>
  <si>
    <t>8399829346</t>
  </si>
  <si>
    <t xml:space="preserve">Sufia Khatun </t>
  </si>
  <si>
    <t>9577079734</t>
  </si>
  <si>
    <t>Momtaz Begum</t>
  </si>
  <si>
    <t xml:space="preserve">Monuwara  Begum </t>
  </si>
  <si>
    <t>9678767220</t>
  </si>
  <si>
    <t>9678360371</t>
  </si>
  <si>
    <t xml:space="preserve">Sorifa Khatun </t>
  </si>
  <si>
    <t>7399661193</t>
  </si>
  <si>
    <t>Forida Khatun</t>
  </si>
  <si>
    <t>9435221532</t>
  </si>
  <si>
    <t>9854208764</t>
  </si>
  <si>
    <t>9957771091</t>
  </si>
  <si>
    <t>9401163572</t>
  </si>
  <si>
    <t>9706309793</t>
  </si>
  <si>
    <t>8486201622</t>
  </si>
  <si>
    <t>9435864935</t>
  </si>
  <si>
    <t>9435662856</t>
  </si>
  <si>
    <t>9435958876</t>
  </si>
  <si>
    <t>9957305930</t>
  </si>
  <si>
    <t>9435224627</t>
  </si>
  <si>
    <t>9957542570</t>
  </si>
  <si>
    <t>9435361540</t>
  </si>
  <si>
    <t>9864159966</t>
  </si>
  <si>
    <t>8876078460</t>
  </si>
  <si>
    <t>9435685314</t>
  </si>
  <si>
    <t>9954359921</t>
  </si>
  <si>
    <t>9435237886</t>
  </si>
  <si>
    <t>9435864723</t>
  </si>
  <si>
    <t>Ajifa Khatun</t>
  </si>
  <si>
    <t>9435841839</t>
  </si>
  <si>
    <t>Rahima Khatun</t>
  </si>
  <si>
    <t>8876863029</t>
  </si>
  <si>
    <t>Amina Khatun</t>
  </si>
  <si>
    <t>9435951288</t>
  </si>
  <si>
    <t>Joitun Nessa</t>
  </si>
  <si>
    <t>9678401737</t>
  </si>
  <si>
    <t>9954598597</t>
  </si>
  <si>
    <t>9401089614</t>
  </si>
  <si>
    <t>9401267352</t>
  </si>
  <si>
    <t>9401296884</t>
  </si>
  <si>
    <t>9435799598</t>
  </si>
  <si>
    <t xml:space="preserve">Farida Khatun </t>
  </si>
  <si>
    <t>9435395628</t>
  </si>
  <si>
    <t>9435365864</t>
  </si>
  <si>
    <t xml:space="preserve">Rasida Khatun </t>
  </si>
  <si>
    <t>9707380812</t>
  </si>
  <si>
    <t xml:space="preserve">Anuwara Khatun </t>
  </si>
  <si>
    <t>8011523154</t>
  </si>
  <si>
    <t xml:space="preserve">Sahida Khatun </t>
  </si>
  <si>
    <t>9678358710</t>
  </si>
  <si>
    <t>9435864884</t>
  </si>
  <si>
    <t>9678401985</t>
  </si>
  <si>
    <t>9678711772</t>
  </si>
  <si>
    <t>9401089747</t>
  </si>
  <si>
    <t>9864672430</t>
  </si>
  <si>
    <t>9864888661</t>
  </si>
  <si>
    <t>9678891533</t>
  </si>
  <si>
    <t>8472015897</t>
  </si>
  <si>
    <t>9577042489</t>
  </si>
  <si>
    <t>9401137940</t>
  </si>
  <si>
    <t>9435834572</t>
  </si>
  <si>
    <t>9435923934</t>
  </si>
  <si>
    <t>9401163832</t>
  </si>
  <si>
    <t>9435710637</t>
  </si>
  <si>
    <t>9401273894</t>
  </si>
  <si>
    <t>9435787602</t>
  </si>
  <si>
    <t>9435837140</t>
  </si>
  <si>
    <t>9854228329</t>
  </si>
  <si>
    <t>9435833678</t>
  </si>
  <si>
    <t>9401163485</t>
  </si>
  <si>
    <t>9401163841</t>
  </si>
  <si>
    <t>9401091915</t>
  </si>
  <si>
    <t>9435068654</t>
  </si>
  <si>
    <t>8812868230</t>
  </si>
  <si>
    <t>9435362176</t>
  </si>
  <si>
    <t>8486325797</t>
  </si>
  <si>
    <t>Jyoti Prabha Bania</t>
  </si>
  <si>
    <t>9401163526</t>
  </si>
  <si>
    <t>Mini Chauhan</t>
  </si>
  <si>
    <t>9401278487</t>
  </si>
  <si>
    <t>Phuleswari Kowar</t>
  </si>
  <si>
    <t>9859232302</t>
  </si>
  <si>
    <t>Reena Bordoloi</t>
  </si>
  <si>
    <t>9577611338</t>
  </si>
  <si>
    <t>Kulemai Patar</t>
  </si>
  <si>
    <t>9957468338</t>
  </si>
  <si>
    <t>Monisha Patar</t>
  </si>
  <si>
    <t>9508062407</t>
  </si>
  <si>
    <t>Juga Kalita</t>
  </si>
  <si>
    <t>9577076084</t>
  </si>
  <si>
    <t>Anima Boro</t>
  </si>
  <si>
    <t>9678297017</t>
  </si>
  <si>
    <t>Nitamai Basumatary</t>
  </si>
  <si>
    <t>9085059544</t>
  </si>
  <si>
    <t>Pramila Deka</t>
  </si>
  <si>
    <t>9401447442</t>
  </si>
  <si>
    <t>Munmun Saikia</t>
  </si>
  <si>
    <t>9508041121</t>
  </si>
  <si>
    <t>Pranita Bordoloi</t>
  </si>
  <si>
    <t>8486554099</t>
  </si>
  <si>
    <t>Jyoti Baglary</t>
  </si>
  <si>
    <t>9678921768</t>
  </si>
  <si>
    <t>Hiramai Bora</t>
  </si>
  <si>
    <t>8486555481</t>
  </si>
  <si>
    <t>Radhika Boro</t>
  </si>
  <si>
    <t>9435916127</t>
  </si>
  <si>
    <t>9707665782</t>
  </si>
  <si>
    <t>9864528345</t>
  </si>
  <si>
    <t>Sajida Yasmin</t>
  </si>
  <si>
    <t>9435654596</t>
  </si>
  <si>
    <t>Umme Kulsum Akand</t>
  </si>
  <si>
    <t>9435967307</t>
  </si>
  <si>
    <t>Rabia Begum</t>
  </si>
  <si>
    <t>9508123496</t>
  </si>
  <si>
    <t>Nurun Nehar</t>
  </si>
  <si>
    <t>9864687343</t>
  </si>
  <si>
    <t>Sabina Yasmin</t>
  </si>
  <si>
    <t>9678297092</t>
  </si>
  <si>
    <t>8486762019</t>
  </si>
  <si>
    <t>9678388290</t>
  </si>
  <si>
    <t>9678469346</t>
  </si>
  <si>
    <t>8753974237</t>
  </si>
  <si>
    <t>9957409210</t>
  </si>
  <si>
    <t>9957306701</t>
  </si>
  <si>
    <t>9435265826</t>
  </si>
  <si>
    <t>9613351970</t>
  </si>
  <si>
    <t>7896295811</t>
  </si>
  <si>
    <t>9957326992</t>
  </si>
  <si>
    <t>Asma Begum</t>
  </si>
  <si>
    <t>7896131267</t>
  </si>
  <si>
    <t>Dipali Saharia</t>
  </si>
  <si>
    <t>9435953915</t>
  </si>
  <si>
    <t>Tilotama Saharia</t>
  </si>
  <si>
    <t>9401446259</t>
  </si>
  <si>
    <t>Gouri Rajbor</t>
  </si>
  <si>
    <t>8812050375</t>
  </si>
  <si>
    <t>Jayanti Rajbhor</t>
  </si>
  <si>
    <t>9678129109</t>
  </si>
  <si>
    <t>Jaymati Chauhan</t>
  </si>
  <si>
    <t>8724928893</t>
  </si>
  <si>
    <t>9401515793</t>
  </si>
  <si>
    <t>9435833669</t>
  </si>
  <si>
    <t>7399895800</t>
  </si>
  <si>
    <t>9678711698</t>
  </si>
  <si>
    <t>9957279031</t>
  </si>
  <si>
    <t>9577038771</t>
  </si>
  <si>
    <t>9577265218</t>
  </si>
  <si>
    <t>9678178314</t>
  </si>
  <si>
    <t>9678302702</t>
  </si>
  <si>
    <t>9435891987</t>
  </si>
  <si>
    <t>Bobby Haldar</t>
  </si>
  <si>
    <t>9954334456</t>
  </si>
  <si>
    <t>Jarina Khatun</t>
  </si>
  <si>
    <t>9707582778</t>
  </si>
  <si>
    <t>Joytika Bordoli</t>
  </si>
  <si>
    <t>9678892483</t>
  </si>
  <si>
    <t>9678708004</t>
  </si>
  <si>
    <t>Assam</t>
  </si>
  <si>
    <t>Morigaon</t>
  </si>
  <si>
    <t>Laharighat</t>
  </si>
  <si>
    <t>Mr Homeswar Keot</t>
  </si>
  <si>
    <t>Mr Bidyut Hazarika/Mr Rubul Sarma</t>
  </si>
  <si>
    <t>9435014360/9435045747</t>
  </si>
  <si>
    <t>Dr Ranjit Roy</t>
  </si>
  <si>
    <t>Dr Jimu Roy</t>
  </si>
  <si>
    <t>Shahanur Alom</t>
  </si>
  <si>
    <t>Dr Pranab Jyoti Deka</t>
  </si>
  <si>
    <t>Dr Marfat Ali</t>
  </si>
  <si>
    <t>Sadikur Rahman</t>
  </si>
  <si>
    <t>Miss Rekhamoni Deka</t>
  </si>
  <si>
    <t>Miss Deiji Hira</t>
  </si>
  <si>
    <t>Tata Sumo/Bolero</t>
  </si>
  <si>
    <t>MICRO PLAN FORMAT
NATIONAL HEALTH MISSION-Rashtriya Bal Swasthya Karyakram (RBSK)
ACTION  PLAN OF YEAR - 2018-19</t>
  </si>
  <si>
    <t>PHALIHAMARI PATHAR LP</t>
  </si>
  <si>
    <t>PUB BALIPARA JUNGHAL LP</t>
  </si>
  <si>
    <t>PASCHIM BALIPARA JUNGHAL LP</t>
  </si>
  <si>
    <t>NO.2 JARIBOR LP (E)</t>
  </si>
  <si>
    <t>NO.1 JARIBOR LP</t>
  </si>
  <si>
    <t>NO.2 JARIBOR LP</t>
  </si>
  <si>
    <t>DAKHIN JARIBOR GIRLS LP</t>
  </si>
  <si>
    <t>PACHIM JORIBOR LP (E)</t>
  </si>
  <si>
    <t>BHAKUWAMARI ADARSHA LP</t>
  </si>
  <si>
    <t>PACHIM BHAKUAMARI PAM LP (E)</t>
  </si>
  <si>
    <t>BHAKUWAMARI J.B.</t>
  </si>
  <si>
    <t>DAKHIN PHALIHAMARI PAM LP</t>
  </si>
  <si>
    <t>BHAKUWAMARI ME</t>
  </si>
  <si>
    <t>BARDUBA LP</t>
  </si>
  <si>
    <t>BARDUBA TOP LP</t>
  </si>
  <si>
    <t>BHURAGAON GIRLS ME</t>
  </si>
  <si>
    <t xml:space="preserve">BHURAGAON H.SARKAR H.S.SCHOOL </t>
  </si>
  <si>
    <t>PUB BORDUBA LP (E)</t>
  </si>
  <si>
    <t>BORDUBA LP (E)</t>
  </si>
  <si>
    <t>UTTAR BARDUBA LP (E)</t>
  </si>
  <si>
    <t>UTTAR BATALIMARI LP</t>
  </si>
  <si>
    <t>PACHIM PHALIHAMARI PAM LP (E)</t>
  </si>
  <si>
    <t>PACHIM FALIHAMARI PAM  L P</t>
  </si>
  <si>
    <t>PHALIHAMARI PAM MV</t>
  </si>
  <si>
    <t>Barukata</t>
  </si>
  <si>
    <t>Madhya Bordubatup Pavakati SS Ltd.</t>
  </si>
  <si>
    <t>Borduba Tup - A</t>
  </si>
  <si>
    <t>Borduba Tup - B</t>
  </si>
  <si>
    <t>Borduba Tup - C</t>
  </si>
  <si>
    <t>Uttar Borduba Tup</t>
  </si>
  <si>
    <t>2 No. Botalimari - A</t>
  </si>
  <si>
    <t>2 No. Botalimari - B</t>
  </si>
  <si>
    <t>Sonduba</t>
  </si>
  <si>
    <t>Dakhin Sanduba</t>
  </si>
  <si>
    <t>Borduba Tup Bogbogia</t>
  </si>
  <si>
    <t>Pachim Borduba Tup Borman Suburi</t>
  </si>
  <si>
    <t>Niz Chaharia</t>
  </si>
  <si>
    <t>Niz Chaharia Luitporia</t>
  </si>
  <si>
    <t>Bihubari Kasarigaon - A</t>
  </si>
  <si>
    <t>Bihubari Kasarigaon - B</t>
  </si>
  <si>
    <t>Jengpori - A</t>
  </si>
  <si>
    <t>Jengpori - B</t>
  </si>
  <si>
    <t>Durabadhi</t>
  </si>
  <si>
    <t>Dakhin Jengpori</t>
  </si>
  <si>
    <t>Dungerpar - A</t>
  </si>
  <si>
    <t>Dungerpar - B</t>
  </si>
  <si>
    <t>Barukata Chaharia</t>
  </si>
  <si>
    <t>Boramari Kasarigaon</t>
  </si>
  <si>
    <t>Tengaguri Kasari Gaon</t>
  </si>
  <si>
    <t>Ghan Simalu Kathpori Suburi</t>
  </si>
  <si>
    <t>Malahu - A</t>
  </si>
  <si>
    <t>Malahu - B</t>
  </si>
  <si>
    <t>Boruating - A</t>
  </si>
  <si>
    <t>Boruating - B</t>
  </si>
  <si>
    <t>Pub Boruating</t>
  </si>
  <si>
    <t>Dighaliati Sapori</t>
  </si>
  <si>
    <t>Uttar Dighaliati</t>
  </si>
  <si>
    <t>Dighaliati - A</t>
  </si>
  <si>
    <t>Dighaliati - B</t>
  </si>
  <si>
    <t>Pub-Kharikata</t>
  </si>
  <si>
    <t>Pachim Kharikata</t>
  </si>
  <si>
    <t>Mon</t>
  </si>
  <si>
    <t>Tue</t>
  </si>
  <si>
    <t>Wed</t>
  </si>
  <si>
    <t>Thu</t>
  </si>
  <si>
    <t>Fri</t>
  </si>
  <si>
    <t>Sat</t>
  </si>
  <si>
    <t>UP</t>
  </si>
  <si>
    <t>LP</t>
  </si>
  <si>
    <t>HS</t>
  </si>
  <si>
    <t>DAKHIN PHALIHAMARI PAM LP (E)</t>
  </si>
  <si>
    <t>U. PACHIM PHALIHAMARI PAM LP (E)</t>
  </si>
  <si>
    <t>FALIHAMARI SR. MADRASSA</t>
  </si>
  <si>
    <t>PUB PHALIHAMARI PAM GIRLS LP</t>
  </si>
  <si>
    <t xml:space="preserve">BHAKUAMARI JUGENDRA BISWAS L.P. </t>
  </si>
  <si>
    <t>NO.1 UTTAR BATALIMARI LP (E)</t>
  </si>
  <si>
    <t>BHURAGAON HINDI LP</t>
  </si>
  <si>
    <t>MAHAR CHAN SARKAR L.P. SCHOOL</t>
  </si>
  <si>
    <t>DHUMKURA BOYS LP</t>
  </si>
  <si>
    <t>DAKHIN CHENIMARI LP</t>
  </si>
  <si>
    <t>DHUMKURA ME</t>
  </si>
  <si>
    <t>DAKHIN CHENIMARI MEM</t>
  </si>
  <si>
    <t>PACHIM ROWMARI LP</t>
  </si>
  <si>
    <t>MADHAYA CHENIMARI LP</t>
  </si>
  <si>
    <t>TENGAGURI GAON CHAPORI LP</t>
  </si>
  <si>
    <t>NO.2 TENGAGURI LP</t>
  </si>
  <si>
    <t>TENGAGURI GAON LP</t>
  </si>
  <si>
    <t>PUB CHENIMARI LP</t>
  </si>
  <si>
    <t>CHENIMARI LP</t>
  </si>
  <si>
    <t>DAKHIN CHENIMARI LP (E)</t>
  </si>
  <si>
    <t>SUTIAGAON LP</t>
  </si>
  <si>
    <t>Bhuragaon Town (1)</t>
  </si>
  <si>
    <t>Bhuragaon Town (2)</t>
  </si>
  <si>
    <t>Bhuragaon Town (3)</t>
  </si>
  <si>
    <t>Bhuragaon Town (4)</t>
  </si>
  <si>
    <t>Bhuragaon Town  (5)</t>
  </si>
  <si>
    <t>Bhuragaon Town (6)</t>
  </si>
  <si>
    <t>Kopotimari (1)</t>
  </si>
  <si>
    <t>Kapotimari (3)</t>
  </si>
  <si>
    <t>Odhalabheti (1)</t>
  </si>
  <si>
    <t>Odhalabheti (2)</t>
  </si>
  <si>
    <t>Pub Odholabheti</t>
  </si>
  <si>
    <t>Kupotimari Rizab</t>
  </si>
  <si>
    <t>No. 1 Borkur</t>
  </si>
  <si>
    <t>No. 2 Borkur Sapori</t>
  </si>
  <si>
    <t>Falihamari Pam (1)</t>
  </si>
  <si>
    <t>Falihamari Pam</t>
  </si>
  <si>
    <t>Batalimari (1)</t>
  </si>
  <si>
    <t>2 No. Batalimari</t>
  </si>
  <si>
    <t>Kahitoli Chapori</t>
  </si>
  <si>
    <t>Pub Balidunga</t>
  </si>
  <si>
    <t>Bhuragaon Mistri patty</t>
  </si>
  <si>
    <t>Kupotimari Gasbari</t>
  </si>
  <si>
    <t>Madhya Kopotimari</t>
  </si>
  <si>
    <t>Pub Kopotimari Gaon</t>
  </si>
  <si>
    <t>Borkur-(3)</t>
  </si>
  <si>
    <t>1 No. Borkur</t>
  </si>
  <si>
    <t>No. 2 Borkur</t>
  </si>
  <si>
    <t>Balidunga Pam</t>
  </si>
  <si>
    <t>Balidunga Pam (2)</t>
  </si>
  <si>
    <t>No. 2 Borkur Uttar Pachim Suburi</t>
  </si>
  <si>
    <t>Dakhin Pochim Balidunga Koloni</t>
  </si>
  <si>
    <t>Pub Kopotimari</t>
  </si>
  <si>
    <t>Uttar Kopotimari Bazar Suburi</t>
  </si>
  <si>
    <t>Bhuragaon Town (7)</t>
  </si>
  <si>
    <t>Kapotimari (2)</t>
  </si>
  <si>
    <t>Dakhin Balidunga</t>
  </si>
  <si>
    <t>No. 1 Borkur Natun Suburi</t>
  </si>
  <si>
    <t>Seujia Pathar</t>
  </si>
  <si>
    <t>Kahitoli</t>
  </si>
  <si>
    <t xml:space="preserve">Uttar Pachim Kopotimari </t>
  </si>
  <si>
    <t>ROWMARI LP</t>
  </si>
  <si>
    <t>PUB ROWMARI LP</t>
  </si>
  <si>
    <t>1 no. Barkati</t>
  </si>
  <si>
    <t>HIGH</t>
  </si>
  <si>
    <t>BATABORI LP</t>
  </si>
  <si>
    <t>NITMARI CHAPORI LP</t>
  </si>
  <si>
    <t>PUB CHETUAIKHAITY GIRLS LP</t>
  </si>
  <si>
    <t>AUTOLABORI MEM</t>
  </si>
  <si>
    <t>PACHIM AUTOLABORI LP (E)</t>
  </si>
  <si>
    <t>DAKHIN AUTALA BORI MEM</t>
  </si>
  <si>
    <t>MAHMARI NABAJUG LP</t>
  </si>
  <si>
    <t>PACHIM BAGALIPARA LP</t>
  </si>
  <si>
    <t>PACHIM MAHMARI L.P.</t>
  </si>
  <si>
    <t>PUB AUTOLABORI LP</t>
  </si>
  <si>
    <t>MOHMARI PRE SENIOR MADRASSA</t>
  </si>
  <si>
    <t>KAPURPURA LP</t>
  </si>
  <si>
    <t>PUB MAHMARI GIRLS LP</t>
  </si>
  <si>
    <t>AUTOLABORI TOP LP</t>
  </si>
  <si>
    <t>AUTOLABORI LP</t>
  </si>
  <si>
    <t>NITMARI CHAR LP (E)</t>
  </si>
  <si>
    <t>TINISUKIA LP</t>
  </si>
  <si>
    <t>TINSUKIA ME</t>
  </si>
  <si>
    <t>TULSHIBORI LP</t>
  </si>
  <si>
    <t>TILAPARA LP</t>
  </si>
  <si>
    <t>TULSHIBORI MEM</t>
  </si>
  <si>
    <t>DHUBANGKHAITY LP</t>
  </si>
  <si>
    <t>DHUBANGKHAITY ME</t>
  </si>
  <si>
    <t>BAGALIPARA BALAK LP</t>
  </si>
  <si>
    <t>Hatilarua Pather - A</t>
  </si>
  <si>
    <t>Hatilorua Pathar – B</t>
  </si>
  <si>
    <t>Bor-hallow kunda</t>
  </si>
  <si>
    <t>Hallow kunda</t>
  </si>
  <si>
    <t>Hallowkunda Sapari – A</t>
  </si>
  <si>
    <t>Hallowkunda Sapari – B</t>
  </si>
  <si>
    <t>Phalihamari Pathar – B</t>
  </si>
  <si>
    <t>Phalihamari Pathar – A</t>
  </si>
  <si>
    <t>Mohmari Pathar - B</t>
  </si>
  <si>
    <t>Mohmari Pathar - C</t>
  </si>
  <si>
    <t>Autalabori – A</t>
  </si>
  <si>
    <t>Pachim Autalabori</t>
  </si>
  <si>
    <t>Autalabori Mina Bazar</t>
  </si>
  <si>
    <t>Autalabori – B</t>
  </si>
  <si>
    <t>Dhubangkhaity – A</t>
  </si>
  <si>
    <t>Dhubankhaity – B</t>
  </si>
  <si>
    <t>Hatilorua Pathar – C</t>
  </si>
  <si>
    <t>Tengaguri Kasarigaon –A</t>
  </si>
  <si>
    <t>Tengaguri – A</t>
  </si>
  <si>
    <t>Dakhin-Madhya Tengaguri</t>
  </si>
  <si>
    <t>Uttar-Tengaguri Kasarigaon Sapari</t>
  </si>
  <si>
    <t>Tengaguri-Kasarigaon-B</t>
  </si>
  <si>
    <t>Tengaguri Dakhin Pub-Suburi</t>
  </si>
  <si>
    <t>Tengaguri – B</t>
  </si>
  <si>
    <t>Mohmari Pathar – A</t>
  </si>
  <si>
    <t>Dakhin-Pachim Mohmari Pathar</t>
  </si>
  <si>
    <t>Autolabori –C</t>
  </si>
  <si>
    <t>Pub-Autolabori Ali Tengaguri Suburi</t>
  </si>
  <si>
    <t>Pub-Autalabori Panjegana suburi</t>
  </si>
  <si>
    <t>Dakhin Autalabori Suburi</t>
  </si>
  <si>
    <t>Kasemor Chapori</t>
  </si>
  <si>
    <t xml:space="preserve"> Harangtoli</t>
  </si>
  <si>
    <t>Kathoni L.P. School Suburi</t>
  </si>
  <si>
    <t>Garakhia Khuti</t>
  </si>
  <si>
    <t xml:space="preserve"> Pambari Harang Tali Bill Par</t>
  </si>
  <si>
    <t>Garakhia Khuti L.P. School</t>
  </si>
  <si>
    <t>Falihamari</t>
  </si>
  <si>
    <t>Swapna Borah</t>
  </si>
  <si>
    <t>Malabika Deka</t>
  </si>
  <si>
    <t>Bhuragaon SHC</t>
  </si>
  <si>
    <t>Anuradha Devi</t>
  </si>
  <si>
    <t>Rebarani das</t>
  </si>
  <si>
    <t>Gayatri Borah</t>
  </si>
  <si>
    <t>Tengaguri SC</t>
  </si>
  <si>
    <t>2 No Borkur SC</t>
  </si>
  <si>
    <t>Mami Das</t>
  </si>
  <si>
    <t>Dighaliati SC</t>
  </si>
  <si>
    <t>Minati Hazarika</t>
  </si>
  <si>
    <t>Phalihamari Pathar Suburi</t>
  </si>
  <si>
    <t>Phalihamari Pathar Bowalmari Suburi</t>
  </si>
  <si>
    <t xml:space="preserve">Uttar Nagabandha Tiniali </t>
  </si>
  <si>
    <t>Nagabandha -B</t>
  </si>
  <si>
    <t>Nabandha -C</t>
  </si>
  <si>
    <t>Madhya Nagabandha Rice Mill</t>
  </si>
  <si>
    <t>Nagabandha- D</t>
  </si>
  <si>
    <t>Nagabandha Nigom</t>
  </si>
  <si>
    <t>Dakhin Nagabandha Billpar</t>
  </si>
  <si>
    <t>Goroimari -A</t>
  </si>
  <si>
    <t>Goroimarii Hedayatpur</t>
  </si>
  <si>
    <t>Dakhin Goroimari Sunaipar</t>
  </si>
  <si>
    <t>Dakhin Goroimari Jame Mosjid</t>
  </si>
  <si>
    <t>Goroimari-C</t>
  </si>
  <si>
    <t>Uttar Pachim Goroimari</t>
  </si>
  <si>
    <t>Goroimari-D</t>
  </si>
  <si>
    <t>Goroimari-E</t>
  </si>
  <si>
    <t>Uttar Pachim Goroimari Bill Par</t>
  </si>
  <si>
    <t>Goroimari Nigam</t>
  </si>
  <si>
    <t>Dakhin Pub Laharipam</t>
  </si>
  <si>
    <t>Laharipam-A</t>
  </si>
  <si>
    <t>Laharipam-B</t>
  </si>
  <si>
    <t>Uttar Pachim Laharipam</t>
  </si>
  <si>
    <t>Borchala Dakhin Suburi</t>
  </si>
  <si>
    <t>1 No. Borchola</t>
  </si>
  <si>
    <t>Borchola Burha Suburi</t>
  </si>
  <si>
    <t>2 No. Borchala-A</t>
  </si>
  <si>
    <t>Palajuri Natun Bosti</t>
  </si>
  <si>
    <t>Palajuri -B</t>
  </si>
  <si>
    <t>Saruchala -A</t>
  </si>
  <si>
    <t>Saruchala -B</t>
  </si>
  <si>
    <t>Madhya Saruchala</t>
  </si>
  <si>
    <t>Saruchala-C</t>
  </si>
  <si>
    <t>Palajuri-D</t>
  </si>
  <si>
    <t>Palajuri -E</t>
  </si>
  <si>
    <t>2 No. Borchala-B</t>
  </si>
  <si>
    <t>Borchala Namobosti</t>
  </si>
  <si>
    <t>Charaihagi Burha Suburi</t>
  </si>
  <si>
    <t>1 No. Borchola-B</t>
  </si>
  <si>
    <t>Jayanti Bharali</t>
  </si>
  <si>
    <t>Minati Bora</t>
  </si>
  <si>
    <t>Gita Deka</t>
  </si>
  <si>
    <t>Nagabandha</t>
  </si>
  <si>
    <t>Dakhin Balichria Panjakhna Suburi</t>
  </si>
  <si>
    <t>Uttar pub Lelaibori</t>
  </si>
  <si>
    <t>Lelaibori-B</t>
  </si>
  <si>
    <t>Pachim Lelaibori Roisuddin Suburi</t>
  </si>
  <si>
    <t>Lelaibori-A</t>
  </si>
  <si>
    <t>Bhatkhuwabori Mohjid suburi</t>
  </si>
  <si>
    <t>Buwalguri-A</t>
  </si>
  <si>
    <t>Dakhin Pub Buwal guri</t>
  </si>
  <si>
    <t>BUWALGURI LP</t>
  </si>
  <si>
    <t>UTTAR BUWALGURI LP</t>
  </si>
  <si>
    <t>BOWALGURI GIRLS MEM</t>
  </si>
  <si>
    <t>BOWALGURI PRE SR. MADRASSA (R)</t>
  </si>
  <si>
    <t>PACHIM LELAIBORI LP (E)</t>
  </si>
  <si>
    <t>PUB LELABORI LP</t>
  </si>
  <si>
    <t>BHATKHOWABORI LP (E)</t>
  </si>
  <si>
    <t>BOHUWAR PAM LP (E)</t>
  </si>
  <si>
    <t>BHATKHUWABORI LP</t>
  </si>
  <si>
    <t>SOLMARI PATHAR LP (E)</t>
  </si>
  <si>
    <t>DAKHIN DEWAGURI LP</t>
  </si>
  <si>
    <t>DEWAGURI LP</t>
  </si>
  <si>
    <t>PACHIM BORBORI L.P.</t>
  </si>
  <si>
    <t>JALAKIABORI LP (E)</t>
  </si>
  <si>
    <t>JALAKIABORI ME</t>
  </si>
  <si>
    <t>DAKHIN BORBORI BAGARIJUPA LP</t>
  </si>
  <si>
    <t>BORBORI BODO LP</t>
  </si>
  <si>
    <t>DAKHIN AMARAGURI L.P.</t>
  </si>
  <si>
    <t>SINGAHERUWA BODO LP</t>
  </si>
  <si>
    <t>DAKHIN DUWAMARI L.P.</t>
  </si>
  <si>
    <t>JALAKIABORI LP</t>
  </si>
  <si>
    <t>DHUPGURI HIGH SCHOOL</t>
  </si>
  <si>
    <t>DUWAMARI LP</t>
  </si>
  <si>
    <t>AMARAGURI LP</t>
  </si>
  <si>
    <t>Buwalguri-B</t>
  </si>
  <si>
    <t>Buwalguri-C</t>
  </si>
  <si>
    <t>Uttar Pachim Buwalguri ME Maddrasa</t>
  </si>
  <si>
    <t>Pub-Buwalguri Fakir Suburi</t>
  </si>
  <si>
    <t>Uttar-Pub Buwalguri</t>
  </si>
  <si>
    <t>Mohmara-B</t>
  </si>
  <si>
    <t>Mohmara-A</t>
  </si>
  <si>
    <t>Mohmara-C</t>
  </si>
  <si>
    <t>Pub Titatola Janpar Suburi</t>
  </si>
  <si>
    <t>Titatola-A</t>
  </si>
  <si>
    <t>Madhya Titatola</t>
  </si>
  <si>
    <t>Titatola-B</t>
  </si>
  <si>
    <t>Titatola Janparsuburi</t>
  </si>
  <si>
    <t>Titatola Sanduba Par</t>
  </si>
  <si>
    <t>Dewaguri</t>
  </si>
  <si>
    <t>Dakhin pub Dewagurii</t>
  </si>
  <si>
    <t>Uttar Dewaguri-A</t>
  </si>
  <si>
    <t>Uttar Dewaguri-B</t>
  </si>
  <si>
    <t>Uttar Kacharibori</t>
  </si>
  <si>
    <t>Pachim Kacharibori Janpar Suburi</t>
  </si>
  <si>
    <t>Kacharibori-B</t>
  </si>
  <si>
    <t>Kacharibori-C</t>
  </si>
  <si>
    <t>Uttarpub Kacharibori Suburi</t>
  </si>
  <si>
    <t>Kacharibori-A</t>
  </si>
  <si>
    <t>KachariboriAkasia Banat Maddrasa suburi</t>
  </si>
  <si>
    <t>Dakhiin Kacharibori</t>
  </si>
  <si>
    <t>Pub kacharibori GP</t>
  </si>
  <si>
    <t>Sapkati-B</t>
  </si>
  <si>
    <t>Pub-sapkati LP School</t>
  </si>
  <si>
    <t>Sapkati-A</t>
  </si>
  <si>
    <t xml:space="preserve">Pub-Sapkati </t>
  </si>
  <si>
    <t>Udkati Dakhin suburi</t>
  </si>
  <si>
    <t>Udkati-B</t>
  </si>
  <si>
    <t>Uttar pub Udkati suburi</t>
  </si>
  <si>
    <t>Udkati Uttar suburi</t>
  </si>
  <si>
    <t>Udkati-A</t>
  </si>
  <si>
    <t>Chinkumoni Das</t>
  </si>
  <si>
    <t>Anju Begum</t>
  </si>
  <si>
    <t>Lelabori</t>
  </si>
  <si>
    <t>Anima Deka</t>
  </si>
  <si>
    <t>Minati Deka</t>
  </si>
  <si>
    <t>Pub borkhabol</t>
  </si>
  <si>
    <t>Maidhya borkhabol</t>
  </si>
  <si>
    <t>HUGALTOLI PAM LP</t>
  </si>
  <si>
    <t>HUGALTOLI SABETIA MEM</t>
  </si>
  <si>
    <t>DATIALBORI SENIOR MADRASSA</t>
  </si>
  <si>
    <t>DATIALBORI GIRLS LP</t>
  </si>
  <si>
    <t>HAHCHARABORI ME</t>
  </si>
  <si>
    <t>PUB HAHCHARABORI LP (E)</t>
  </si>
  <si>
    <t>PUB DATIALBORI LP</t>
  </si>
  <si>
    <t>PACHIM DATIALBORI LP (E)</t>
  </si>
  <si>
    <t>DATIALBORI PRE SR. MADRASSA</t>
  </si>
  <si>
    <t>PUB DATIALBORI LP (E)</t>
  </si>
  <si>
    <t>DATIALBORI ME</t>
  </si>
  <si>
    <t>PASCHIM DATIALBORI LP</t>
  </si>
  <si>
    <t>SANJUKTA DATIALBORI LP</t>
  </si>
  <si>
    <t>DAKHIN HUGALTOLI LP</t>
  </si>
  <si>
    <t>UTTAR HAHCHARABORI CHAR LP (E)</t>
  </si>
  <si>
    <t>DHUMKURA GIRLS LP</t>
  </si>
  <si>
    <t>DHEKERAMARI LP</t>
  </si>
  <si>
    <t>DHEKERAMARI CHAR LP (E)</t>
  </si>
  <si>
    <t>UTTAR CHENIMARI LP</t>
  </si>
  <si>
    <t>PAMBORI KACHARIGAON LP</t>
  </si>
  <si>
    <t>Pachim borkhabol (A)</t>
  </si>
  <si>
    <t>Pachim borkhabol (B)</t>
  </si>
  <si>
    <t>Dhingrati (A)</t>
  </si>
  <si>
    <t>Dhingrati (B)</t>
  </si>
  <si>
    <t>uttar pub dhingarati</t>
  </si>
  <si>
    <t>Dakhin dhingarati</t>
  </si>
  <si>
    <t>pani dhara</t>
  </si>
  <si>
    <t>Moritoli pathar</t>
  </si>
  <si>
    <t>Maidhya moritoli</t>
  </si>
  <si>
    <t>Pachim moritoli</t>
  </si>
  <si>
    <t>Maidhya dhingrati</t>
  </si>
  <si>
    <t>raja gadhua (a)</t>
  </si>
  <si>
    <t>dakhin pub Raja gadhua</t>
  </si>
  <si>
    <t>Uttar pub raja gadhua</t>
  </si>
  <si>
    <t>Pub raja gadhua</t>
  </si>
  <si>
    <t>raja Gadhua (B)</t>
  </si>
  <si>
    <t>maidhya bagoli par</t>
  </si>
  <si>
    <t>Bogoli par (A)</t>
  </si>
  <si>
    <t>pub bagali par</t>
  </si>
  <si>
    <t>Pachim bagalipar</t>
  </si>
  <si>
    <t>bagalipar (B)</t>
  </si>
  <si>
    <t>Baglipar pathar (A)</t>
  </si>
  <si>
    <t>Bagolipar pathar (B)</t>
  </si>
  <si>
    <t>Pub chetuai khaity</t>
  </si>
  <si>
    <t>chetuai khaity (A)</t>
  </si>
  <si>
    <t>chetuai khaity (B)</t>
  </si>
  <si>
    <t>bhuyan bari pathar</t>
  </si>
  <si>
    <t>Bhuyanbari (A)</t>
  </si>
  <si>
    <t>Bhuyanbari (B)</t>
  </si>
  <si>
    <t>uttar pachim Bhuyanbari chuburi</t>
  </si>
  <si>
    <t xml:space="preserve">Bhomtala </t>
  </si>
  <si>
    <t>Dhupguri</t>
  </si>
  <si>
    <t>uttar jengar bari</t>
  </si>
  <si>
    <t>jengarbari</t>
  </si>
  <si>
    <t>batobori tribal chuburi</t>
  </si>
  <si>
    <t>Datialbori</t>
  </si>
  <si>
    <t>Jahanara Begum</t>
  </si>
  <si>
    <t>Abani Kumari Das</t>
  </si>
  <si>
    <t>Sonpahi Das</t>
  </si>
  <si>
    <t>Archana Baruah</t>
  </si>
  <si>
    <t>Latika Bordoloi</t>
  </si>
  <si>
    <t>BAGALIPARA GIRLS LP</t>
  </si>
  <si>
    <t>PUB CHETUWAIKHAITY LP (E)</t>
  </si>
  <si>
    <t xml:space="preserve">batobori </t>
  </si>
  <si>
    <t>chatiantoli (A)</t>
  </si>
  <si>
    <r>
      <rPr>
        <b/>
        <sz val="11"/>
        <color theme="1"/>
        <rFont val="Arial Narrow"/>
        <family val="2"/>
      </rPr>
      <t>MICRO PLAN FORMAT
NATIONAL HEALTH MISSION-Rashtriya Bal Swasthya Karyakram (RBSK)</t>
    </r>
    <r>
      <rPr>
        <b/>
        <sz val="10"/>
        <color theme="1"/>
        <rFont val="Arial Narrow"/>
        <family val="2"/>
      </rPr>
      <t xml:space="preserve">
ACTION  PLAN OF YEAR - 2018-19</t>
    </r>
  </si>
  <si>
    <t>13/10/2018</t>
  </si>
  <si>
    <t>15/10/2018</t>
  </si>
  <si>
    <t>22/10/2018</t>
  </si>
  <si>
    <t>23/10/2018</t>
  </si>
  <si>
    <t>24/10/2018</t>
  </si>
  <si>
    <t>25/10/2018</t>
  </si>
  <si>
    <t>26/10/2018</t>
  </si>
  <si>
    <t>27/10/2018</t>
  </si>
  <si>
    <t>30/10/2018</t>
  </si>
  <si>
    <t>13/11/18</t>
  </si>
  <si>
    <t>14/11/18</t>
  </si>
  <si>
    <t>15/11/18</t>
  </si>
  <si>
    <t>16/11/18</t>
  </si>
  <si>
    <t>20/11/18</t>
  </si>
  <si>
    <t>21/11/18</t>
  </si>
  <si>
    <t>22/11/18</t>
  </si>
  <si>
    <t>23/11/18</t>
  </si>
  <si>
    <t>26/11/18</t>
  </si>
  <si>
    <t>27/11/18</t>
  </si>
  <si>
    <t>28/11/18</t>
  </si>
  <si>
    <t>17/11/18</t>
  </si>
  <si>
    <t>19/11/18</t>
  </si>
  <si>
    <t>29/11/18</t>
  </si>
  <si>
    <t>30/11/18</t>
  </si>
  <si>
    <t>13-12-18</t>
  </si>
  <si>
    <t>14-12-18</t>
  </si>
  <si>
    <t>17-12-18</t>
  </si>
  <si>
    <t>18-12-18</t>
  </si>
  <si>
    <t>19-12-18</t>
  </si>
  <si>
    <t>20-12-18</t>
  </si>
  <si>
    <t>21-12-18</t>
  </si>
  <si>
    <t>24-12-18</t>
  </si>
  <si>
    <t>26-12-18</t>
  </si>
  <si>
    <t>27-12-18</t>
  </si>
  <si>
    <t>28-12-18</t>
  </si>
  <si>
    <t>29-12-18</t>
  </si>
  <si>
    <t>31-12-18</t>
  </si>
  <si>
    <t>17/1/19</t>
  </si>
  <si>
    <t>18/1/19</t>
  </si>
  <si>
    <t>21-1-19</t>
  </si>
  <si>
    <t>22-1-19</t>
  </si>
  <si>
    <t>23-1-19</t>
  </si>
  <si>
    <t>24-1-19</t>
  </si>
  <si>
    <t>25-1-19</t>
  </si>
  <si>
    <t>28/1/19</t>
  </si>
  <si>
    <t>29/1/19</t>
  </si>
  <si>
    <t>30-1-19</t>
  </si>
  <si>
    <t>13-2-19</t>
  </si>
  <si>
    <t>14-2-19</t>
  </si>
  <si>
    <t>15-2-19</t>
  </si>
  <si>
    <t>18-2-19</t>
  </si>
  <si>
    <t>19-2-19</t>
  </si>
  <si>
    <t>20-2-19</t>
  </si>
  <si>
    <t>21-2-19</t>
  </si>
  <si>
    <t>22-2-19</t>
  </si>
  <si>
    <t>25-2-19</t>
  </si>
  <si>
    <t>23-2-19</t>
  </si>
  <si>
    <t>26-2-19</t>
  </si>
  <si>
    <t>27-2-19</t>
  </si>
  <si>
    <t>28-2-19</t>
  </si>
  <si>
    <t>13-3-19</t>
  </si>
  <si>
    <t>14-3-19</t>
  </si>
  <si>
    <t>15-3-19</t>
  </si>
  <si>
    <t>18-3-19</t>
  </si>
  <si>
    <t>19-3-19</t>
  </si>
  <si>
    <t>20-3-19</t>
  </si>
  <si>
    <t>21-3-19</t>
  </si>
  <si>
    <t>22-3-19</t>
  </si>
  <si>
    <t>25-3-19</t>
  </si>
  <si>
    <t>26-3-19</t>
  </si>
  <si>
    <t>27-3-19</t>
  </si>
  <si>
    <t>29-3-19</t>
  </si>
  <si>
    <r>
      <rPr>
        <b/>
        <sz val="11"/>
        <color theme="1"/>
        <rFont val="Arial Narrow"/>
        <family val="2"/>
      </rPr>
      <t>MICRO PLAN FORMAT</t>
    </r>
    <r>
      <rPr>
        <b/>
        <sz val="10"/>
        <color theme="1"/>
        <rFont val="Arial Narrow"/>
        <family val="2"/>
      </rPr>
      <t xml:space="preserve">
NATIONAL HEALTH MISSION-Rashtriya Bal Swasthya Karyakram (RBSK)
ACTION  PLAN OF YEAR - 2018-19</t>
    </r>
  </si>
  <si>
    <r>
      <rPr>
        <b/>
        <sz val="11"/>
        <color theme="1"/>
        <rFont val="Arial Narrow"/>
        <family val="2"/>
      </rPr>
      <t>MICRO PLAN FORMAT</t>
    </r>
    <r>
      <rPr>
        <b/>
        <sz val="10"/>
        <color theme="1"/>
        <rFont val="Arial Narrow"/>
        <family val="2"/>
      </rPr>
      <t xml:space="preserve">
NATIONAL HEALTH MISSION-Rashtriya Bal Swasthya Karyakram (RBSK)
ACTION  PLAN OF YEAR -2018-19</t>
    </r>
  </si>
  <si>
    <t>Oct'18</t>
  </si>
  <si>
    <t>Nov'18</t>
  </si>
  <si>
    <t>Dec'18</t>
  </si>
  <si>
    <t>Jan'19</t>
  </si>
  <si>
    <t>Feb'19</t>
  </si>
  <si>
    <t>March'19</t>
  </si>
</sst>
</file>

<file path=xl/styles.xml><?xml version="1.0" encoding="utf-8"?>
<styleSheet xmlns="http://schemas.openxmlformats.org/spreadsheetml/2006/main">
  <numFmts count="2">
    <numFmt numFmtId="164" formatCode="[$-409]d/mmm/yy;@"/>
    <numFmt numFmtId="165" formatCode="mm/dd/yy;@"/>
  </numFmts>
  <fonts count="36">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b/>
      <u/>
      <sz val="12"/>
      <color theme="1"/>
      <name val="Arial Narrow"/>
      <family val="2"/>
    </font>
    <font>
      <sz val="10"/>
      <color theme="1"/>
      <name val="Times New Roman"/>
      <family val="1"/>
    </font>
    <font>
      <sz val="10"/>
      <name val="Times New Roman"/>
      <family val="1"/>
    </font>
    <font>
      <sz val="10"/>
      <color rgb="FF000000"/>
      <name val="Times New Roman"/>
      <family val="1"/>
    </font>
    <font>
      <sz val="10"/>
      <name val="Arial"/>
      <family val="2"/>
    </font>
    <font>
      <sz val="10"/>
      <color indexed="8"/>
      <name val="Arial"/>
      <family val="2"/>
    </font>
    <font>
      <sz val="11"/>
      <color indexed="8"/>
      <name val="Calibri"/>
      <family val="2"/>
    </font>
    <font>
      <sz val="8"/>
      <color indexed="8"/>
      <name val="Calibri"/>
      <family val="2"/>
    </font>
    <font>
      <sz val="9"/>
      <color indexed="8"/>
      <name val="Calibri"/>
      <family val="2"/>
    </font>
    <font>
      <sz val="10"/>
      <color indexed="8"/>
      <name val="Calibri"/>
      <family val="2"/>
    </font>
    <font>
      <sz val="8"/>
      <color theme="1"/>
      <name val="Calibri"/>
      <family val="2"/>
      <scheme val="minor"/>
    </font>
    <font>
      <sz val="9"/>
      <color theme="1"/>
      <name val="Calibri"/>
      <family val="2"/>
      <scheme val="minor"/>
    </font>
    <font>
      <sz val="10"/>
      <color theme="1"/>
      <name val="Calibri"/>
      <family val="2"/>
      <scheme val="minor"/>
    </font>
    <font>
      <sz val="11"/>
      <color theme="1"/>
      <name val="Times New Roman"/>
      <family val="1"/>
    </font>
    <font>
      <sz val="9"/>
      <color theme="1"/>
      <name val="Times New Roman"/>
      <family val="1"/>
    </font>
    <font>
      <sz val="11"/>
      <color theme="1"/>
      <name val="Calibri"/>
      <family val="2"/>
      <scheme val="minor"/>
    </font>
    <font>
      <sz val="9"/>
      <color rgb="FF000000"/>
      <name val="Times New Roman"/>
      <family val="1"/>
    </font>
    <font>
      <sz val="11"/>
      <color indexed="8"/>
      <name val="Arial"/>
      <family val="2"/>
    </font>
    <font>
      <sz val="11"/>
      <color rgb="FF000000"/>
      <name val="Times New Roman"/>
      <family val="1"/>
    </font>
  </fonts>
  <fills count="12">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s>
  <cellStyleXfs count="3">
    <xf numFmtId="0" fontId="0" fillId="0" borderId="0"/>
    <xf numFmtId="0" fontId="21" fillId="0" borderId="0"/>
    <xf numFmtId="0" fontId="22" fillId="0" borderId="0"/>
  </cellStyleXfs>
  <cellXfs count="254">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17" fontId="1" fillId="0" borderId="1" xfId="0" applyNumberFormat="1"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1" fontId="16" fillId="0" borderId="1" xfId="0" applyNumberFormat="1" applyFont="1" applyBorder="1" applyAlignment="1" applyProtection="1">
      <alignment horizontal="center"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17" fontId="1" fillId="0" borderId="6" xfId="0" applyNumberFormat="1"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18" fillId="0" borderId="1" xfId="0" applyFont="1" applyBorder="1" applyAlignment="1" applyProtection="1">
      <alignment horizontal="left" vertical="center" wrapText="1"/>
      <protection locked="0"/>
    </xf>
    <xf numFmtId="0" fontId="20" fillId="0" borderId="1" xfId="0" applyFont="1" applyFill="1" applyBorder="1" applyAlignment="1" applyProtection="1">
      <alignment horizontal="center" vertical="center" wrapText="1"/>
      <protection locked="0"/>
    </xf>
    <xf numFmtId="0" fontId="18" fillId="0" borderId="1" xfId="0" applyFont="1" applyBorder="1" applyAlignment="1" applyProtection="1">
      <alignment horizontal="center" vertical="center"/>
      <protection locked="0"/>
    </xf>
    <xf numFmtId="0" fontId="18" fillId="0" borderId="1" xfId="0" applyFont="1" applyBorder="1" applyAlignment="1" applyProtection="1">
      <alignment horizontal="center" wrapText="1"/>
      <protection locked="0"/>
    </xf>
    <xf numFmtId="0" fontId="18" fillId="0" borderId="1" xfId="0" applyFont="1" applyBorder="1" applyProtection="1">
      <protection locked="0"/>
    </xf>
    <xf numFmtId="0" fontId="18" fillId="0" borderId="1" xfId="0" applyFont="1" applyBorder="1" applyAlignment="1" applyProtection="1">
      <alignment horizontal="center"/>
      <protection locked="0"/>
    </xf>
    <xf numFmtId="0" fontId="19" fillId="0" borderId="1" xfId="0" applyFont="1" applyBorder="1" applyProtection="1">
      <protection locked="0"/>
    </xf>
    <xf numFmtId="1" fontId="19" fillId="0" borderId="1" xfId="1" applyNumberFormat="1" applyFont="1" applyBorder="1" applyAlignment="1" applyProtection="1">
      <alignment horizontal="center"/>
      <protection locked="0"/>
    </xf>
    <xf numFmtId="0" fontId="19" fillId="0" borderId="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9" fillId="10" borderId="1" xfId="0" applyFont="1" applyFill="1" applyBorder="1" applyAlignment="1" applyProtection="1">
      <alignment horizontal="left" vertical="top" wrapText="1"/>
      <protection locked="0"/>
    </xf>
    <xf numFmtId="0" fontId="18" fillId="10" borderId="1" xfId="0" applyFont="1" applyFill="1" applyBorder="1" applyAlignment="1" applyProtection="1">
      <alignment horizontal="left" vertical="top" wrapText="1"/>
      <protection locked="0"/>
    </xf>
    <xf numFmtId="0" fontId="18" fillId="10" borderId="1" xfId="0" applyNumberFormat="1" applyFont="1" applyFill="1" applyBorder="1" applyAlignment="1" applyProtection="1">
      <alignment horizontal="center" vertical="center"/>
      <protection locked="0"/>
    </xf>
    <xf numFmtId="0" fontId="18" fillId="10" borderId="1" xfId="0" applyFont="1" applyFill="1" applyBorder="1" applyAlignment="1" applyProtection="1">
      <alignment horizontal="center" vertical="center"/>
      <protection locked="0"/>
    </xf>
    <xf numFmtId="1" fontId="18" fillId="10" borderId="1" xfId="1" applyNumberFormat="1" applyFont="1" applyFill="1" applyBorder="1" applyAlignment="1" applyProtection="1">
      <alignment horizontal="center" vertical="center"/>
      <protection locked="0"/>
    </xf>
    <xf numFmtId="1" fontId="18" fillId="0" borderId="1" xfId="1" applyNumberFormat="1" applyFont="1" applyBorder="1" applyAlignment="1" applyProtection="1">
      <alignment horizontal="center"/>
      <protection locked="0"/>
    </xf>
    <xf numFmtId="1" fontId="19" fillId="0" borderId="1" xfId="1" applyNumberFormat="1" applyFont="1" applyBorder="1" applyAlignment="1" applyProtection="1">
      <alignment horizontal="center" wrapText="1"/>
      <protection locked="0"/>
    </xf>
    <xf numFmtId="0" fontId="18" fillId="0" borderId="1" xfId="0" applyFont="1" applyBorder="1" applyAlignment="1" applyProtection="1">
      <alignment vertical="center" wrapText="1"/>
      <protection locked="0"/>
    </xf>
    <xf numFmtId="0" fontId="19" fillId="0" borderId="1" xfId="0" applyFont="1" applyBorder="1" applyAlignment="1" applyProtection="1">
      <alignment vertical="top" wrapText="1"/>
      <protection locked="0"/>
    </xf>
    <xf numFmtId="0" fontId="18" fillId="0" borderId="1" xfId="0" applyFont="1" applyBorder="1" applyAlignment="1" applyProtection="1">
      <alignment horizontal="center" vertical="center" wrapText="1"/>
      <protection locked="0"/>
    </xf>
    <xf numFmtId="0" fontId="19" fillId="10" borderId="1" xfId="0" applyFont="1" applyFill="1" applyBorder="1" applyAlignment="1" applyProtection="1">
      <alignment horizontal="left"/>
      <protection locked="0"/>
    </xf>
    <xf numFmtId="0" fontId="18" fillId="10" borderId="1" xfId="0" applyFont="1" applyFill="1" applyBorder="1" applyAlignment="1" applyProtection="1">
      <alignment vertical="center"/>
      <protection locked="0"/>
    </xf>
    <xf numFmtId="0" fontId="18" fillId="10" borderId="1" xfId="0" applyFont="1" applyFill="1" applyBorder="1" applyAlignment="1" applyProtection="1">
      <alignment horizontal="left" vertical="center"/>
      <protection locked="0"/>
    </xf>
    <xf numFmtId="0" fontId="23" fillId="0" borderId="1" xfId="2" applyFont="1" applyFill="1" applyBorder="1" applyAlignment="1" applyProtection="1">
      <alignment wrapText="1"/>
      <protection locked="0"/>
    </xf>
    <xf numFmtId="0" fontId="23" fillId="0" borderId="1" xfId="2" applyFont="1" applyFill="1" applyBorder="1" applyAlignment="1" applyProtection="1">
      <alignment horizontal="right" wrapText="1"/>
      <protection locked="0"/>
    </xf>
    <xf numFmtId="0" fontId="23" fillId="0" borderId="1" xfId="2" applyNumberFormat="1" applyFont="1" applyFill="1" applyBorder="1" applyAlignment="1" applyProtection="1">
      <alignment wrapText="1"/>
      <protection locked="0"/>
    </xf>
    <xf numFmtId="0" fontId="0" fillId="0" borderId="1" xfId="0" applyFill="1" applyBorder="1" applyProtection="1">
      <protection locked="0"/>
    </xf>
    <xf numFmtId="0" fontId="24" fillId="0" borderId="1" xfId="2" applyFont="1" applyFill="1" applyBorder="1" applyAlignment="1" applyProtection="1">
      <alignment wrapText="1"/>
      <protection locked="0"/>
    </xf>
    <xf numFmtId="0" fontId="25" fillId="0" borderId="1" xfId="2" applyFont="1" applyFill="1" applyBorder="1" applyAlignment="1" applyProtection="1">
      <alignment wrapText="1"/>
      <protection locked="0"/>
    </xf>
    <xf numFmtId="0" fontId="26" fillId="0" borderId="1" xfId="2" applyFont="1" applyFill="1" applyBorder="1" applyAlignment="1" applyProtection="1">
      <alignment wrapText="1"/>
      <protection locked="0"/>
    </xf>
    <xf numFmtId="0" fontId="23" fillId="10" borderId="1" xfId="2" applyFont="1" applyFill="1" applyBorder="1" applyAlignment="1" applyProtection="1">
      <alignment wrapText="1"/>
      <protection locked="0"/>
    </xf>
    <xf numFmtId="0" fontId="0" fillId="10" borderId="1" xfId="0" applyFill="1" applyBorder="1" applyProtection="1">
      <protection locked="0"/>
    </xf>
    <xf numFmtId="0" fontId="23" fillId="10" borderId="1" xfId="2" applyNumberFormat="1" applyFont="1" applyFill="1" applyBorder="1" applyAlignment="1" applyProtection="1">
      <alignment wrapText="1"/>
      <protection locked="0"/>
    </xf>
    <xf numFmtId="0" fontId="25" fillId="10" borderId="1" xfId="2" applyFont="1" applyFill="1" applyBorder="1" applyAlignment="1" applyProtection="1">
      <alignment vertical="center" wrapText="1"/>
      <protection locked="0"/>
    </xf>
    <xf numFmtId="0" fontId="23" fillId="0" borderId="1" xfId="2" applyFont="1" applyFill="1" applyBorder="1" applyAlignment="1" applyProtection="1">
      <alignment horizontal="center" wrapText="1"/>
      <protection locked="0"/>
    </xf>
    <xf numFmtId="0" fontId="0" fillId="0" borderId="1" xfId="0" applyFill="1" applyBorder="1" applyAlignment="1" applyProtection="1">
      <alignment horizontal="center"/>
      <protection locked="0"/>
    </xf>
    <xf numFmtId="0" fontId="0" fillId="10" borderId="1" xfId="0" applyFill="1" applyBorder="1" applyAlignment="1" applyProtection="1">
      <alignment horizontal="center"/>
      <protection locked="0"/>
    </xf>
    <xf numFmtId="0" fontId="0" fillId="10" borderId="1" xfId="0" applyFill="1" applyBorder="1" applyAlignment="1" applyProtection="1">
      <alignment horizontal="center" vertical="center"/>
      <protection locked="0"/>
    </xf>
    <xf numFmtId="0" fontId="0" fillId="0" borderId="1" xfId="0" applyBorder="1" applyAlignment="1" applyProtection="1">
      <alignment horizontal="left" vertical="center" wrapText="1"/>
      <protection locked="0"/>
    </xf>
    <xf numFmtId="0" fontId="0" fillId="0" borderId="1" xfId="0" applyBorder="1" applyAlignment="1" applyProtection="1">
      <alignment horizontal="center" vertical="center"/>
      <protection locked="0"/>
    </xf>
    <xf numFmtId="0" fontId="27" fillId="0" borderId="1" xfId="0" applyFont="1" applyBorder="1" applyAlignment="1" applyProtection="1">
      <alignment horizontal="left" vertical="center" wrapText="1"/>
      <protection locked="0"/>
    </xf>
    <xf numFmtId="0" fontId="0" fillId="0" borderId="1" xfId="0" applyBorder="1" applyAlignment="1" applyProtection="1">
      <alignment vertical="center" wrapText="1"/>
      <protection locked="0"/>
    </xf>
    <xf numFmtId="0" fontId="0" fillId="10" borderId="1" xfId="0" applyFill="1" applyBorder="1" applyAlignment="1" applyProtection="1">
      <alignment horizontal="left" vertical="center" wrapText="1"/>
      <protection locked="0"/>
    </xf>
    <xf numFmtId="0" fontId="0" fillId="0" borderId="1" xfId="0" applyFill="1" applyBorder="1" applyAlignment="1" applyProtection="1">
      <alignment horizontal="center" vertical="center"/>
      <protection locked="0"/>
    </xf>
    <xf numFmtId="0" fontId="23" fillId="0" borderId="1" xfId="2" applyFont="1" applyFill="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10" borderId="1" xfId="0" applyFill="1" applyBorder="1" applyAlignment="1" applyProtection="1">
      <alignment horizontal="center" vertical="center" wrapText="1"/>
      <protection locked="0"/>
    </xf>
    <xf numFmtId="0" fontId="0" fillId="0" borderId="1" xfId="0" applyFill="1" applyBorder="1" applyAlignment="1" applyProtection="1">
      <alignment horizontal="center" vertical="top"/>
      <protection locked="0"/>
    </xf>
    <xf numFmtId="0" fontId="19" fillId="0" borderId="1" xfId="0"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28" fillId="0" borderId="6" xfId="0" applyFont="1" applyBorder="1" applyAlignment="1" applyProtection="1">
      <alignment horizontal="left" vertical="center" wrapText="1"/>
      <protection locked="0"/>
    </xf>
    <xf numFmtId="0" fontId="29" fillId="0" borderId="6" xfId="0" applyFont="1" applyBorder="1" applyAlignment="1" applyProtection="1">
      <alignment horizontal="left" vertical="center" wrapText="1"/>
      <protection locked="0"/>
    </xf>
    <xf numFmtId="0" fontId="0" fillId="10" borderId="6" xfId="0" applyFill="1" applyBorder="1" applyAlignment="1" applyProtection="1">
      <alignment horizontal="left" vertical="center" wrapText="1"/>
      <protection locked="0"/>
    </xf>
    <xf numFmtId="0" fontId="23" fillId="0" borderId="1" xfId="2" applyNumberFormat="1" applyFont="1" applyFill="1" applyBorder="1" applyAlignment="1" applyProtection="1">
      <alignment horizontal="center" wrapText="1"/>
      <protection locked="0"/>
    </xf>
    <xf numFmtId="0" fontId="23" fillId="0" borderId="1" xfId="2" applyNumberFormat="1" applyFont="1" applyFill="1" applyBorder="1" applyAlignment="1" applyProtection="1">
      <alignment horizontal="center" vertical="center" wrapText="1"/>
      <protection locked="0"/>
    </xf>
    <xf numFmtId="1" fontId="19" fillId="0" borderId="1" xfId="1" applyNumberFormat="1" applyFont="1" applyBorder="1" applyAlignment="1" applyProtection="1">
      <alignment horizontal="center" vertical="center"/>
      <protection locked="0"/>
    </xf>
    <xf numFmtId="0" fontId="3" fillId="0" borderId="0" xfId="0" applyFont="1" applyAlignment="1">
      <alignment vertical="center"/>
    </xf>
    <xf numFmtId="0" fontId="30" fillId="0" borderId="11" xfId="0" applyFont="1" applyBorder="1" applyAlignment="1" applyProtection="1">
      <alignment vertical="center" wrapText="1"/>
      <protection locked="0"/>
    </xf>
    <xf numFmtId="0" fontId="30" fillId="0" borderId="12" xfId="0" applyFont="1" applyBorder="1" applyAlignment="1" applyProtection="1">
      <alignment horizontal="center" vertical="center" wrapText="1"/>
      <protection locked="0"/>
    </xf>
    <xf numFmtId="0" fontId="30" fillId="0" borderId="13" xfId="0" applyFont="1" applyBorder="1" applyAlignment="1" applyProtection="1">
      <alignment vertical="center" wrapText="1"/>
      <protection locked="0"/>
    </xf>
    <xf numFmtId="0" fontId="30" fillId="0" borderId="14" xfId="0" applyFont="1" applyBorder="1" applyAlignment="1" applyProtection="1">
      <alignment horizontal="center" vertical="center" wrapText="1"/>
      <protection locked="0"/>
    </xf>
    <xf numFmtId="0" fontId="30" fillId="0" borderId="15" xfId="0" applyFont="1" applyBorder="1" applyAlignment="1" applyProtection="1">
      <alignment vertical="center" wrapText="1"/>
      <protection locked="0"/>
    </xf>
    <xf numFmtId="0" fontId="30" fillId="0" borderId="16" xfId="0" applyFont="1" applyBorder="1" applyAlignment="1" applyProtection="1">
      <alignment horizontal="center" vertical="center" wrapText="1"/>
      <protection locked="0"/>
    </xf>
    <xf numFmtId="0" fontId="0" fillId="11" borderId="1" xfId="0" applyFill="1" applyBorder="1" applyAlignment="1" applyProtection="1">
      <alignment wrapText="1"/>
      <protection locked="0"/>
    </xf>
    <xf numFmtId="0" fontId="0" fillId="10" borderId="1" xfId="0" applyFill="1" applyBorder="1" applyAlignment="1" applyProtection="1">
      <alignment wrapText="1"/>
      <protection locked="0"/>
    </xf>
    <xf numFmtId="0" fontId="3" fillId="0" borderId="1" xfId="0" applyFont="1" applyBorder="1" applyAlignment="1" applyProtection="1">
      <alignment horizontal="center" vertical="center" wrapText="1"/>
      <protection locked="0"/>
    </xf>
    <xf numFmtId="0" fontId="0" fillId="10" borderId="1" xfId="0" applyFill="1" applyBorder="1" applyAlignment="1" applyProtection="1">
      <alignment horizontal="center" wrapText="1"/>
      <protection locked="0"/>
    </xf>
    <xf numFmtId="0" fontId="23" fillId="0" borderId="1" xfId="2" applyFont="1" applyFill="1" applyBorder="1" applyAlignment="1" applyProtection="1">
      <alignment horizontal="left" wrapText="1"/>
      <protection locked="0"/>
    </xf>
    <xf numFmtId="0" fontId="26" fillId="0" borderId="1" xfId="2" applyFont="1" applyFill="1" applyBorder="1" applyAlignment="1" applyProtection="1">
      <alignment horizontal="left" wrapText="1"/>
      <protection locked="0"/>
    </xf>
    <xf numFmtId="0" fontId="25" fillId="0" borderId="1" xfId="2" applyFont="1" applyFill="1" applyBorder="1" applyAlignment="1" applyProtection="1">
      <alignment horizontal="left" vertical="center" wrapText="1"/>
      <protection locked="0"/>
    </xf>
    <xf numFmtId="0" fontId="0" fillId="0" borderId="1" xfId="0" applyFill="1" applyBorder="1" applyAlignment="1" applyProtection="1">
      <alignment horizontal="left" vertical="center"/>
      <protection locked="0"/>
    </xf>
    <xf numFmtId="0" fontId="24" fillId="0" borderId="1" xfId="2" applyFont="1" applyFill="1" applyBorder="1" applyAlignment="1" applyProtection="1">
      <alignment horizontal="left" wrapText="1"/>
      <protection locked="0"/>
    </xf>
    <xf numFmtId="0" fontId="23" fillId="0" borderId="1" xfId="2" applyFont="1" applyFill="1" applyBorder="1" applyAlignment="1" applyProtection="1">
      <alignment horizontal="left" vertical="center" wrapText="1"/>
      <protection locked="0"/>
    </xf>
    <xf numFmtId="0" fontId="25" fillId="0" borderId="1" xfId="2" applyFont="1" applyFill="1" applyBorder="1" applyAlignment="1" applyProtection="1">
      <alignment horizontal="left" wrapText="1"/>
      <protection locked="0"/>
    </xf>
    <xf numFmtId="0" fontId="0" fillId="11" borderId="1" xfId="0" applyFill="1" applyBorder="1" applyAlignment="1" applyProtection="1">
      <alignment horizontal="center" wrapText="1"/>
      <protection locked="0"/>
    </xf>
    <xf numFmtId="0" fontId="19" fillId="0" borderId="1" xfId="0" applyFont="1" applyBorder="1" applyAlignment="1" applyProtection="1">
      <alignment horizontal="left"/>
      <protection locked="0"/>
    </xf>
    <xf numFmtId="0" fontId="0" fillId="0" borderId="1" xfId="0" applyBorder="1" applyAlignment="1" applyProtection="1">
      <alignment vertical="center"/>
      <protection locked="0"/>
    </xf>
    <xf numFmtId="0" fontId="0" fillId="0" borderId="1" xfId="0" applyBorder="1" applyAlignment="1" applyProtection="1">
      <alignment horizontal="left" vertical="center"/>
      <protection locked="0"/>
    </xf>
    <xf numFmtId="0" fontId="28" fillId="0" borderId="1" xfId="0" applyFont="1" applyBorder="1" applyAlignment="1" applyProtection="1">
      <alignment vertical="center" wrapText="1"/>
      <protection locked="0"/>
    </xf>
    <xf numFmtId="0" fontId="27" fillId="0" borderId="1" xfId="0" applyFont="1" applyBorder="1" applyAlignment="1" applyProtection="1">
      <alignment vertical="center" wrapText="1"/>
      <protection locked="0"/>
    </xf>
    <xf numFmtId="0" fontId="0" fillId="0" borderId="1" xfId="0" applyBorder="1" applyAlignment="1" applyProtection="1">
      <alignment horizontal="center"/>
      <protection locked="0"/>
    </xf>
    <xf numFmtId="0" fontId="0" fillId="0" borderId="1" xfId="0" applyBorder="1" applyProtection="1">
      <protection locked="0"/>
    </xf>
    <xf numFmtId="0" fontId="33" fillId="0" borderId="1" xfId="0" applyFont="1" applyFill="1" applyBorder="1" applyAlignment="1" applyProtection="1">
      <alignment horizontal="center" vertical="center" wrapText="1"/>
      <protection locked="0"/>
    </xf>
    <xf numFmtId="0" fontId="28" fillId="10" borderId="1" xfId="0" applyFont="1" applyFill="1" applyBorder="1" applyAlignment="1" applyProtection="1">
      <alignment horizontal="center" wrapText="1"/>
      <protection locked="0"/>
    </xf>
    <xf numFmtId="0" fontId="31" fillId="10" borderId="1" xfId="0" applyFont="1" applyFill="1" applyBorder="1" applyAlignment="1" applyProtection="1">
      <alignment horizontal="center" vertical="center"/>
      <protection locked="0"/>
    </xf>
    <xf numFmtId="0" fontId="22" fillId="0" borderId="1" xfId="2" applyFill="1" applyBorder="1" applyProtection="1">
      <protection locked="0"/>
    </xf>
    <xf numFmtId="0" fontId="20" fillId="0" borderId="1" xfId="0" applyFont="1" applyFill="1" applyBorder="1" applyAlignment="1" applyProtection="1">
      <alignment horizontal="center" wrapText="1"/>
      <protection locked="0"/>
    </xf>
    <xf numFmtId="0" fontId="32" fillId="0" borderId="1" xfId="0" applyFont="1" applyBorder="1" applyAlignment="1" applyProtection="1">
      <alignment horizontal="center" vertical="center"/>
      <protection locked="0"/>
    </xf>
    <xf numFmtId="0" fontId="32" fillId="0" borderId="1" xfId="0" applyFont="1" applyFill="1" applyBorder="1" applyAlignment="1" applyProtection="1">
      <alignment horizontal="center" vertical="center"/>
      <protection locked="0"/>
    </xf>
    <xf numFmtId="0" fontId="32" fillId="10" borderId="1" xfId="0" applyFont="1" applyFill="1" applyBorder="1" applyAlignment="1" applyProtection="1">
      <alignment horizontal="center" vertical="center"/>
      <protection locked="0"/>
    </xf>
    <xf numFmtId="0" fontId="27" fillId="0" borderId="6" xfId="0" applyFont="1" applyBorder="1" applyAlignment="1" applyProtection="1">
      <alignment horizontal="left" vertical="center" wrapText="1"/>
      <protection locked="0"/>
    </xf>
    <xf numFmtId="0" fontId="26" fillId="10" borderId="1" xfId="2" applyFont="1" applyFill="1" applyBorder="1" applyAlignment="1" applyProtection="1">
      <alignment vertical="center" wrapText="1"/>
      <protection locked="0"/>
    </xf>
    <xf numFmtId="0" fontId="29" fillId="0" borderId="6" xfId="0" applyFont="1" applyFill="1" applyBorder="1" applyAlignment="1" applyProtection="1">
      <alignment horizontal="left" vertical="center" wrapText="1"/>
      <protection locked="0"/>
    </xf>
    <xf numFmtId="0" fontId="30" fillId="0" borderId="1" xfId="0" applyFont="1" applyBorder="1" applyAlignment="1" applyProtection="1">
      <alignment horizontal="center" vertical="center"/>
      <protection locked="0"/>
    </xf>
    <xf numFmtId="0" fontId="35" fillId="0" borderId="1" xfId="0" applyFont="1" applyFill="1" applyBorder="1" applyAlignment="1" applyProtection="1">
      <alignment horizontal="center" vertical="center" wrapText="1"/>
      <protection locked="0"/>
    </xf>
    <xf numFmtId="0" fontId="23" fillId="10" borderId="1" xfId="2" applyFont="1" applyFill="1" applyBorder="1" applyAlignment="1" applyProtection="1">
      <alignment vertical="center" wrapText="1"/>
      <protection locked="0"/>
    </xf>
    <xf numFmtId="0" fontId="30" fillId="0" borderId="11" xfId="0" applyFont="1" applyBorder="1" applyAlignment="1" applyProtection="1">
      <alignment horizontal="center" vertical="center" wrapText="1"/>
      <protection locked="0"/>
    </xf>
    <xf numFmtId="0" fontId="30" fillId="0" borderId="13" xfId="0" applyFont="1" applyBorder="1" applyAlignment="1" applyProtection="1">
      <alignment horizontal="center" vertical="center" wrapText="1"/>
      <protection locked="0"/>
    </xf>
    <xf numFmtId="0" fontId="23" fillId="10" borderId="1" xfId="2" applyFont="1" applyFill="1" applyBorder="1" applyAlignment="1" applyProtection="1">
      <alignment horizontal="center" vertical="center" wrapText="1"/>
      <protection locked="0"/>
    </xf>
    <xf numFmtId="0" fontId="23" fillId="10" borderId="1" xfId="2" applyNumberFormat="1" applyFont="1" applyFill="1" applyBorder="1" applyAlignment="1" applyProtection="1">
      <alignment horizontal="center" vertical="center" wrapText="1"/>
      <protection locked="0"/>
    </xf>
    <xf numFmtId="0" fontId="30" fillId="0" borderId="15" xfId="0" applyFont="1" applyBorder="1" applyAlignment="1" applyProtection="1">
      <alignment horizontal="center" vertical="center" wrapText="1"/>
      <protection locked="0"/>
    </xf>
    <xf numFmtId="0" fontId="23" fillId="0" borderId="1" xfId="2" applyFont="1" applyFill="1" applyBorder="1" applyAlignment="1" applyProtection="1">
      <alignment vertical="center" wrapText="1"/>
      <protection locked="0"/>
    </xf>
    <xf numFmtId="0" fontId="34" fillId="0" borderId="1" xfId="2" applyFont="1" applyFill="1" applyBorder="1" applyAlignment="1" applyProtection="1">
      <alignment horizontal="center" vertical="center"/>
      <protection locked="0"/>
    </xf>
    <xf numFmtId="0" fontId="30" fillId="0" borderId="1" xfId="0" applyFont="1" applyBorder="1" applyAlignment="1" applyProtection="1">
      <alignment horizontal="center" vertical="center" wrapText="1"/>
      <protection locked="0"/>
    </xf>
    <xf numFmtId="0" fontId="34" fillId="10" borderId="1" xfId="2" applyFont="1" applyFill="1" applyBorder="1" applyAlignment="1" applyProtection="1">
      <alignment horizontal="center" vertical="center"/>
      <protection locked="0"/>
    </xf>
    <xf numFmtId="0" fontId="3" fillId="0" borderId="1" xfId="0" applyFont="1" applyBorder="1" applyAlignment="1" applyProtection="1">
      <alignment horizontal="center"/>
      <protection locked="0"/>
    </xf>
    <xf numFmtId="0" fontId="0" fillId="0" borderId="1" xfId="0" applyBorder="1" applyAlignment="1" applyProtection="1">
      <alignment horizontal="center" wrapText="1"/>
      <protection locked="0"/>
    </xf>
    <xf numFmtId="0" fontId="0" fillId="10" borderId="1" xfId="0" applyFont="1" applyFill="1" applyBorder="1" applyAlignment="1" applyProtection="1">
      <alignment vertical="center" wrapText="1"/>
      <protection locked="0"/>
    </xf>
    <xf numFmtId="0" fontId="19" fillId="10" borderId="1" xfId="0" applyFont="1" applyFill="1" applyBorder="1" applyAlignment="1" applyProtection="1">
      <alignment horizontal="left" vertical="center" wrapText="1"/>
      <protection locked="0"/>
    </xf>
    <xf numFmtId="1" fontId="18" fillId="0" borderId="1" xfId="1" applyNumberFormat="1" applyFont="1" applyBorder="1" applyAlignment="1" applyProtection="1">
      <alignment horizontal="center" vertical="center"/>
      <protection locked="0"/>
    </xf>
    <xf numFmtId="0" fontId="0" fillId="10" borderId="1" xfId="0" applyFont="1" applyFill="1" applyBorder="1" applyAlignment="1" applyProtection="1">
      <alignment horizontal="center" vertical="center" wrapText="1"/>
      <protection locked="0"/>
    </xf>
    <xf numFmtId="0" fontId="18" fillId="10" borderId="1" xfId="0" applyFont="1" applyFill="1" applyBorder="1" applyAlignment="1" applyProtection="1">
      <alignment horizontal="left" vertical="center" wrapText="1"/>
      <protection locked="0"/>
    </xf>
    <xf numFmtId="0" fontId="0" fillId="11" borderId="1" xfId="0" applyFont="1" applyFill="1" applyBorder="1" applyAlignment="1" applyProtection="1">
      <alignment vertical="center" wrapText="1"/>
      <protection locked="0"/>
    </xf>
    <xf numFmtId="14" fontId="3" fillId="0" borderId="1" xfId="0" applyNumberFormat="1" applyFont="1" applyBorder="1" applyAlignment="1" applyProtection="1">
      <alignment horizontal="left" vertical="center" wrapText="1"/>
      <protection locked="0"/>
    </xf>
    <xf numFmtId="165" fontId="2" fillId="0" borderId="0" xfId="0" applyNumberFormat="1" applyFont="1" applyFill="1" applyBorder="1" applyAlignment="1">
      <alignment horizontal="center" vertical="center" wrapText="1"/>
    </xf>
    <xf numFmtId="165" fontId="18" fillId="0" borderId="1" xfId="0" applyNumberFormat="1" applyFont="1" applyBorder="1" applyAlignment="1" applyProtection="1">
      <alignment horizontal="left" vertical="center" wrapText="1"/>
      <protection locked="0"/>
    </xf>
    <xf numFmtId="165" fontId="3" fillId="0" borderId="1" xfId="0" applyNumberFormat="1" applyFont="1" applyBorder="1" applyAlignment="1" applyProtection="1">
      <alignment horizontal="left" vertical="center" wrapText="1"/>
      <protection locked="0"/>
    </xf>
    <xf numFmtId="165" fontId="1" fillId="3" borderId="1" xfId="0" applyNumberFormat="1" applyFont="1" applyFill="1" applyBorder="1" applyAlignment="1">
      <alignment horizontal="center" vertical="center"/>
    </xf>
    <xf numFmtId="165" fontId="3" fillId="0" borderId="0" xfId="0" applyNumberFormat="1" applyFont="1"/>
    <xf numFmtId="0" fontId="0" fillId="0" borderId="1" xfId="0" applyFont="1" applyFill="1" applyBorder="1" applyAlignment="1" applyProtection="1">
      <alignment horizontal="center" vertical="center"/>
      <protection locked="0"/>
    </xf>
    <xf numFmtId="0" fontId="0" fillId="10" borderId="1" xfId="0" applyFont="1" applyFill="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6" xfId="0" applyFont="1" applyBorder="1" applyAlignment="1" applyProtection="1">
      <alignment horizontal="left" vertical="center" wrapText="1"/>
      <protection locked="0"/>
    </xf>
    <xf numFmtId="0" fontId="0" fillId="0" borderId="1" xfId="0" applyFont="1" applyBorder="1" applyAlignment="1" applyProtection="1">
      <alignment horizontal="center" vertical="center" wrapText="1"/>
      <protection locked="0"/>
    </xf>
    <xf numFmtId="0" fontId="0" fillId="0" borderId="6"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center"/>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2" xfId="0" applyFont="1" applyFill="1" applyBorder="1" applyAlignment="1" applyProtection="1">
      <alignment horizontal="center"/>
      <protection locked="0"/>
    </xf>
    <xf numFmtId="0" fontId="15" fillId="0" borderId="3"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3" borderId="1" xfId="0" applyFont="1" applyFill="1" applyBorder="1" applyAlignment="1">
      <alignment horizontal="center"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1" xfId="0" applyFont="1" applyBorder="1" applyAlignment="1" applyProtection="1">
      <alignment horizontal="center"/>
      <protection locked="0"/>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165" fontId="2" fillId="3" borderId="1" xfId="0" applyNumberFormat="1" applyFont="1" applyFill="1" applyBorder="1" applyAlignment="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xf>
    <xf numFmtId="17" fontId="3" fillId="9" borderId="7" xfId="0" applyNumberFormat="1" applyFont="1" applyFill="1" applyBorder="1" applyAlignment="1" applyProtection="1">
      <alignment horizontal="center" vertical="center"/>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7" fillId="0" borderId="3" xfId="0" applyFont="1" applyBorder="1" applyAlignment="1" applyProtection="1">
      <alignment horizontal="center" vertical="center"/>
    </xf>
  </cellXfs>
  <cellStyles count="3">
    <cellStyle name="Normal" xfId="0" builtinId="0"/>
    <cellStyle name="Normal 2" xfId="1"/>
    <cellStyle name="Normal_Sheet4"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topLeftCell="A16" workbookViewId="0">
      <selection activeCell="K6" sqref="K6:L6"/>
    </sheetView>
  </sheetViews>
  <sheetFormatPr defaultRowHeight="16.5"/>
  <cols>
    <col min="1" max="1" width="6" style="1" customWidth="1"/>
    <col min="2" max="2" width="21.85546875" style="1" customWidth="1"/>
    <col min="3" max="3" width="13.42578125" style="1" bestFit="1" customWidth="1"/>
    <col min="4" max="4" width="12.42578125" style="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4.28515625" style="1" customWidth="1"/>
    <col min="13" max="13" width="19.5703125" style="1" customWidth="1"/>
    <col min="14" max="16384" width="9.140625" style="1"/>
  </cols>
  <sheetData>
    <row r="1" spans="1:14" ht="60" customHeight="1">
      <c r="A1" s="187" t="s">
        <v>614</v>
      </c>
      <c r="B1" s="187"/>
      <c r="C1" s="187"/>
      <c r="D1" s="187"/>
      <c r="E1" s="187"/>
      <c r="F1" s="187"/>
      <c r="G1" s="187"/>
      <c r="H1" s="187"/>
      <c r="I1" s="187"/>
      <c r="J1" s="187"/>
      <c r="K1" s="187"/>
      <c r="L1" s="187"/>
      <c r="M1" s="187"/>
    </row>
    <row r="2" spans="1:14">
      <c r="A2" s="188" t="s">
        <v>0</v>
      </c>
      <c r="B2" s="188"/>
      <c r="C2" s="190" t="s">
        <v>599</v>
      </c>
      <c r="D2" s="191"/>
      <c r="E2" s="2" t="s">
        <v>1</v>
      </c>
      <c r="F2" s="178" t="s">
        <v>600</v>
      </c>
      <c r="G2" s="178"/>
      <c r="H2" s="178"/>
      <c r="I2" s="178"/>
      <c r="J2" s="178"/>
      <c r="K2" s="203" t="s">
        <v>28</v>
      </c>
      <c r="L2" s="203"/>
      <c r="M2" s="37" t="s">
        <v>601</v>
      </c>
    </row>
    <row r="3" spans="1:14" ht="7.5" customHeight="1">
      <c r="A3" s="222"/>
      <c r="B3" s="222"/>
      <c r="C3" s="222"/>
      <c r="D3" s="222"/>
      <c r="E3" s="222"/>
      <c r="F3" s="221"/>
      <c r="G3" s="221"/>
      <c r="H3" s="221"/>
      <c r="I3" s="221"/>
      <c r="J3" s="221"/>
      <c r="K3" s="223"/>
      <c r="L3" s="223"/>
      <c r="M3" s="223"/>
    </row>
    <row r="4" spans="1:14">
      <c r="A4" s="197" t="s">
        <v>2</v>
      </c>
      <c r="B4" s="198"/>
      <c r="C4" s="198"/>
      <c r="D4" s="198"/>
      <c r="E4" s="199"/>
      <c r="F4" s="221"/>
      <c r="G4" s="221"/>
      <c r="H4" s="221"/>
      <c r="I4" s="224" t="s">
        <v>64</v>
      </c>
      <c r="J4" s="224"/>
      <c r="K4" s="224"/>
      <c r="L4" s="224"/>
      <c r="M4" s="224"/>
    </row>
    <row r="5" spans="1:14" ht="18.75" customHeight="1">
      <c r="A5" s="220" t="s">
        <v>4</v>
      </c>
      <c r="B5" s="220"/>
      <c r="C5" s="200" t="s">
        <v>602</v>
      </c>
      <c r="D5" s="201"/>
      <c r="E5" s="202"/>
      <c r="F5" s="221"/>
      <c r="G5" s="221"/>
      <c r="H5" s="221"/>
      <c r="I5" s="192" t="s">
        <v>5</v>
      </c>
      <c r="J5" s="192"/>
      <c r="K5" s="194" t="s">
        <v>603</v>
      </c>
      <c r="L5" s="196"/>
      <c r="M5" s="195"/>
    </row>
    <row r="6" spans="1:14" ht="18.75" customHeight="1">
      <c r="A6" s="193" t="s">
        <v>22</v>
      </c>
      <c r="B6" s="193"/>
      <c r="C6" s="38">
        <v>9954187423</v>
      </c>
      <c r="D6" s="189"/>
      <c r="E6" s="189"/>
      <c r="F6" s="221"/>
      <c r="G6" s="221"/>
      <c r="H6" s="221"/>
      <c r="I6" s="193" t="s">
        <v>22</v>
      </c>
      <c r="J6" s="193"/>
      <c r="K6" s="194" t="s">
        <v>604</v>
      </c>
      <c r="L6" s="195"/>
      <c r="M6" s="39"/>
    </row>
    <row r="7" spans="1:14">
      <c r="A7" s="219" t="s">
        <v>3</v>
      </c>
      <c r="B7" s="219"/>
      <c r="C7" s="219"/>
      <c r="D7" s="219"/>
      <c r="E7" s="219"/>
      <c r="F7" s="219"/>
      <c r="G7" s="219"/>
      <c r="H7" s="219"/>
      <c r="I7" s="219"/>
      <c r="J7" s="219"/>
      <c r="K7" s="219"/>
      <c r="L7" s="219"/>
      <c r="M7" s="219"/>
    </row>
    <row r="8" spans="1:14">
      <c r="A8" s="184" t="s">
        <v>25</v>
      </c>
      <c r="B8" s="185"/>
      <c r="C8" s="186"/>
      <c r="D8" s="3" t="s">
        <v>24</v>
      </c>
      <c r="E8" s="40">
        <v>52100301</v>
      </c>
      <c r="F8" s="206"/>
      <c r="G8" s="207"/>
      <c r="H8" s="207"/>
      <c r="I8" s="184" t="s">
        <v>26</v>
      </c>
      <c r="J8" s="185"/>
      <c r="K8" s="186"/>
      <c r="L8" s="3" t="s">
        <v>24</v>
      </c>
      <c r="M8" s="40">
        <v>52100302</v>
      </c>
    </row>
    <row r="9" spans="1:14">
      <c r="A9" s="211" t="s">
        <v>30</v>
      </c>
      <c r="B9" s="212"/>
      <c r="C9" s="6" t="s">
        <v>6</v>
      </c>
      <c r="D9" s="9" t="s">
        <v>12</v>
      </c>
      <c r="E9" s="5" t="s">
        <v>15</v>
      </c>
      <c r="F9" s="208"/>
      <c r="G9" s="209"/>
      <c r="H9" s="209"/>
      <c r="I9" s="211" t="s">
        <v>30</v>
      </c>
      <c r="J9" s="212"/>
      <c r="K9" s="6" t="s">
        <v>6</v>
      </c>
      <c r="L9" s="9" t="s">
        <v>12</v>
      </c>
      <c r="M9" s="5" t="s">
        <v>15</v>
      </c>
    </row>
    <row r="10" spans="1:14">
      <c r="A10" s="214" t="s">
        <v>608</v>
      </c>
      <c r="B10" s="215"/>
      <c r="C10" s="4" t="s">
        <v>18</v>
      </c>
      <c r="D10" s="38">
        <v>9435286616</v>
      </c>
      <c r="E10" s="39"/>
      <c r="F10" s="208"/>
      <c r="G10" s="209"/>
      <c r="H10" s="209"/>
      <c r="I10" s="213" t="s">
        <v>605</v>
      </c>
      <c r="J10" s="213"/>
      <c r="K10" s="4" t="s">
        <v>18</v>
      </c>
      <c r="L10" s="38">
        <v>9854166954</v>
      </c>
      <c r="M10" s="39"/>
    </row>
    <row r="11" spans="1:14">
      <c r="A11" s="213" t="s">
        <v>606</v>
      </c>
      <c r="B11" s="213"/>
      <c r="C11" s="4" t="s">
        <v>19</v>
      </c>
      <c r="D11" s="38">
        <v>8402014108</v>
      </c>
      <c r="E11" s="39"/>
      <c r="F11" s="208"/>
      <c r="G11" s="209"/>
      <c r="H11" s="209"/>
      <c r="I11" s="200" t="s">
        <v>609</v>
      </c>
      <c r="J11" s="202"/>
      <c r="K11" s="20" t="s">
        <v>18</v>
      </c>
      <c r="L11" s="38">
        <v>8638787384</v>
      </c>
      <c r="M11" s="39"/>
    </row>
    <row r="12" spans="1:14">
      <c r="A12" s="213" t="s">
        <v>607</v>
      </c>
      <c r="B12" s="213"/>
      <c r="C12" s="4" t="s">
        <v>20</v>
      </c>
      <c r="D12" s="38">
        <v>9678507302</v>
      </c>
      <c r="E12" s="39"/>
      <c r="F12" s="208"/>
      <c r="G12" s="209"/>
      <c r="H12" s="209"/>
      <c r="I12" s="214" t="s">
        <v>610</v>
      </c>
      <c r="J12" s="215"/>
      <c r="K12" s="4" t="s">
        <v>20</v>
      </c>
      <c r="L12" s="38">
        <v>7575918283</v>
      </c>
      <c r="M12" s="39"/>
    </row>
    <row r="13" spans="1:14">
      <c r="A13" s="214" t="s">
        <v>611</v>
      </c>
      <c r="B13" s="215"/>
      <c r="C13" s="4" t="s">
        <v>21</v>
      </c>
      <c r="D13" s="38">
        <v>8402967978</v>
      </c>
      <c r="E13" s="39"/>
      <c r="F13" s="208"/>
      <c r="G13" s="209"/>
      <c r="H13" s="209"/>
      <c r="I13" s="213" t="s">
        <v>612</v>
      </c>
      <c r="J13" s="213"/>
      <c r="K13" s="4" t="s">
        <v>21</v>
      </c>
      <c r="L13" s="38">
        <v>9435814847</v>
      </c>
      <c r="M13" s="39"/>
    </row>
    <row r="14" spans="1:14">
      <c r="A14" s="216" t="s">
        <v>23</v>
      </c>
      <c r="B14" s="217"/>
      <c r="C14" s="218"/>
      <c r="D14" s="183">
        <v>9613297044</v>
      </c>
      <c r="E14" s="183"/>
      <c r="F14" s="208"/>
      <c r="G14" s="209"/>
      <c r="H14" s="209"/>
      <c r="I14" s="210"/>
      <c r="J14" s="210"/>
      <c r="K14" s="210"/>
      <c r="L14" s="210"/>
      <c r="M14" s="210"/>
      <c r="N14" s="8"/>
    </row>
    <row r="15" spans="1:14">
      <c r="A15" s="205"/>
      <c r="B15" s="205"/>
      <c r="C15" s="205"/>
      <c r="D15" s="205"/>
      <c r="E15" s="205"/>
      <c r="F15" s="205"/>
      <c r="G15" s="205"/>
      <c r="H15" s="205"/>
      <c r="I15" s="205"/>
      <c r="J15" s="205"/>
      <c r="K15" s="205"/>
      <c r="L15" s="205"/>
      <c r="M15" s="205"/>
    </row>
    <row r="16" spans="1:14">
      <c r="A16" s="204" t="s">
        <v>48</v>
      </c>
      <c r="B16" s="204"/>
      <c r="C16" s="204"/>
      <c r="D16" s="204"/>
      <c r="E16" s="204"/>
      <c r="F16" s="204"/>
      <c r="G16" s="204"/>
      <c r="H16" s="204"/>
      <c r="I16" s="204"/>
      <c r="J16" s="204"/>
      <c r="K16" s="204"/>
      <c r="L16" s="204"/>
      <c r="M16" s="204"/>
    </row>
    <row r="17" spans="1:13" ht="32.25" customHeight="1">
      <c r="A17" s="181" t="s">
        <v>60</v>
      </c>
      <c r="B17" s="181"/>
      <c r="C17" s="181"/>
      <c r="D17" s="181"/>
      <c r="E17" s="181"/>
      <c r="F17" s="181"/>
      <c r="G17" s="181"/>
      <c r="H17" s="181"/>
      <c r="I17" s="181"/>
      <c r="J17" s="181"/>
      <c r="K17" s="181"/>
      <c r="L17" s="181"/>
      <c r="M17" s="181"/>
    </row>
    <row r="18" spans="1:13">
      <c r="A18" s="180" t="s">
        <v>61</v>
      </c>
      <c r="B18" s="180"/>
      <c r="C18" s="180"/>
      <c r="D18" s="180"/>
      <c r="E18" s="180"/>
      <c r="F18" s="180"/>
      <c r="G18" s="180"/>
      <c r="H18" s="180"/>
      <c r="I18" s="180"/>
      <c r="J18" s="180"/>
      <c r="K18" s="180"/>
      <c r="L18" s="180"/>
      <c r="M18" s="180"/>
    </row>
    <row r="19" spans="1:13">
      <c r="A19" s="180" t="s">
        <v>49</v>
      </c>
      <c r="B19" s="180"/>
      <c r="C19" s="180"/>
      <c r="D19" s="180"/>
      <c r="E19" s="180"/>
      <c r="F19" s="180"/>
      <c r="G19" s="180"/>
      <c r="H19" s="180"/>
      <c r="I19" s="180"/>
      <c r="J19" s="180"/>
      <c r="K19" s="180"/>
      <c r="L19" s="180"/>
      <c r="M19" s="180"/>
    </row>
    <row r="20" spans="1:13">
      <c r="A20" s="180" t="s">
        <v>43</v>
      </c>
      <c r="B20" s="180"/>
      <c r="C20" s="180"/>
      <c r="D20" s="180"/>
      <c r="E20" s="180"/>
      <c r="F20" s="180"/>
      <c r="G20" s="180"/>
      <c r="H20" s="180"/>
      <c r="I20" s="180"/>
      <c r="J20" s="180"/>
      <c r="K20" s="180"/>
      <c r="L20" s="180"/>
      <c r="M20" s="180"/>
    </row>
    <row r="21" spans="1:13">
      <c r="A21" s="180" t="s">
        <v>50</v>
      </c>
      <c r="B21" s="180"/>
      <c r="C21" s="180"/>
      <c r="D21" s="180"/>
      <c r="E21" s="180"/>
      <c r="F21" s="180"/>
      <c r="G21" s="180"/>
      <c r="H21" s="180"/>
      <c r="I21" s="180"/>
      <c r="J21" s="180"/>
      <c r="K21" s="180"/>
      <c r="L21" s="180"/>
      <c r="M21" s="180"/>
    </row>
    <row r="22" spans="1:13">
      <c r="A22" s="180" t="s">
        <v>44</v>
      </c>
      <c r="B22" s="180"/>
      <c r="C22" s="180"/>
      <c r="D22" s="180"/>
      <c r="E22" s="180"/>
      <c r="F22" s="180"/>
      <c r="G22" s="180"/>
      <c r="H22" s="180"/>
      <c r="I22" s="180"/>
      <c r="J22" s="180"/>
      <c r="K22" s="180"/>
      <c r="L22" s="180"/>
      <c r="M22" s="180"/>
    </row>
    <row r="23" spans="1:13">
      <c r="A23" s="182" t="s">
        <v>53</v>
      </c>
      <c r="B23" s="182"/>
      <c r="C23" s="182"/>
      <c r="D23" s="182"/>
      <c r="E23" s="182"/>
      <c r="F23" s="182"/>
      <c r="G23" s="182"/>
      <c r="H23" s="182"/>
      <c r="I23" s="182"/>
      <c r="J23" s="182"/>
      <c r="K23" s="182"/>
      <c r="L23" s="182"/>
      <c r="M23" s="182"/>
    </row>
    <row r="24" spans="1:13">
      <c r="A24" s="180" t="s">
        <v>45</v>
      </c>
      <c r="B24" s="180"/>
      <c r="C24" s="180"/>
      <c r="D24" s="180"/>
      <c r="E24" s="180"/>
      <c r="F24" s="180"/>
      <c r="G24" s="180"/>
      <c r="H24" s="180"/>
      <c r="I24" s="180"/>
      <c r="J24" s="180"/>
      <c r="K24" s="180"/>
      <c r="L24" s="180"/>
      <c r="M24" s="180"/>
    </row>
    <row r="25" spans="1:13">
      <c r="A25" s="180" t="s">
        <v>46</v>
      </c>
      <c r="B25" s="180"/>
      <c r="C25" s="180"/>
      <c r="D25" s="180"/>
      <c r="E25" s="180"/>
      <c r="F25" s="180"/>
      <c r="G25" s="180"/>
      <c r="H25" s="180"/>
      <c r="I25" s="180"/>
      <c r="J25" s="180"/>
      <c r="K25" s="180"/>
      <c r="L25" s="180"/>
      <c r="M25" s="180"/>
    </row>
    <row r="26" spans="1:13">
      <c r="A26" s="180" t="s">
        <v>47</v>
      </c>
      <c r="B26" s="180"/>
      <c r="C26" s="180"/>
      <c r="D26" s="180"/>
      <c r="E26" s="180"/>
      <c r="F26" s="180"/>
      <c r="G26" s="180"/>
      <c r="H26" s="180"/>
      <c r="I26" s="180"/>
      <c r="J26" s="180"/>
      <c r="K26" s="180"/>
      <c r="L26" s="180"/>
      <c r="M26" s="180"/>
    </row>
    <row r="27" spans="1:13">
      <c r="A27" s="179" t="s">
        <v>51</v>
      </c>
      <c r="B27" s="179"/>
      <c r="C27" s="179"/>
      <c r="D27" s="179"/>
      <c r="E27" s="179"/>
      <c r="F27" s="179"/>
      <c r="G27" s="179"/>
      <c r="H27" s="179"/>
      <c r="I27" s="179"/>
      <c r="J27" s="179"/>
      <c r="K27" s="179"/>
      <c r="L27" s="179"/>
      <c r="M27" s="179"/>
    </row>
    <row r="28" spans="1:13">
      <c r="A28" s="180" t="s">
        <v>52</v>
      </c>
      <c r="B28" s="180"/>
      <c r="C28" s="180"/>
      <c r="D28" s="180"/>
      <c r="E28" s="180"/>
      <c r="F28" s="180"/>
      <c r="G28" s="180"/>
      <c r="H28" s="180"/>
      <c r="I28" s="180"/>
      <c r="J28" s="180"/>
      <c r="K28" s="180"/>
      <c r="L28" s="180"/>
      <c r="M28" s="180"/>
    </row>
    <row r="29" spans="1:13" ht="44.25" customHeight="1">
      <c r="A29" s="177" t="s">
        <v>62</v>
      </c>
      <c r="B29" s="177"/>
      <c r="C29" s="177"/>
      <c r="D29" s="177"/>
      <c r="E29" s="177"/>
      <c r="F29" s="177"/>
      <c r="G29" s="177"/>
      <c r="H29" s="177"/>
      <c r="I29" s="177"/>
      <c r="J29" s="177"/>
      <c r="K29" s="177"/>
      <c r="L29" s="177"/>
      <c r="M29" s="177"/>
    </row>
  </sheetData>
  <sheetProtection deleteColumns="0" deleteRows="0"/>
  <mergeCells count="50">
    <mergeCell ref="A7:M7"/>
    <mergeCell ref="A5:B5"/>
    <mergeCell ref="A6:B6"/>
    <mergeCell ref="F3:H6"/>
    <mergeCell ref="A3:E3"/>
    <mergeCell ref="I3:M3"/>
    <mergeCell ref="I4:M4"/>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1:M1"/>
    <mergeCell ref="A2:B2"/>
    <mergeCell ref="D6:E6"/>
    <mergeCell ref="C2:D2"/>
    <mergeCell ref="I5:J5"/>
    <mergeCell ref="I6:J6"/>
    <mergeCell ref="K6:L6"/>
    <mergeCell ref="K5:M5"/>
    <mergeCell ref="A4:E4"/>
    <mergeCell ref="C5:E5"/>
    <mergeCell ref="K2:L2"/>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s>
  <dataValidations xWindow="902" yWindow="480" count="3">
    <dataValidation allowBlank="1" showInputMessage="1" showErrorMessage="1" prompt="Mobile No." sqref="C6 L10:L13 K6:L6 D10:D13"/>
    <dataValidation allowBlank="1" showInputMessage="1" showErrorMessage="1" prompt="E-mail Id" sqref="D14:E14 D6:E6 M6 E10:E13 M10:M13"/>
    <dataValidation allowBlank="1" showInputMessage="1" showErrorMessage="1" prompt="Insert Unique Id of Mobile Health Team" sqref="E8 M8"/>
  </dataValidations>
  <printOptions horizontalCentered="1"/>
  <pageMargins left="0.37" right="0.23" top="0.43" bottom="0.45" header="0.3" footer="0.3"/>
  <pageSetup paperSize="9" scale="91"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225" t="s">
        <v>1078</v>
      </c>
      <c r="B1" s="225"/>
      <c r="C1" s="225"/>
      <c r="D1" s="226"/>
      <c r="E1" s="226"/>
      <c r="F1" s="226"/>
      <c r="G1" s="226"/>
      <c r="H1" s="226"/>
      <c r="I1" s="226"/>
      <c r="J1" s="226"/>
      <c r="K1" s="226"/>
      <c r="L1" s="226"/>
      <c r="M1" s="226"/>
      <c r="N1" s="226"/>
      <c r="O1" s="226"/>
      <c r="P1" s="226"/>
      <c r="Q1" s="226"/>
      <c r="R1" s="226"/>
      <c r="S1" s="226"/>
    </row>
    <row r="2" spans="1:20" ht="16.5" customHeight="1">
      <c r="A2" s="229" t="s">
        <v>63</v>
      </c>
      <c r="B2" s="230"/>
      <c r="C2" s="230"/>
      <c r="D2" s="25">
        <v>43374</v>
      </c>
      <c r="E2" s="22"/>
      <c r="F2" s="22"/>
      <c r="G2" s="22"/>
      <c r="H2" s="22"/>
      <c r="I2" s="22"/>
      <c r="J2" s="22"/>
      <c r="K2" s="22"/>
      <c r="L2" s="22"/>
      <c r="M2" s="22"/>
      <c r="N2" s="22"/>
      <c r="O2" s="22"/>
      <c r="P2" s="22"/>
      <c r="Q2" s="22"/>
      <c r="R2" s="22"/>
      <c r="S2" s="22"/>
    </row>
    <row r="3" spans="1:20" ht="24" customHeight="1">
      <c r="A3" s="231" t="s">
        <v>14</v>
      </c>
      <c r="B3" s="227" t="s">
        <v>65</v>
      </c>
      <c r="C3" s="232" t="s">
        <v>7</v>
      </c>
      <c r="D3" s="232" t="s">
        <v>59</v>
      </c>
      <c r="E3" s="232" t="s">
        <v>16</v>
      </c>
      <c r="F3" s="233" t="s">
        <v>17</v>
      </c>
      <c r="G3" s="232" t="s">
        <v>8</v>
      </c>
      <c r="H3" s="232"/>
      <c r="I3" s="232"/>
      <c r="J3" s="232" t="s">
        <v>35</v>
      </c>
      <c r="K3" s="227" t="s">
        <v>37</v>
      </c>
      <c r="L3" s="227" t="s">
        <v>54</v>
      </c>
      <c r="M3" s="227" t="s">
        <v>55</v>
      </c>
      <c r="N3" s="227" t="s">
        <v>38</v>
      </c>
      <c r="O3" s="227" t="s">
        <v>39</v>
      </c>
      <c r="P3" s="231" t="s">
        <v>58</v>
      </c>
      <c r="Q3" s="232" t="s">
        <v>56</v>
      </c>
      <c r="R3" s="232" t="s">
        <v>36</v>
      </c>
      <c r="S3" s="232" t="s">
        <v>57</v>
      </c>
      <c r="T3" s="232" t="s">
        <v>13</v>
      </c>
    </row>
    <row r="4" spans="1:20" ht="25.5" customHeight="1">
      <c r="A4" s="231"/>
      <c r="B4" s="234"/>
      <c r="C4" s="232"/>
      <c r="D4" s="232"/>
      <c r="E4" s="232"/>
      <c r="F4" s="233"/>
      <c r="G4" s="15" t="s">
        <v>9</v>
      </c>
      <c r="H4" s="15" t="s">
        <v>10</v>
      </c>
      <c r="I4" s="11" t="s">
        <v>11</v>
      </c>
      <c r="J4" s="232"/>
      <c r="K4" s="228"/>
      <c r="L4" s="228"/>
      <c r="M4" s="228"/>
      <c r="N4" s="228"/>
      <c r="O4" s="228"/>
      <c r="P4" s="231"/>
      <c r="Q4" s="231"/>
      <c r="R4" s="232"/>
      <c r="S4" s="232"/>
      <c r="T4" s="232"/>
    </row>
    <row r="5" spans="1:20">
      <c r="A5" s="4">
        <v>1</v>
      </c>
      <c r="B5" s="53" t="s">
        <v>66</v>
      </c>
      <c r="C5" s="74" t="s">
        <v>638</v>
      </c>
      <c r="D5" s="94" t="s">
        <v>29</v>
      </c>
      <c r="E5" s="105">
        <v>18090118201</v>
      </c>
      <c r="F5" s="94" t="s">
        <v>682</v>
      </c>
      <c r="G5" s="94">
        <v>67</v>
      </c>
      <c r="H5" s="94">
        <v>73</v>
      </c>
      <c r="I5" s="94">
        <v>140</v>
      </c>
      <c r="J5" s="52" t="s">
        <v>72</v>
      </c>
      <c r="K5" s="51" t="s">
        <v>810</v>
      </c>
      <c r="L5" s="51" t="s">
        <v>812</v>
      </c>
      <c r="M5" s="114">
        <v>9401725876</v>
      </c>
      <c r="N5" s="55" t="s">
        <v>134</v>
      </c>
      <c r="O5" s="56">
        <v>7399141647</v>
      </c>
      <c r="P5" s="164">
        <v>43110</v>
      </c>
      <c r="Q5" s="51" t="s">
        <v>676</v>
      </c>
      <c r="R5" s="51">
        <v>30</v>
      </c>
      <c r="S5" s="51" t="s">
        <v>613</v>
      </c>
      <c r="T5" s="18"/>
    </row>
    <row r="6" spans="1:20">
      <c r="A6" s="4">
        <v>2</v>
      </c>
      <c r="B6" s="53" t="s">
        <v>67</v>
      </c>
      <c r="C6" s="89" t="s">
        <v>639</v>
      </c>
      <c r="D6" s="96" t="s">
        <v>29</v>
      </c>
      <c r="E6" s="96"/>
      <c r="F6" s="90"/>
      <c r="G6" s="90">
        <v>36</v>
      </c>
      <c r="H6" s="90">
        <v>27</v>
      </c>
      <c r="I6" s="53">
        <v>63</v>
      </c>
      <c r="J6" s="52" t="s">
        <v>73</v>
      </c>
      <c r="K6" s="51" t="s">
        <v>810</v>
      </c>
      <c r="L6" s="51" t="s">
        <v>812</v>
      </c>
      <c r="M6" s="114">
        <v>9401725876</v>
      </c>
      <c r="N6" s="57" t="s">
        <v>137</v>
      </c>
      <c r="O6" s="56">
        <v>8749952760</v>
      </c>
      <c r="P6" s="164">
        <v>43110</v>
      </c>
      <c r="Q6" s="51" t="s">
        <v>676</v>
      </c>
      <c r="R6" s="51">
        <v>30</v>
      </c>
      <c r="S6" s="51" t="s">
        <v>613</v>
      </c>
      <c r="T6" s="18"/>
    </row>
    <row r="7" spans="1:20" ht="22.5">
      <c r="A7" s="4">
        <v>3</v>
      </c>
      <c r="B7" s="53" t="s">
        <v>67</v>
      </c>
      <c r="C7" s="91" t="s">
        <v>640</v>
      </c>
      <c r="D7" s="96" t="s">
        <v>29</v>
      </c>
      <c r="E7" s="96"/>
      <c r="F7" s="90"/>
      <c r="G7" s="90">
        <v>13</v>
      </c>
      <c r="H7" s="90">
        <v>10</v>
      </c>
      <c r="I7" s="53">
        <v>23</v>
      </c>
      <c r="J7" s="52" t="s">
        <v>74</v>
      </c>
      <c r="K7" s="51" t="s">
        <v>810</v>
      </c>
      <c r="L7" s="51" t="s">
        <v>812</v>
      </c>
      <c r="M7" s="114">
        <v>9401725876</v>
      </c>
      <c r="N7" s="55" t="s">
        <v>138</v>
      </c>
      <c r="O7" s="56">
        <v>9957301126</v>
      </c>
      <c r="P7" s="164">
        <v>43110</v>
      </c>
      <c r="Q7" s="51" t="s">
        <v>676</v>
      </c>
      <c r="R7" s="51">
        <v>30</v>
      </c>
      <c r="S7" s="51" t="s">
        <v>613</v>
      </c>
      <c r="T7" s="18"/>
    </row>
    <row r="8" spans="1:20">
      <c r="A8" s="4">
        <v>4</v>
      </c>
      <c r="B8" s="53" t="s">
        <v>66</v>
      </c>
      <c r="C8" s="74" t="s">
        <v>615</v>
      </c>
      <c r="D8" s="94" t="s">
        <v>27</v>
      </c>
      <c r="E8" s="105">
        <v>18090108302</v>
      </c>
      <c r="F8" s="94" t="s">
        <v>683</v>
      </c>
      <c r="G8" s="94">
        <v>67</v>
      </c>
      <c r="H8" s="94">
        <v>40</v>
      </c>
      <c r="I8" s="94">
        <v>107</v>
      </c>
      <c r="J8" s="52" t="s">
        <v>75</v>
      </c>
      <c r="K8" s="51" t="s">
        <v>810</v>
      </c>
      <c r="L8" s="51" t="s">
        <v>811</v>
      </c>
      <c r="M8" s="115">
        <v>8472926512</v>
      </c>
      <c r="N8" s="55" t="s">
        <v>139</v>
      </c>
      <c r="O8" s="58">
        <v>9577049862</v>
      </c>
      <c r="P8" s="164">
        <v>43169</v>
      </c>
      <c r="Q8" s="51" t="s">
        <v>678</v>
      </c>
      <c r="R8" s="51">
        <v>33</v>
      </c>
      <c r="S8" s="51" t="s">
        <v>613</v>
      </c>
      <c r="T8" s="18"/>
    </row>
    <row r="9" spans="1:20">
      <c r="A9" s="4">
        <v>5</v>
      </c>
      <c r="B9" s="53" t="s">
        <v>67</v>
      </c>
      <c r="C9" s="89" t="s">
        <v>641</v>
      </c>
      <c r="D9" s="96" t="s">
        <v>29</v>
      </c>
      <c r="E9" s="96"/>
      <c r="F9" s="90"/>
      <c r="G9" s="90">
        <v>26</v>
      </c>
      <c r="H9" s="90">
        <v>40</v>
      </c>
      <c r="I9" s="53">
        <v>66</v>
      </c>
      <c r="J9" s="52" t="s">
        <v>76</v>
      </c>
      <c r="K9" s="51" t="s">
        <v>810</v>
      </c>
      <c r="L9" s="51" t="s">
        <v>811</v>
      </c>
      <c r="M9" s="115">
        <v>8472926512</v>
      </c>
      <c r="N9" s="55" t="s">
        <v>141</v>
      </c>
      <c r="O9" s="58">
        <v>8876381944</v>
      </c>
      <c r="P9" s="164">
        <v>43169</v>
      </c>
      <c r="Q9" s="51" t="s">
        <v>678</v>
      </c>
      <c r="R9" s="51">
        <v>33</v>
      </c>
      <c r="S9" s="51" t="s">
        <v>613</v>
      </c>
      <c r="T9" s="18"/>
    </row>
    <row r="10" spans="1:20">
      <c r="A10" s="4">
        <v>6</v>
      </c>
      <c r="B10" s="53" t="s">
        <v>67</v>
      </c>
      <c r="C10" s="89" t="s">
        <v>642</v>
      </c>
      <c r="D10" s="96" t="s">
        <v>29</v>
      </c>
      <c r="E10" s="96"/>
      <c r="F10" s="90"/>
      <c r="G10" s="90">
        <v>32</v>
      </c>
      <c r="H10" s="90">
        <v>47</v>
      </c>
      <c r="I10" s="53">
        <v>79</v>
      </c>
      <c r="J10" s="52" t="s">
        <v>77</v>
      </c>
      <c r="K10" s="51" t="s">
        <v>810</v>
      </c>
      <c r="L10" s="51" t="s">
        <v>811</v>
      </c>
      <c r="M10" s="115">
        <v>8472926512</v>
      </c>
      <c r="N10" s="57" t="s">
        <v>142</v>
      </c>
      <c r="O10" s="56">
        <v>8812976766</v>
      </c>
      <c r="P10" s="164">
        <v>43169</v>
      </c>
      <c r="Q10" s="51" t="s">
        <v>678</v>
      </c>
      <c r="R10" s="51">
        <v>34</v>
      </c>
      <c r="S10" s="51" t="s">
        <v>613</v>
      </c>
      <c r="T10" s="18"/>
    </row>
    <row r="11" spans="1:20">
      <c r="A11" s="4">
        <v>7</v>
      </c>
      <c r="B11" s="53" t="s">
        <v>66</v>
      </c>
      <c r="C11" s="74" t="s">
        <v>616</v>
      </c>
      <c r="D11" s="94" t="s">
        <v>27</v>
      </c>
      <c r="E11" s="105">
        <v>18090108401</v>
      </c>
      <c r="F11" s="94" t="s">
        <v>683</v>
      </c>
      <c r="G11" s="94">
        <v>55</v>
      </c>
      <c r="H11" s="94">
        <v>60</v>
      </c>
      <c r="I11" s="94">
        <v>115</v>
      </c>
      <c r="J11" s="52" t="s">
        <v>78</v>
      </c>
      <c r="K11" s="51" t="s">
        <v>810</v>
      </c>
      <c r="L11" s="51" t="s">
        <v>812</v>
      </c>
      <c r="M11" s="114">
        <v>9401725876</v>
      </c>
      <c r="N11" s="55" t="s">
        <v>143</v>
      </c>
      <c r="O11" s="56">
        <v>9957041370</v>
      </c>
      <c r="P11" s="164">
        <v>43200</v>
      </c>
      <c r="Q11" s="51" t="s">
        <v>679</v>
      </c>
      <c r="R11" s="51">
        <v>35</v>
      </c>
      <c r="S11" s="51" t="s">
        <v>613</v>
      </c>
      <c r="T11" s="18"/>
    </row>
    <row r="12" spans="1:20">
      <c r="A12" s="4">
        <v>8</v>
      </c>
      <c r="B12" s="53" t="s">
        <v>67</v>
      </c>
      <c r="C12" s="89" t="s">
        <v>643</v>
      </c>
      <c r="D12" s="96" t="s">
        <v>29</v>
      </c>
      <c r="E12" s="96"/>
      <c r="F12" s="90"/>
      <c r="G12" s="90">
        <v>28</v>
      </c>
      <c r="H12" s="90">
        <v>38</v>
      </c>
      <c r="I12" s="53">
        <v>66</v>
      </c>
      <c r="J12" s="52" t="s">
        <v>79</v>
      </c>
      <c r="K12" s="51" t="s">
        <v>810</v>
      </c>
      <c r="L12" s="51" t="s">
        <v>812</v>
      </c>
      <c r="M12" s="114">
        <v>9401725876</v>
      </c>
      <c r="N12" s="55" t="s">
        <v>145</v>
      </c>
      <c r="O12" s="56">
        <v>9957643872</v>
      </c>
      <c r="P12" s="164">
        <v>43200</v>
      </c>
      <c r="Q12" s="51" t="s">
        <v>679</v>
      </c>
      <c r="R12" s="51">
        <v>32</v>
      </c>
      <c r="S12" s="51" t="s">
        <v>613</v>
      </c>
      <c r="T12" s="18"/>
    </row>
    <row r="13" spans="1:20">
      <c r="A13" s="4">
        <v>9</v>
      </c>
      <c r="B13" s="53" t="s">
        <v>67</v>
      </c>
      <c r="C13" s="89" t="s">
        <v>644</v>
      </c>
      <c r="D13" s="96" t="s">
        <v>29</v>
      </c>
      <c r="E13" s="96"/>
      <c r="F13" s="90"/>
      <c r="G13" s="90">
        <v>22</v>
      </c>
      <c r="H13" s="90">
        <v>38</v>
      </c>
      <c r="I13" s="53">
        <v>60</v>
      </c>
      <c r="J13" s="52" t="s">
        <v>80</v>
      </c>
      <c r="K13" s="51" t="s">
        <v>810</v>
      </c>
      <c r="L13" s="51" t="s">
        <v>812</v>
      </c>
      <c r="M13" s="114">
        <v>9401725876</v>
      </c>
      <c r="N13" s="59" t="s">
        <v>146</v>
      </c>
      <c r="O13" s="56">
        <v>8876336116</v>
      </c>
      <c r="P13" s="164">
        <v>43200</v>
      </c>
      <c r="Q13" s="51" t="s">
        <v>679</v>
      </c>
      <c r="R13" s="51">
        <v>34</v>
      </c>
      <c r="S13" s="51" t="s">
        <v>613</v>
      </c>
      <c r="T13" s="18"/>
    </row>
    <row r="14" spans="1:20">
      <c r="A14" s="4">
        <v>10</v>
      </c>
      <c r="B14" s="53" t="s">
        <v>66</v>
      </c>
      <c r="C14" s="80" t="s">
        <v>617</v>
      </c>
      <c r="D14" s="94" t="s">
        <v>27</v>
      </c>
      <c r="E14" s="105">
        <v>18090108402</v>
      </c>
      <c r="F14" s="94" t="s">
        <v>683</v>
      </c>
      <c r="G14" s="94">
        <v>32</v>
      </c>
      <c r="H14" s="94">
        <v>37</v>
      </c>
      <c r="I14" s="94">
        <v>69</v>
      </c>
      <c r="J14" s="52" t="s">
        <v>81</v>
      </c>
      <c r="K14" s="51" t="s">
        <v>810</v>
      </c>
      <c r="L14" s="51" t="s">
        <v>811</v>
      </c>
      <c r="M14" s="115">
        <v>8472926512</v>
      </c>
      <c r="N14" s="59" t="s">
        <v>147</v>
      </c>
      <c r="O14" s="56">
        <v>8011014315</v>
      </c>
      <c r="P14" s="164">
        <v>43230</v>
      </c>
      <c r="Q14" s="51" t="s">
        <v>680</v>
      </c>
      <c r="R14" s="51">
        <v>35</v>
      </c>
      <c r="S14" s="51" t="s">
        <v>613</v>
      </c>
      <c r="T14" s="18"/>
    </row>
    <row r="15" spans="1:20">
      <c r="A15" s="4">
        <v>11</v>
      </c>
      <c r="B15" s="53" t="s">
        <v>66</v>
      </c>
      <c r="C15" s="74" t="s">
        <v>618</v>
      </c>
      <c r="D15" s="94" t="s">
        <v>27</v>
      </c>
      <c r="E15" s="105">
        <v>18090108505</v>
      </c>
      <c r="F15" s="94" t="s">
        <v>683</v>
      </c>
      <c r="G15" s="94">
        <v>25</v>
      </c>
      <c r="H15" s="94">
        <v>22</v>
      </c>
      <c r="I15" s="94">
        <v>47</v>
      </c>
      <c r="J15" s="52" t="s">
        <v>82</v>
      </c>
      <c r="K15" s="51" t="s">
        <v>810</v>
      </c>
      <c r="L15" s="51" t="s">
        <v>811</v>
      </c>
      <c r="M15" s="115">
        <v>8472926512</v>
      </c>
      <c r="N15" s="59" t="s">
        <v>149</v>
      </c>
      <c r="O15" s="58">
        <v>8876884105</v>
      </c>
      <c r="P15" s="164">
        <v>43230</v>
      </c>
      <c r="Q15" s="51" t="s">
        <v>680</v>
      </c>
      <c r="R15" s="51">
        <v>36</v>
      </c>
      <c r="S15" s="51" t="s">
        <v>613</v>
      </c>
      <c r="T15" s="18"/>
    </row>
    <row r="16" spans="1:20">
      <c r="A16" s="4">
        <v>12</v>
      </c>
      <c r="B16" s="53" t="s">
        <v>67</v>
      </c>
      <c r="C16" s="89" t="s">
        <v>645</v>
      </c>
      <c r="D16" s="96" t="s">
        <v>29</v>
      </c>
      <c r="E16" s="96"/>
      <c r="F16" s="90"/>
      <c r="G16" s="90">
        <v>31</v>
      </c>
      <c r="H16" s="90">
        <v>27</v>
      </c>
      <c r="I16" s="53">
        <v>58</v>
      </c>
      <c r="J16" s="52" t="s">
        <v>83</v>
      </c>
      <c r="K16" s="51" t="s">
        <v>810</v>
      </c>
      <c r="L16" s="51" t="s">
        <v>812</v>
      </c>
      <c r="M16" s="114">
        <v>9401725876</v>
      </c>
      <c r="N16" s="60" t="s">
        <v>150</v>
      </c>
      <c r="O16" s="58">
        <v>9678924318</v>
      </c>
      <c r="P16" s="164">
        <v>43230</v>
      </c>
      <c r="Q16" s="51" t="s">
        <v>680</v>
      </c>
      <c r="R16" s="51">
        <v>37</v>
      </c>
      <c r="S16" s="51" t="s">
        <v>613</v>
      </c>
      <c r="T16" s="18"/>
    </row>
    <row r="17" spans="1:20">
      <c r="A17" s="4">
        <v>13</v>
      </c>
      <c r="B17" s="53" t="s">
        <v>67</v>
      </c>
      <c r="C17" s="89" t="s">
        <v>646</v>
      </c>
      <c r="D17" s="96" t="s">
        <v>29</v>
      </c>
      <c r="E17" s="96"/>
      <c r="F17" s="90"/>
      <c r="G17" s="90">
        <v>30</v>
      </c>
      <c r="H17" s="90">
        <v>35</v>
      </c>
      <c r="I17" s="53">
        <v>65</v>
      </c>
      <c r="J17" s="52" t="s">
        <v>84</v>
      </c>
      <c r="K17" s="51" t="s">
        <v>810</v>
      </c>
      <c r="L17" s="51" t="s">
        <v>812</v>
      </c>
      <c r="M17" s="114">
        <v>9401725876</v>
      </c>
      <c r="N17" s="59" t="s">
        <v>142</v>
      </c>
      <c r="O17" s="58">
        <v>7896297434</v>
      </c>
      <c r="P17" s="164">
        <v>43230</v>
      </c>
      <c r="Q17" s="51" t="s">
        <v>680</v>
      </c>
      <c r="R17" s="51">
        <v>40</v>
      </c>
      <c r="S17" s="51" t="s">
        <v>613</v>
      </c>
      <c r="T17" s="18"/>
    </row>
    <row r="18" spans="1:20">
      <c r="A18" s="4">
        <v>14</v>
      </c>
      <c r="B18" s="53" t="s">
        <v>66</v>
      </c>
      <c r="C18" s="74" t="s">
        <v>619</v>
      </c>
      <c r="D18" s="94" t="s">
        <v>27</v>
      </c>
      <c r="E18" s="105">
        <v>18090108501</v>
      </c>
      <c r="F18" s="94" t="s">
        <v>683</v>
      </c>
      <c r="G18" s="94">
        <v>66</v>
      </c>
      <c r="H18" s="94">
        <v>48</v>
      </c>
      <c r="I18" s="94">
        <v>114</v>
      </c>
      <c r="J18" s="52" t="s">
        <v>85</v>
      </c>
      <c r="K18" s="51" t="s">
        <v>810</v>
      </c>
      <c r="L18" s="51" t="s">
        <v>812</v>
      </c>
      <c r="M18" s="114">
        <v>9401725876</v>
      </c>
      <c r="N18" s="59" t="s">
        <v>146</v>
      </c>
      <c r="O18" s="58">
        <v>7699340004</v>
      </c>
      <c r="P18" s="164">
        <v>43261</v>
      </c>
      <c r="Q18" s="51" t="s">
        <v>681</v>
      </c>
      <c r="R18" s="51">
        <v>36</v>
      </c>
      <c r="S18" s="51" t="s">
        <v>613</v>
      </c>
      <c r="T18" s="18"/>
    </row>
    <row r="19" spans="1:20">
      <c r="A19" s="4">
        <v>15</v>
      </c>
      <c r="B19" s="53" t="s">
        <v>67</v>
      </c>
      <c r="C19" s="89" t="s">
        <v>647</v>
      </c>
      <c r="D19" s="96" t="s">
        <v>29</v>
      </c>
      <c r="E19" s="96"/>
      <c r="F19" s="90"/>
      <c r="G19" s="90">
        <v>28</v>
      </c>
      <c r="H19" s="90">
        <v>32</v>
      </c>
      <c r="I19" s="53">
        <v>60</v>
      </c>
      <c r="J19" s="52" t="s">
        <v>86</v>
      </c>
      <c r="K19" s="51" t="s">
        <v>810</v>
      </c>
      <c r="L19" s="51" t="s">
        <v>812</v>
      </c>
      <c r="M19" s="114">
        <v>9401725876</v>
      </c>
      <c r="N19" s="59" t="s">
        <v>147</v>
      </c>
      <c r="O19" s="58">
        <v>9678892060</v>
      </c>
      <c r="P19" s="164">
        <v>43261</v>
      </c>
      <c r="Q19" s="51" t="s">
        <v>681</v>
      </c>
      <c r="R19" s="51">
        <v>37</v>
      </c>
      <c r="S19" s="51" t="s">
        <v>613</v>
      </c>
      <c r="T19" s="18"/>
    </row>
    <row r="20" spans="1:20">
      <c r="A20" s="4">
        <v>16</v>
      </c>
      <c r="B20" s="53" t="s">
        <v>67</v>
      </c>
      <c r="C20" s="89" t="s">
        <v>648</v>
      </c>
      <c r="D20" s="96" t="s">
        <v>29</v>
      </c>
      <c r="E20" s="96"/>
      <c r="F20" s="90"/>
      <c r="G20" s="90">
        <v>20</v>
      </c>
      <c r="H20" s="90">
        <v>27</v>
      </c>
      <c r="I20" s="53">
        <v>47</v>
      </c>
      <c r="J20" s="52" t="s">
        <v>87</v>
      </c>
      <c r="K20" s="51" t="s">
        <v>810</v>
      </c>
      <c r="L20" s="51" t="s">
        <v>812</v>
      </c>
      <c r="M20" s="114">
        <v>9401725876</v>
      </c>
      <c r="N20" s="59" t="s">
        <v>149</v>
      </c>
      <c r="O20" s="58">
        <v>7399537440</v>
      </c>
      <c r="P20" s="164">
        <v>43261</v>
      </c>
      <c r="Q20" s="51" t="s">
        <v>681</v>
      </c>
      <c r="R20" s="51">
        <v>34</v>
      </c>
      <c r="S20" s="51" t="s">
        <v>613</v>
      </c>
      <c r="T20" s="18"/>
    </row>
    <row r="21" spans="1:20">
      <c r="A21" s="4">
        <v>17</v>
      </c>
      <c r="B21" s="53" t="s">
        <v>67</v>
      </c>
      <c r="C21" s="74" t="s">
        <v>620</v>
      </c>
      <c r="D21" s="94" t="s">
        <v>27</v>
      </c>
      <c r="E21" s="105">
        <v>18090108502</v>
      </c>
      <c r="F21" s="94" t="s">
        <v>683</v>
      </c>
      <c r="G21" s="94">
        <v>61</v>
      </c>
      <c r="H21" s="94">
        <v>54</v>
      </c>
      <c r="I21" s="94">
        <v>115</v>
      </c>
      <c r="J21" s="52" t="s">
        <v>88</v>
      </c>
      <c r="K21" s="51" t="s">
        <v>810</v>
      </c>
      <c r="L21" s="51" t="s">
        <v>811</v>
      </c>
      <c r="M21" s="115">
        <v>8472926512</v>
      </c>
      <c r="N21" s="60" t="s">
        <v>150</v>
      </c>
      <c r="O21" s="58">
        <v>9678891148</v>
      </c>
      <c r="P21" s="164">
        <v>43322</v>
      </c>
      <c r="Q21" s="51" t="s">
        <v>676</v>
      </c>
      <c r="R21" s="51">
        <v>37</v>
      </c>
      <c r="S21" s="51" t="s">
        <v>613</v>
      </c>
      <c r="T21" s="18"/>
    </row>
    <row r="22" spans="1:20">
      <c r="A22" s="4">
        <v>18</v>
      </c>
      <c r="B22" s="53" t="s">
        <v>66</v>
      </c>
      <c r="C22" s="89" t="s">
        <v>649</v>
      </c>
      <c r="D22" s="96" t="s">
        <v>29</v>
      </c>
      <c r="E22" s="96"/>
      <c r="F22" s="90"/>
      <c r="G22" s="90">
        <v>26</v>
      </c>
      <c r="H22" s="90">
        <v>28</v>
      </c>
      <c r="I22" s="53">
        <v>54</v>
      </c>
      <c r="J22" s="52" t="s">
        <v>89</v>
      </c>
      <c r="K22" s="51" t="s">
        <v>810</v>
      </c>
      <c r="L22" s="51" t="s">
        <v>811</v>
      </c>
      <c r="M22" s="115">
        <v>8472926512</v>
      </c>
      <c r="N22" s="59" t="s">
        <v>142</v>
      </c>
      <c r="O22" s="58">
        <v>8011173506</v>
      </c>
      <c r="P22" s="164">
        <v>43322</v>
      </c>
      <c r="Q22" s="51" t="s">
        <v>676</v>
      </c>
      <c r="R22" s="51">
        <v>45</v>
      </c>
      <c r="S22" s="51" t="s">
        <v>613</v>
      </c>
      <c r="T22" s="18"/>
    </row>
    <row r="23" spans="1:20" ht="30">
      <c r="A23" s="4">
        <v>19</v>
      </c>
      <c r="B23" s="53" t="s">
        <v>66</v>
      </c>
      <c r="C23" s="89" t="s">
        <v>650</v>
      </c>
      <c r="D23" s="96" t="s">
        <v>29</v>
      </c>
      <c r="E23" s="96"/>
      <c r="F23" s="90"/>
      <c r="G23" s="90">
        <v>27</v>
      </c>
      <c r="H23" s="90">
        <v>28</v>
      </c>
      <c r="I23" s="53">
        <v>55</v>
      </c>
      <c r="J23" s="52" t="s">
        <v>90</v>
      </c>
      <c r="K23" s="51" t="s">
        <v>810</v>
      </c>
      <c r="L23" s="51" t="s">
        <v>811</v>
      </c>
      <c r="M23" s="115">
        <v>8472926512</v>
      </c>
      <c r="N23" s="59" t="s">
        <v>146</v>
      </c>
      <c r="O23" s="58">
        <v>9678397452</v>
      </c>
      <c r="P23" s="164">
        <v>43322</v>
      </c>
      <c r="Q23" s="51" t="s">
        <v>676</v>
      </c>
      <c r="R23" s="51">
        <v>43</v>
      </c>
      <c r="S23" s="51" t="s">
        <v>613</v>
      </c>
      <c r="T23" s="18"/>
    </row>
    <row r="24" spans="1:20">
      <c r="A24" s="4">
        <v>20</v>
      </c>
      <c r="B24" s="53" t="s">
        <v>67</v>
      </c>
      <c r="C24" s="74" t="s">
        <v>621</v>
      </c>
      <c r="D24" s="94" t="s">
        <v>27</v>
      </c>
      <c r="E24" s="105">
        <v>18090108503</v>
      </c>
      <c r="F24" s="94" t="s">
        <v>683</v>
      </c>
      <c r="G24" s="94">
        <v>0</v>
      </c>
      <c r="H24" s="94">
        <v>156</v>
      </c>
      <c r="I24" s="94">
        <v>156</v>
      </c>
      <c r="J24" s="52" t="s">
        <v>91</v>
      </c>
      <c r="K24" s="51" t="s">
        <v>810</v>
      </c>
      <c r="L24" s="51" t="s">
        <v>811</v>
      </c>
      <c r="M24" s="115">
        <v>8472926512</v>
      </c>
      <c r="N24" s="59" t="s">
        <v>147</v>
      </c>
      <c r="O24" s="58">
        <v>9401310533</v>
      </c>
      <c r="P24" s="164">
        <v>43353</v>
      </c>
      <c r="Q24" s="51" t="s">
        <v>677</v>
      </c>
      <c r="R24" s="51">
        <v>42</v>
      </c>
      <c r="S24" s="51" t="s">
        <v>613</v>
      </c>
      <c r="T24" s="18"/>
    </row>
    <row r="25" spans="1:20">
      <c r="A25" s="4">
        <v>21</v>
      </c>
      <c r="B25" s="53" t="s">
        <v>66</v>
      </c>
      <c r="C25" s="89" t="s">
        <v>651</v>
      </c>
      <c r="D25" s="96" t="s">
        <v>29</v>
      </c>
      <c r="E25" s="96"/>
      <c r="F25" s="90"/>
      <c r="G25" s="90">
        <v>15</v>
      </c>
      <c r="H25" s="90">
        <v>16</v>
      </c>
      <c r="I25" s="53">
        <v>31</v>
      </c>
      <c r="J25" s="52" t="s">
        <v>92</v>
      </c>
      <c r="K25" s="51" t="s">
        <v>810</v>
      </c>
      <c r="L25" s="51" t="s">
        <v>811</v>
      </c>
      <c r="M25" s="115">
        <v>8472926512</v>
      </c>
      <c r="N25" s="59" t="s">
        <v>149</v>
      </c>
      <c r="O25" s="58">
        <v>8761926077</v>
      </c>
      <c r="P25" s="164">
        <v>43353</v>
      </c>
      <c r="Q25" s="51" t="s">
        <v>677</v>
      </c>
      <c r="R25" s="51">
        <v>45</v>
      </c>
      <c r="S25" s="51" t="s">
        <v>613</v>
      </c>
      <c r="T25" s="18"/>
    </row>
    <row r="26" spans="1:20">
      <c r="A26" s="4">
        <v>22</v>
      </c>
      <c r="B26" s="53" t="s">
        <v>66</v>
      </c>
      <c r="C26" s="89" t="s">
        <v>652</v>
      </c>
      <c r="D26" s="96" t="s">
        <v>29</v>
      </c>
      <c r="E26" s="96"/>
      <c r="F26" s="90"/>
      <c r="G26" s="90">
        <v>12</v>
      </c>
      <c r="H26" s="90">
        <v>10</v>
      </c>
      <c r="I26" s="53">
        <v>22</v>
      </c>
      <c r="J26" s="52" t="s">
        <v>93</v>
      </c>
      <c r="K26" s="51" t="s">
        <v>810</v>
      </c>
      <c r="L26" s="51" t="s">
        <v>811</v>
      </c>
      <c r="M26" s="115">
        <v>8472926512</v>
      </c>
      <c r="N26" s="60" t="s">
        <v>150</v>
      </c>
      <c r="O26" s="58">
        <v>9401279264</v>
      </c>
      <c r="P26" s="164">
        <v>43353</v>
      </c>
      <c r="Q26" s="51" t="s">
        <v>677</v>
      </c>
      <c r="R26" s="51">
        <v>29</v>
      </c>
      <c r="S26" s="51" t="s">
        <v>613</v>
      </c>
      <c r="T26" s="18"/>
    </row>
    <row r="27" spans="1:20">
      <c r="A27" s="4">
        <v>23</v>
      </c>
      <c r="B27" s="53" t="s">
        <v>67</v>
      </c>
      <c r="C27" s="74" t="s">
        <v>622</v>
      </c>
      <c r="D27" s="94" t="s">
        <v>27</v>
      </c>
      <c r="E27" s="105">
        <v>18090108506</v>
      </c>
      <c r="F27" s="94" t="s">
        <v>683</v>
      </c>
      <c r="G27" s="94">
        <v>52</v>
      </c>
      <c r="H27" s="94">
        <v>71</v>
      </c>
      <c r="I27" s="94">
        <v>123</v>
      </c>
      <c r="J27" s="52" t="s">
        <v>94</v>
      </c>
      <c r="K27" s="51" t="s">
        <v>810</v>
      </c>
      <c r="L27" s="51" t="s">
        <v>812</v>
      </c>
      <c r="M27" s="114">
        <v>9401725876</v>
      </c>
      <c r="N27" s="59" t="s">
        <v>142</v>
      </c>
      <c r="O27" s="58">
        <v>9678373783</v>
      </c>
      <c r="P27" s="164">
        <v>43383</v>
      </c>
      <c r="Q27" s="51" t="s">
        <v>678</v>
      </c>
      <c r="R27" s="51">
        <v>34</v>
      </c>
      <c r="S27" s="51" t="s">
        <v>613</v>
      </c>
      <c r="T27" s="18"/>
    </row>
    <row r="28" spans="1:20">
      <c r="A28" s="4">
        <v>24</v>
      </c>
      <c r="B28" s="53" t="s">
        <v>66</v>
      </c>
      <c r="C28" s="93" t="s">
        <v>653</v>
      </c>
      <c r="D28" s="97" t="s">
        <v>29</v>
      </c>
      <c r="E28" s="97"/>
      <c r="F28" s="88"/>
      <c r="G28" s="88">
        <v>25</v>
      </c>
      <c r="H28" s="88">
        <v>22</v>
      </c>
      <c r="I28" s="53">
        <v>47</v>
      </c>
      <c r="J28" s="52" t="s">
        <v>95</v>
      </c>
      <c r="K28" s="51" t="s">
        <v>813</v>
      </c>
      <c r="L28" s="51" t="s">
        <v>814</v>
      </c>
      <c r="M28" s="115">
        <v>9435785123</v>
      </c>
      <c r="N28" s="59" t="s">
        <v>146</v>
      </c>
      <c r="O28" s="58">
        <v>8011424649</v>
      </c>
      <c r="P28" s="164">
        <v>43383</v>
      </c>
      <c r="Q28" s="51" t="s">
        <v>678</v>
      </c>
      <c r="R28" s="51">
        <v>42</v>
      </c>
      <c r="S28" s="51" t="s">
        <v>613</v>
      </c>
      <c r="T28" s="18"/>
    </row>
    <row r="29" spans="1:20">
      <c r="A29" s="4">
        <v>25</v>
      </c>
      <c r="B29" s="53" t="s">
        <v>66</v>
      </c>
      <c r="C29" s="93" t="s">
        <v>654</v>
      </c>
      <c r="D29" s="97" t="s">
        <v>29</v>
      </c>
      <c r="E29" s="97"/>
      <c r="F29" s="88"/>
      <c r="G29" s="88">
        <v>14</v>
      </c>
      <c r="H29" s="88">
        <v>9</v>
      </c>
      <c r="I29" s="53">
        <v>23</v>
      </c>
      <c r="J29" s="52" t="s">
        <v>96</v>
      </c>
      <c r="K29" s="51" t="s">
        <v>813</v>
      </c>
      <c r="L29" s="51" t="s">
        <v>814</v>
      </c>
      <c r="M29" s="115">
        <v>9435785123</v>
      </c>
      <c r="N29" s="59" t="s">
        <v>147</v>
      </c>
      <c r="O29" s="58">
        <v>7896423311</v>
      </c>
      <c r="P29" s="164">
        <v>43383</v>
      </c>
      <c r="Q29" s="51" t="s">
        <v>678</v>
      </c>
      <c r="R29" s="51">
        <v>34</v>
      </c>
      <c r="S29" s="51" t="s">
        <v>613</v>
      </c>
      <c r="T29" s="18"/>
    </row>
    <row r="30" spans="1:20">
      <c r="A30" s="4">
        <v>26</v>
      </c>
      <c r="B30" s="53" t="s">
        <v>67</v>
      </c>
      <c r="C30" s="80" t="s">
        <v>623</v>
      </c>
      <c r="D30" s="94" t="s">
        <v>27</v>
      </c>
      <c r="E30" s="105">
        <v>18090115101</v>
      </c>
      <c r="F30" s="94" t="s">
        <v>683</v>
      </c>
      <c r="G30" s="94">
        <v>32</v>
      </c>
      <c r="H30" s="94">
        <v>40</v>
      </c>
      <c r="I30" s="94">
        <v>72</v>
      </c>
      <c r="J30" s="52" t="s">
        <v>97</v>
      </c>
      <c r="K30" s="51" t="s">
        <v>813</v>
      </c>
      <c r="L30" s="51" t="s">
        <v>814</v>
      </c>
      <c r="M30" s="115">
        <v>9435785123</v>
      </c>
      <c r="N30" s="59" t="s">
        <v>149</v>
      </c>
      <c r="O30" s="58">
        <v>9401390103</v>
      </c>
      <c r="P30" s="164">
        <v>43414</v>
      </c>
      <c r="Q30" s="51" t="s">
        <v>679</v>
      </c>
      <c r="R30" s="51">
        <v>34</v>
      </c>
      <c r="S30" s="51" t="s">
        <v>613</v>
      </c>
      <c r="T30" s="18"/>
    </row>
    <row r="31" spans="1:20" ht="25.5">
      <c r="A31" s="4">
        <v>27</v>
      </c>
      <c r="B31" s="53" t="s">
        <v>67</v>
      </c>
      <c r="C31" s="79" t="s">
        <v>624</v>
      </c>
      <c r="D31" s="94" t="s">
        <v>27</v>
      </c>
      <c r="E31" s="105">
        <v>18090115205</v>
      </c>
      <c r="F31" s="94" t="s">
        <v>683</v>
      </c>
      <c r="G31" s="94">
        <v>7</v>
      </c>
      <c r="H31" s="94">
        <v>9</v>
      </c>
      <c r="I31" s="94">
        <v>16</v>
      </c>
      <c r="J31" s="52" t="s">
        <v>98</v>
      </c>
      <c r="K31" s="51" t="s">
        <v>813</v>
      </c>
      <c r="L31" s="51" t="s">
        <v>814</v>
      </c>
      <c r="M31" s="115">
        <v>9435785123</v>
      </c>
      <c r="N31" s="60" t="s">
        <v>150</v>
      </c>
      <c r="O31" s="58">
        <v>9678384654</v>
      </c>
      <c r="P31" s="164">
        <v>43414</v>
      </c>
      <c r="Q31" s="51" t="s">
        <v>679</v>
      </c>
      <c r="R31" s="51">
        <v>35</v>
      </c>
      <c r="S31" s="51" t="s">
        <v>613</v>
      </c>
      <c r="T31" s="18"/>
    </row>
    <row r="32" spans="1:20">
      <c r="A32" s="4">
        <v>28</v>
      </c>
      <c r="B32" s="53" t="s">
        <v>66</v>
      </c>
      <c r="C32" s="89" t="s">
        <v>655</v>
      </c>
      <c r="D32" s="96" t="s">
        <v>29</v>
      </c>
      <c r="E32" s="96"/>
      <c r="F32" s="90"/>
      <c r="G32" s="90">
        <v>33</v>
      </c>
      <c r="H32" s="90">
        <v>26</v>
      </c>
      <c r="I32" s="53">
        <v>59</v>
      </c>
      <c r="J32" s="52" t="s">
        <v>99</v>
      </c>
      <c r="K32" s="51" t="s">
        <v>813</v>
      </c>
      <c r="L32" s="51" t="s">
        <v>814</v>
      </c>
      <c r="M32" s="115">
        <v>9435785123</v>
      </c>
      <c r="N32" s="59" t="s">
        <v>142</v>
      </c>
      <c r="O32" s="58">
        <v>9954765099</v>
      </c>
      <c r="P32" s="164">
        <v>43414</v>
      </c>
      <c r="Q32" s="51" t="s">
        <v>679</v>
      </c>
      <c r="R32" s="51">
        <v>35</v>
      </c>
      <c r="S32" s="51" t="s">
        <v>613</v>
      </c>
      <c r="T32" s="18"/>
    </row>
    <row r="33" spans="1:20">
      <c r="A33" s="4">
        <v>29</v>
      </c>
      <c r="B33" s="53" t="s">
        <v>66</v>
      </c>
      <c r="C33" s="89" t="s">
        <v>656</v>
      </c>
      <c r="D33" s="96" t="s">
        <v>29</v>
      </c>
      <c r="E33" s="96"/>
      <c r="F33" s="90"/>
      <c r="G33" s="90">
        <v>37</v>
      </c>
      <c r="H33" s="90">
        <v>20</v>
      </c>
      <c r="I33" s="53">
        <v>57</v>
      </c>
      <c r="J33" s="52" t="s">
        <v>100</v>
      </c>
      <c r="K33" s="51" t="s">
        <v>813</v>
      </c>
      <c r="L33" s="51" t="s">
        <v>814</v>
      </c>
      <c r="M33" s="115">
        <v>9435785123</v>
      </c>
      <c r="N33" s="61" t="s">
        <v>153</v>
      </c>
      <c r="O33" s="58">
        <v>9854875394</v>
      </c>
      <c r="P33" s="164">
        <v>43414</v>
      </c>
      <c r="Q33" s="51" t="s">
        <v>679</v>
      </c>
      <c r="R33" s="51">
        <v>43</v>
      </c>
      <c r="S33" s="51" t="s">
        <v>613</v>
      </c>
      <c r="T33" s="18"/>
    </row>
    <row r="34" spans="1:20">
      <c r="A34" s="4">
        <v>30</v>
      </c>
      <c r="B34" s="53" t="s">
        <v>67</v>
      </c>
      <c r="C34" s="74" t="s">
        <v>625</v>
      </c>
      <c r="D34" s="94" t="s">
        <v>27</v>
      </c>
      <c r="E34" s="105">
        <v>18090115201</v>
      </c>
      <c r="F34" s="94" t="s">
        <v>683</v>
      </c>
      <c r="G34" s="94">
        <v>17</v>
      </c>
      <c r="H34" s="94">
        <v>8</v>
      </c>
      <c r="I34" s="94">
        <v>25</v>
      </c>
      <c r="J34" s="52" t="s">
        <v>101</v>
      </c>
      <c r="K34" s="51" t="s">
        <v>810</v>
      </c>
      <c r="L34" s="51" t="s">
        <v>811</v>
      </c>
      <c r="M34" s="115">
        <v>8472926512</v>
      </c>
      <c r="N34" s="61" t="s">
        <v>154</v>
      </c>
      <c r="O34" s="58">
        <v>8011415874</v>
      </c>
      <c r="P34" s="164">
        <v>43444</v>
      </c>
      <c r="Q34" s="51" t="s">
        <v>680</v>
      </c>
      <c r="R34" s="51">
        <v>43</v>
      </c>
      <c r="S34" s="51" t="s">
        <v>613</v>
      </c>
      <c r="T34" s="18"/>
    </row>
    <row r="35" spans="1:20">
      <c r="A35" s="4">
        <v>31</v>
      </c>
      <c r="B35" s="53" t="s">
        <v>67</v>
      </c>
      <c r="C35" s="80" t="s">
        <v>626</v>
      </c>
      <c r="D35" s="94" t="s">
        <v>27</v>
      </c>
      <c r="E35" s="105">
        <v>18090118203</v>
      </c>
      <c r="F35" s="94" t="s">
        <v>683</v>
      </c>
      <c r="G35" s="94">
        <v>37</v>
      </c>
      <c r="H35" s="94">
        <v>31</v>
      </c>
      <c r="I35" s="94">
        <v>68</v>
      </c>
      <c r="J35" s="52" t="s">
        <v>102</v>
      </c>
      <c r="K35" s="51" t="s">
        <v>810</v>
      </c>
      <c r="L35" s="51" t="s">
        <v>811</v>
      </c>
      <c r="M35" s="115">
        <v>8472926512</v>
      </c>
      <c r="N35" s="62" t="s">
        <v>155</v>
      </c>
      <c r="O35" s="58">
        <v>9954611209</v>
      </c>
      <c r="P35" s="164">
        <v>43444</v>
      </c>
      <c r="Q35" s="51" t="s">
        <v>680</v>
      </c>
      <c r="R35" s="51">
        <v>44</v>
      </c>
      <c r="S35" s="51" t="s">
        <v>613</v>
      </c>
      <c r="T35" s="18"/>
    </row>
    <row r="36" spans="1:20">
      <c r="A36" s="4">
        <v>32</v>
      </c>
      <c r="B36" s="53" t="s">
        <v>66</v>
      </c>
      <c r="C36" s="89" t="s">
        <v>657</v>
      </c>
      <c r="D36" s="96" t="s">
        <v>29</v>
      </c>
      <c r="E36" s="96"/>
      <c r="F36" s="90"/>
      <c r="G36" s="90">
        <v>15</v>
      </c>
      <c r="H36" s="90">
        <v>18</v>
      </c>
      <c r="I36" s="53">
        <v>33</v>
      </c>
      <c r="J36" s="52" t="s">
        <v>103</v>
      </c>
      <c r="K36" s="51" t="s">
        <v>810</v>
      </c>
      <c r="L36" s="51" t="s">
        <v>812</v>
      </c>
      <c r="M36" s="114">
        <v>9401725876</v>
      </c>
      <c r="N36" s="61" t="s">
        <v>156</v>
      </c>
      <c r="O36" s="58">
        <v>8011973124</v>
      </c>
      <c r="P36" s="164">
        <v>43444</v>
      </c>
      <c r="Q36" s="51" t="s">
        <v>680</v>
      </c>
      <c r="R36" s="51">
        <v>33</v>
      </c>
      <c r="S36" s="51" t="s">
        <v>613</v>
      </c>
      <c r="T36" s="18"/>
    </row>
    <row r="37" spans="1:20">
      <c r="A37" s="4">
        <v>33</v>
      </c>
      <c r="B37" s="53" t="s">
        <v>66</v>
      </c>
      <c r="C37" s="89" t="s">
        <v>658</v>
      </c>
      <c r="D37" s="96" t="s">
        <v>29</v>
      </c>
      <c r="E37" s="96"/>
      <c r="F37" s="90"/>
      <c r="G37" s="90">
        <v>28</v>
      </c>
      <c r="H37" s="90">
        <v>35</v>
      </c>
      <c r="I37" s="53">
        <v>63</v>
      </c>
      <c r="J37" s="52" t="s">
        <v>104</v>
      </c>
      <c r="K37" s="51" t="s">
        <v>810</v>
      </c>
      <c r="L37" s="51" t="s">
        <v>812</v>
      </c>
      <c r="M37" s="114">
        <v>9401725876</v>
      </c>
      <c r="N37" s="61" t="s">
        <v>157</v>
      </c>
      <c r="O37" s="58">
        <v>9678177648</v>
      </c>
      <c r="P37" s="164">
        <v>43444</v>
      </c>
      <c r="Q37" s="51" t="s">
        <v>680</v>
      </c>
      <c r="R37" s="51">
        <v>44</v>
      </c>
      <c r="S37" s="51" t="s">
        <v>613</v>
      </c>
      <c r="T37" s="18"/>
    </row>
    <row r="38" spans="1:20">
      <c r="A38" s="4">
        <v>34</v>
      </c>
      <c r="B38" s="53" t="s">
        <v>66</v>
      </c>
      <c r="C38" s="74" t="s">
        <v>627</v>
      </c>
      <c r="D38" s="95" t="s">
        <v>27</v>
      </c>
      <c r="E38" s="105">
        <v>18090115102</v>
      </c>
      <c r="F38" s="95" t="s">
        <v>682</v>
      </c>
      <c r="G38" s="95">
        <v>92</v>
      </c>
      <c r="H38" s="95">
        <v>83</v>
      </c>
      <c r="I38" s="94">
        <v>175</v>
      </c>
      <c r="J38" s="52" t="s">
        <v>105</v>
      </c>
      <c r="K38" s="51" t="s">
        <v>810</v>
      </c>
      <c r="L38" s="51" t="s">
        <v>811</v>
      </c>
      <c r="M38" s="115">
        <v>8472926512</v>
      </c>
      <c r="N38" s="61" t="s">
        <v>153</v>
      </c>
      <c r="O38" s="58">
        <v>9435799617</v>
      </c>
      <c r="P38" s="164" t="s">
        <v>1006</v>
      </c>
      <c r="Q38" s="51" t="s">
        <v>681</v>
      </c>
      <c r="R38" s="51">
        <v>55</v>
      </c>
      <c r="S38" s="51" t="s">
        <v>613</v>
      </c>
      <c r="T38" s="18"/>
    </row>
    <row r="39" spans="1:20">
      <c r="A39" s="4">
        <v>35</v>
      </c>
      <c r="B39" s="53" t="s">
        <v>67</v>
      </c>
      <c r="C39" s="89" t="s">
        <v>661</v>
      </c>
      <c r="D39" s="96" t="s">
        <v>29</v>
      </c>
      <c r="E39" s="96"/>
      <c r="F39" s="90"/>
      <c r="G39" s="90">
        <v>29</v>
      </c>
      <c r="H39" s="90">
        <v>29</v>
      </c>
      <c r="I39" s="53">
        <v>58</v>
      </c>
      <c r="J39" s="52" t="s">
        <v>106</v>
      </c>
      <c r="K39" s="51" t="s">
        <v>810</v>
      </c>
      <c r="L39" s="51" t="s">
        <v>811</v>
      </c>
      <c r="M39" s="115">
        <v>8472926512</v>
      </c>
      <c r="N39" s="61" t="s">
        <v>154</v>
      </c>
      <c r="O39" s="58">
        <v>8011912712</v>
      </c>
      <c r="P39" s="164" t="s">
        <v>1006</v>
      </c>
      <c r="Q39" s="51" t="s">
        <v>681</v>
      </c>
      <c r="R39" s="51">
        <v>33</v>
      </c>
      <c r="S39" s="51" t="s">
        <v>613</v>
      </c>
      <c r="T39" s="18"/>
    </row>
    <row r="40" spans="1:20">
      <c r="A40" s="4">
        <v>36</v>
      </c>
      <c r="B40" s="53" t="s">
        <v>67</v>
      </c>
      <c r="C40" s="89" t="s">
        <v>227</v>
      </c>
      <c r="D40" s="96" t="s">
        <v>29</v>
      </c>
      <c r="E40" s="96"/>
      <c r="F40" s="90"/>
      <c r="G40" s="90">
        <v>7</v>
      </c>
      <c r="H40" s="90">
        <v>11</v>
      </c>
      <c r="I40" s="53">
        <v>18</v>
      </c>
      <c r="J40" s="52" t="s">
        <v>107</v>
      </c>
      <c r="K40" s="51" t="s">
        <v>810</v>
      </c>
      <c r="L40" s="51" t="s">
        <v>811</v>
      </c>
      <c r="M40" s="115">
        <v>8472926512</v>
      </c>
      <c r="N40" s="62" t="s">
        <v>155</v>
      </c>
      <c r="O40" s="58">
        <v>9954032197</v>
      </c>
      <c r="P40" s="164" t="s">
        <v>1006</v>
      </c>
      <c r="Q40" s="51" t="s">
        <v>681</v>
      </c>
      <c r="R40" s="51">
        <v>34</v>
      </c>
      <c r="S40" s="51" t="s">
        <v>613</v>
      </c>
      <c r="T40" s="18"/>
    </row>
    <row r="41" spans="1:20">
      <c r="A41" s="4">
        <v>37</v>
      </c>
      <c r="B41" s="53" t="s">
        <v>67</v>
      </c>
      <c r="C41" s="89" t="s">
        <v>662</v>
      </c>
      <c r="D41" s="96" t="s">
        <v>29</v>
      </c>
      <c r="E41" s="96"/>
      <c r="F41" s="90"/>
      <c r="G41" s="90">
        <v>13</v>
      </c>
      <c r="H41" s="90">
        <v>21</v>
      </c>
      <c r="I41" s="53">
        <v>34</v>
      </c>
      <c r="J41" s="52" t="s">
        <v>108</v>
      </c>
      <c r="K41" s="51" t="s">
        <v>810</v>
      </c>
      <c r="L41" s="51" t="s">
        <v>811</v>
      </c>
      <c r="M41" s="115">
        <v>8472926512</v>
      </c>
      <c r="N41" s="61" t="s">
        <v>156</v>
      </c>
      <c r="O41" s="58">
        <v>8473875382</v>
      </c>
      <c r="P41" s="164" t="s">
        <v>1006</v>
      </c>
      <c r="Q41" s="51" t="s">
        <v>681</v>
      </c>
      <c r="R41" s="51">
        <v>35</v>
      </c>
      <c r="S41" s="51" t="s">
        <v>613</v>
      </c>
      <c r="T41" s="18"/>
    </row>
    <row r="42" spans="1:20">
      <c r="A42" s="4">
        <v>38</v>
      </c>
      <c r="B42" s="53" t="s">
        <v>66</v>
      </c>
      <c r="C42" s="81" t="s">
        <v>628</v>
      </c>
      <c r="D42" s="88" t="s">
        <v>27</v>
      </c>
      <c r="E42" s="150">
        <v>18090108902</v>
      </c>
      <c r="F42" s="88" t="s">
        <v>683</v>
      </c>
      <c r="G42" s="88">
        <v>60</v>
      </c>
      <c r="H42" s="88">
        <v>60</v>
      </c>
      <c r="I42" s="88">
        <v>120</v>
      </c>
      <c r="J42" s="52" t="s">
        <v>109</v>
      </c>
      <c r="K42" s="51" t="s">
        <v>813</v>
      </c>
      <c r="L42" s="51" t="s">
        <v>814</v>
      </c>
      <c r="M42" s="115">
        <v>9435785123</v>
      </c>
      <c r="N42" s="59" t="s">
        <v>158</v>
      </c>
      <c r="O42" s="63">
        <v>8133088569</v>
      </c>
      <c r="P42" s="164" t="s">
        <v>1007</v>
      </c>
      <c r="Q42" s="51" t="s">
        <v>676</v>
      </c>
      <c r="R42" s="51">
        <v>45</v>
      </c>
      <c r="S42" s="51" t="s">
        <v>613</v>
      </c>
      <c r="T42" s="18"/>
    </row>
    <row r="43" spans="1:20">
      <c r="A43" s="4">
        <v>39</v>
      </c>
      <c r="B43" s="53" t="s">
        <v>67</v>
      </c>
      <c r="C43" s="89" t="s">
        <v>659</v>
      </c>
      <c r="D43" s="96" t="s">
        <v>29</v>
      </c>
      <c r="E43" s="96"/>
      <c r="F43" s="90"/>
      <c r="G43" s="90">
        <v>39</v>
      </c>
      <c r="H43" s="90">
        <v>43</v>
      </c>
      <c r="I43" s="53">
        <v>82</v>
      </c>
      <c r="J43" s="52" t="s">
        <v>110</v>
      </c>
      <c r="K43" s="51" t="s">
        <v>813</v>
      </c>
      <c r="L43" s="51" t="s">
        <v>814</v>
      </c>
      <c r="M43" s="115">
        <v>9435785123</v>
      </c>
      <c r="N43" s="59" t="s">
        <v>159</v>
      </c>
      <c r="O43" s="64">
        <v>9577680294</v>
      </c>
      <c r="P43" s="164" t="s">
        <v>1007</v>
      </c>
      <c r="Q43" s="51" t="s">
        <v>676</v>
      </c>
      <c r="R43" s="51">
        <v>43</v>
      </c>
      <c r="S43" s="51" t="s">
        <v>613</v>
      </c>
      <c r="T43" s="18"/>
    </row>
    <row r="44" spans="1:20">
      <c r="A44" s="4">
        <v>40</v>
      </c>
      <c r="B44" s="53" t="s">
        <v>67</v>
      </c>
      <c r="C44" s="89" t="s">
        <v>660</v>
      </c>
      <c r="D44" s="96" t="s">
        <v>29</v>
      </c>
      <c r="E44" s="96"/>
      <c r="F44" s="90"/>
      <c r="G44" s="90">
        <v>16</v>
      </c>
      <c r="H44" s="90">
        <v>18</v>
      </c>
      <c r="I44" s="53">
        <v>34</v>
      </c>
      <c r="J44" s="52" t="s">
        <v>111</v>
      </c>
      <c r="K44" s="51" t="s">
        <v>813</v>
      </c>
      <c r="L44" s="51" t="s">
        <v>814</v>
      </c>
      <c r="M44" s="115">
        <v>9435785123</v>
      </c>
      <c r="N44" s="59" t="s">
        <v>160</v>
      </c>
      <c r="O44" s="64">
        <v>9435886349</v>
      </c>
      <c r="P44" s="164" t="s">
        <v>1007</v>
      </c>
      <c r="Q44" s="51" t="s">
        <v>676</v>
      </c>
      <c r="R44" s="51">
        <v>45</v>
      </c>
      <c r="S44" s="51" t="s">
        <v>613</v>
      </c>
      <c r="T44" s="18"/>
    </row>
    <row r="45" spans="1:20">
      <c r="A45" s="4">
        <v>41</v>
      </c>
      <c r="B45" s="53" t="s">
        <v>66</v>
      </c>
      <c r="C45" s="74" t="s">
        <v>629</v>
      </c>
      <c r="D45" s="94" t="s">
        <v>27</v>
      </c>
      <c r="E45" s="105">
        <v>18090108903</v>
      </c>
      <c r="F45" s="94" t="s">
        <v>683</v>
      </c>
      <c r="G45" s="94">
        <v>41</v>
      </c>
      <c r="H45" s="94">
        <v>27</v>
      </c>
      <c r="I45" s="94">
        <v>68</v>
      </c>
      <c r="J45" s="52" t="s">
        <v>112</v>
      </c>
      <c r="K45" s="51" t="s">
        <v>813</v>
      </c>
      <c r="L45" s="51" t="s">
        <v>815</v>
      </c>
      <c r="M45" s="114">
        <v>9401725874</v>
      </c>
      <c r="N45" s="59" t="s">
        <v>161</v>
      </c>
      <c r="O45" s="64">
        <v>9613955647</v>
      </c>
      <c r="P45" s="164" t="s">
        <v>1008</v>
      </c>
      <c r="Q45" s="51" t="s">
        <v>676</v>
      </c>
      <c r="R45" s="51">
        <v>34</v>
      </c>
      <c r="S45" s="51" t="s">
        <v>613</v>
      </c>
      <c r="T45" s="18"/>
    </row>
    <row r="46" spans="1:20">
      <c r="A46" s="4">
        <v>42</v>
      </c>
      <c r="B46" s="53" t="s">
        <v>66</v>
      </c>
      <c r="C46" s="74" t="s">
        <v>630</v>
      </c>
      <c r="D46" s="95" t="s">
        <v>27</v>
      </c>
      <c r="E46" s="105">
        <v>18090108904</v>
      </c>
      <c r="F46" s="95" t="s">
        <v>682</v>
      </c>
      <c r="G46" s="95">
        <v>0</v>
      </c>
      <c r="H46" s="95">
        <v>57</v>
      </c>
      <c r="I46" s="94">
        <v>57</v>
      </c>
      <c r="J46" s="52" t="s">
        <v>113</v>
      </c>
      <c r="K46" s="51" t="s">
        <v>813</v>
      </c>
      <c r="L46" s="51" t="s">
        <v>815</v>
      </c>
      <c r="M46" s="114">
        <v>9401725874</v>
      </c>
      <c r="N46" s="59" t="s">
        <v>162</v>
      </c>
      <c r="O46" s="64">
        <v>7399166639</v>
      </c>
      <c r="P46" s="164" t="s">
        <v>1008</v>
      </c>
      <c r="Q46" s="51" t="s">
        <v>676</v>
      </c>
      <c r="R46" s="51">
        <v>34</v>
      </c>
      <c r="S46" s="51" t="s">
        <v>613</v>
      </c>
      <c r="T46" s="18"/>
    </row>
    <row r="47" spans="1:20">
      <c r="A47" s="4">
        <v>43</v>
      </c>
      <c r="B47" s="53" t="s">
        <v>67</v>
      </c>
      <c r="C47" s="89" t="s">
        <v>663</v>
      </c>
      <c r="D47" s="96" t="s">
        <v>29</v>
      </c>
      <c r="E47" s="96"/>
      <c r="F47" s="90"/>
      <c r="G47" s="90">
        <v>21</v>
      </c>
      <c r="H47" s="90">
        <v>17</v>
      </c>
      <c r="I47" s="53">
        <v>38</v>
      </c>
      <c r="J47" s="52" t="s">
        <v>114</v>
      </c>
      <c r="K47" s="51" t="s">
        <v>813</v>
      </c>
      <c r="L47" s="51" t="s">
        <v>815</v>
      </c>
      <c r="M47" s="114">
        <v>9401725874</v>
      </c>
      <c r="N47" s="59" t="s">
        <v>163</v>
      </c>
      <c r="O47" s="64">
        <v>9859243806</v>
      </c>
      <c r="P47" s="164" t="s">
        <v>1008</v>
      </c>
      <c r="Q47" s="51" t="s">
        <v>676</v>
      </c>
      <c r="R47" s="51">
        <v>34</v>
      </c>
      <c r="S47" s="51" t="s">
        <v>613</v>
      </c>
      <c r="T47" s="18"/>
    </row>
    <row r="48" spans="1:20" ht="30">
      <c r="A48" s="4">
        <v>44</v>
      </c>
      <c r="B48" s="53" t="s">
        <v>67</v>
      </c>
      <c r="C48" s="89" t="s">
        <v>664</v>
      </c>
      <c r="D48" s="96" t="s">
        <v>29</v>
      </c>
      <c r="E48" s="96"/>
      <c r="F48" s="90"/>
      <c r="G48" s="90">
        <v>13</v>
      </c>
      <c r="H48" s="90">
        <v>15</v>
      </c>
      <c r="I48" s="53">
        <v>28</v>
      </c>
      <c r="J48" s="52" t="s">
        <v>115</v>
      </c>
      <c r="K48" s="51" t="s">
        <v>813</v>
      </c>
      <c r="L48" s="51" t="s">
        <v>815</v>
      </c>
      <c r="M48" s="114">
        <v>9401725874</v>
      </c>
      <c r="N48" s="59" t="s">
        <v>164</v>
      </c>
      <c r="O48" s="64">
        <v>8753807378</v>
      </c>
      <c r="P48" s="164" t="s">
        <v>1008</v>
      </c>
      <c r="Q48" s="51" t="s">
        <v>676</v>
      </c>
      <c r="R48" s="51">
        <v>35</v>
      </c>
      <c r="S48" s="51" t="s">
        <v>613</v>
      </c>
      <c r="T48" s="18"/>
    </row>
    <row r="49" spans="1:20">
      <c r="A49" s="4">
        <v>45</v>
      </c>
      <c r="B49" s="53" t="s">
        <v>67</v>
      </c>
      <c r="C49" s="78" t="s">
        <v>631</v>
      </c>
      <c r="D49" s="95" t="s">
        <v>27</v>
      </c>
      <c r="E49" s="105">
        <v>18090108905</v>
      </c>
      <c r="F49" s="95" t="s">
        <v>684</v>
      </c>
      <c r="G49" s="95">
        <v>78</v>
      </c>
      <c r="H49" s="95">
        <v>79</v>
      </c>
      <c r="I49" s="94">
        <v>157</v>
      </c>
      <c r="J49" s="52" t="s">
        <v>116</v>
      </c>
      <c r="K49" s="51" t="s">
        <v>813</v>
      </c>
      <c r="L49" s="51" t="s">
        <v>814</v>
      </c>
      <c r="M49" s="115">
        <v>9435785123</v>
      </c>
      <c r="N49" s="59" t="s">
        <v>165</v>
      </c>
      <c r="O49" s="64">
        <v>9613424714</v>
      </c>
      <c r="P49" s="164" t="s">
        <v>1009</v>
      </c>
      <c r="Q49" s="51" t="s">
        <v>677</v>
      </c>
      <c r="R49" s="51">
        <v>36</v>
      </c>
      <c r="S49" s="51" t="s">
        <v>613</v>
      </c>
      <c r="T49" s="18"/>
    </row>
    <row r="50" spans="1:20">
      <c r="A50" s="4">
        <v>46</v>
      </c>
      <c r="B50" s="53" t="s">
        <v>66</v>
      </c>
      <c r="C50" s="89" t="s">
        <v>667</v>
      </c>
      <c r="D50" s="96" t="s">
        <v>29</v>
      </c>
      <c r="E50" s="96"/>
      <c r="F50" s="90"/>
      <c r="G50" s="90">
        <v>20</v>
      </c>
      <c r="H50" s="90">
        <v>20</v>
      </c>
      <c r="I50" s="53">
        <v>40</v>
      </c>
      <c r="J50" s="52" t="s">
        <v>116</v>
      </c>
      <c r="K50" s="51" t="s">
        <v>813</v>
      </c>
      <c r="L50" s="51" t="s">
        <v>814</v>
      </c>
      <c r="M50" s="115">
        <v>9435785123</v>
      </c>
      <c r="N50" s="59" t="s">
        <v>166</v>
      </c>
      <c r="O50" s="64">
        <v>8876818282</v>
      </c>
      <c r="P50" s="164" t="s">
        <v>1009</v>
      </c>
      <c r="Q50" s="51" t="s">
        <v>677</v>
      </c>
      <c r="R50" s="51">
        <v>54</v>
      </c>
      <c r="S50" s="51" t="s">
        <v>613</v>
      </c>
      <c r="T50" s="18"/>
    </row>
    <row r="51" spans="1:20">
      <c r="A51" s="4">
        <v>47</v>
      </c>
      <c r="B51" s="53" t="s">
        <v>66</v>
      </c>
      <c r="C51" s="89" t="s">
        <v>668</v>
      </c>
      <c r="D51" s="96" t="s">
        <v>29</v>
      </c>
      <c r="E51" s="96"/>
      <c r="F51" s="90"/>
      <c r="G51" s="90">
        <v>34</v>
      </c>
      <c r="H51" s="90">
        <v>28</v>
      </c>
      <c r="I51" s="53">
        <v>62</v>
      </c>
      <c r="J51" s="52" t="s">
        <v>117</v>
      </c>
      <c r="K51" s="51" t="s">
        <v>813</v>
      </c>
      <c r="L51" s="51" t="s">
        <v>814</v>
      </c>
      <c r="M51" s="115">
        <v>9435785123</v>
      </c>
      <c r="N51" s="59" t="s">
        <v>167</v>
      </c>
      <c r="O51" s="64">
        <v>8749948111</v>
      </c>
      <c r="P51" s="164" t="s">
        <v>1009</v>
      </c>
      <c r="Q51" s="51" t="s">
        <v>677</v>
      </c>
      <c r="R51" s="51">
        <v>44</v>
      </c>
      <c r="S51" s="51" t="s">
        <v>613</v>
      </c>
      <c r="T51" s="18"/>
    </row>
    <row r="52" spans="1:20">
      <c r="A52" s="4">
        <v>48</v>
      </c>
      <c r="B52" s="53" t="s">
        <v>67</v>
      </c>
      <c r="C52" s="78" t="s">
        <v>631</v>
      </c>
      <c r="D52" s="95" t="s">
        <v>27</v>
      </c>
      <c r="E52" s="105">
        <v>18090108905</v>
      </c>
      <c r="F52" s="95" t="s">
        <v>684</v>
      </c>
      <c r="G52" s="95">
        <v>71</v>
      </c>
      <c r="H52" s="95">
        <v>86</v>
      </c>
      <c r="I52" s="94">
        <v>157</v>
      </c>
      <c r="J52" s="52" t="s">
        <v>118</v>
      </c>
      <c r="K52" s="51" t="s">
        <v>813</v>
      </c>
      <c r="L52" s="51" t="s">
        <v>814</v>
      </c>
      <c r="M52" s="115">
        <v>9435785123</v>
      </c>
      <c r="N52" s="59" t="s">
        <v>168</v>
      </c>
      <c r="O52" s="64">
        <v>9401676965</v>
      </c>
      <c r="P52" s="164" t="s">
        <v>1010</v>
      </c>
      <c r="Q52" s="51" t="s">
        <v>678</v>
      </c>
      <c r="R52" s="51">
        <v>34</v>
      </c>
      <c r="S52" s="51" t="s">
        <v>613</v>
      </c>
      <c r="T52" s="18"/>
    </row>
    <row r="53" spans="1:20">
      <c r="A53" s="4">
        <v>49</v>
      </c>
      <c r="B53" s="53" t="s">
        <v>66</v>
      </c>
      <c r="C53" s="89" t="s">
        <v>669</v>
      </c>
      <c r="D53" s="96" t="s">
        <v>29</v>
      </c>
      <c r="E53" s="96"/>
      <c r="F53" s="90"/>
      <c r="G53" s="90">
        <v>23</v>
      </c>
      <c r="H53" s="90">
        <v>33</v>
      </c>
      <c r="I53" s="53">
        <v>56</v>
      </c>
      <c r="J53" s="52" t="s">
        <v>119</v>
      </c>
      <c r="K53" s="51" t="s">
        <v>813</v>
      </c>
      <c r="L53" s="51" t="s">
        <v>814</v>
      </c>
      <c r="M53" s="115">
        <v>9435785123</v>
      </c>
      <c r="N53" s="59" t="s">
        <v>169</v>
      </c>
      <c r="O53" s="64">
        <v>9613287324</v>
      </c>
      <c r="P53" s="164" t="s">
        <v>1010</v>
      </c>
      <c r="Q53" s="51" t="s">
        <v>678</v>
      </c>
      <c r="R53" s="51">
        <v>34</v>
      </c>
      <c r="S53" s="51" t="s">
        <v>613</v>
      </c>
      <c r="T53" s="18"/>
    </row>
    <row r="54" spans="1:20">
      <c r="A54" s="4">
        <v>50</v>
      </c>
      <c r="B54" s="53" t="s">
        <v>67</v>
      </c>
      <c r="C54" s="74" t="s">
        <v>632</v>
      </c>
      <c r="D54" s="94" t="s">
        <v>27</v>
      </c>
      <c r="E54" s="105">
        <v>18090108909</v>
      </c>
      <c r="F54" s="94" t="s">
        <v>683</v>
      </c>
      <c r="G54" s="94">
        <v>26</v>
      </c>
      <c r="H54" s="94">
        <v>14</v>
      </c>
      <c r="I54" s="94">
        <v>40</v>
      </c>
      <c r="J54" s="52" t="s">
        <v>120</v>
      </c>
      <c r="K54" s="51" t="s">
        <v>813</v>
      </c>
      <c r="L54" s="51" t="s">
        <v>814</v>
      </c>
      <c r="M54" s="115">
        <v>9435785123</v>
      </c>
      <c r="N54" s="59" t="s">
        <v>170</v>
      </c>
      <c r="O54" s="64">
        <v>7399664883</v>
      </c>
      <c r="P54" s="164" t="s">
        <v>1010</v>
      </c>
      <c r="Q54" s="51" t="s">
        <v>678</v>
      </c>
      <c r="R54" s="51">
        <v>43</v>
      </c>
      <c r="S54" s="51" t="s">
        <v>613</v>
      </c>
      <c r="T54" s="18"/>
    </row>
    <row r="55" spans="1:20">
      <c r="A55" s="4">
        <v>51</v>
      </c>
      <c r="B55" s="53" t="s">
        <v>67</v>
      </c>
      <c r="C55" s="74" t="s">
        <v>633</v>
      </c>
      <c r="D55" s="94" t="s">
        <v>27</v>
      </c>
      <c r="E55" s="105">
        <v>18090108910</v>
      </c>
      <c r="F55" s="94" t="s">
        <v>683</v>
      </c>
      <c r="G55" s="94">
        <v>16</v>
      </c>
      <c r="H55" s="94">
        <v>9</v>
      </c>
      <c r="I55" s="94">
        <v>25</v>
      </c>
      <c r="J55" s="52" t="s">
        <v>121</v>
      </c>
      <c r="K55" s="51" t="s">
        <v>813</v>
      </c>
      <c r="L55" s="51" t="s">
        <v>814</v>
      </c>
      <c r="M55" s="115">
        <v>9435785123</v>
      </c>
      <c r="N55" s="59" t="s">
        <v>158</v>
      </c>
      <c r="O55" s="64">
        <v>7399252715</v>
      </c>
      <c r="P55" s="164" t="s">
        <v>1011</v>
      </c>
      <c r="Q55" s="51" t="s">
        <v>679</v>
      </c>
      <c r="R55" s="51">
        <v>44</v>
      </c>
      <c r="S55" s="51" t="s">
        <v>613</v>
      </c>
      <c r="T55" s="18"/>
    </row>
    <row r="56" spans="1:20">
      <c r="A56" s="4">
        <v>52</v>
      </c>
      <c r="B56" s="53" t="s">
        <v>67</v>
      </c>
      <c r="C56" s="74" t="s">
        <v>634</v>
      </c>
      <c r="D56" s="94" t="s">
        <v>27</v>
      </c>
      <c r="E56" s="105">
        <v>18090108911</v>
      </c>
      <c r="F56" s="94" t="s">
        <v>683</v>
      </c>
      <c r="G56" s="94">
        <v>27</v>
      </c>
      <c r="H56" s="94">
        <v>14</v>
      </c>
      <c r="I56" s="94">
        <v>41</v>
      </c>
      <c r="J56" s="52" t="s">
        <v>122</v>
      </c>
      <c r="K56" s="51" t="s">
        <v>813</v>
      </c>
      <c r="L56" s="51" t="s">
        <v>814</v>
      </c>
      <c r="M56" s="115">
        <v>9435785123</v>
      </c>
      <c r="N56" s="59" t="s">
        <v>159</v>
      </c>
      <c r="O56" s="64">
        <v>9859785207</v>
      </c>
      <c r="P56" s="164" t="s">
        <v>1011</v>
      </c>
      <c r="Q56" s="51" t="s">
        <v>679</v>
      </c>
      <c r="R56" s="51">
        <v>44</v>
      </c>
      <c r="S56" s="51" t="s">
        <v>613</v>
      </c>
      <c r="T56" s="18"/>
    </row>
    <row r="57" spans="1:20">
      <c r="A57" s="4">
        <v>53</v>
      </c>
      <c r="B57" s="53" t="s">
        <v>66</v>
      </c>
      <c r="C57" s="89" t="s">
        <v>665</v>
      </c>
      <c r="D57" s="96" t="s">
        <v>29</v>
      </c>
      <c r="E57" s="96"/>
      <c r="F57" s="90"/>
      <c r="G57" s="90">
        <v>38</v>
      </c>
      <c r="H57" s="90">
        <v>45</v>
      </c>
      <c r="I57" s="53">
        <v>83</v>
      </c>
      <c r="J57" s="52" t="s">
        <v>123</v>
      </c>
      <c r="K57" s="51" t="s">
        <v>813</v>
      </c>
      <c r="L57" s="51" t="s">
        <v>815</v>
      </c>
      <c r="M57" s="114">
        <v>9401725874</v>
      </c>
      <c r="N57" s="59" t="s">
        <v>160</v>
      </c>
      <c r="O57" s="64">
        <v>9577058581</v>
      </c>
      <c r="P57" s="164" t="s">
        <v>1011</v>
      </c>
      <c r="Q57" s="51" t="s">
        <v>679</v>
      </c>
      <c r="R57" s="51">
        <v>44</v>
      </c>
      <c r="S57" s="51" t="s">
        <v>613</v>
      </c>
      <c r="T57" s="18"/>
    </row>
    <row r="58" spans="1:20">
      <c r="A58" s="4">
        <v>54</v>
      </c>
      <c r="B58" s="53" t="s">
        <v>66</v>
      </c>
      <c r="C58" s="92" t="s">
        <v>666</v>
      </c>
      <c r="D58" s="96" t="s">
        <v>29</v>
      </c>
      <c r="E58" s="96"/>
      <c r="F58" s="90"/>
      <c r="G58" s="90">
        <v>25</v>
      </c>
      <c r="H58" s="90">
        <v>25</v>
      </c>
      <c r="I58" s="53">
        <v>50</v>
      </c>
      <c r="J58" s="52" t="s">
        <v>124</v>
      </c>
      <c r="K58" s="51" t="s">
        <v>813</v>
      </c>
      <c r="L58" s="51" t="s">
        <v>815</v>
      </c>
      <c r="M58" s="114">
        <v>9401725874</v>
      </c>
      <c r="N58" s="59" t="s">
        <v>161</v>
      </c>
      <c r="O58" s="64">
        <v>9577680303</v>
      </c>
      <c r="P58" s="164" t="s">
        <v>1011</v>
      </c>
      <c r="Q58" s="51" t="s">
        <v>679</v>
      </c>
      <c r="R58" s="51">
        <v>44</v>
      </c>
      <c r="S58" s="51" t="s">
        <v>613</v>
      </c>
      <c r="T58" s="18"/>
    </row>
    <row r="59" spans="1:20">
      <c r="A59" s="4">
        <v>55</v>
      </c>
      <c r="B59" s="53" t="s">
        <v>66</v>
      </c>
      <c r="C59" s="74" t="s">
        <v>635</v>
      </c>
      <c r="D59" s="94" t="s">
        <v>27</v>
      </c>
      <c r="E59" s="105">
        <v>18090109002</v>
      </c>
      <c r="F59" s="94" t="s">
        <v>683</v>
      </c>
      <c r="G59" s="94">
        <v>40</v>
      </c>
      <c r="H59" s="94">
        <v>30</v>
      </c>
      <c r="I59" s="94">
        <v>70</v>
      </c>
      <c r="J59" s="52" t="s">
        <v>125</v>
      </c>
      <c r="K59" s="51" t="s">
        <v>813</v>
      </c>
      <c r="L59" s="51" t="s">
        <v>815</v>
      </c>
      <c r="M59" s="114">
        <v>9401725874</v>
      </c>
      <c r="N59" s="59" t="s">
        <v>162</v>
      </c>
      <c r="O59" s="64">
        <v>8751873177</v>
      </c>
      <c r="P59" s="164" t="s">
        <v>1012</v>
      </c>
      <c r="Q59" s="51" t="s">
        <v>680</v>
      </c>
      <c r="R59" s="51">
        <v>44</v>
      </c>
      <c r="S59" s="51" t="s">
        <v>613</v>
      </c>
      <c r="T59" s="18"/>
    </row>
    <row r="60" spans="1:20">
      <c r="A60" s="4">
        <v>56</v>
      </c>
      <c r="B60" s="53" t="s">
        <v>67</v>
      </c>
      <c r="C60" s="89" t="s">
        <v>670</v>
      </c>
      <c r="D60" s="96" t="s">
        <v>29</v>
      </c>
      <c r="E60" s="96"/>
      <c r="F60" s="90"/>
      <c r="G60" s="90">
        <v>29</v>
      </c>
      <c r="H60" s="90">
        <v>33</v>
      </c>
      <c r="I60" s="53">
        <v>62</v>
      </c>
      <c r="J60" s="52" t="s">
        <v>126</v>
      </c>
      <c r="K60" s="51" t="s">
        <v>813</v>
      </c>
      <c r="L60" s="51" t="s">
        <v>815</v>
      </c>
      <c r="M60" s="114">
        <v>9401725874</v>
      </c>
      <c r="N60" s="59" t="s">
        <v>163</v>
      </c>
      <c r="O60" s="64">
        <v>9613976174</v>
      </c>
      <c r="P60" s="164" t="s">
        <v>1012</v>
      </c>
      <c r="Q60" s="51" t="s">
        <v>680</v>
      </c>
      <c r="R60" s="51">
        <v>44</v>
      </c>
      <c r="S60" s="51" t="s">
        <v>613</v>
      </c>
      <c r="T60" s="18"/>
    </row>
    <row r="61" spans="1:20">
      <c r="A61" s="4">
        <v>57</v>
      </c>
      <c r="B61" s="53" t="s">
        <v>67</v>
      </c>
      <c r="C61" s="89" t="s">
        <v>671</v>
      </c>
      <c r="D61" s="96" t="s">
        <v>29</v>
      </c>
      <c r="E61" s="96"/>
      <c r="F61" s="90"/>
      <c r="G61" s="90">
        <v>27</v>
      </c>
      <c r="H61" s="90">
        <v>19</v>
      </c>
      <c r="I61" s="53">
        <v>46</v>
      </c>
      <c r="J61" s="52" t="s">
        <v>127</v>
      </c>
      <c r="K61" s="51" t="s">
        <v>813</v>
      </c>
      <c r="L61" s="51" t="s">
        <v>815</v>
      </c>
      <c r="M61" s="114">
        <v>9401725874</v>
      </c>
      <c r="N61" s="59" t="s">
        <v>164</v>
      </c>
      <c r="O61" s="64">
        <v>9577025843</v>
      </c>
      <c r="P61" s="164" t="s">
        <v>1012</v>
      </c>
      <c r="Q61" s="51" t="s">
        <v>680</v>
      </c>
      <c r="R61" s="51">
        <v>44</v>
      </c>
      <c r="S61" s="51" t="s">
        <v>613</v>
      </c>
      <c r="T61" s="18"/>
    </row>
    <row r="62" spans="1:20" ht="24">
      <c r="A62" s="4">
        <v>58</v>
      </c>
      <c r="B62" s="53" t="s">
        <v>66</v>
      </c>
      <c r="C62" s="84" t="s">
        <v>636</v>
      </c>
      <c r="D62" s="88" t="s">
        <v>27</v>
      </c>
      <c r="E62" s="150">
        <v>18090118206</v>
      </c>
      <c r="F62" s="88"/>
      <c r="G62" s="88">
        <v>49</v>
      </c>
      <c r="H62" s="88">
        <v>50</v>
      </c>
      <c r="I62" s="88">
        <v>99</v>
      </c>
      <c r="J62" s="52" t="s">
        <v>128</v>
      </c>
      <c r="K62" s="51" t="s">
        <v>813</v>
      </c>
      <c r="L62" s="51" t="s">
        <v>815</v>
      </c>
      <c r="M62" s="114">
        <v>9401725874</v>
      </c>
      <c r="N62" s="99" t="s">
        <v>165</v>
      </c>
      <c r="O62" s="64">
        <v>9577670272</v>
      </c>
      <c r="P62" s="164" t="s">
        <v>1013</v>
      </c>
      <c r="Q62" s="51" t="s">
        <v>681</v>
      </c>
      <c r="R62" s="51">
        <v>44</v>
      </c>
      <c r="S62" s="51" t="s">
        <v>613</v>
      </c>
      <c r="T62" s="18"/>
    </row>
    <row r="63" spans="1:20">
      <c r="A63" s="4">
        <v>59</v>
      </c>
      <c r="B63" s="53" t="s">
        <v>67</v>
      </c>
      <c r="C63" s="89" t="s">
        <v>672</v>
      </c>
      <c r="D63" s="96" t="s">
        <v>29</v>
      </c>
      <c r="E63" s="96"/>
      <c r="F63" s="90"/>
      <c r="G63" s="90">
        <v>35</v>
      </c>
      <c r="H63" s="90">
        <v>35</v>
      </c>
      <c r="I63" s="53">
        <v>70</v>
      </c>
      <c r="J63" s="52" t="s">
        <v>129</v>
      </c>
      <c r="K63" s="51" t="s">
        <v>813</v>
      </c>
      <c r="L63" s="51" t="s">
        <v>815</v>
      </c>
      <c r="M63" s="114">
        <v>9401725874</v>
      </c>
      <c r="N63" s="59" t="s">
        <v>166</v>
      </c>
      <c r="O63" s="64">
        <v>8812868787</v>
      </c>
      <c r="P63" s="164" t="s">
        <v>1013</v>
      </c>
      <c r="Q63" s="51" t="s">
        <v>681</v>
      </c>
      <c r="R63" s="51">
        <v>44</v>
      </c>
      <c r="S63" s="51" t="s">
        <v>613</v>
      </c>
      <c r="T63" s="18"/>
    </row>
    <row r="64" spans="1:20">
      <c r="A64" s="4">
        <v>60</v>
      </c>
      <c r="B64" s="53" t="s">
        <v>67</v>
      </c>
      <c r="C64" s="89" t="s">
        <v>673</v>
      </c>
      <c r="D64" s="96" t="s">
        <v>29</v>
      </c>
      <c r="E64" s="96"/>
      <c r="F64" s="90"/>
      <c r="G64" s="90">
        <v>24</v>
      </c>
      <c r="H64" s="90">
        <v>29</v>
      </c>
      <c r="I64" s="53">
        <v>53</v>
      </c>
      <c r="J64" s="52" t="s">
        <v>130</v>
      </c>
      <c r="K64" s="51" t="s">
        <v>813</v>
      </c>
      <c r="L64" s="51" t="s">
        <v>814</v>
      </c>
      <c r="M64" s="115">
        <v>9435785123</v>
      </c>
      <c r="N64" s="59" t="s">
        <v>167</v>
      </c>
      <c r="O64" s="64">
        <v>8812933991</v>
      </c>
      <c r="P64" s="164" t="s">
        <v>1013</v>
      </c>
      <c r="Q64" s="51" t="s">
        <v>681</v>
      </c>
      <c r="R64" s="51">
        <v>44</v>
      </c>
      <c r="S64" s="51" t="s">
        <v>613</v>
      </c>
      <c r="T64" s="18"/>
    </row>
    <row r="65" spans="1:20">
      <c r="A65" s="4">
        <v>61</v>
      </c>
      <c r="B65" s="53" t="s">
        <v>66</v>
      </c>
      <c r="C65" s="80" t="s">
        <v>637</v>
      </c>
      <c r="D65" s="94" t="s">
        <v>27</v>
      </c>
      <c r="E65" s="105">
        <v>18090118212</v>
      </c>
      <c r="F65" s="94" t="s">
        <v>683</v>
      </c>
      <c r="G65" s="94">
        <v>50</v>
      </c>
      <c r="H65" s="94">
        <v>45</v>
      </c>
      <c r="I65" s="94">
        <v>95</v>
      </c>
      <c r="J65" s="52" t="s">
        <v>131</v>
      </c>
      <c r="K65" s="51" t="s">
        <v>813</v>
      </c>
      <c r="L65" s="51" t="s">
        <v>814</v>
      </c>
      <c r="M65" s="115">
        <v>9435785123</v>
      </c>
      <c r="N65" s="59" t="s">
        <v>168</v>
      </c>
      <c r="O65" s="64">
        <v>9435924056</v>
      </c>
      <c r="P65" s="164" t="s">
        <v>1014</v>
      </c>
      <c r="Q65" s="51" t="s">
        <v>677</v>
      </c>
      <c r="R65" s="51">
        <v>45</v>
      </c>
      <c r="S65" s="51" t="s">
        <v>613</v>
      </c>
      <c r="T65" s="18"/>
    </row>
    <row r="66" spans="1:20">
      <c r="A66" s="4">
        <v>62</v>
      </c>
      <c r="B66" s="53" t="s">
        <v>67</v>
      </c>
      <c r="C66" s="89" t="s">
        <v>674</v>
      </c>
      <c r="D66" s="96" t="s">
        <v>29</v>
      </c>
      <c r="E66" s="96"/>
      <c r="F66" s="90"/>
      <c r="G66" s="90">
        <v>23</v>
      </c>
      <c r="H66" s="90">
        <v>24</v>
      </c>
      <c r="I66" s="53">
        <v>47</v>
      </c>
      <c r="J66" s="52" t="s">
        <v>132</v>
      </c>
      <c r="K66" s="51" t="s">
        <v>813</v>
      </c>
      <c r="L66" s="51" t="s">
        <v>814</v>
      </c>
      <c r="M66" s="115">
        <v>9435785123</v>
      </c>
      <c r="N66" s="59" t="s">
        <v>169</v>
      </c>
      <c r="O66" s="64">
        <v>8011547499</v>
      </c>
      <c r="P66" s="164" t="s">
        <v>1014</v>
      </c>
      <c r="Q66" s="51" t="s">
        <v>677</v>
      </c>
      <c r="R66" s="51">
        <v>45</v>
      </c>
      <c r="S66" s="51" t="s">
        <v>613</v>
      </c>
      <c r="T66" s="18"/>
    </row>
    <row r="67" spans="1:20">
      <c r="A67" s="4">
        <v>63</v>
      </c>
      <c r="B67" s="53" t="s">
        <v>67</v>
      </c>
      <c r="C67" s="89" t="s">
        <v>675</v>
      </c>
      <c r="D67" s="96" t="s">
        <v>29</v>
      </c>
      <c r="E67" s="96"/>
      <c r="F67" s="90"/>
      <c r="G67" s="90">
        <v>24</v>
      </c>
      <c r="H67" s="90">
        <v>24</v>
      </c>
      <c r="I67" s="53">
        <v>48</v>
      </c>
      <c r="J67" s="52" t="s">
        <v>133</v>
      </c>
      <c r="K67" s="51" t="s">
        <v>813</v>
      </c>
      <c r="L67" s="51" t="s">
        <v>814</v>
      </c>
      <c r="M67" s="115">
        <v>9435785123</v>
      </c>
      <c r="N67" s="59" t="s">
        <v>170</v>
      </c>
      <c r="O67" s="64">
        <v>9577619379</v>
      </c>
      <c r="P67" s="164" t="s">
        <v>1014</v>
      </c>
      <c r="Q67" s="51" t="s">
        <v>677</v>
      </c>
      <c r="R67" s="51">
        <v>46</v>
      </c>
      <c r="S67" s="51" t="s">
        <v>613</v>
      </c>
      <c r="T67" s="18"/>
    </row>
    <row r="68" spans="1:20">
      <c r="A68" s="4">
        <v>64</v>
      </c>
      <c r="B68" s="17"/>
      <c r="C68" s="18"/>
      <c r="D68" s="18"/>
      <c r="E68" s="19"/>
      <c r="F68" s="18"/>
      <c r="G68" s="19"/>
      <c r="H68" s="19"/>
      <c r="I68" s="17">
        <v>0</v>
      </c>
      <c r="J68" s="18"/>
      <c r="K68" s="18"/>
      <c r="L68" s="18"/>
      <c r="M68" s="18"/>
      <c r="N68" s="18"/>
      <c r="O68" s="18"/>
      <c r="P68" s="24"/>
      <c r="Q68" s="18"/>
      <c r="R68" s="18"/>
      <c r="S68" s="18"/>
      <c r="T68" s="18"/>
    </row>
    <row r="69" spans="1:20">
      <c r="A69" s="4">
        <v>65</v>
      </c>
      <c r="B69" s="17"/>
      <c r="C69" s="18"/>
      <c r="D69" s="18"/>
      <c r="E69" s="19"/>
      <c r="F69" s="18"/>
      <c r="G69" s="19"/>
      <c r="H69" s="19"/>
      <c r="I69" s="17">
        <v>0</v>
      </c>
      <c r="J69" s="18"/>
      <c r="K69" s="18"/>
      <c r="L69" s="18"/>
      <c r="M69" s="18"/>
      <c r="N69" s="18"/>
      <c r="O69" s="18"/>
      <c r="P69" s="24"/>
      <c r="Q69" s="18"/>
      <c r="R69" s="18"/>
      <c r="S69" s="18"/>
      <c r="T69" s="18"/>
    </row>
    <row r="70" spans="1:20">
      <c r="A70" s="4">
        <v>66</v>
      </c>
      <c r="B70" s="17"/>
      <c r="C70" s="18"/>
      <c r="D70" s="18"/>
      <c r="E70" s="19"/>
      <c r="F70" s="18"/>
      <c r="G70" s="19"/>
      <c r="H70" s="19"/>
      <c r="I70" s="17">
        <v>0</v>
      </c>
      <c r="J70" s="18"/>
      <c r="K70" s="18"/>
      <c r="L70" s="18"/>
      <c r="M70" s="18"/>
      <c r="N70" s="18"/>
      <c r="O70" s="18"/>
      <c r="P70" s="24"/>
      <c r="Q70" s="18"/>
      <c r="R70" s="18"/>
      <c r="S70" s="18"/>
      <c r="T70" s="18"/>
    </row>
    <row r="71" spans="1:20">
      <c r="A71" s="4">
        <v>67</v>
      </c>
      <c r="B71" s="17"/>
      <c r="C71" s="18"/>
      <c r="D71" s="18"/>
      <c r="E71" s="19"/>
      <c r="F71" s="18"/>
      <c r="G71" s="19"/>
      <c r="H71" s="19"/>
      <c r="I71" s="17">
        <v>0</v>
      </c>
      <c r="J71" s="18"/>
      <c r="K71" s="18"/>
      <c r="L71" s="18"/>
      <c r="M71" s="18"/>
      <c r="N71" s="18"/>
      <c r="O71" s="18"/>
      <c r="P71" s="24"/>
      <c r="Q71" s="18"/>
      <c r="R71" s="18"/>
      <c r="S71" s="18"/>
      <c r="T71" s="18"/>
    </row>
    <row r="72" spans="1:20">
      <c r="A72" s="4">
        <v>68</v>
      </c>
      <c r="B72" s="17"/>
      <c r="C72" s="18"/>
      <c r="D72" s="18"/>
      <c r="E72" s="19"/>
      <c r="F72" s="18"/>
      <c r="G72" s="19"/>
      <c r="H72" s="19"/>
      <c r="I72" s="17">
        <v>0</v>
      </c>
      <c r="J72" s="18"/>
      <c r="K72" s="18"/>
      <c r="L72" s="18"/>
      <c r="M72" s="18"/>
      <c r="N72" s="18"/>
      <c r="O72" s="18"/>
      <c r="P72" s="24"/>
      <c r="Q72" s="18"/>
      <c r="R72" s="18"/>
      <c r="S72" s="18"/>
      <c r="T72" s="18"/>
    </row>
    <row r="73" spans="1:20">
      <c r="A73" s="4">
        <v>69</v>
      </c>
      <c r="B73" s="17"/>
      <c r="C73" s="18"/>
      <c r="D73" s="18"/>
      <c r="E73" s="19"/>
      <c r="F73" s="18"/>
      <c r="G73" s="19"/>
      <c r="H73" s="19"/>
      <c r="I73" s="17">
        <v>0</v>
      </c>
      <c r="J73" s="18"/>
      <c r="K73" s="18"/>
      <c r="L73" s="18"/>
      <c r="M73" s="18"/>
      <c r="N73" s="18"/>
      <c r="O73" s="18"/>
      <c r="P73" s="24"/>
      <c r="Q73" s="18"/>
      <c r="R73" s="18"/>
      <c r="S73" s="18"/>
      <c r="T73" s="18"/>
    </row>
    <row r="74" spans="1:20">
      <c r="A74" s="4">
        <v>70</v>
      </c>
      <c r="B74" s="17"/>
      <c r="C74" s="18"/>
      <c r="D74" s="18"/>
      <c r="E74" s="19"/>
      <c r="F74" s="18"/>
      <c r="G74" s="19"/>
      <c r="H74" s="19"/>
      <c r="I74" s="17">
        <v>0</v>
      </c>
      <c r="J74" s="18"/>
      <c r="K74" s="18"/>
      <c r="L74" s="18"/>
      <c r="M74" s="18"/>
      <c r="N74" s="18"/>
      <c r="O74" s="18"/>
      <c r="P74" s="24"/>
      <c r="Q74" s="18"/>
      <c r="R74" s="18"/>
      <c r="S74" s="18"/>
      <c r="T74" s="18"/>
    </row>
    <row r="75" spans="1:20">
      <c r="A75" s="4">
        <v>71</v>
      </c>
      <c r="B75" s="17"/>
      <c r="C75" s="18"/>
      <c r="D75" s="18"/>
      <c r="E75" s="19"/>
      <c r="F75" s="18"/>
      <c r="G75" s="19"/>
      <c r="H75" s="19"/>
      <c r="I75" s="17">
        <v>0</v>
      </c>
      <c r="J75" s="18"/>
      <c r="K75" s="18"/>
      <c r="L75" s="18"/>
      <c r="M75" s="18"/>
      <c r="N75" s="18"/>
      <c r="O75" s="18"/>
      <c r="P75" s="24"/>
      <c r="Q75" s="18"/>
      <c r="R75" s="18"/>
      <c r="S75" s="18"/>
      <c r="T75" s="18"/>
    </row>
    <row r="76" spans="1:20">
      <c r="A76" s="4">
        <v>72</v>
      </c>
      <c r="B76" s="17"/>
      <c r="C76" s="18"/>
      <c r="D76" s="18"/>
      <c r="E76" s="19"/>
      <c r="F76" s="18"/>
      <c r="G76" s="19"/>
      <c r="H76" s="19"/>
      <c r="I76" s="17">
        <v>0</v>
      </c>
      <c r="J76" s="18"/>
      <c r="K76" s="18"/>
      <c r="L76" s="18"/>
      <c r="M76" s="18"/>
      <c r="N76" s="18"/>
      <c r="O76" s="18"/>
      <c r="P76" s="24"/>
      <c r="Q76" s="18"/>
      <c r="R76" s="18"/>
      <c r="S76" s="18"/>
      <c r="T76" s="18"/>
    </row>
    <row r="77" spans="1:20">
      <c r="A77" s="4">
        <v>73</v>
      </c>
      <c r="B77" s="17"/>
      <c r="C77" s="18"/>
      <c r="D77" s="18"/>
      <c r="E77" s="19"/>
      <c r="F77" s="18"/>
      <c r="G77" s="19"/>
      <c r="H77" s="19"/>
      <c r="I77" s="17">
        <v>0</v>
      </c>
      <c r="J77" s="18"/>
      <c r="K77" s="18"/>
      <c r="L77" s="18"/>
      <c r="M77" s="18"/>
      <c r="N77" s="18"/>
      <c r="O77" s="164">
        <v>43110</v>
      </c>
      <c r="P77" s="24">
        <v>1</v>
      </c>
      <c r="Q77" s="18"/>
      <c r="R77" s="18"/>
      <c r="S77" s="18"/>
      <c r="T77" s="18"/>
    </row>
    <row r="78" spans="1:20">
      <c r="A78" s="4">
        <v>74</v>
      </c>
      <c r="B78" s="17"/>
      <c r="C78" s="18"/>
      <c r="D78" s="18"/>
      <c r="E78" s="19"/>
      <c r="F78" s="18"/>
      <c r="G78" s="19"/>
      <c r="H78" s="19"/>
      <c r="I78" s="17">
        <v>0</v>
      </c>
      <c r="J78" s="18"/>
      <c r="K78" s="18"/>
      <c r="L78" s="18"/>
      <c r="M78" s="18"/>
      <c r="N78" s="18"/>
      <c r="O78" s="18"/>
      <c r="P78" s="24"/>
      <c r="Q78" s="18"/>
      <c r="R78" s="18"/>
      <c r="S78" s="18"/>
      <c r="T78" s="18"/>
    </row>
    <row r="79" spans="1:20">
      <c r="A79" s="4">
        <v>75</v>
      </c>
      <c r="B79" s="17"/>
      <c r="C79" s="18"/>
      <c r="D79" s="18"/>
      <c r="E79" s="19"/>
      <c r="F79" s="18"/>
      <c r="G79" s="19"/>
      <c r="H79" s="19"/>
      <c r="I79" s="17">
        <v>0</v>
      </c>
      <c r="J79" s="18"/>
      <c r="K79" s="18"/>
      <c r="L79" s="18"/>
      <c r="M79" s="18"/>
      <c r="N79" s="18"/>
      <c r="O79" s="18"/>
      <c r="P79" s="24"/>
      <c r="Q79" s="18"/>
      <c r="R79" s="18"/>
      <c r="S79" s="18"/>
      <c r="T79" s="18"/>
    </row>
    <row r="80" spans="1:20">
      <c r="A80" s="4">
        <v>76</v>
      </c>
      <c r="B80" s="17"/>
      <c r="C80" s="18"/>
      <c r="D80" s="18"/>
      <c r="E80" s="19"/>
      <c r="F80" s="18"/>
      <c r="G80" s="19"/>
      <c r="H80" s="19"/>
      <c r="I80" s="17">
        <v>0</v>
      </c>
      <c r="J80" s="18"/>
      <c r="K80" s="18"/>
      <c r="L80" s="18"/>
      <c r="M80" s="18"/>
      <c r="N80" s="18"/>
      <c r="O80" s="18"/>
      <c r="P80" s="24"/>
      <c r="Q80" s="18"/>
      <c r="R80" s="18"/>
      <c r="S80" s="18"/>
      <c r="T80" s="18"/>
    </row>
    <row r="81" spans="1:20">
      <c r="A81" s="4">
        <v>77</v>
      </c>
      <c r="B81" s="17"/>
      <c r="C81" s="18"/>
      <c r="D81" s="18"/>
      <c r="E81" s="19"/>
      <c r="F81" s="18"/>
      <c r="G81" s="19"/>
      <c r="H81" s="19"/>
      <c r="I81" s="17">
        <v>0</v>
      </c>
      <c r="J81" s="18"/>
      <c r="K81" s="18"/>
      <c r="L81" s="18"/>
      <c r="M81" s="18"/>
      <c r="N81" s="18"/>
      <c r="O81" s="18"/>
      <c r="P81" s="24"/>
      <c r="Q81" s="18"/>
      <c r="R81" s="18"/>
      <c r="S81" s="18"/>
      <c r="T81" s="18"/>
    </row>
    <row r="82" spans="1:20">
      <c r="A82" s="4">
        <v>78</v>
      </c>
      <c r="B82" s="17"/>
      <c r="C82" s="18"/>
      <c r="D82" s="18"/>
      <c r="E82" s="19"/>
      <c r="F82" s="18"/>
      <c r="G82" s="19"/>
      <c r="H82" s="19"/>
      <c r="I82" s="17">
        <v>0</v>
      </c>
      <c r="J82" s="18"/>
      <c r="K82" s="18"/>
      <c r="L82" s="18"/>
      <c r="M82" s="18"/>
      <c r="N82" s="18"/>
      <c r="O82" s="18"/>
      <c r="P82" s="24"/>
      <c r="Q82" s="18"/>
      <c r="R82" s="18"/>
      <c r="S82" s="18"/>
      <c r="T82" s="18"/>
    </row>
    <row r="83" spans="1:20">
      <c r="A83" s="4">
        <v>79</v>
      </c>
      <c r="B83" s="17"/>
      <c r="C83" s="18"/>
      <c r="D83" s="18"/>
      <c r="E83" s="19"/>
      <c r="F83" s="18"/>
      <c r="G83" s="19"/>
      <c r="H83" s="19"/>
      <c r="I83" s="17">
        <v>0</v>
      </c>
      <c r="J83" s="18"/>
      <c r="K83" s="18"/>
      <c r="L83" s="18"/>
      <c r="M83" s="18"/>
      <c r="N83" s="18"/>
      <c r="O83" s="18"/>
      <c r="P83" s="24"/>
      <c r="Q83" s="18"/>
      <c r="R83" s="18"/>
      <c r="S83" s="18"/>
      <c r="T83" s="18"/>
    </row>
    <row r="84" spans="1:20">
      <c r="A84" s="4">
        <v>80</v>
      </c>
      <c r="B84" s="17"/>
      <c r="C84" s="18"/>
      <c r="D84" s="18"/>
      <c r="E84" s="19"/>
      <c r="F84" s="18"/>
      <c r="G84" s="19"/>
      <c r="H84" s="19"/>
      <c r="I84" s="17">
        <f t="shared" ref="I84:I133" si="0">+G84+H84</f>
        <v>0</v>
      </c>
      <c r="J84" s="18"/>
      <c r="K84" s="18"/>
      <c r="L84" s="18"/>
      <c r="M84" s="18"/>
      <c r="N84" s="18"/>
      <c r="O84" s="18"/>
      <c r="P84" s="24"/>
      <c r="Q84" s="18"/>
      <c r="R84" s="18"/>
      <c r="S84" s="18"/>
      <c r="T84" s="18"/>
    </row>
    <row r="85" spans="1:20">
      <c r="A85" s="4">
        <v>81</v>
      </c>
      <c r="B85" s="17"/>
      <c r="C85" s="18"/>
      <c r="D85" s="18"/>
      <c r="E85" s="19"/>
      <c r="F85" s="18"/>
      <c r="G85" s="19"/>
      <c r="H85" s="19"/>
      <c r="I85" s="17">
        <f t="shared" si="0"/>
        <v>0</v>
      </c>
      <c r="J85" s="18"/>
      <c r="K85" s="18"/>
      <c r="L85" s="18"/>
      <c r="M85" s="18"/>
      <c r="N85" s="18"/>
      <c r="O85" s="18"/>
      <c r="P85" s="24"/>
      <c r="Q85" s="18"/>
      <c r="R85" s="18"/>
      <c r="S85" s="18"/>
      <c r="T85" s="18"/>
    </row>
    <row r="86" spans="1:20">
      <c r="A86" s="4">
        <v>82</v>
      </c>
      <c r="B86" s="17"/>
      <c r="C86" s="18"/>
      <c r="D86" s="18"/>
      <c r="E86" s="19"/>
      <c r="F86" s="18"/>
      <c r="G86" s="19"/>
      <c r="H86" s="19"/>
      <c r="I86" s="17">
        <f t="shared" si="0"/>
        <v>0</v>
      </c>
      <c r="J86" s="18"/>
      <c r="K86" s="18"/>
      <c r="L86" s="18"/>
      <c r="M86" s="18"/>
      <c r="N86" s="18"/>
      <c r="O86" s="18"/>
      <c r="P86" s="24"/>
      <c r="Q86" s="18"/>
      <c r="R86" s="18"/>
      <c r="S86" s="18"/>
      <c r="T86" s="18"/>
    </row>
    <row r="87" spans="1:20">
      <c r="A87" s="4">
        <v>83</v>
      </c>
      <c r="B87" s="17"/>
      <c r="C87" s="18"/>
      <c r="D87" s="18"/>
      <c r="E87" s="19"/>
      <c r="F87" s="18"/>
      <c r="G87" s="19"/>
      <c r="H87" s="19"/>
      <c r="I87" s="17">
        <f t="shared" si="0"/>
        <v>0</v>
      </c>
      <c r="J87" s="18"/>
      <c r="K87" s="18"/>
      <c r="L87" s="18"/>
      <c r="M87" s="18"/>
      <c r="N87" s="18"/>
      <c r="O87" s="18"/>
      <c r="P87" s="24"/>
      <c r="Q87" s="18"/>
      <c r="R87" s="18"/>
      <c r="S87" s="18"/>
      <c r="T87" s="18"/>
    </row>
    <row r="88" spans="1:20">
      <c r="A88" s="4">
        <v>84</v>
      </c>
      <c r="B88" s="17"/>
      <c r="C88" s="18"/>
      <c r="D88" s="18"/>
      <c r="E88" s="19"/>
      <c r="F88" s="18"/>
      <c r="G88" s="19"/>
      <c r="H88" s="19"/>
      <c r="I88" s="17">
        <f t="shared" si="0"/>
        <v>0</v>
      </c>
      <c r="J88" s="18"/>
      <c r="K88" s="18"/>
      <c r="L88" s="18"/>
      <c r="M88" s="18"/>
      <c r="N88" s="18"/>
      <c r="O88" s="18"/>
      <c r="P88" s="24"/>
      <c r="Q88" s="18"/>
      <c r="R88" s="18"/>
      <c r="S88" s="18"/>
      <c r="T88" s="18"/>
    </row>
    <row r="89" spans="1:20">
      <c r="A89" s="4">
        <v>85</v>
      </c>
      <c r="B89" s="17"/>
      <c r="C89" s="18"/>
      <c r="D89" s="18"/>
      <c r="E89" s="19"/>
      <c r="F89" s="18"/>
      <c r="G89" s="19"/>
      <c r="H89" s="19"/>
      <c r="I89" s="17">
        <f t="shared" si="0"/>
        <v>0</v>
      </c>
      <c r="J89" s="18"/>
      <c r="K89" s="18"/>
      <c r="L89" s="18"/>
      <c r="M89" s="18"/>
      <c r="N89" s="18"/>
      <c r="O89" s="18"/>
      <c r="P89" s="24"/>
      <c r="Q89" s="18"/>
      <c r="R89" s="18"/>
      <c r="S89" s="18"/>
      <c r="T89" s="18"/>
    </row>
    <row r="90" spans="1:20">
      <c r="A90" s="4">
        <v>86</v>
      </c>
      <c r="B90" s="17"/>
      <c r="C90" s="18"/>
      <c r="D90" s="18"/>
      <c r="E90" s="19"/>
      <c r="F90" s="18"/>
      <c r="G90" s="19"/>
      <c r="H90" s="19"/>
      <c r="I90" s="17">
        <f t="shared" si="0"/>
        <v>0</v>
      </c>
      <c r="J90" s="18"/>
      <c r="K90" s="18"/>
      <c r="L90" s="18"/>
      <c r="M90" s="18"/>
      <c r="N90" s="18"/>
      <c r="O90" s="18"/>
      <c r="P90" s="24"/>
      <c r="Q90" s="18"/>
      <c r="R90" s="18"/>
      <c r="S90" s="18"/>
      <c r="T90" s="18"/>
    </row>
    <row r="91" spans="1:20">
      <c r="A91" s="4">
        <v>87</v>
      </c>
      <c r="B91" s="17"/>
      <c r="C91" s="18"/>
      <c r="D91" s="18"/>
      <c r="E91" s="19"/>
      <c r="F91" s="18"/>
      <c r="G91" s="19"/>
      <c r="H91" s="19"/>
      <c r="I91" s="17">
        <f t="shared" si="0"/>
        <v>0</v>
      </c>
      <c r="J91" s="18"/>
      <c r="K91" s="18"/>
      <c r="L91" s="18"/>
      <c r="M91" s="18"/>
      <c r="N91" s="18"/>
      <c r="O91" s="18"/>
      <c r="P91" s="24"/>
      <c r="Q91" s="18"/>
      <c r="R91" s="18"/>
      <c r="S91" s="18"/>
      <c r="T91" s="18"/>
    </row>
    <row r="92" spans="1:20">
      <c r="A92" s="4">
        <v>88</v>
      </c>
      <c r="B92" s="17"/>
      <c r="C92" s="18"/>
      <c r="D92" s="18"/>
      <c r="E92" s="19"/>
      <c r="F92" s="18"/>
      <c r="G92" s="19"/>
      <c r="H92" s="19"/>
      <c r="I92" s="17">
        <f t="shared" si="0"/>
        <v>0</v>
      </c>
      <c r="J92" s="18"/>
      <c r="K92" s="18"/>
      <c r="L92" s="18"/>
      <c r="M92" s="18"/>
      <c r="N92" s="18"/>
      <c r="O92" s="18"/>
      <c r="P92" s="24"/>
      <c r="Q92" s="18"/>
      <c r="R92" s="18"/>
      <c r="S92" s="18"/>
      <c r="T92" s="18"/>
    </row>
    <row r="93" spans="1:20">
      <c r="A93" s="4">
        <v>89</v>
      </c>
      <c r="B93" s="17"/>
      <c r="C93" s="18"/>
      <c r="D93" s="18"/>
      <c r="E93" s="19"/>
      <c r="F93" s="18"/>
      <c r="G93" s="19"/>
      <c r="H93" s="19"/>
      <c r="I93" s="17">
        <f t="shared" si="0"/>
        <v>0</v>
      </c>
      <c r="J93" s="18"/>
      <c r="K93" s="18"/>
      <c r="L93" s="18"/>
      <c r="M93" s="18"/>
      <c r="N93" s="18"/>
      <c r="O93" s="18"/>
      <c r="P93" s="24"/>
      <c r="Q93" s="18"/>
      <c r="R93" s="18"/>
      <c r="S93" s="18"/>
      <c r="T93" s="18"/>
    </row>
    <row r="94" spans="1:20">
      <c r="A94" s="4">
        <v>90</v>
      </c>
      <c r="B94" s="17"/>
      <c r="C94" s="18"/>
      <c r="D94" s="18"/>
      <c r="E94" s="19"/>
      <c r="F94" s="18"/>
      <c r="G94" s="19"/>
      <c r="H94" s="19"/>
      <c r="I94" s="17">
        <f t="shared" si="0"/>
        <v>0</v>
      </c>
      <c r="J94" s="18"/>
      <c r="K94" s="18"/>
      <c r="L94" s="18"/>
      <c r="M94" s="18"/>
      <c r="N94" s="18"/>
      <c r="O94" s="18"/>
      <c r="P94" s="24"/>
      <c r="Q94" s="18"/>
      <c r="R94" s="18"/>
      <c r="S94" s="18"/>
      <c r="T94" s="18"/>
    </row>
    <row r="95" spans="1:20">
      <c r="A95" s="4">
        <v>91</v>
      </c>
      <c r="B95" s="17"/>
      <c r="C95" s="18"/>
      <c r="D95" s="18"/>
      <c r="E95" s="19"/>
      <c r="F95" s="18"/>
      <c r="G95" s="19"/>
      <c r="H95" s="19"/>
      <c r="I95" s="17">
        <f t="shared" si="0"/>
        <v>0</v>
      </c>
      <c r="J95" s="18"/>
      <c r="K95" s="18"/>
      <c r="L95" s="18"/>
      <c r="M95" s="18"/>
      <c r="N95" s="18"/>
      <c r="O95" s="18"/>
      <c r="P95" s="24"/>
      <c r="Q95" s="18"/>
      <c r="R95" s="18"/>
      <c r="S95" s="18"/>
      <c r="T95" s="18"/>
    </row>
    <row r="96" spans="1:20">
      <c r="A96" s="4">
        <v>92</v>
      </c>
      <c r="B96" s="17"/>
      <c r="C96" s="18"/>
      <c r="D96" s="18"/>
      <c r="E96" s="19"/>
      <c r="F96" s="18"/>
      <c r="G96" s="19"/>
      <c r="H96" s="19"/>
      <c r="I96" s="17">
        <f t="shared" si="0"/>
        <v>0</v>
      </c>
      <c r="J96" s="18"/>
      <c r="K96" s="18"/>
      <c r="L96" s="18"/>
      <c r="M96" s="18"/>
      <c r="N96" s="18"/>
      <c r="O96" s="18"/>
      <c r="P96" s="24"/>
      <c r="Q96" s="18"/>
      <c r="R96" s="18"/>
      <c r="S96" s="18"/>
      <c r="T96" s="18"/>
    </row>
    <row r="97" spans="1:20">
      <c r="A97" s="4">
        <v>93</v>
      </c>
      <c r="B97" s="17"/>
      <c r="C97" s="18"/>
      <c r="D97" s="18"/>
      <c r="E97" s="19"/>
      <c r="F97" s="18"/>
      <c r="G97" s="19"/>
      <c r="H97" s="19"/>
      <c r="I97" s="17">
        <f t="shared" si="0"/>
        <v>0</v>
      </c>
      <c r="J97" s="18"/>
      <c r="K97" s="18"/>
      <c r="L97" s="18"/>
      <c r="M97" s="18"/>
      <c r="N97" s="18"/>
      <c r="O97" s="18"/>
      <c r="P97" s="24"/>
      <c r="Q97" s="18"/>
      <c r="R97" s="18"/>
      <c r="S97" s="18"/>
      <c r="T97" s="18"/>
    </row>
    <row r="98" spans="1:20">
      <c r="A98" s="4">
        <v>94</v>
      </c>
      <c r="B98" s="17"/>
      <c r="C98" s="18"/>
      <c r="D98" s="18"/>
      <c r="E98" s="19"/>
      <c r="F98" s="18"/>
      <c r="G98" s="19"/>
      <c r="H98" s="19"/>
      <c r="I98" s="17">
        <f t="shared" si="0"/>
        <v>0</v>
      </c>
      <c r="J98" s="18"/>
      <c r="K98" s="18"/>
      <c r="L98" s="18"/>
      <c r="M98" s="18"/>
      <c r="N98" s="18"/>
      <c r="O98" s="18"/>
      <c r="P98" s="24"/>
      <c r="Q98" s="18"/>
      <c r="R98" s="18"/>
      <c r="S98" s="18"/>
      <c r="T98" s="18"/>
    </row>
    <row r="99" spans="1:20">
      <c r="A99" s="4">
        <v>95</v>
      </c>
      <c r="B99" s="17"/>
      <c r="C99" s="18"/>
      <c r="D99" s="18"/>
      <c r="E99" s="19"/>
      <c r="F99" s="18"/>
      <c r="G99" s="19"/>
      <c r="H99" s="19"/>
      <c r="I99" s="17">
        <f t="shared" si="0"/>
        <v>0</v>
      </c>
      <c r="J99" s="18"/>
      <c r="K99" s="18"/>
      <c r="L99" s="18"/>
      <c r="M99" s="18"/>
      <c r="N99" s="18"/>
      <c r="O99" s="18"/>
      <c r="P99" s="24"/>
      <c r="Q99" s="18"/>
      <c r="R99" s="18"/>
      <c r="S99" s="18"/>
      <c r="T99" s="18"/>
    </row>
    <row r="100" spans="1:20">
      <c r="A100" s="4">
        <v>96</v>
      </c>
      <c r="B100" s="17"/>
      <c r="C100" s="18"/>
      <c r="D100" s="18"/>
      <c r="E100" s="19"/>
      <c r="F100" s="18"/>
      <c r="G100" s="19"/>
      <c r="H100" s="19"/>
      <c r="I100" s="17">
        <f t="shared" si="0"/>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0"/>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0"/>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0"/>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0"/>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0"/>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0"/>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0"/>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0"/>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0"/>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0"/>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0"/>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0"/>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0"/>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0"/>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0"/>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0"/>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0"/>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0"/>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0"/>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0"/>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0"/>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0"/>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0"/>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0"/>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0"/>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0"/>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0"/>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0"/>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0"/>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0"/>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0"/>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0"/>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0"/>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ref="I134:I164" si="1">+G134+H134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1"/>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1"/>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1"/>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1"/>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1"/>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1"/>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1"/>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1"/>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1"/>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1"/>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1"/>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1"/>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1"/>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1"/>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1"/>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1"/>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1"/>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1"/>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1"/>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1"/>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1"/>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1"/>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1"/>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1"/>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1"/>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1"/>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1"/>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1"/>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1"/>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1"/>
        <v>0</v>
      </c>
      <c r="J164" s="18"/>
      <c r="K164" s="18"/>
      <c r="L164" s="18"/>
      <c r="M164" s="18"/>
      <c r="N164" s="18"/>
      <c r="O164" s="18"/>
      <c r="P164" s="24"/>
      <c r="Q164" s="18"/>
      <c r="R164" s="18"/>
      <c r="S164" s="18"/>
      <c r="T164" s="18"/>
    </row>
    <row r="165" spans="1:20">
      <c r="A165" s="3" t="s">
        <v>11</v>
      </c>
      <c r="B165" s="41"/>
      <c r="C165" s="3">
        <f>COUNTIFS(C5:C164,"*")</f>
        <v>63</v>
      </c>
      <c r="D165" s="3"/>
      <c r="E165" s="13"/>
      <c r="F165" s="3"/>
      <c r="G165" s="13">
        <f>SUM(G5:G164)</f>
        <v>2006</v>
      </c>
      <c r="H165" s="13">
        <f>SUM(H5:H164)</f>
        <v>2205</v>
      </c>
      <c r="I165" s="13">
        <f>SUM(I5:I164)</f>
        <v>4211</v>
      </c>
      <c r="J165" s="3"/>
      <c r="K165" s="7"/>
      <c r="L165" s="21"/>
      <c r="M165" s="21"/>
      <c r="N165" s="7"/>
      <c r="O165" s="7"/>
      <c r="P165" s="14"/>
      <c r="Q165" s="3"/>
      <c r="R165" s="3"/>
      <c r="S165" s="3"/>
      <c r="T165" s="12"/>
    </row>
    <row r="166" spans="1:20">
      <c r="A166" s="46" t="s">
        <v>66</v>
      </c>
      <c r="B166" s="10">
        <f>COUNTIF(B$5:B$164,"Team 1")</f>
        <v>28</v>
      </c>
      <c r="C166" s="46" t="s">
        <v>29</v>
      </c>
      <c r="D166" s="10">
        <f>COUNTIF(D5:D164,"Anganwadi")</f>
        <v>39</v>
      </c>
    </row>
    <row r="167" spans="1:20">
      <c r="A167" s="46" t="s">
        <v>67</v>
      </c>
      <c r="B167" s="10">
        <f>COUNTIF(B$6:B$164,"Team 2")</f>
        <v>35</v>
      </c>
      <c r="C167" s="46" t="s">
        <v>27</v>
      </c>
      <c r="D167" s="10">
        <f>COUNTIF(D5:D164,"School")</f>
        <v>24</v>
      </c>
    </row>
  </sheetData>
  <sheetProtection formatCells="0" deleteColumns="0" deleteRows="0"/>
  <mergeCells count="20">
    <mergeCell ref="T3:T4"/>
    <mergeCell ref="J3:J4"/>
    <mergeCell ref="P3:P4"/>
    <mergeCell ref="Q3:Q4"/>
    <mergeCell ref="R3:R4"/>
    <mergeCell ref="S3:S4"/>
    <mergeCell ref="A1:S1"/>
    <mergeCell ref="K3:K4"/>
    <mergeCell ref="N3:N4"/>
    <mergeCell ref="O3:O4"/>
    <mergeCell ref="A2:C2"/>
    <mergeCell ref="A3:A4"/>
    <mergeCell ref="C3:C4"/>
    <mergeCell ref="D3:D4"/>
    <mergeCell ref="E3:E4"/>
    <mergeCell ref="F3:F4"/>
    <mergeCell ref="G3:I3"/>
    <mergeCell ref="L3:L4"/>
    <mergeCell ref="M3:M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horizontalDpi="4294967293"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31" activePane="bottomRight" state="frozen"/>
      <selection pane="topRight" activeCell="C1" sqref="C1"/>
      <selection pane="bottomLeft" activeCell="A5" sqref="A5"/>
      <selection pane="bottomRight" sqref="A1:S1"/>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69" customWidth="1"/>
    <col min="17" max="17" width="11.5703125" style="1" bestFit="1" customWidth="1"/>
    <col min="18" max="18" width="17.5703125" style="1" customWidth="1"/>
    <col min="19" max="19" width="19.5703125" style="1" customWidth="1"/>
    <col min="20" max="16384" width="9.140625" style="1"/>
  </cols>
  <sheetData>
    <row r="1" spans="1:20" ht="51" customHeight="1">
      <c r="A1" s="225" t="s">
        <v>1078</v>
      </c>
      <c r="B1" s="225"/>
      <c r="C1" s="225"/>
      <c r="D1" s="226"/>
      <c r="E1" s="226"/>
      <c r="F1" s="226"/>
      <c r="G1" s="226"/>
      <c r="H1" s="226"/>
      <c r="I1" s="226"/>
      <c r="J1" s="226"/>
      <c r="K1" s="226"/>
      <c r="L1" s="226"/>
      <c r="M1" s="226"/>
      <c r="N1" s="226"/>
      <c r="O1" s="226"/>
      <c r="P1" s="226"/>
      <c r="Q1" s="226"/>
      <c r="R1" s="226"/>
      <c r="S1" s="226"/>
    </row>
    <row r="2" spans="1:20">
      <c r="A2" s="229" t="s">
        <v>63</v>
      </c>
      <c r="B2" s="230"/>
      <c r="C2" s="230"/>
      <c r="D2" s="25">
        <v>43405</v>
      </c>
      <c r="E2" s="22"/>
      <c r="F2" s="22"/>
      <c r="G2" s="22"/>
      <c r="H2" s="22"/>
      <c r="I2" s="22"/>
      <c r="J2" s="22"/>
      <c r="K2" s="22"/>
      <c r="L2" s="22"/>
      <c r="M2" s="22"/>
      <c r="N2" s="22"/>
      <c r="O2" s="22"/>
      <c r="P2" s="165"/>
      <c r="Q2" s="22"/>
      <c r="R2" s="22"/>
      <c r="S2" s="22"/>
    </row>
    <row r="3" spans="1:20" ht="24" customHeight="1">
      <c r="A3" s="231" t="s">
        <v>14</v>
      </c>
      <c r="B3" s="227" t="s">
        <v>65</v>
      </c>
      <c r="C3" s="232" t="s">
        <v>7</v>
      </c>
      <c r="D3" s="232" t="s">
        <v>59</v>
      </c>
      <c r="E3" s="232" t="s">
        <v>16</v>
      </c>
      <c r="F3" s="233" t="s">
        <v>17</v>
      </c>
      <c r="G3" s="232" t="s">
        <v>8</v>
      </c>
      <c r="H3" s="232"/>
      <c r="I3" s="232"/>
      <c r="J3" s="232" t="s">
        <v>35</v>
      </c>
      <c r="K3" s="227" t="s">
        <v>37</v>
      </c>
      <c r="L3" s="227" t="s">
        <v>54</v>
      </c>
      <c r="M3" s="227" t="s">
        <v>55</v>
      </c>
      <c r="N3" s="227" t="s">
        <v>38</v>
      </c>
      <c r="O3" s="227" t="s">
        <v>39</v>
      </c>
      <c r="P3" s="235" t="s">
        <v>58</v>
      </c>
      <c r="Q3" s="232" t="s">
        <v>56</v>
      </c>
      <c r="R3" s="232" t="s">
        <v>36</v>
      </c>
      <c r="S3" s="232" t="s">
        <v>57</v>
      </c>
      <c r="T3" s="232" t="s">
        <v>13</v>
      </c>
    </row>
    <row r="4" spans="1:20" ht="25.5" customHeight="1">
      <c r="A4" s="231"/>
      <c r="B4" s="234"/>
      <c r="C4" s="232"/>
      <c r="D4" s="232"/>
      <c r="E4" s="232"/>
      <c r="F4" s="233"/>
      <c r="G4" s="23" t="s">
        <v>9</v>
      </c>
      <c r="H4" s="23" t="s">
        <v>10</v>
      </c>
      <c r="I4" s="23" t="s">
        <v>11</v>
      </c>
      <c r="J4" s="232"/>
      <c r="K4" s="228"/>
      <c r="L4" s="228"/>
      <c r="M4" s="228"/>
      <c r="N4" s="228"/>
      <c r="O4" s="228"/>
      <c r="P4" s="235"/>
      <c r="Q4" s="231"/>
      <c r="R4" s="232"/>
      <c r="S4" s="232"/>
      <c r="T4" s="232"/>
    </row>
    <row r="5" spans="1:20">
      <c r="A5" s="4">
        <v>1</v>
      </c>
      <c r="B5" s="53" t="s">
        <v>66</v>
      </c>
      <c r="C5" s="118" t="s">
        <v>627</v>
      </c>
      <c r="D5" s="85" t="s">
        <v>27</v>
      </c>
      <c r="E5" s="104">
        <v>18090115102</v>
      </c>
      <c r="F5" s="85" t="s">
        <v>682</v>
      </c>
      <c r="G5" s="85">
        <v>60</v>
      </c>
      <c r="H5" s="85">
        <v>40</v>
      </c>
      <c r="I5" s="86">
        <v>100</v>
      </c>
      <c r="J5" s="137" t="s">
        <v>171</v>
      </c>
      <c r="K5" s="51" t="s">
        <v>813</v>
      </c>
      <c r="L5" s="51" t="s">
        <v>815</v>
      </c>
      <c r="M5" s="125">
        <v>9401725874</v>
      </c>
      <c r="N5" s="59" t="s">
        <v>172</v>
      </c>
      <c r="O5" s="58">
        <v>9678296990</v>
      </c>
      <c r="P5" s="166">
        <v>43111</v>
      </c>
      <c r="Q5" s="51" t="s">
        <v>679</v>
      </c>
      <c r="R5" s="51">
        <v>34</v>
      </c>
      <c r="S5" s="51" t="s">
        <v>613</v>
      </c>
      <c r="T5" s="18"/>
    </row>
    <row r="6" spans="1:20">
      <c r="A6" s="4">
        <v>2</v>
      </c>
      <c r="B6" s="53" t="s">
        <v>67</v>
      </c>
      <c r="C6" s="100" t="s">
        <v>706</v>
      </c>
      <c r="D6" s="157" t="s">
        <v>29</v>
      </c>
      <c r="E6" s="157"/>
      <c r="F6" s="131"/>
      <c r="G6" s="131">
        <v>20</v>
      </c>
      <c r="H6" s="131">
        <v>20</v>
      </c>
      <c r="I6" s="86">
        <v>40</v>
      </c>
      <c r="J6" s="137" t="s">
        <v>173</v>
      </c>
      <c r="K6" s="51" t="s">
        <v>813</v>
      </c>
      <c r="L6" s="51" t="s">
        <v>815</v>
      </c>
      <c r="M6" s="125">
        <v>9401725874</v>
      </c>
      <c r="N6" s="59" t="s">
        <v>174</v>
      </c>
      <c r="O6" s="58">
        <v>9859398468</v>
      </c>
      <c r="P6" s="166">
        <v>43111</v>
      </c>
      <c r="Q6" s="51" t="s">
        <v>679</v>
      </c>
      <c r="R6" s="51">
        <v>34</v>
      </c>
      <c r="S6" s="51" t="s">
        <v>613</v>
      </c>
      <c r="T6" s="18"/>
    </row>
    <row r="7" spans="1:20">
      <c r="A7" s="4">
        <v>3</v>
      </c>
      <c r="B7" s="53" t="s">
        <v>67</v>
      </c>
      <c r="C7" s="100" t="s">
        <v>707</v>
      </c>
      <c r="D7" s="157" t="s">
        <v>29</v>
      </c>
      <c r="E7" s="157"/>
      <c r="F7" s="131"/>
      <c r="G7" s="131">
        <v>31</v>
      </c>
      <c r="H7" s="131">
        <v>22</v>
      </c>
      <c r="I7" s="56">
        <v>53</v>
      </c>
      <c r="J7" s="137" t="s">
        <v>175</v>
      </c>
      <c r="K7" s="51" t="s">
        <v>813</v>
      </c>
      <c r="L7" s="51" t="s">
        <v>815</v>
      </c>
      <c r="M7" s="125">
        <v>9401725874</v>
      </c>
      <c r="N7" s="59" t="s">
        <v>176</v>
      </c>
      <c r="O7" s="58">
        <v>9957035231</v>
      </c>
      <c r="P7" s="166">
        <v>43111</v>
      </c>
      <c r="Q7" s="51" t="s">
        <v>679</v>
      </c>
      <c r="R7" s="51">
        <v>35</v>
      </c>
      <c r="S7" s="51" t="s">
        <v>613</v>
      </c>
      <c r="T7" s="18"/>
    </row>
    <row r="8" spans="1:20">
      <c r="A8" s="4">
        <v>4</v>
      </c>
      <c r="B8" s="53" t="s">
        <v>66</v>
      </c>
      <c r="C8" s="118" t="s">
        <v>632</v>
      </c>
      <c r="D8" s="86" t="s">
        <v>27</v>
      </c>
      <c r="E8" s="104">
        <v>18090108909</v>
      </c>
      <c r="F8" s="86" t="s">
        <v>683</v>
      </c>
      <c r="G8" s="86">
        <v>19</v>
      </c>
      <c r="H8" s="86">
        <v>21</v>
      </c>
      <c r="I8" s="86">
        <v>40</v>
      </c>
      <c r="J8" s="137" t="s">
        <v>177</v>
      </c>
      <c r="K8" s="51" t="s">
        <v>813</v>
      </c>
      <c r="L8" s="51" t="s">
        <v>815</v>
      </c>
      <c r="M8" s="125">
        <v>9401725874</v>
      </c>
      <c r="N8" s="59" t="s">
        <v>178</v>
      </c>
      <c r="O8" s="58">
        <v>8812869358</v>
      </c>
      <c r="P8" s="166">
        <v>43142</v>
      </c>
      <c r="Q8" s="51" t="s">
        <v>680</v>
      </c>
      <c r="R8" s="51">
        <v>34</v>
      </c>
      <c r="S8" s="51" t="s">
        <v>613</v>
      </c>
      <c r="T8" s="18"/>
    </row>
    <row r="9" spans="1:20">
      <c r="A9" s="4">
        <v>5</v>
      </c>
      <c r="B9" s="53" t="s">
        <v>66</v>
      </c>
      <c r="C9" s="118" t="s">
        <v>633</v>
      </c>
      <c r="D9" s="86" t="s">
        <v>27</v>
      </c>
      <c r="E9" s="104">
        <v>18090108910</v>
      </c>
      <c r="F9" s="86" t="s">
        <v>683</v>
      </c>
      <c r="G9" s="86">
        <v>10</v>
      </c>
      <c r="H9" s="86">
        <v>11</v>
      </c>
      <c r="I9" s="86">
        <v>21</v>
      </c>
      <c r="J9" s="137" t="s">
        <v>179</v>
      </c>
      <c r="K9" s="51" t="s">
        <v>813</v>
      </c>
      <c r="L9" s="51" t="s">
        <v>815</v>
      </c>
      <c r="M9" s="125">
        <v>9401725874</v>
      </c>
      <c r="N9" s="59" t="s">
        <v>180</v>
      </c>
      <c r="O9" s="58">
        <v>9707407875</v>
      </c>
      <c r="P9" s="166">
        <v>43142</v>
      </c>
      <c r="Q9" s="51" t="s">
        <v>680</v>
      </c>
      <c r="R9" s="51">
        <v>34</v>
      </c>
      <c r="S9" s="51" t="s">
        <v>613</v>
      </c>
      <c r="T9" s="18"/>
    </row>
    <row r="10" spans="1:20">
      <c r="A10" s="4">
        <v>6</v>
      </c>
      <c r="B10" s="53" t="s">
        <v>66</v>
      </c>
      <c r="C10" s="118" t="s">
        <v>634</v>
      </c>
      <c r="D10" s="86" t="s">
        <v>27</v>
      </c>
      <c r="E10" s="104">
        <v>18090108911</v>
      </c>
      <c r="F10" s="86" t="s">
        <v>683</v>
      </c>
      <c r="G10" s="86">
        <v>20</v>
      </c>
      <c r="H10" s="86">
        <v>21</v>
      </c>
      <c r="I10" s="86">
        <v>41</v>
      </c>
      <c r="J10" s="137" t="s">
        <v>181</v>
      </c>
      <c r="K10" s="51" t="s">
        <v>813</v>
      </c>
      <c r="L10" s="51" t="s">
        <v>815</v>
      </c>
      <c r="M10" s="125">
        <v>9401725874</v>
      </c>
      <c r="N10" s="59" t="s">
        <v>165</v>
      </c>
      <c r="O10" s="58">
        <v>9859398468</v>
      </c>
      <c r="P10" s="166">
        <v>43142</v>
      </c>
      <c r="Q10" s="51" t="s">
        <v>680</v>
      </c>
      <c r="R10" s="51">
        <v>33</v>
      </c>
      <c r="S10" s="51" t="s">
        <v>613</v>
      </c>
      <c r="T10" s="18"/>
    </row>
    <row r="11" spans="1:20">
      <c r="A11" s="4">
        <v>7</v>
      </c>
      <c r="B11" s="53" t="s">
        <v>67</v>
      </c>
      <c r="C11" s="100" t="s">
        <v>708</v>
      </c>
      <c r="D11" s="157" t="s">
        <v>29</v>
      </c>
      <c r="E11" s="157"/>
      <c r="F11" s="131"/>
      <c r="G11" s="131">
        <v>25</v>
      </c>
      <c r="H11" s="131">
        <v>23</v>
      </c>
      <c r="I11" s="56">
        <v>48</v>
      </c>
      <c r="J11" s="137" t="s">
        <v>182</v>
      </c>
      <c r="K11" s="51" t="s">
        <v>813</v>
      </c>
      <c r="L11" s="51" t="s">
        <v>815</v>
      </c>
      <c r="M11" s="125">
        <v>9401725874</v>
      </c>
      <c r="N11" s="59" t="s">
        <v>146</v>
      </c>
      <c r="O11" s="58">
        <v>8486805504</v>
      </c>
      <c r="P11" s="166">
        <v>43142</v>
      </c>
      <c r="Q11" s="51" t="s">
        <v>680</v>
      </c>
      <c r="R11" s="51">
        <v>44</v>
      </c>
      <c r="S11" s="51" t="s">
        <v>613</v>
      </c>
      <c r="T11" s="18"/>
    </row>
    <row r="12" spans="1:20">
      <c r="A12" s="4">
        <v>8</v>
      </c>
      <c r="B12" s="53" t="s">
        <v>67</v>
      </c>
      <c r="C12" s="100" t="s">
        <v>709</v>
      </c>
      <c r="D12" s="157" t="s">
        <v>29</v>
      </c>
      <c r="E12" s="157"/>
      <c r="F12" s="131"/>
      <c r="G12" s="131">
        <v>24</v>
      </c>
      <c r="H12" s="131">
        <v>25</v>
      </c>
      <c r="I12" s="56">
        <v>49</v>
      </c>
      <c r="J12" s="137" t="s">
        <v>183</v>
      </c>
      <c r="K12" s="51" t="s">
        <v>813</v>
      </c>
      <c r="L12" s="51" t="s">
        <v>815</v>
      </c>
      <c r="M12" s="125">
        <v>9401725874</v>
      </c>
      <c r="N12" s="59" t="s">
        <v>147</v>
      </c>
      <c r="O12" s="58">
        <v>7399518900</v>
      </c>
      <c r="P12" s="166">
        <v>43170</v>
      </c>
      <c r="Q12" s="51" t="s">
        <v>681</v>
      </c>
      <c r="R12" s="51">
        <v>34</v>
      </c>
      <c r="S12" s="51" t="s">
        <v>613</v>
      </c>
      <c r="T12" s="18"/>
    </row>
    <row r="13" spans="1:20">
      <c r="A13" s="4">
        <v>9</v>
      </c>
      <c r="B13" s="53" t="s">
        <v>66</v>
      </c>
      <c r="C13" s="119" t="s">
        <v>637</v>
      </c>
      <c r="D13" s="86" t="s">
        <v>27</v>
      </c>
      <c r="E13" s="104">
        <v>18090118212</v>
      </c>
      <c r="F13" s="86" t="s">
        <v>683</v>
      </c>
      <c r="G13" s="86">
        <v>47</v>
      </c>
      <c r="H13" s="86">
        <v>40</v>
      </c>
      <c r="I13" s="86">
        <v>87</v>
      </c>
      <c r="J13" s="137" t="s">
        <v>184</v>
      </c>
      <c r="K13" s="51" t="s">
        <v>813</v>
      </c>
      <c r="L13" s="51" t="s">
        <v>815</v>
      </c>
      <c r="M13" s="125">
        <v>9401725874</v>
      </c>
      <c r="N13" s="59" t="s">
        <v>149</v>
      </c>
      <c r="O13" s="58">
        <v>8011705378</v>
      </c>
      <c r="P13" s="166">
        <v>43170</v>
      </c>
      <c r="Q13" s="51" t="s">
        <v>681</v>
      </c>
      <c r="R13" s="51">
        <v>34</v>
      </c>
      <c r="S13" s="51" t="s">
        <v>613</v>
      </c>
      <c r="T13" s="18"/>
    </row>
    <row r="14" spans="1:20">
      <c r="A14" s="4">
        <v>10</v>
      </c>
      <c r="B14" s="53" t="s">
        <v>67</v>
      </c>
      <c r="C14" s="100" t="s">
        <v>710</v>
      </c>
      <c r="D14" s="157" t="s">
        <v>29</v>
      </c>
      <c r="E14" s="157"/>
      <c r="F14" s="131"/>
      <c r="G14" s="131">
        <v>23</v>
      </c>
      <c r="H14" s="54">
        <v>27</v>
      </c>
      <c r="I14" s="56">
        <v>50</v>
      </c>
      <c r="J14" s="137" t="s">
        <v>185</v>
      </c>
      <c r="K14" s="51" t="s">
        <v>813</v>
      </c>
      <c r="L14" s="51" t="s">
        <v>815</v>
      </c>
      <c r="M14" s="125">
        <v>9401725874</v>
      </c>
      <c r="N14" s="60" t="s">
        <v>150</v>
      </c>
      <c r="O14" s="58">
        <v>8472801689</v>
      </c>
      <c r="P14" s="166">
        <v>43170</v>
      </c>
      <c r="Q14" s="51" t="s">
        <v>681</v>
      </c>
      <c r="R14" s="51">
        <v>35</v>
      </c>
      <c r="S14" s="51" t="s">
        <v>613</v>
      </c>
      <c r="T14" s="18"/>
    </row>
    <row r="15" spans="1:20">
      <c r="A15" s="4">
        <v>11</v>
      </c>
      <c r="B15" s="53" t="s">
        <v>67</v>
      </c>
      <c r="C15" s="100" t="s">
        <v>711</v>
      </c>
      <c r="D15" s="157" t="s">
        <v>29</v>
      </c>
      <c r="E15" s="157"/>
      <c r="F15" s="131"/>
      <c r="G15" s="131">
        <v>15</v>
      </c>
      <c r="H15" s="137">
        <v>38</v>
      </c>
      <c r="I15" s="56">
        <v>53</v>
      </c>
      <c r="J15" s="137" t="s">
        <v>186</v>
      </c>
      <c r="K15" s="51" t="s">
        <v>813</v>
      </c>
      <c r="L15" s="51" t="s">
        <v>815</v>
      </c>
      <c r="M15" s="125">
        <v>9401725874</v>
      </c>
      <c r="N15" s="59" t="s">
        <v>142</v>
      </c>
      <c r="O15" s="58">
        <v>8011036463</v>
      </c>
      <c r="P15" s="166">
        <v>43170</v>
      </c>
      <c r="Q15" s="51" t="s">
        <v>681</v>
      </c>
      <c r="R15" s="51">
        <v>34</v>
      </c>
      <c r="S15" s="51" t="s">
        <v>613</v>
      </c>
      <c r="T15" s="18"/>
    </row>
    <row r="16" spans="1:20" s="107" customFormat="1" ht="24">
      <c r="A16" s="4">
        <v>12</v>
      </c>
      <c r="B16" s="53" t="s">
        <v>66</v>
      </c>
      <c r="C16" s="120" t="s">
        <v>685</v>
      </c>
      <c r="D16" s="86" t="s">
        <v>27</v>
      </c>
      <c r="E16" s="104">
        <v>18090118207</v>
      </c>
      <c r="F16" s="86" t="s">
        <v>683</v>
      </c>
      <c r="G16" s="86">
        <v>29</v>
      </c>
      <c r="H16" s="86">
        <v>28</v>
      </c>
      <c r="I16" s="86">
        <v>57</v>
      </c>
      <c r="J16" s="137" t="s">
        <v>187</v>
      </c>
      <c r="K16" s="51" t="s">
        <v>810</v>
      </c>
      <c r="L16" s="51" t="s">
        <v>811</v>
      </c>
      <c r="M16" s="117">
        <v>8472926512</v>
      </c>
      <c r="N16" s="99" t="s">
        <v>146</v>
      </c>
      <c r="O16" s="106">
        <v>8822639941</v>
      </c>
      <c r="P16" s="166">
        <v>43231</v>
      </c>
      <c r="Q16" s="51" t="s">
        <v>676</v>
      </c>
      <c r="R16" s="51">
        <v>35</v>
      </c>
      <c r="S16" s="51" t="s">
        <v>613</v>
      </c>
      <c r="T16" s="18"/>
    </row>
    <row r="17" spans="1:20">
      <c r="A17" s="4">
        <v>13</v>
      </c>
      <c r="B17" s="53" t="s">
        <v>66</v>
      </c>
      <c r="C17" s="122" t="s">
        <v>686</v>
      </c>
      <c r="D17" s="86" t="s">
        <v>27</v>
      </c>
      <c r="E17" s="104">
        <v>18090118208</v>
      </c>
      <c r="F17" s="86" t="s">
        <v>683</v>
      </c>
      <c r="G17" s="86">
        <v>26</v>
      </c>
      <c r="H17" s="86">
        <v>19</v>
      </c>
      <c r="I17" s="86">
        <v>45</v>
      </c>
      <c r="J17" s="137" t="s">
        <v>188</v>
      </c>
      <c r="K17" s="51" t="s">
        <v>810</v>
      </c>
      <c r="L17" s="51" t="s">
        <v>811</v>
      </c>
      <c r="M17" s="117">
        <v>8472926512</v>
      </c>
      <c r="N17" s="59" t="s">
        <v>147</v>
      </c>
      <c r="O17" s="58">
        <v>9957418193</v>
      </c>
      <c r="P17" s="166">
        <v>43231</v>
      </c>
      <c r="Q17" s="51" t="s">
        <v>676</v>
      </c>
      <c r="R17" s="51">
        <v>34</v>
      </c>
      <c r="S17" s="51" t="s">
        <v>613</v>
      </c>
      <c r="T17" s="18"/>
    </row>
    <row r="18" spans="1:20">
      <c r="A18" s="4">
        <v>14</v>
      </c>
      <c r="B18" s="53" t="s">
        <v>67</v>
      </c>
      <c r="C18" s="100" t="s">
        <v>712</v>
      </c>
      <c r="D18" s="157" t="s">
        <v>29</v>
      </c>
      <c r="E18" s="157"/>
      <c r="F18" s="131"/>
      <c r="G18" s="131">
        <v>24</v>
      </c>
      <c r="H18" s="131">
        <v>24</v>
      </c>
      <c r="I18" s="56">
        <v>48</v>
      </c>
      <c r="J18" s="137" t="s">
        <v>189</v>
      </c>
      <c r="K18" s="51" t="s">
        <v>810</v>
      </c>
      <c r="L18" s="51" t="s">
        <v>811</v>
      </c>
      <c r="M18" s="117">
        <v>8472926512</v>
      </c>
      <c r="N18" s="59" t="s">
        <v>149</v>
      </c>
      <c r="O18" s="58">
        <v>8402904190</v>
      </c>
      <c r="P18" s="166">
        <v>43231</v>
      </c>
      <c r="Q18" s="51" t="s">
        <v>676</v>
      </c>
      <c r="R18" s="51">
        <v>44</v>
      </c>
      <c r="S18" s="51" t="s">
        <v>613</v>
      </c>
      <c r="T18" s="18"/>
    </row>
    <row r="19" spans="1:20">
      <c r="A19" s="4">
        <v>15</v>
      </c>
      <c r="B19" s="53" t="s">
        <v>67</v>
      </c>
      <c r="C19" s="100" t="s">
        <v>713</v>
      </c>
      <c r="D19" s="157" t="s">
        <v>29</v>
      </c>
      <c r="E19" s="157"/>
      <c r="F19" s="131"/>
      <c r="G19" s="131">
        <v>22</v>
      </c>
      <c r="H19" s="131">
        <v>23</v>
      </c>
      <c r="I19" s="56">
        <v>45</v>
      </c>
      <c r="J19" s="137" t="s">
        <v>190</v>
      </c>
      <c r="K19" s="51" t="s">
        <v>810</v>
      </c>
      <c r="L19" s="51" t="s">
        <v>811</v>
      </c>
      <c r="M19" s="117">
        <v>8472926512</v>
      </c>
      <c r="N19" s="59" t="s">
        <v>146</v>
      </c>
      <c r="O19" s="58">
        <v>8723038867</v>
      </c>
      <c r="P19" s="166">
        <v>43262</v>
      </c>
      <c r="Q19" s="51" t="s">
        <v>677</v>
      </c>
      <c r="R19" s="51">
        <v>44</v>
      </c>
      <c r="S19" s="51" t="s">
        <v>613</v>
      </c>
      <c r="T19" s="18"/>
    </row>
    <row r="20" spans="1:20" s="16" customFormat="1" ht="30">
      <c r="A20" s="4">
        <v>16</v>
      </c>
      <c r="B20" s="53" t="s">
        <v>66</v>
      </c>
      <c r="C20" s="123" t="s">
        <v>687</v>
      </c>
      <c r="D20" s="85" t="s">
        <v>27</v>
      </c>
      <c r="E20" s="104">
        <v>18090118204</v>
      </c>
      <c r="F20" s="85" t="s">
        <v>749</v>
      </c>
      <c r="G20" s="85">
        <v>50</v>
      </c>
      <c r="H20" s="85">
        <v>45</v>
      </c>
      <c r="I20" s="86">
        <v>95</v>
      </c>
      <c r="J20" s="137" t="s">
        <v>191</v>
      </c>
      <c r="K20" s="51" t="s">
        <v>810</v>
      </c>
      <c r="L20" s="51" t="s">
        <v>811</v>
      </c>
      <c r="M20" s="97">
        <v>8472926512</v>
      </c>
      <c r="N20" s="99" t="s">
        <v>147</v>
      </c>
      <c r="O20" s="106">
        <v>7896130612</v>
      </c>
      <c r="P20" s="166">
        <v>43262</v>
      </c>
      <c r="Q20" s="70" t="s">
        <v>677</v>
      </c>
      <c r="R20" s="70">
        <v>44</v>
      </c>
      <c r="S20" s="70" t="s">
        <v>613</v>
      </c>
      <c r="T20" s="116"/>
    </row>
    <row r="21" spans="1:20">
      <c r="A21" s="4">
        <v>17</v>
      </c>
      <c r="B21" s="53" t="s">
        <v>67</v>
      </c>
      <c r="C21" s="100" t="s">
        <v>714</v>
      </c>
      <c r="D21" s="157" t="s">
        <v>29</v>
      </c>
      <c r="E21" s="157"/>
      <c r="F21" s="131"/>
      <c r="G21" s="131">
        <v>24</v>
      </c>
      <c r="H21" s="131">
        <v>24</v>
      </c>
      <c r="I21" s="56">
        <v>48</v>
      </c>
      <c r="J21" s="137" t="s">
        <v>192</v>
      </c>
      <c r="K21" s="51" t="s">
        <v>810</v>
      </c>
      <c r="L21" s="51" t="s">
        <v>811</v>
      </c>
      <c r="M21" s="117">
        <v>8472926512</v>
      </c>
      <c r="N21" s="59" t="s">
        <v>149</v>
      </c>
      <c r="O21" s="58">
        <v>8011415680</v>
      </c>
      <c r="P21" s="166">
        <v>43262</v>
      </c>
      <c r="Q21" s="51" t="s">
        <v>677</v>
      </c>
      <c r="R21" s="51">
        <v>34</v>
      </c>
      <c r="S21" s="51" t="s">
        <v>613</v>
      </c>
      <c r="T21" s="18"/>
    </row>
    <row r="22" spans="1:20">
      <c r="A22" s="4">
        <v>18</v>
      </c>
      <c r="B22" s="53" t="s">
        <v>67</v>
      </c>
      <c r="C22" s="100" t="s">
        <v>715</v>
      </c>
      <c r="D22" s="157" t="s">
        <v>29</v>
      </c>
      <c r="E22" s="157"/>
      <c r="F22" s="131"/>
      <c r="G22" s="131">
        <v>40</v>
      </c>
      <c r="H22" s="131">
        <v>41</v>
      </c>
      <c r="I22" s="56">
        <v>81</v>
      </c>
      <c r="J22" s="137" t="s">
        <v>193</v>
      </c>
      <c r="K22" s="51" t="s">
        <v>810</v>
      </c>
      <c r="L22" s="51" t="s">
        <v>811</v>
      </c>
      <c r="M22" s="117">
        <v>8472926512</v>
      </c>
      <c r="N22" s="60" t="s">
        <v>150</v>
      </c>
      <c r="O22" s="58">
        <v>8011415677</v>
      </c>
      <c r="P22" s="166">
        <v>43262</v>
      </c>
      <c r="Q22" s="51" t="s">
        <v>677</v>
      </c>
      <c r="R22" s="51">
        <v>35</v>
      </c>
      <c r="S22" s="51" t="s">
        <v>613</v>
      </c>
      <c r="T22" s="18"/>
    </row>
    <row r="23" spans="1:20">
      <c r="A23" s="4">
        <v>19</v>
      </c>
      <c r="B23" s="53" t="s">
        <v>67</v>
      </c>
      <c r="C23" s="119" t="s">
        <v>687</v>
      </c>
      <c r="D23" s="85" t="s">
        <v>27</v>
      </c>
      <c r="E23" s="104">
        <v>18090118204</v>
      </c>
      <c r="F23" s="85" t="s">
        <v>749</v>
      </c>
      <c r="G23" s="85">
        <v>50</v>
      </c>
      <c r="H23" s="85">
        <v>66</v>
      </c>
      <c r="I23" s="86">
        <v>116</v>
      </c>
      <c r="J23" s="137" t="s">
        <v>194</v>
      </c>
      <c r="K23" s="51" t="s">
        <v>810</v>
      </c>
      <c r="L23" s="51" t="s">
        <v>812</v>
      </c>
      <c r="M23" s="125">
        <v>9401725876</v>
      </c>
      <c r="N23" s="59" t="s">
        <v>142</v>
      </c>
      <c r="O23" s="58">
        <v>8011420503</v>
      </c>
      <c r="P23" s="166">
        <v>43292</v>
      </c>
      <c r="Q23" s="51" t="s">
        <v>678</v>
      </c>
      <c r="R23" s="51">
        <v>44</v>
      </c>
      <c r="S23" s="51" t="s">
        <v>613</v>
      </c>
      <c r="T23" s="18"/>
    </row>
    <row r="24" spans="1:20">
      <c r="A24" s="4">
        <v>20</v>
      </c>
      <c r="B24" s="53" t="s">
        <v>66</v>
      </c>
      <c r="C24" s="100" t="s">
        <v>716</v>
      </c>
      <c r="D24" s="157" t="s">
        <v>29</v>
      </c>
      <c r="E24" s="157"/>
      <c r="F24" s="131"/>
      <c r="G24" s="131">
        <v>20</v>
      </c>
      <c r="H24" s="131">
        <v>21</v>
      </c>
      <c r="I24" s="56">
        <v>41</v>
      </c>
      <c r="J24" s="137" t="s">
        <v>195</v>
      </c>
      <c r="K24" s="51" t="s">
        <v>810</v>
      </c>
      <c r="L24" s="51" t="s">
        <v>812</v>
      </c>
      <c r="M24" s="125">
        <v>9401725876</v>
      </c>
      <c r="N24" s="59" t="s">
        <v>146</v>
      </c>
      <c r="O24" s="58">
        <v>7896456446</v>
      </c>
      <c r="P24" s="166">
        <v>43292</v>
      </c>
      <c r="Q24" s="51" t="s">
        <v>678</v>
      </c>
      <c r="R24" s="51">
        <v>43</v>
      </c>
      <c r="S24" s="51" t="s">
        <v>613</v>
      </c>
      <c r="T24" s="18"/>
    </row>
    <row r="25" spans="1:20">
      <c r="A25" s="4">
        <v>21</v>
      </c>
      <c r="B25" s="53" t="s">
        <v>66</v>
      </c>
      <c r="C25" s="100" t="s">
        <v>717</v>
      </c>
      <c r="D25" s="157" t="s">
        <v>29</v>
      </c>
      <c r="E25" s="157"/>
      <c r="F25" s="131"/>
      <c r="G25" s="131">
        <v>22</v>
      </c>
      <c r="H25" s="131">
        <v>25</v>
      </c>
      <c r="I25" s="56">
        <v>47</v>
      </c>
      <c r="J25" s="137" t="s">
        <v>196</v>
      </c>
      <c r="K25" s="51" t="s">
        <v>810</v>
      </c>
      <c r="L25" s="51" t="s">
        <v>812</v>
      </c>
      <c r="M25" s="125">
        <v>9401725876</v>
      </c>
      <c r="N25" s="59" t="s">
        <v>147</v>
      </c>
      <c r="O25" s="58">
        <v>8011420536</v>
      </c>
      <c r="P25" s="166">
        <v>43292</v>
      </c>
      <c r="Q25" s="51" t="s">
        <v>678</v>
      </c>
      <c r="R25" s="51">
        <v>34</v>
      </c>
      <c r="S25" s="51" t="s">
        <v>613</v>
      </c>
      <c r="T25" s="18"/>
    </row>
    <row r="26" spans="1:20">
      <c r="A26" s="4">
        <v>22</v>
      </c>
      <c r="B26" s="53" t="s">
        <v>67</v>
      </c>
      <c r="C26" s="124" t="s">
        <v>688</v>
      </c>
      <c r="D26" s="86" t="s">
        <v>27</v>
      </c>
      <c r="E26" s="104">
        <v>18090118202</v>
      </c>
      <c r="F26" s="86" t="s">
        <v>683</v>
      </c>
      <c r="G26" s="86">
        <v>30</v>
      </c>
      <c r="H26" s="86">
        <v>34</v>
      </c>
      <c r="I26" s="86">
        <v>64</v>
      </c>
      <c r="J26" s="137" t="s">
        <v>197</v>
      </c>
      <c r="K26" s="51" t="s">
        <v>810</v>
      </c>
      <c r="L26" s="51" t="s">
        <v>812</v>
      </c>
      <c r="M26" s="125">
        <v>9401725876</v>
      </c>
      <c r="N26" s="59" t="s">
        <v>149</v>
      </c>
      <c r="O26" s="58">
        <v>8011419571</v>
      </c>
      <c r="P26" s="166">
        <v>43323</v>
      </c>
      <c r="Q26" s="51" t="s">
        <v>679</v>
      </c>
      <c r="R26" s="51">
        <v>35</v>
      </c>
      <c r="S26" s="51" t="s">
        <v>613</v>
      </c>
      <c r="T26" s="18"/>
    </row>
    <row r="27" spans="1:20">
      <c r="A27" s="4">
        <v>23</v>
      </c>
      <c r="B27" s="53" t="s">
        <v>66</v>
      </c>
      <c r="C27" s="100" t="s">
        <v>718</v>
      </c>
      <c r="D27" s="157" t="s">
        <v>29</v>
      </c>
      <c r="E27" s="157"/>
      <c r="F27" s="131"/>
      <c r="G27" s="131">
        <v>26</v>
      </c>
      <c r="H27" s="131">
        <v>23</v>
      </c>
      <c r="I27" s="56">
        <v>49</v>
      </c>
      <c r="J27" s="137" t="s">
        <v>198</v>
      </c>
      <c r="K27" s="51" t="s">
        <v>810</v>
      </c>
      <c r="L27" s="51" t="s">
        <v>812</v>
      </c>
      <c r="M27" s="125">
        <v>9401725876</v>
      </c>
      <c r="N27" s="59" t="s">
        <v>172</v>
      </c>
      <c r="O27" s="58">
        <v>9707296889</v>
      </c>
      <c r="P27" s="166">
        <v>43323</v>
      </c>
      <c r="Q27" s="51" t="s">
        <v>679</v>
      </c>
      <c r="R27" s="51">
        <v>35</v>
      </c>
      <c r="S27" s="51" t="s">
        <v>613</v>
      </c>
      <c r="T27" s="18"/>
    </row>
    <row r="28" spans="1:20">
      <c r="A28" s="4">
        <v>24</v>
      </c>
      <c r="B28" s="53" t="s">
        <v>66</v>
      </c>
      <c r="C28" s="100" t="s">
        <v>719</v>
      </c>
      <c r="D28" s="157" t="s">
        <v>29</v>
      </c>
      <c r="E28" s="157"/>
      <c r="F28" s="131"/>
      <c r="G28" s="131">
        <v>21</v>
      </c>
      <c r="H28" s="131">
        <v>23</v>
      </c>
      <c r="I28" s="56">
        <v>44</v>
      </c>
      <c r="J28" s="137" t="s">
        <v>199</v>
      </c>
      <c r="K28" s="51" t="s">
        <v>810</v>
      </c>
      <c r="L28" s="51" t="s">
        <v>812</v>
      </c>
      <c r="M28" s="125">
        <v>9401725876</v>
      </c>
      <c r="N28" s="59" t="s">
        <v>174</v>
      </c>
      <c r="O28" s="58">
        <v>9401693760</v>
      </c>
      <c r="P28" s="166">
        <v>43323</v>
      </c>
      <c r="Q28" s="51" t="s">
        <v>679</v>
      </c>
      <c r="R28" s="51">
        <v>44</v>
      </c>
      <c r="S28" s="51" t="s">
        <v>613</v>
      </c>
      <c r="T28" s="18"/>
    </row>
    <row r="29" spans="1:20">
      <c r="A29" s="4">
        <v>25</v>
      </c>
      <c r="B29" s="53" t="s">
        <v>67</v>
      </c>
      <c r="C29" s="122" t="s">
        <v>624</v>
      </c>
      <c r="D29" s="86" t="s">
        <v>27</v>
      </c>
      <c r="E29" s="104">
        <v>18090115205</v>
      </c>
      <c r="F29" s="86" t="s">
        <v>683</v>
      </c>
      <c r="G29" s="86">
        <v>7</v>
      </c>
      <c r="H29" s="86">
        <v>9</v>
      </c>
      <c r="I29" s="86">
        <v>16</v>
      </c>
      <c r="J29" s="137" t="s">
        <v>200</v>
      </c>
      <c r="K29" s="51" t="s">
        <v>813</v>
      </c>
      <c r="L29" s="51" t="s">
        <v>814</v>
      </c>
      <c r="M29" s="117">
        <v>9435785123</v>
      </c>
      <c r="N29" s="59" t="s">
        <v>176</v>
      </c>
      <c r="O29" s="58">
        <v>8876822126</v>
      </c>
      <c r="P29" s="166">
        <v>43323</v>
      </c>
      <c r="Q29" s="51" t="s">
        <v>679</v>
      </c>
      <c r="R29" s="51">
        <v>36</v>
      </c>
      <c r="S29" s="51" t="s">
        <v>613</v>
      </c>
      <c r="T29" s="18"/>
    </row>
    <row r="30" spans="1:20">
      <c r="A30" s="4">
        <v>26</v>
      </c>
      <c r="B30" s="53" t="s">
        <v>67</v>
      </c>
      <c r="C30" s="122" t="s">
        <v>689</v>
      </c>
      <c r="D30" s="86" t="s">
        <v>27</v>
      </c>
      <c r="E30" s="104">
        <v>18090115207</v>
      </c>
      <c r="F30" s="86" t="s">
        <v>683</v>
      </c>
      <c r="G30" s="86">
        <v>25</v>
      </c>
      <c r="H30" s="86">
        <v>25</v>
      </c>
      <c r="I30" s="86">
        <v>50</v>
      </c>
      <c r="J30" s="137" t="s">
        <v>201</v>
      </c>
      <c r="K30" s="51" t="s">
        <v>813</v>
      </c>
      <c r="L30" s="51" t="s">
        <v>814</v>
      </c>
      <c r="M30" s="117">
        <v>9435785123</v>
      </c>
      <c r="N30" s="59" t="s">
        <v>178</v>
      </c>
      <c r="O30" s="58">
        <v>9508525996</v>
      </c>
      <c r="P30" s="166">
        <v>43354</v>
      </c>
      <c r="Q30" s="51" t="s">
        <v>680</v>
      </c>
      <c r="R30" s="51">
        <v>43</v>
      </c>
      <c r="S30" s="51" t="s">
        <v>613</v>
      </c>
      <c r="T30" s="18"/>
    </row>
    <row r="31" spans="1:20">
      <c r="A31" s="4">
        <v>27</v>
      </c>
      <c r="B31" s="53" t="s">
        <v>66</v>
      </c>
      <c r="C31" s="100" t="s">
        <v>720</v>
      </c>
      <c r="D31" s="157" t="s">
        <v>29</v>
      </c>
      <c r="E31" s="157"/>
      <c r="F31" s="131"/>
      <c r="G31" s="131">
        <v>25</v>
      </c>
      <c r="H31" s="131">
        <v>27</v>
      </c>
      <c r="I31" s="56">
        <v>52</v>
      </c>
      <c r="J31" s="137" t="s">
        <v>202</v>
      </c>
      <c r="K31" s="51" t="s">
        <v>813</v>
      </c>
      <c r="L31" s="51" t="s">
        <v>814</v>
      </c>
      <c r="M31" s="117">
        <v>9435785123</v>
      </c>
      <c r="N31" s="59" t="s">
        <v>180</v>
      </c>
      <c r="O31" s="58">
        <v>8254965407</v>
      </c>
      <c r="P31" s="166">
        <v>43354</v>
      </c>
      <c r="Q31" s="51" t="s">
        <v>680</v>
      </c>
      <c r="R31" s="51">
        <v>43</v>
      </c>
      <c r="S31" s="51" t="s">
        <v>613</v>
      </c>
      <c r="T31" s="18"/>
    </row>
    <row r="32" spans="1:20">
      <c r="A32" s="4">
        <v>28</v>
      </c>
      <c r="B32" s="53" t="s">
        <v>66</v>
      </c>
      <c r="C32" s="100" t="s">
        <v>721</v>
      </c>
      <c r="D32" s="157" t="s">
        <v>29</v>
      </c>
      <c r="E32" s="157"/>
      <c r="F32" s="131"/>
      <c r="G32" s="131">
        <v>22</v>
      </c>
      <c r="H32" s="131">
        <v>26</v>
      </c>
      <c r="I32" s="56">
        <v>48</v>
      </c>
      <c r="J32" s="137" t="s">
        <v>203</v>
      </c>
      <c r="K32" s="51" t="s">
        <v>813</v>
      </c>
      <c r="L32" s="51" t="s">
        <v>814</v>
      </c>
      <c r="M32" s="117">
        <v>9435785123</v>
      </c>
      <c r="N32" s="59" t="s">
        <v>165</v>
      </c>
      <c r="O32" s="58">
        <v>9957908872</v>
      </c>
      <c r="P32" s="166">
        <v>43354</v>
      </c>
      <c r="Q32" s="51" t="s">
        <v>680</v>
      </c>
      <c r="R32" s="51">
        <v>44</v>
      </c>
      <c r="S32" s="51" t="s">
        <v>613</v>
      </c>
      <c r="T32" s="18"/>
    </row>
    <row r="33" spans="1:20">
      <c r="A33" s="4">
        <v>29</v>
      </c>
      <c r="B33" s="53" t="s">
        <v>67</v>
      </c>
      <c r="C33" s="119" t="s">
        <v>690</v>
      </c>
      <c r="D33" s="86" t="s">
        <v>27</v>
      </c>
      <c r="E33" s="104">
        <v>18090109004</v>
      </c>
      <c r="F33" s="86" t="s">
        <v>683</v>
      </c>
      <c r="G33" s="86">
        <v>28</v>
      </c>
      <c r="H33" s="86">
        <v>21</v>
      </c>
      <c r="I33" s="86">
        <v>49</v>
      </c>
      <c r="J33" s="137" t="s">
        <v>204</v>
      </c>
      <c r="K33" s="51" t="s">
        <v>813</v>
      </c>
      <c r="L33" s="51" t="s">
        <v>814</v>
      </c>
      <c r="M33" s="117">
        <v>9435785123</v>
      </c>
      <c r="N33" s="59" t="s">
        <v>205</v>
      </c>
      <c r="O33" s="58">
        <v>8011036468</v>
      </c>
      <c r="P33" s="166">
        <v>43354</v>
      </c>
      <c r="Q33" s="51" t="s">
        <v>680</v>
      </c>
      <c r="R33" s="51">
        <v>45</v>
      </c>
      <c r="S33" s="51" t="s">
        <v>613</v>
      </c>
      <c r="T33" s="18"/>
    </row>
    <row r="34" spans="1:20">
      <c r="A34" s="4">
        <v>30</v>
      </c>
      <c r="B34" s="53" t="s">
        <v>67</v>
      </c>
      <c r="C34" s="119" t="s">
        <v>623</v>
      </c>
      <c r="D34" s="86" t="s">
        <v>27</v>
      </c>
      <c r="E34" s="104">
        <v>18090115101</v>
      </c>
      <c r="F34" s="86" t="s">
        <v>683</v>
      </c>
      <c r="G34" s="86">
        <v>31</v>
      </c>
      <c r="H34" s="86">
        <v>30</v>
      </c>
      <c r="I34" s="86">
        <v>61</v>
      </c>
      <c r="J34" s="137" t="s">
        <v>206</v>
      </c>
      <c r="K34" s="51" t="s">
        <v>813</v>
      </c>
      <c r="L34" s="51" t="s">
        <v>814</v>
      </c>
      <c r="M34" s="117">
        <v>9435785123</v>
      </c>
      <c r="N34" s="59" t="s">
        <v>207</v>
      </c>
      <c r="O34" s="58">
        <v>9707934671</v>
      </c>
      <c r="P34" s="166">
        <v>43384</v>
      </c>
      <c r="Q34" s="51" t="s">
        <v>681</v>
      </c>
      <c r="R34" s="51">
        <v>46</v>
      </c>
      <c r="S34" s="51" t="s">
        <v>613</v>
      </c>
      <c r="T34" s="18"/>
    </row>
    <row r="35" spans="1:20">
      <c r="A35" s="4">
        <v>31</v>
      </c>
      <c r="B35" s="53" t="s">
        <v>66</v>
      </c>
      <c r="C35" s="100" t="s">
        <v>722</v>
      </c>
      <c r="D35" s="157" t="s">
        <v>29</v>
      </c>
      <c r="E35" s="157"/>
      <c r="F35" s="131"/>
      <c r="G35" s="131">
        <v>20</v>
      </c>
      <c r="H35" s="131">
        <v>22</v>
      </c>
      <c r="I35" s="56">
        <v>42</v>
      </c>
      <c r="J35" s="137" t="s">
        <v>208</v>
      </c>
      <c r="K35" s="51" t="s">
        <v>813</v>
      </c>
      <c r="L35" s="51" t="s">
        <v>814</v>
      </c>
      <c r="M35" s="117">
        <v>9435785123</v>
      </c>
      <c r="N35" s="59" t="s">
        <v>176</v>
      </c>
      <c r="O35" s="58">
        <v>9508637642</v>
      </c>
      <c r="P35" s="166">
        <v>43384</v>
      </c>
      <c r="Q35" s="51" t="s">
        <v>681</v>
      </c>
      <c r="R35" s="51">
        <v>47</v>
      </c>
      <c r="S35" s="51" t="s">
        <v>613</v>
      </c>
      <c r="T35" s="18"/>
    </row>
    <row r="36" spans="1:20">
      <c r="A36" s="4">
        <v>32</v>
      </c>
      <c r="B36" s="53" t="s">
        <v>66</v>
      </c>
      <c r="C36" s="100" t="s">
        <v>723</v>
      </c>
      <c r="D36" s="157" t="s">
        <v>29</v>
      </c>
      <c r="E36" s="157"/>
      <c r="F36" s="131"/>
      <c r="G36" s="131">
        <v>25</v>
      </c>
      <c r="H36" s="131">
        <v>23</v>
      </c>
      <c r="I36" s="56">
        <v>48</v>
      </c>
      <c r="J36" s="137" t="s">
        <v>209</v>
      </c>
      <c r="K36" s="51" t="s">
        <v>813</v>
      </c>
      <c r="L36" s="51" t="s">
        <v>814</v>
      </c>
      <c r="M36" s="117">
        <v>9435785123</v>
      </c>
      <c r="N36" s="59" t="s">
        <v>210</v>
      </c>
      <c r="O36" s="58">
        <v>8822876617</v>
      </c>
      <c r="P36" s="166">
        <v>43384</v>
      </c>
      <c r="Q36" s="51" t="s">
        <v>681</v>
      </c>
      <c r="R36" s="51">
        <v>45</v>
      </c>
      <c r="S36" s="51" t="s">
        <v>613</v>
      </c>
      <c r="T36" s="18"/>
    </row>
    <row r="37" spans="1:20">
      <c r="A37" s="4">
        <v>33</v>
      </c>
      <c r="B37" s="53" t="s">
        <v>67</v>
      </c>
      <c r="C37" s="119" t="s">
        <v>623</v>
      </c>
      <c r="D37" s="86" t="s">
        <v>27</v>
      </c>
      <c r="E37" s="104">
        <v>18090115101</v>
      </c>
      <c r="F37" s="86" t="s">
        <v>683</v>
      </c>
      <c r="G37" s="86">
        <v>35</v>
      </c>
      <c r="H37" s="86">
        <v>30</v>
      </c>
      <c r="I37" s="86">
        <v>65</v>
      </c>
      <c r="J37" s="137" t="s">
        <v>211</v>
      </c>
      <c r="K37" s="51" t="s">
        <v>813</v>
      </c>
      <c r="L37" s="51" t="s">
        <v>814</v>
      </c>
      <c r="M37" s="117">
        <v>9435785123</v>
      </c>
      <c r="N37" s="59" t="s">
        <v>212</v>
      </c>
      <c r="O37" s="58">
        <v>7060766630</v>
      </c>
      <c r="P37" s="166">
        <v>43384</v>
      </c>
      <c r="Q37" s="51" t="s">
        <v>681</v>
      </c>
      <c r="R37" s="51"/>
      <c r="S37" s="51" t="s">
        <v>613</v>
      </c>
      <c r="T37" s="18"/>
    </row>
    <row r="38" spans="1:20">
      <c r="A38" s="4">
        <v>34</v>
      </c>
      <c r="B38" s="53" t="s">
        <v>66</v>
      </c>
      <c r="C38" s="100" t="s">
        <v>724</v>
      </c>
      <c r="D38" s="157" t="s">
        <v>29</v>
      </c>
      <c r="E38" s="157"/>
      <c r="F38" s="131"/>
      <c r="G38" s="131">
        <v>25</v>
      </c>
      <c r="H38" s="131">
        <v>25</v>
      </c>
      <c r="I38" s="56">
        <v>50</v>
      </c>
      <c r="J38" s="137" t="s">
        <v>213</v>
      </c>
      <c r="K38" s="51" t="s">
        <v>813</v>
      </c>
      <c r="L38" s="51" t="s">
        <v>814</v>
      </c>
      <c r="M38" s="117">
        <v>9435785123</v>
      </c>
      <c r="N38" s="59" t="s">
        <v>214</v>
      </c>
      <c r="O38" s="58">
        <v>9854243384</v>
      </c>
      <c r="P38" s="166">
        <v>39793</v>
      </c>
      <c r="Q38" s="51" t="s">
        <v>676</v>
      </c>
      <c r="R38" s="51">
        <v>45</v>
      </c>
      <c r="S38" s="51" t="s">
        <v>613</v>
      </c>
      <c r="T38" s="18"/>
    </row>
    <row r="39" spans="1:20">
      <c r="A39" s="4">
        <v>35</v>
      </c>
      <c r="B39" s="53" t="s">
        <v>66</v>
      </c>
      <c r="C39" s="100" t="s">
        <v>720</v>
      </c>
      <c r="D39" s="157" t="s">
        <v>29</v>
      </c>
      <c r="E39" s="157"/>
      <c r="F39" s="131"/>
      <c r="G39" s="131">
        <v>25</v>
      </c>
      <c r="H39" s="131">
        <v>27</v>
      </c>
      <c r="I39" s="56">
        <v>52</v>
      </c>
      <c r="J39" s="137" t="s">
        <v>215</v>
      </c>
      <c r="K39" s="51" t="s">
        <v>810</v>
      </c>
      <c r="L39" s="51" t="s">
        <v>811</v>
      </c>
      <c r="M39" s="117">
        <v>8472926512</v>
      </c>
      <c r="N39" s="59" t="s">
        <v>216</v>
      </c>
      <c r="O39" s="58">
        <v>9864524060</v>
      </c>
      <c r="P39" s="166">
        <v>39793</v>
      </c>
      <c r="Q39" s="51" t="s">
        <v>676</v>
      </c>
      <c r="R39" s="51">
        <v>55</v>
      </c>
      <c r="S39" s="51" t="s">
        <v>613</v>
      </c>
      <c r="T39" s="18"/>
    </row>
    <row r="40" spans="1:20">
      <c r="A40" s="4">
        <v>36</v>
      </c>
      <c r="B40" s="53" t="s">
        <v>67</v>
      </c>
      <c r="C40" s="119" t="s">
        <v>690</v>
      </c>
      <c r="D40" s="86" t="s">
        <v>27</v>
      </c>
      <c r="E40" s="104">
        <v>18090109004</v>
      </c>
      <c r="F40" s="86" t="s">
        <v>683</v>
      </c>
      <c r="G40" s="86">
        <v>30</v>
      </c>
      <c r="H40" s="86">
        <v>33</v>
      </c>
      <c r="I40" s="86">
        <v>63</v>
      </c>
      <c r="J40" s="137" t="s">
        <v>217</v>
      </c>
      <c r="K40" s="51" t="s">
        <v>813</v>
      </c>
      <c r="L40" s="51" t="s">
        <v>815</v>
      </c>
      <c r="M40" s="125">
        <v>9401725874</v>
      </c>
      <c r="N40" s="59" t="s">
        <v>218</v>
      </c>
      <c r="O40" s="58">
        <v>7896783387</v>
      </c>
      <c r="P40" s="166">
        <v>39793</v>
      </c>
      <c r="Q40" s="51" t="s">
        <v>676</v>
      </c>
      <c r="R40" s="51">
        <v>45</v>
      </c>
      <c r="S40" s="51" t="s">
        <v>613</v>
      </c>
      <c r="T40" s="18"/>
    </row>
    <row r="41" spans="1:20">
      <c r="A41" s="4">
        <v>37</v>
      </c>
      <c r="B41" s="53" t="s">
        <v>67</v>
      </c>
      <c r="C41" s="119" t="s">
        <v>626</v>
      </c>
      <c r="D41" s="86" t="s">
        <v>27</v>
      </c>
      <c r="E41" s="104">
        <v>18090118203</v>
      </c>
      <c r="F41" s="86" t="s">
        <v>683</v>
      </c>
      <c r="G41" s="86">
        <v>32</v>
      </c>
      <c r="H41" s="86">
        <v>30</v>
      </c>
      <c r="I41" s="86">
        <v>62</v>
      </c>
      <c r="J41" s="137" t="s">
        <v>219</v>
      </c>
      <c r="K41" s="51" t="s">
        <v>813</v>
      </c>
      <c r="L41" s="51" t="s">
        <v>815</v>
      </c>
      <c r="M41" s="125">
        <v>9401725874</v>
      </c>
      <c r="N41" s="59" t="s">
        <v>220</v>
      </c>
      <c r="O41" s="58">
        <v>9678710536</v>
      </c>
      <c r="P41" s="166" t="s">
        <v>1015</v>
      </c>
      <c r="Q41" s="51" t="s">
        <v>677</v>
      </c>
      <c r="R41" s="51">
        <v>45</v>
      </c>
      <c r="S41" s="51" t="s">
        <v>613</v>
      </c>
      <c r="T41" s="18"/>
    </row>
    <row r="42" spans="1:20">
      <c r="A42" s="4">
        <v>38</v>
      </c>
      <c r="B42" s="53" t="s">
        <v>66</v>
      </c>
      <c r="C42" s="100" t="s">
        <v>725</v>
      </c>
      <c r="D42" s="157" t="s">
        <v>29</v>
      </c>
      <c r="E42" s="157"/>
      <c r="F42" s="131"/>
      <c r="G42" s="131">
        <v>27</v>
      </c>
      <c r="H42" s="131">
        <v>30</v>
      </c>
      <c r="I42" s="56">
        <v>57</v>
      </c>
      <c r="J42" s="137" t="s">
        <v>221</v>
      </c>
      <c r="K42" s="51" t="s">
        <v>813</v>
      </c>
      <c r="L42" s="51" t="s">
        <v>815</v>
      </c>
      <c r="M42" s="125">
        <v>9401725874</v>
      </c>
      <c r="N42" s="59" t="s">
        <v>205</v>
      </c>
      <c r="O42" s="58">
        <v>9678550693</v>
      </c>
      <c r="P42" s="166" t="s">
        <v>1015</v>
      </c>
      <c r="Q42" s="51" t="s">
        <v>677</v>
      </c>
      <c r="R42" s="51">
        <v>34</v>
      </c>
      <c r="S42" s="51" t="s">
        <v>613</v>
      </c>
      <c r="T42" s="18"/>
    </row>
    <row r="43" spans="1:20">
      <c r="A43" s="4">
        <v>39</v>
      </c>
      <c r="B43" s="53" t="s">
        <v>66</v>
      </c>
      <c r="C43" s="100" t="s">
        <v>726</v>
      </c>
      <c r="D43" s="157" t="s">
        <v>29</v>
      </c>
      <c r="E43" s="157"/>
      <c r="F43" s="131"/>
      <c r="G43" s="131">
        <v>13</v>
      </c>
      <c r="H43" s="131">
        <v>15</v>
      </c>
      <c r="I43" s="56">
        <v>28</v>
      </c>
      <c r="J43" s="137" t="s">
        <v>222</v>
      </c>
      <c r="K43" s="51" t="s">
        <v>813</v>
      </c>
      <c r="L43" s="51" t="s">
        <v>815</v>
      </c>
      <c r="M43" s="125">
        <v>9401725874</v>
      </c>
      <c r="N43" s="59" t="s">
        <v>207</v>
      </c>
      <c r="O43" s="58">
        <v>8486894032</v>
      </c>
      <c r="P43" s="166" t="s">
        <v>1015</v>
      </c>
      <c r="Q43" s="51" t="s">
        <v>676</v>
      </c>
      <c r="R43" s="51">
        <v>34</v>
      </c>
      <c r="S43" s="51" t="s">
        <v>613</v>
      </c>
      <c r="T43" s="18"/>
    </row>
    <row r="44" spans="1:20">
      <c r="A44" s="4">
        <v>40</v>
      </c>
      <c r="B44" s="53" t="s">
        <v>66</v>
      </c>
      <c r="C44" s="118" t="s">
        <v>622</v>
      </c>
      <c r="D44" s="86" t="s">
        <v>27</v>
      </c>
      <c r="E44" s="104">
        <v>18090108506</v>
      </c>
      <c r="F44" s="86" t="s">
        <v>683</v>
      </c>
      <c r="G44" s="86">
        <v>40</v>
      </c>
      <c r="H44" s="86">
        <v>54</v>
      </c>
      <c r="I44" s="86">
        <v>94</v>
      </c>
      <c r="J44" s="137" t="s">
        <v>223</v>
      </c>
      <c r="K44" s="51" t="s">
        <v>810</v>
      </c>
      <c r="L44" s="51" t="s">
        <v>812</v>
      </c>
      <c r="M44" s="125">
        <v>9401725876</v>
      </c>
      <c r="N44" s="59" t="s">
        <v>176</v>
      </c>
      <c r="O44" s="58">
        <v>9864131269</v>
      </c>
      <c r="P44" s="166" t="s">
        <v>1016</v>
      </c>
      <c r="Q44" s="51" t="s">
        <v>678</v>
      </c>
      <c r="R44" s="51">
        <v>32</v>
      </c>
      <c r="S44" s="51" t="s">
        <v>613</v>
      </c>
      <c r="T44" s="18"/>
    </row>
    <row r="45" spans="1:20">
      <c r="A45" s="4">
        <v>41</v>
      </c>
      <c r="B45" s="53" t="s">
        <v>66</v>
      </c>
      <c r="C45" s="118" t="s">
        <v>691</v>
      </c>
      <c r="D45" s="86" t="s">
        <v>27</v>
      </c>
      <c r="E45" s="104">
        <v>18090108901</v>
      </c>
      <c r="F45" s="86" t="s">
        <v>683</v>
      </c>
      <c r="G45" s="86">
        <v>7</v>
      </c>
      <c r="H45" s="86">
        <v>10</v>
      </c>
      <c r="I45" s="86">
        <v>17</v>
      </c>
      <c r="J45" s="137" t="s">
        <v>224</v>
      </c>
      <c r="K45" s="51" t="s">
        <v>813</v>
      </c>
      <c r="L45" s="51" t="s">
        <v>815</v>
      </c>
      <c r="M45" s="125">
        <v>9401725874</v>
      </c>
      <c r="N45" s="59" t="s">
        <v>210</v>
      </c>
      <c r="O45" s="58">
        <v>8473025427</v>
      </c>
      <c r="P45" s="166" t="s">
        <v>1016</v>
      </c>
      <c r="Q45" s="51" t="s">
        <v>678</v>
      </c>
      <c r="R45" s="51">
        <v>32</v>
      </c>
      <c r="S45" s="51" t="s">
        <v>613</v>
      </c>
      <c r="T45" s="18"/>
    </row>
    <row r="46" spans="1:20">
      <c r="A46" s="4">
        <v>42</v>
      </c>
      <c r="B46" s="53" t="s">
        <v>67</v>
      </c>
      <c r="C46" s="100" t="s">
        <v>727</v>
      </c>
      <c r="D46" s="157" t="s">
        <v>29</v>
      </c>
      <c r="E46" s="157"/>
      <c r="F46" s="131"/>
      <c r="G46" s="131">
        <v>29</v>
      </c>
      <c r="H46" s="131">
        <v>28</v>
      </c>
      <c r="I46" s="56">
        <v>57</v>
      </c>
      <c r="J46" s="137" t="s">
        <v>225</v>
      </c>
      <c r="K46" s="51" t="s">
        <v>810</v>
      </c>
      <c r="L46" s="51" t="s">
        <v>812</v>
      </c>
      <c r="M46" s="125">
        <v>9401725876</v>
      </c>
      <c r="N46" s="59" t="s">
        <v>212</v>
      </c>
      <c r="O46" s="58">
        <v>8721835210</v>
      </c>
      <c r="P46" s="166" t="s">
        <v>1016</v>
      </c>
      <c r="Q46" s="51" t="s">
        <v>678</v>
      </c>
      <c r="R46" s="51">
        <v>32</v>
      </c>
      <c r="S46" s="51" t="s">
        <v>613</v>
      </c>
      <c r="T46" s="18"/>
    </row>
    <row r="47" spans="1:20">
      <c r="A47" s="4">
        <v>43</v>
      </c>
      <c r="B47" s="53" t="s">
        <v>67</v>
      </c>
      <c r="C47" s="100" t="s">
        <v>728</v>
      </c>
      <c r="D47" s="157" t="s">
        <v>29</v>
      </c>
      <c r="E47" s="157"/>
      <c r="F47" s="131"/>
      <c r="G47" s="131">
        <v>20</v>
      </c>
      <c r="H47" s="131">
        <v>22</v>
      </c>
      <c r="I47" s="56">
        <v>42</v>
      </c>
      <c r="J47" s="137" t="s">
        <v>226</v>
      </c>
      <c r="K47" s="51" t="s">
        <v>810</v>
      </c>
      <c r="L47" s="51" t="s">
        <v>812</v>
      </c>
      <c r="M47" s="125">
        <v>9401725876</v>
      </c>
      <c r="N47" s="59" t="s">
        <v>214</v>
      </c>
      <c r="O47" s="58">
        <v>8011507582</v>
      </c>
      <c r="P47" s="166" t="s">
        <v>1017</v>
      </c>
      <c r="Q47" s="51" t="s">
        <v>679</v>
      </c>
      <c r="R47" s="51">
        <v>34</v>
      </c>
      <c r="S47" s="51" t="s">
        <v>613</v>
      </c>
      <c r="T47" s="18"/>
    </row>
    <row r="48" spans="1:20">
      <c r="A48" s="4">
        <v>44</v>
      </c>
      <c r="B48" s="53" t="s">
        <v>67</v>
      </c>
      <c r="C48" s="122" t="s">
        <v>692</v>
      </c>
      <c r="D48" s="86" t="s">
        <v>27</v>
      </c>
      <c r="E48" s="104">
        <v>18090108915</v>
      </c>
      <c r="F48" s="86" t="s">
        <v>683</v>
      </c>
      <c r="G48" s="86">
        <v>26</v>
      </c>
      <c r="H48" s="86">
        <v>26</v>
      </c>
      <c r="I48" s="86">
        <v>52</v>
      </c>
      <c r="J48" s="137" t="s">
        <v>229</v>
      </c>
      <c r="K48" s="51" t="s">
        <v>810</v>
      </c>
      <c r="L48" s="51" t="s">
        <v>812</v>
      </c>
      <c r="M48" s="125">
        <v>9401725876</v>
      </c>
      <c r="N48" s="59" t="s">
        <v>216</v>
      </c>
      <c r="O48" s="58">
        <v>8723048192</v>
      </c>
      <c r="P48" s="166" t="s">
        <v>1017</v>
      </c>
      <c r="Q48" s="51" t="s">
        <v>679</v>
      </c>
      <c r="R48" s="51">
        <v>44</v>
      </c>
      <c r="S48" s="51" t="s">
        <v>613</v>
      </c>
      <c r="T48" s="18"/>
    </row>
    <row r="49" spans="1:20">
      <c r="A49" s="4">
        <v>45</v>
      </c>
      <c r="B49" s="53" t="s">
        <v>67</v>
      </c>
      <c r="C49" s="118" t="s">
        <v>625</v>
      </c>
      <c r="D49" s="86" t="s">
        <v>27</v>
      </c>
      <c r="E49" s="104">
        <v>18090115201</v>
      </c>
      <c r="F49" s="86" t="s">
        <v>683</v>
      </c>
      <c r="G49" s="86">
        <v>13</v>
      </c>
      <c r="H49" s="86">
        <v>12</v>
      </c>
      <c r="I49" s="86">
        <v>25</v>
      </c>
      <c r="J49" s="137" t="s">
        <v>230</v>
      </c>
      <c r="K49" s="51" t="s">
        <v>810</v>
      </c>
      <c r="L49" s="51" t="s">
        <v>812</v>
      </c>
      <c r="M49" s="125">
        <v>9401725876</v>
      </c>
      <c r="N49" s="59" t="s">
        <v>218</v>
      </c>
      <c r="O49" s="58">
        <v>8011417542</v>
      </c>
      <c r="P49" s="166" t="s">
        <v>1017</v>
      </c>
      <c r="Q49" s="51" t="s">
        <v>679</v>
      </c>
      <c r="R49" s="51">
        <v>34</v>
      </c>
      <c r="S49" s="51" t="s">
        <v>613</v>
      </c>
      <c r="T49" s="18"/>
    </row>
    <row r="50" spans="1:20">
      <c r="A50" s="4">
        <v>46</v>
      </c>
      <c r="B50" s="53" t="s">
        <v>66</v>
      </c>
      <c r="C50" s="100" t="s">
        <v>729</v>
      </c>
      <c r="D50" s="157" t="s">
        <v>29</v>
      </c>
      <c r="E50" s="157"/>
      <c r="F50" s="131"/>
      <c r="G50" s="131">
        <v>24</v>
      </c>
      <c r="H50" s="131">
        <v>26</v>
      </c>
      <c r="I50" s="56">
        <v>50</v>
      </c>
      <c r="J50" s="137" t="s">
        <v>231</v>
      </c>
      <c r="K50" s="51" t="s">
        <v>810</v>
      </c>
      <c r="L50" s="51" t="s">
        <v>812</v>
      </c>
      <c r="M50" s="125">
        <v>9401725876</v>
      </c>
      <c r="N50" s="59" t="s">
        <v>220</v>
      </c>
      <c r="O50" s="58">
        <v>8812802332</v>
      </c>
      <c r="P50" s="166" t="s">
        <v>1018</v>
      </c>
      <c r="Q50" s="51" t="s">
        <v>680</v>
      </c>
      <c r="R50" s="51">
        <v>45</v>
      </c>
      <c r="S50" s="51" t="s">
        <v>613</v>
      </c>
      <c r="T50" s="18"/>
    </row>
    <row r="51" spans="1:20">
      <c r="A51" s="4">
        <v>47</v>
      </c>
      <c r="B51" s="53" t="s">
        <v>66</v>
      </c>
      <c r="C51" s="100" t="s">
        <v>730</v>
      </c>
      <c r="D51" s="157" t="s">
        <v>29</v>
      </c>
      <c r="E51" s="157"/>
      <c r="F51" s="131"/>
      <c r="G51" s="131">
        <v>27</v>
      </c>
      <c r="H51" s="131">
        <v>30</v>
      </c>
      <c r="I51" s="56">
        <v>57</v>
      </c>
      <c r="J51" s="137" t="s">
        <v>232</v>
      </c>
      <c r="K51" s="51" t="s">
        <v>810</v>
      </c>
      <c r="L51" s="51" t="s">
        <v>812</v>
      </c>
      <c r="M51" s="125">
        <v>9401725876</v>
      </c>
      <c r="N51" s="59" t="s">
        <v>233</v>
      </c>
      <c r="O51" s="58">
        <v>9707751057</v>
      </c>
      <c r="P51" s="166" t="s">
        <v>1018</v>
      </c>
      <c r="Q51" s="51" t="s">
        <v>680</v>
      </c>
      <c r="R51" s="51">
        <v>34</v>
      </c>
      <c r="S51" s="51" t="s">
        <v>613</v>
      </c>
      <c r="T51" s="18"/>
    </row>
    <row r="52" spans="1:20">
      <c r="A52" s="4">
        <v>48</v>
      </c>
      <c r="B52" s="53" t="s">
        <v>66</v>
      </c>
      <c r="C52" s="118" t="s">
        <v>693</v>
      </c>
      <c r="D52" s="86" t="s">
        <v>27</v>
      </c>
      <c r="E52" s="104">
        <v>18090105101</v>
      </c>
      <c r="F52" s="86" t="s">
        <v>683</v>
      </c>
      <c r="G52" s="86">
        <v>57</v>
      </c>
      <c r="H52" s="86">
        <v>51</v>
      </c>
      <c r="I52" s="86">
        <v>108</v>
      </c>
      <c r="J52" s="137" t="s">
        <v>234</v>
      </c>
      <c r="K52" s="51" t="s">
        <v>810</v>
      </c>
      <c r="L52" s="51" t="s">
        <v>812</v>
      </c>
      <c r="M52" s="125">
        <v>9401725876</v>
      </c>
      <c r="N52" s="59" t="s">
        <v>235</v>
      </c>
      <c r="O52" s="58">
        <v>9957306709</v>
      </c>
      <c r="P52" s="166" t="s">
        <v>1018</v>
      </c>
      <c r="Q52" s="51" t="s">
        <v>680</v>
      </c>
      <c r="R52" s="51">
        <v>34</v>
      </c>
      <c r="S52" s="51" t="s">
        <v>613</v>
      </c>
      <c r="T52" s="18"/>
    </row>
    <row r="53" spans="1:20">
      <c r="A53" s="4">
        <v>49</v>
      </c>
      <c r="B53" s="53" t="s">
        <v>67</v>
      </c>
      <c r="C53" s="100" t="s">
        <v>731</v>
      </c>
      <c r="D53" s="157" t="s">
        <v>29</v>
      </c>
      <c r="E53" s="157"/>
      <c r="F53" s="131"/>
      <c r="G53" s="131">
        <v>21</v>
      </c>
      <c r="H53" s="131">
        <v>25</v>
      </c>
      <c r="I53" s="56">
        <v>46</v>
      </c>
      <c r="J53" s="137" t="s">
        <v>236</v>
      </c>
      <c r="K53" s="51" t="s">
        <v>810</v>
      </c>
      <c r="L53" s="51" t="s">
        <v>812</v>
      </c>
      <c r="M53" s="125">
        <v>9401725876</v>
      </c>
      <c r="N53" s="59" t="s">
        <v>237</v>
      </c>
      <c r="O53" s="58">
        <v>9085326226</v>
      </c>
      <c r="P53" s="166" t="s">
        <v>1018</v>
      </c>
      <c r="Q53" s="51" t="s">
        <v>680</v>
      </c>
      <c r="R53" s="51">
        <v>33</v>
      </c>
      <c r="S53" s="51" t="s">
        <v>613</v>
      </c>
      <c r="T53" s="18"/>
    </row>
    <row r="54" spans="1:20">
      <c r="A54" s="4">
        <v>50</v>
      </c>
      <c r="B54" s="53" t="s">
        <v>67</v>
      </c>
      <c r="C54" s="100" t="s">
        <v>732</v>
      </c>
      <c r="D54" s="157" t="s">
        <v>29</v>
      </c>
      <c r="E54" s="157"/>
      <c r="F54" s="131"/>
      <c r="G54" s="131">
        <v>25</v>
      </c>
      <c r="H54" s="131">
        <v>22</v>
      </c>
      <c r="I54" s="56">
        <v>47</v>
      </c>
      <c r="J54" s="137" t="s">
        <v>238</v>
      </c>
      <c r="K54" s="51" t="s">
        <v>810</v>
      </c>
      <c r="L54" s="51" t="s">
        <v>812</v>
      </c>
      <c r="M54" s="125">
        <v>9401725876</v>
      </c>
      <c r="N54" s="59" t="s">
        <v>239</v>
      </c>
      <c r="O54" s="58">
        <v>8876268004</v>
      </c>
      <c r="P54" s="166" t="s">
        <v>1026</v>
      </c>
      <c r="Q54" s="51" t="s">
        <v>681</v>
      </c>
      <c r="R54" s="51">
        <v>33</v>
      </c>
      <c r="S54" s="51" t="s">
        <v>613</v>
      </c>
      <c r="T54" s="18"/>
    </row>
    <row r="55" spans="1:20">
      <c r="A55" s="4">
        <v>51</v>
      </c>
      <c r="B55" s="53" t="s">
        <v>66</v>
      </c>
      <c r="C55" s="118" t="s">
        <v>694</v>
      </c>
      <c r="D55" s="86" t="s">
        <v>27</v>
      </c>
      <c r="E55" s="104">
        <v>18090105302</v>
      </c>
      <c r="F55" s="86" t="s">
        <v>683</v>
      </c>
      <c r="G55" s="86">
        <v>51</v>
      </c>
      <c r="H55" s="86">
        <v>65</v>
      </c>
      <c r="I55" s="86">
        <v>116</v>
      </c>
      <c r="J55" s="137" t="s">
        <v>240</v>
      </c>
      <c r="K55" s="51" t="s">
        <v>810</v>
      </c>
      <c r="L55" s="51" t="s">
        <v>812</v>
      </c>
      <c r="M55" s="125">
        <v>9401725876</v>
      </c>
      <c r="N55" s="59" t="s">
        <v>241</v>
      </c>
      <c r="O55" s="58">
        <v>9577676424</v>
      </c>
      <c r="P55" s="166" t="s">
        <v>1026</v>
      </c>
      <c r="Q55" s="51" t="s">
        <v>681</v>
      </c>
      <c r="R55" s="51">
        <v>33</v>
      </c>
      <c r="S55" s="51" t="s">
        <v>613</v>
      </c>
      <c r="T55" s="18"/>
    </row>
    <row r="56" spans="1:20">
      <c r="A56" s="4">
        <v>52</v>
      </c>
      <c r="B56" s="53" t="s">
        <v>67</v>
      </c>
      <c r="C56" s="100" t="s">
        <v>733</v>
      </c>
      <c r="D56" s="157" t="s">
        <v>29</v>
      </c>
      <c r="E56" s="157"/>
      <c r="F56" s="131"/>
      <c r="G56" s="131">
        <v>27</v>
      </c>
      <c r="H56" s="131">
        <v>28</v>
      </c>
      <c r="I56" s="56">
        <v>55</v>
      </c>
      <c r="J56" s="137" t="s">
        <v>242</v>
      </c>
      <c r="K56" s="51" t="s">
        <v>810</v>
      </c>
      <c r="L56" s="51" t="s">
        <v>812</v>
      </c>
      <c r="M56" s="125">
        <v>9401725876</v>
      </c>
      <c r="N56" s="126" t="s">
        <v>243</v>
      </c>
      <c r="O56" s="58">
        <v>8486705651</v>
      </c>
      <c r="P56" s="166" t="s">
        <v>1026</v>
      </c>
      <c r="Q56" s="51" t="s">
        <v>681</v>
      </c>
      <c r="R56" s="51">
        <v>34</v>
      </c>
      <c r="S56" s="51" t="s">
        <v>613</v>
      </c>
      <c r="T56" s="18"/>
    </row>
    <row r="57" spans="1:20">
      <c r="A57" s="4">
        <v>53</v>
      </c>
      <c r="B57" s="53" t="s">
        <v>67</v>
      </c>
      <c r="C57" s="89" t="s">
        <v>734</v>
      </c>
      <c r="D57" s="157" t="s">
        <v>29</v>
      </c>
      <c r="E57" s="157"/>
      <c r="F57" s="131"/>
      <c r="G57" s="131">
        <v>26</v>
      </c>
      <c r="H57" s="131">
        <v>29</v>
      </c>
      <c r="I57" s="56">
        <v>55</v>
      </c>
      <c r="J57" s="137" t="s">
        <v>244</v>
      </c>
      <c r="K57" s="51" t="s">
        <v>810</v>
      </c>
      <c r="L57" s="51" t="s">
        <v>812</v>
      </c>
      <c r="M57" s="125">
        <v>9401725876</v>
      </c>
      <c r="N57" s="59" t="s">
        <v>233</v>
      </c>
      <c r="O57" s="58">
        <v>8721899779</v>
      </c>
      <c r="P57" s="166" t="s">
        <v>1027</v>
      </c>
      <c r="Q57" s="51" t="s">
        <v>676</v>
      </c>
      <c r="R57" s="51">
        <v>44</v>
      </c>
      <c r="S57" s="51" t="s">
        <v>613</v>
      </c>
      <c r="T57" s="18"/>
    </row>
    <row r="58" spans="1:20">
      <c r="A58" s="4">
        <v>54</v>
      </c>
      <c r="B58" s="53" t="s">
        <v>66</v>
      </c>
      <c r="C58" s="118" t="s">
        <v>695</v>
      </c>
      <c r="D58" s="85" t="s">
        <v>27</v>
      </c>
      <c r="E58" s="104">
        <v>18090105303</v>
      </c>
      <c r="F58" s="85" t="s">
        <v>682</v>
      </c>
      <c r="G58" s="85">
        <v>60</v>
      </c>
      <c r="H58" s="85">
        <v>54</v>
      </c>
      <c r="I58" s="86">
        <v>114</v>
      </c>
      <c r="J58" s="137" t="s">
        <v>245</v>
      </c>
      <c r="K58" s="51" t="s">
        <v>810</v>
      </c>
      <c r="L58" s="51" t="s">
        <v>812</v>
      </c>
      <c r="M58" s="125">
        <v>9401725876</v>
      </c>
      <c r="N58" s="59" t="s">
        <v>235</v>
      </c>
      <c r="O58" s="67">
        <v>9706418035</v>
      </c>
      <c r="P58" s="166" t="s">
        <v>1027</v>
      </c>
      <c r="Q58" s="51" t="s">
        <v>676</v>
      </c>
      <c r="R58" s="51">
        <v>54</v>
      </c>
      <c r="S58" s="51" t="s">
        <v>613</v>
      </c>
      <c r="T58" s="18"/>
    </row>
    <row r="59" spans="1:20" ht="24">
      <c r="A59" s="4">
        <v>55</v>
      </c>
      <c r="B59" s="53" t="s">
        <v>67</v>
      </c>
      <c r="C59" s="101" t="s">
        <v>735</v>
      </c>
      <c r="D59" s="157" t="s">
        <v>29</v>
      </c>
      <c r="E59" s="157"/>
      <c r="F59" s="131"/>
      <c r="G59" s="131">
        <v>30</v>
      </c>
      <c r="H59" s="131">
        <v>32</v>
      </c>
      <c r="I59" s="56">
        <v>62</v>
      </c>
      <c r="J59" s="137" t="s">
        <v>246</v>
      </c>
      <c r="K59" s="51" t="s">
        <v>810</v>
      </c>
      <c r="L59" s="51" t="s">
        <v>812</v>
      </c>
      <c r="M59" s="125">
        <v>9401725876</v>
      </c>
      <c r="N59" s="59" t="s">
        <v>237</v>
      </c>
      <c r="O59" s="67">
        <v>9508197105</v>
      </c>
      <c r="P59" s="166" t="s">
        <v>1027</v>
      </c>
      <c r="Q59" s="51" t="s">
        <v>676</v>
      </c>
      <c r="R59" s="51">
        <v>54</v>
      </c>
      <c r="S59" s="51" t="s">
        <v>613</v>
      </c>
      <c r="T59" s="18"/>
    </row>
    <row r="60" spans="1:20" ht="24">
      <c r="A60" s="4">
        <v>56</v>
      </c>
      <c r="B60" s="53" t="s">
        <v>67</v>
      </c>
      <c r="C60" s="101" t="s">
        <v>736</v>
      </c>
      <c r="D60" s="157" t="s">
        <v>29</v>
      </c>
      <c r="E60" s="157"/>
      <c r="F60" s="131"/>
      <c r="G60" s="131">
        <v>22</v>
      </c>
      <c r="H60" s="131">
        <v>35</v>
      </c>
      <c r="I60" s="56">
        <v>57</v>
      </c>
      <c r="J60" s="137" t="s">
        <v>247</v>
      </c>
      <c r="K60" s="51" t="s">
        <v>810</v>
      </c>
      <c r="L60" s="51" t="s">
        <v>812</v>
      </c>
      <c r="M60" s="125">
        <v>9401725876</v>
      </c>
      <c r="N60" s="59" t="s">
        <v>239</v>
      </c>
      <c r="O60" s="67">
        <v>9859117472</v>
      </c>
      <c r="P60" s="166" t="s">
        <v>1019</v>
      </c>
      <c r="Q60" s="51" t="s">
        <v>677</v>
      </c>
      <c r="R60" s="51">
        <v>45</v>
      </c>
      <c r="S60" s="51" t="s">
        <v>613</v>
      </c>
      <c r="T60" s="18"/>
    </row>
    <row r="61" spans="1:20">
      <c r="A61" s="4">
        <v>57</v>
      </c>
      <c r="B61" s="53" t="s">
        <v>67</v>
      </c>
      <c r="C61" s="118" t="s">
        <v>696</v>
      </c>
      <c r="D61" s="85" t="s">
        <v>27</v>
      </c>
      <c r="E61" s="104">
        <v>18090105304</v>
      </c>
      <c r="F61" s="85" t="s">
        <v>682</v>
      </c>
      <c r="G61" s="85">
        <v>64</v>
      </c>
      <c r="H61" s="85">
        <v>58</v>
      </c>
      <c r="I61" s="86">
        <v>122</v>
      </c>
      <c r="J61" s="137" t="s">
        <v>248</v>
      </c>
      <c r="K61" s="51" t="s">
        <v>810</v>
      </c>
      <c r="L61" s="51" t="s">
        <v>812</v>
      </c>
      <c r="M61" s="125">
        <v>9401725876</v>
      </c>
      <c r="N61" s="59" t="s">
        <v>241</v>
      </c>
      <c r="O61" s="67">
        <v>9957895314</v>
      </c>
      <c r="P61" s="166" t="s">
        <v>1019</v>
      </c>
      <c r="Q61" s="51" t="s">
        <v>677</v>
      </c>
      <c r="R61" s="51">
        <v>40</v>
      </c>
      <c r="S61" s="51" t="s">
        <v>613</v>
      </c>
      <c r="T61" s="18"/>
    </row>
    <row r="62" spans="1:20">
      <c r="A62" s="4">
        <v>58</v>
      </c>
      <c r="B62" s="53" t="s">
        <v>66</v>
      </c>
      <c r="C62" s="100" t="s">
        <v>737</v>
      </c>
      <c r="D62" s="157" t="s">
        <v>29</v>
      </c>
      <c r="E62" s="157"/>
      <c r="F62" s="131"/>
      <c r="G62" s="131">
        <v>31</v>
      </c>
      <c r="H62" s="131">
        <v>30</v>
      </c>
      <c r="I62" s="56">
        <v>61</v>
      </c>
      <c r="J62" s="137" t="s">
        <v>249</v>
      </c>
      <c r="K62" s="51" t="s">
        <v>810</v>
      </c>
      <c r="L62" s="51" t="s">
        <v>812</v>
      </c>
      <c r="M62" s="125">
        <v>9401725876</v>
      </c>
      <c r="N62" s="126" t="s">
        <v>243</v>
      </c>
      <c r="O62" s="67">
        <v>8011854347</v>
      </c>
      <c r="P62" s="166" t="s">
        <v>1019</v>
      </c>
      <c r="Q62" s="51" t="s">
        <v>677</v>
      </c>
      <c r="R62" s="51">
        <v>45</v>
      </c>
      <c r="S62" s="51" t="s">
        <v>613</v>
      </c>
      <c r="T62" s="18"/>
    </row>
    <row r="63" spans="1:20">
      <c r="A63" s="4">
        <v>59</v>
      </c>
      <c r="B63" s="53" t="s">
        <v>66</v>
      </c>
      <c r="C63" s="102" t="s">
        <v>738</v>
      </c>
      <c r="D63" s="157" t="s">
        <v>29</v>
      </c>
      <c r="E63" s="157"/>
      <c r="F63" s="131"/>
      <c r="G63" s="131">
        <v>19</v>
      </c>
      <c r="H63" s="131">
        <v>22</v>
      </c>
      <c r="I63" s="56">
        <v>41</v>
      </c>
      <c r="J63" s="137" t="s">
        <v>250</v>
      </c>
      <c r="K63" s="51" t="s">
        <v>810</v>
      </c>
      <c r="L63" s="51" t="s">
        <v>812</v>
      </c>
      <c r="M63" s="125">
        <v>9401725876</v>
      </c>
      <c r="N63" s="59" t="s">
        <v>233</v>
      </c>
      <c r="O63" s="67">
        <v>9864692355</v>
      </c>
      <c r="P63" s="166" t="s">
        <v>1019</v>
      </c>
      <c r="Q63" s="51" t="s">
        <v>677</v>
      </c>
      <c r="R63" s="51">
        <v>45</v>
      </c>
      <c r="S63" s="51" t="s">
        <v>613</v>
      </c>
      <c r="T63" s="18"/>
    </row>
    <row r="64" spans="1:20">
      <c r="A64" s="4">
        <v>60</v>
      </c>
      <c r="B64" s="53" t="s">
        <v>67</v>
      </c>
      <c r="C64" s="118" t="s">
        <v>697</v>
      </c>
      <c r="D64" s="86" t="s">
        <v>27</v>
      </c>
      <c r="E64" s="104">
        <v>18090105406</v>
      </c>
      <c r="F64" s="86" t="s">
        <v>683</v>
      </c>
      <c r="G64" s="86">
        <v>65</v>
      </c>
      <c r="H64" s="86">
        <v>56</v>
      </c>
      <c r="I64" s="86">
        <v>121</v>
      </c>
      <c r="J64" s="137" t="s">
        <v>251</v>
      </c>
      <c r="K64" s="51" t="s">
        <v>810</v>
      </c>
      <c r="L64" s="51" t="s">
        <v>812</v>
      </c>
      <c r="M64" s="125">
        <v>9401725876</v>
      </c>
      <c r="N64" s="59" t="s">
        <v>235</v>
      </c>
      <c r="O64" s="67">
        <v>9954930836</v>
      </c>
      <c r="P64" s="166" t="s">
        <v>1020</v>
      </c>
      <c r="Q64" s="51" t="s">
        <v>678</v>
      </c>
      <c r="R64" s="51">
        <v>34</v>
      </c>
      <c r="S64" s="51" t="s">
        <v>613</v>
      </c>
      <c r="T64" s="18"/>
    </row>
    <row r="65" spans="1:20">
      <c r="A65" s="4">
        <v>61</v>
      </c>
      <c r="B65" s="53" t="s">
        <v>66</v>
      </c>
      <c r="C65" s="100" t="s">
        <v>739</v>
      </c>
      <c r="D65" s="157" t="s">
        <v>29</v>
      </c>
      <c r="E65" s="157"/>
      <c r="F65" s="131"/>
      <c r="G65" s="131">
        <v>21</v>
      </c>
      <c r="H65" s="131">
        <v>21</v>
      </c>
      <c r="I65" s="56">
        <v>42</v>
      </c>
      <c r="J65" s="137" t="s">
        <v>252</v>
      </c>
      <c r="K65" s="51" t="s">
        <v>813</v>
      </c>
      <c r="L65" s="51" t="s">
        <v>815</v>
      </c>
      <c r="M65" s="125">
        <v>9401725874</v>
      </c>
      <c r="N65" s="59" t="s">
        <v>237</v>
      </c>
      <c r="O65" s="67">
        <v>9613553575</v>
      </c>
      <c r="P65" s="166" t="s">
        <v>1020</v>
      </c>
      <c r="Q65" s="51" t="s">
        <v>678</v>
      </c>
      <c r="R65" s="51">
        <v>54</v>
      </c>
      <c r="S65" s="51" t="s">
        <v>613</v>
      </c>
      <c r="T65" s="18"/>
    </row>
    <row r="66" spans="1:20">
      <c r="A66" s="4">
        <v>62</v>
      </c>
      <c r="B66" s="53" t="s">
        <v>66</v>
      </c>
      <c r="C66" s="100" t="s">
        <v>740</v>
      </c>
      <c r="D66" s="157" t="s">
        <v>29</v>
      </c>
      <c r="E66" s="157"/>
      <c r="F66" s="131"/>
      <c r="G66" s="131">
        <v>20</v>
      </c>
      <c r="H66" s="131">
        <v>20</v>
      </c>
      <c r="I66" s="56">
        <v>40</v>
      </c>
      <c r="J66" s="137" t="s">
        <v>253</v>
      </c>
      <c r="K66" s="51" t="s">
        <v>813</v>
      </c>
      <c r="L66" s="51" t="s">
        <v>815</v>
      </c>
      <c r="M66" s="125">
        <v>9401725874</v>
      </c>
      <c r="N66" s="59" t="s">
        <v>239</v>
      </c>
      <c r="O66" s="67">
        <v>8822069860</v>
      </c>
      <c r="P66" s="166" t="s">
        <v>1021</v>
      </c>
      <c r="Q66" s="51" t="s">
        <v>679</v>
      </c>
      <c r="R66" s="51">
        <v>45</v>
      </c>
      <c r="S66" s="51" t="s">
        <v>613</v>
      </c>
      <c r="T66" s="18"/>
    </row>
    <row r="67" spans="1:20">
      <c r="A67" s="4">
        <v>63</v>
      </c>
      <c r="B67" s="53" t="s">
        <v>67</v>
      </c>
      <c r="C67" s="118" t="s">
        <v>698</v>
      </c>
      <c r="D67" s="86" t="s">
        <v>27</v>
      </c>
      <c r="E67" s="104">
        <v>18090105504</v>
      </c>
      <c r="F67" s="86" t="s">
        <v>683</v>
      </c>
      <c r="G67" s="86">
        <v>66</v>
      </c>
      <c r="H67" s="86">
        <v>57</v>
      </c>
      <c r="I67" s="86">
        <v>123</v>
      </c>
      <c r="J67" s="137" t="s">
        <v>254</v>
      </c>
      <c r="K67" s="51" t="s">
        <v>813</v>
      </c>
      <c r="L67" s="51" t="s">
        <v>815</v>
      </c>
      <c r="M67" s="125">
        <v>9401725874</v>
      </c>
      <c r="N67" s="59" t="s">
        <v>241</v>
      </c>
      <c r="O67" s="58">
        <v>8721853840</v>
      </c>
      <c r="P67" s="166" t="s">
        <v>1021</v>
      </c>
      <c r="Q67" s="51" t="s">
        <v>678</v>
      </c>
      <c r="R67" s="51">
        <v>33</v>
      </c>
      <c r="S67" s="51" t="s">
        <v>613</v>
      </c>
      <c r="T67" s="18"/>
    </row>
    <row r="68" spans="1:20">
      <c r="A68" s="4">
        <v>64</v>
      </c>
      <c r="B68" s="53" t="s">
        <v>66</v>
      </c>
      <c r="C68" s="100" t="s">
        <v>740</v>
      </c>
      <c r="D68" s="157" t="s">
        <v>29</v>
      </c>
      <c r="E68" s="157"/>
      <c r="F68" s="131"/>
      <c r="G68" s="131">
        <v>20</v>
      </c>
      <c r="H68" s="131">
        <v>20</v>
      </c>
      <c r="I68" s="56">
        <v>40</v>
      </c>
      <c r="J68" s="137" t="s">
        <v>255</v>
      </c>
      <c r="K68" s="51" t="s">
        <v>813</v>
      </c>
      <c r="L68" s="51" t="s">
        <v>815</v>
      </c>
      <c r="M68" s="125">
        <v>9401725874</v>
      </c>
      <c r="N68" s="126" t="s">
        <v>243</v>
      </c>
      <c r="O68" s="58">
        <v>8720988987</v>
      </c>
      <c r="P68" s="166" t="s">
        <v>1021</v>
      </c>
      <c r="Q68" s="51" t="s">
        <v>679</v>
      </c>
      <c r="R68" s="51">
        <v>23</v>
      </c>
      <c r="S68" s="51" t="s">
        <v>613</v>
      </c>
      <c r="T68" s="18"/>
    </row>
    <row r="69" spans="1:20">
      <c r="A69" s="4">
        <v>65</v>
      </c>
      <c r="B69" s="53" t="s">
        <v>66</v>
      </c>
      <c r="C69" s="100" t="s">
        <v>741</v>
      </c>
      <c r="D69" s="157" t="s">
        <v>29</v>
      </c>
      <c r="E69" s="157"/>
      <c r="F69" s="131"/>
      <c r="G69" s="131">
        <v>15</v>
      </c>
      <c r="H69" s="131">
        <v>16</v>
      </c>
      <c r="I69" s="56">
        <v>31</v>
      </c>
      <c r="J69" s="137" t="s">
        <v>256</v>
      </c>
      <c r="K69" s="51" t="s">
        <v>813</v>
      </c>
      <c r="L69" s="51" t="s">
        <v>815</v>
      </c>
      <c r="M69" s="125">
        <v>9401725874</v>
      </c>
      <c r="N69" s="59" t="s">
        <v>237</v>
      </c>
      <c r="O69" s="58">
        <v>9707187832</v>
      </c>
      <c r="P69" s="166" t="s">
        <v>1022</v>
      </c>
      <c r="Q69" s="51" t="s">
        <v>680</v>
      </c>
      <c r="R69" s="51">
        <v>23</v>
      </c>
      <c r="S69" s="51" t="s">
        <v>613</v>
      </c>
      <c r="T69" s="18"/>
    </row>
    <row r="70" spans="1:20">
      <c r="A70" s="4">
        <v>66</v>
      </c>
      <c r="B70" s="53" t="s">
        <v>67</v>
      </c>
      <c r="C70" s="119" t="s">
        <v>699</v>
      </c>
      <c r="D70" s="86" t="s">
        <v>27</v>
      </c>
      <c r="E70" s="104">
        <v>18090106003</v>
      </c>
      <c r="F70" s="86" t="s">
        <v>683</v>
      </c>
      <c r="G70" s="86">
        <v>60</v>
      </c>
      <c r="H70" s="86">
        <v>52</v>
      </c>
      <c r="I70" s="86">
        <v>112</v>
      </c>
      <c r="J70" s="137" t="s">
        <v>257</v>
      </c>
      <c r="K70" s="51" t="s">
        <v>813</v>
      </c>
      <c r="L70" s="51" t="s">
        <v>815</v>
      </c>
      <c r="M70" s="125">
        <v>9401725874</v>
      </c>
      <c r="N70" s="59" t="s">
        <v>239</v>
      </c>
      <c r="O70" s="58">
        <v>8876093757</v>
      </c>
      <c r="P70" s="166" t="s">
        <v>1022</v>
      </c>
      <c r="Q70" s="51" t="s">
        <v>680</v>
      </c>
      <c r="R70" s="51">
        <v>32</v>
      </c>
      <c r="S70" s="51" t="s">
        <v>613</v>
      </c>
      <c r="T70" s="18"/>
    </row>
    <row r="71" spans="1:20">
      <c r="A71" s="4">
        <v>67</v>
      </c>
      <c r="B71" s="53" t="s">
        <v>66</v>
      </c>
      <c r="C71" s="100" t="s">
        <v>721</v>
      </c>
      <c r="D71" s="157" t="s">
        <v>29</v>
      </c>
      <c r="E71" s="157"/>
      <c r="F71" s="131"/>
      <c r="G71" s="131">
        <v>22</v>
      </c>
      <c r="H71" s="131">
        <v>26</v>
      </c>
      <c r="I71" s="56">
        <v>48</v>
      </c>
      <c r="J71" s="137" t="s">
        <v>258</v>
      </c>
      <c r="K71" s="51" t="s">
        <v>813</v>
      </c>
      <c r="L71" s="51" t="s">
        <v>815</v>
      </c>
      <c r="M71" s="125">
        <v>9401725874</v>
      </c>
      <c r="N71" s="59" t="s">
        <v>241</v>
      </c>
      <c r="O71" s="58">
        <v>8473966057</v>
      </c>
      <c r="P71" s="166" t="s">
        <v>1022</v>
      </c>
      <c r="Q71" s="51" t="s">
        <v>680</v>
      </c>
      <c r="R71" s="51">
        <v>32</v>
      </c>
      <c r="S71" s="51" t="s">
        <v>613</v>
      </c>
      <c r="T71" s="18"/>
    </row>
    <row r="72" spans="1:20">
      <c r="A72" s="4">
        <v>68</v>
      </c>
      <c r="B72" s="53" t="s">
        <v>66</v>
      </c>
      <c r="C72" s="100" t="s">
        <v>742</v>
      </c>
      <c r="D72" s="157" t="s">
        <v>29</v>
      </c>
      <c r="E72" s="157"/>
      <c r="F72" s="131"/>
      <c r="G72" s="131">
        <v>22</v>
      </c>
      <c r="H72" s="131">
        <v>23</v>
      </c>
      <c r="I72" s="56">
        <v>45</v>
      </c>
      <c r="J72" s="137" t="s">
        <v>259</v>
      </c>
      <c r="K72" s="51" t="s">
        <v>813</v>
      </c>
      <c r="L72" s="51" t="s">
        <v>815</v>
      </c>
      <c r="M72" s="125">
        <v>9401725874</v>
      </c>
      <c r="N72" s="59" t="s">
        <v>260</v>
      </c>
      <c r="O72" s="58">
        <v>9706867572</v>
      </c>
      <c r="P72" s="166" t="s">
        <v>1022</v>
      </c>
      <c r="Q72" s="51" t="s">
        <v>680</v>
      </c>
      <c r="R72" s="51">
        <v>32</v>
      </c>
      <c r="S72" s="51" t="s">
        <v>613</v>
      </c>
      <c r="T72" s="18"/>
    </row>
    <row r="73" spans="1:20">
      <c r="A73" s="4">
        <v>69</v>
      </c>
      <c r="B73" s="53" t="s">
        <v>66</v>
      </c>
      <c r="C73" s="118" t="s">
        <v>700</v>
      </c>
      <c r="D73" s="86" t="s">
        <v>27</v>
      </c>
      <c r="E73" s="104">
        <v>18090105901</v>
      </c>
      <c r="F73" s="86" t="s">
        <v>683</v>
      </c>
      <c r="G73" s="86">
        <v>33</v>
      </c>
      <c r="H73" s="86">
        <v>30</v>
      </c>
      <c r="I73" s="86">
        <v>63</v>
      </c>
      <c r="J73" s="137" t="s">
        <v>261</v>
      </c>
      <c r="K73" s="51" t="s">
        <v>813</v>
      </c>
      <c r="L73" s="51" t="s">
        <v>815</v>
      </c>
      <c r="M73" s="125">
        <v>9401725874</v>
      </c>
      <c r="N73" s="59" t="s">
        <v>262</v>
      </c>
      <c r="O73" s="58">
        <v>7896456446</v>
      </c>
      <c r="P73" s="166" t="s">
        <v>1023</v>
      </c>
      <c r="Q73" s="51" t="s">
        <v>676</v>
      </c>
      <c r="R73" s="51">
        <v>45</v>
      </c>
      <c r="S73" s="51" t="s">
        <v>613</v>
      </c>
      <c r="T73" s="18"/>
    </row>
    <row r="74" spans="1:20">
      <c r="A74" s="4">
        <v>70</v>
      </c>
      <c r="B74" s="53" t="s">
        <v>66</v>
      </c>
      <c r="C74" s="118" t="s">
        <v>701</v>
      </c>
      <c r="D74" s="86" t="s">
        <v>27</v>
      </c>
      <c r="E74" s="104">
        <v>18090106001</v>
      </c>
      <c r="F74" s="86" t="s">
        <v>683</v>
      </c>
      <c r="G74" s="86">
        <v>31</v>
      </c>
      <c r="H74" s="86">
        <v>29</v>
      </c>
      <c r="I74" s="86">
        <v>60</v>
      </c>
      <c r="J74" s="137" t="s">
        <v>263</v>
      </c>
      <c r="K74" s="51" t="s">
        <v>810</v>
      </c>
      <c r="L74" s="51" t="s">
        <v>811</v>
      </c>
      <c r="M74" s="117">
        <v>8472926512</v>
      </c>
      <c r="N74" s="59" t="s">
        <v>264</v>
      </c>
      <c r="O74" s="58">
        <v>8011420536</v>
      </c>
      <c r="P74" s="166" t="s">
        <v>1023</v>
      </c>
      <c r="Q74" s="51" t="s">
        <v>676</v>
      </c>
      <c r="R74" s="51">
        <v>33</v>
      </c>
      <c r="S74" s="51" t="s">
        <v>613</v>
      </c>
      <c r="T74" s="18"/>
    </row>
    <row r="75" spans="1:20">
      <c r="A75" s="4">
        <v>71</v>
      </c>
      <c r="B75" s="53" t="s">
        <v>67</v>
      </c>
      <c r="C75" s="100" t="s">
        <v>721</v>
      </c>
      <c r="D75" s="157" t="s">
        <v>29</v>
      </c>
      <c r="E75" s="157"/>
      <c r="F75" s="131"/>
      <c r="G75" s="131">
        <v>26</v>
      </c>
      <c r="H75" s="131">
        <v>30</v>
      </c>
      <c r="I75" s="56">
        <v>56</v>
      </c>
      <c r="J75" s="137" t="s">
        <v>265</v>
      </c>
      <c r="K75" s="51" t="s">
        <v>810</v>
      </c>
      <c r="L75" s="51" t="s">
        <v>811</v>
      </c>
      <c r="M75" s="117">
        <v>8472926512</v>
      </c>
      <c r="N75" s="59" t="s">
        <v>241</v>
      </c>
      <c r="O75" s="58">
        <v>8011419571</v>
      </c>
      <c r="P75" s="166" t="s">
        <v>1023</v>
      </c>
      <c r="Q75" s="51" t="s">
        <v>676</v>
      </c>
      <c r="R75" s="51">
        <v>33</v>
      </c>
      <c r="S75" s="51" t="s">
        <v>613</v>
      </c>
      <c r="T75" s="18"/>
    </row>
    <row r="76" spans="1:20">
      <c r="A76" s="4">
        <v>72</v>
      </c>
      <c r="B76" s="53" t="s">
        <v>67</v>
      </c>
      <c r="C76" s="100" t="s">
        <v>743</v>
      </c>
      <c r="D76" s="157" t="s">
        <v>29</v>
      </c>
      <c r="E76" s="157"/>
      <c r="F76" s="131"/>
      <c r="G76" s="131">
        <v>29</v>
      </c>
      <c r="H76" s="131">
        <v>32</v>
      </c>
      <c r="I76" s="56">
        <v>61</v>
      </c>
      <c r="J76" s="137" t="s">
        <v>266</v>
      </c>
      <c r="K76" s="51" t="s">
        <v>810</v>
      </c>
      <c r="L76" s="51" t="s">
        <v>811</v>
      </c>
      <c r="M76" s="117">
        <v>8472926512</v>
      </c>
      <c r="N76" s="59" t="s">
        <v>161</v>
      </c>
      <c r="O76" s="58">
        <v>9707296889</v>
      </c>
      <c r="P76" s="166" t="s">
        <v>1023</v>
      </c>
      <c r="Q76" s="51" t="s">
        <v>676</v>
      </c>
      <c r="R76" s="51">
        <v>33</v>
      </c>
      <c r="S76" s="51" t="s">
        <v>613</v>
      </c>
      <c r="T76" s="18"/>
    </row>
    <row r="77" spans="1:20">
      <c r="A77" s="4">
        <v>73</v>
      </c>
      <c r="B77" s="53" t="s">
        <v>66</v>
      </c>
      <c r="C77" s="118" t="s">
        <v>702</v>
      </c>
      <c r="D77" s="86" t="s">
        <v>27</v>
      </c>
      <c r="E77" s="104">
        <v>18090105501</v>
      </c>
      <c r="F77" s="86" t="s">
        <v>683</v>
      </c>
      <c r="G77" s="86">
        <v>30</v>
      </c>
      <c r="H77" s="86">
        <v>33</v>
      </c>
      <c r="I77" s="86">
        <v>63</v>
      </c>
      <c r="J77" s="137" t="s">
        <v>267</v>
      </c>
      <c r="K77" s="51" t="s">
        <v>810</v>
      </c>
      <c r="L77" s="51" t="s">
        <v>811</v>
      </c>
      <c r="M77" s="117">
        <v>8472926512</v>
      </c>
      <c r="N77" s="59" t="s">
        <v>268</v>
      </c>
      <c r="O77" s="58">
        <v>9401693760</v>
      </c>
      <c r="P77" s="166" t="s">
        <v>1024</v>
      </c>
      <c r="Q77" s="51" t="s">
        <v>677</v>
      </c>
      <c r="R77" s="51">
        <v>44</v>
      </c>
      <c r="S77" s="51" t="s">
        <v>613</v>
      </c>
      <c r="T77" s="18"/>
    </row>
    <row r="78" spans="1:20">
      <c r="A78" s="4">
        <v>74</v>
      </c>
      <c r="B78" s="17" t="s">
        <v>66</v>
      </c>
      <c r="C78" s="118" t="s">
        <v>703</v>
      </c>
      <c r="D78" s="86" t="s">
        <v>27</v>
      </c>
      <c r="E78" s="104">
        <v>18090105502</v>
      </c>
      <c r="F78" s="86" t="s">
        <v>683</v>
      </c>
      <c r="G78" s="86">
        <v>36</v>
      </c>
      <c r="H78" s="86">
        <v>20</v>
      </c>
      <c r="I78" s="86">
        <v>56</v>
      </c>
      <c r="J78" s="58">
        <v>9707751057</v>
      </c>
      <c r="K78" s="51" t="s">
        <v>810</v>
      </c>
      <c r="L78" s="51" t="s">
        <v>811</v>
      </c>
      <c r="M78" s="117">
        <v>8472926512</v>
      </c>
      <c r="N78" s="59" t="s">
        <v>212</v>
      </c>
      <c r="O78" s="58">
        <v>8721835210</v>
      </c>
      <c r="P78" s="166" t="s">
        <v>1024</v>
      </c>
      <c r="Q78" s="18" t="s">
        <v>677</v>
      </c>
      <c r="R78" s="18">
        <v>47</v>
      </c>
      <c r="S78" s="18" t="s">
        <v>613</v>
      </c>
      <c r="T78" s="18"/>
    </row>
    <row r="79" spans="1:20">
      <c r="A79" s="4">
        <v>75</v>
      </c>
      <c r="B79" s="17" t="s">
        <v>67</v>
      </c>
      <c r="C79" s="100" t="s">
        <v>744</v>
      </c>
      <c r="D79" s="157" t="s">
        <v>29</v>
      </c>
      <c r="E79" s="157"/>
      <c r="F79" s="131"/>
      <c r="G79" s="131">
        <v>17</v>
      </c>
      <c r="H79" s="131">
        <v>19</v>
      </c>
      <c r="I79" s="156">
        <v>36</v>
      </c>
      <c r="J79" s="58">
        <v>9957306709</v>
      </c>
      <c r="K79" s="51" t="s">
        <v>810</v>
      </c>
      <c r="L79" s="51" t="s">
        <v>811</v>
      </c>
      <c r="M79" s="117">
        <v>8472926512</v>
      </c>
      <c r="N79" s="59" t="s">
        <v>214</v>
      </c>
      <c r="O79" s="58">
        <v>8011507582</v>
      </c>
      <c r="P79" s="166" t="s">
        <v>1024</v>
      </c>
      <c r="Q79" s="18" t="s">
        <v>677</v>
      </c>
      <c r="R79" s="18">
        <v>47</v>
      </c>
      <c r="S79" s="18" t="s">
        <v>613</v>
      </c>
      <c r="T79" s="18"/>
    </row>
    <row r="80" spans="1:20">
      <c r="A80" s="4">
        <v>76</v>
      </c>
      <c r="B80" s="17" t="s">
        <v>67</v>
      </c>
      <c r="C80" s="100" t="s">
        <v>737</v>
      </c>
      <c r="D80" s="157" t="s">
        <v>29</v>
      </c>
      <c r="E80" s="157"/>
      <c r="F80" s="131"/>
      <c r="G80" s="131">
        <v>31</v>
      </c>
      <c r="H80" s="131">
        <v>30</v>
      </c>
      <c r="I80" s="156">
        <v>61</v>
      </c>
      <c r="J80" s="58">
        <v>9085326226</v>
      </c>
      <c r="K80" s="51" t="s">
        <v>810</v>
      </c>
      <c r="L80" s="51" t="s">
        <v>811</v>
      </c>
      <c r="M80" s="117">
        <v>8472926512</v>
      </c>
      <c r="N80" s="59" t="s">
        <v>216</v>
      </c>
      <c r="O80" s="58">
        <v>8723048192</v>
      </c>
      <c r="P80" s="166" t="s">
        <v>1025</v>
      </c>
      <c r="Q80" s="18" t="s">
        <v>678</v>
      </c>
      <c r="R80" s="18">
        <v>49</v>
      </c>
      <c r="S80" s="18" t="s">
        <v>613</v>
      </c>
      <c r="T80" s="18"/>
    </row>
    <row r="81" spans="1:20">
      <c r="A81" s="4">
        <v>77</v>
      </c>
      <c r="B81" s="17" t="s">
        <v>67</v>
      </c>
      <c r="C81" s="118" t="s">
        <v>704</v>
      </c>
      <c r="D81" s="86" t="s">
        <v>27</v>
      </c>
      <c r="E81" s="104">
        <v>18090105503</v>
      </c>
      <c r="F81" s="86" t="s">
        <v>683</v>
      </c>
      <c r="G81" s="86">
        <v>28</v>
      </c>
      <c r="H81" s="86">
        <v>29</v>
      </c>
      <c r="I81" s="86">
        <v>57</v>
      </c>
      <c r="J81" s="58">
        <v>8876268004</v>
      </c>
      <c r="K81" s="51" t="s">
        <v>810</v>
      </c>
      <c r="L81" s="51" t="s">
        <v>811</v>
      </c>
      <c r="M81" s="117">
        <v>8472926512</v>
      </c>
      <c r="N81" s="59" t="s">
        <v>218</v>
      </c>
      <c r="O81" s="58">
        <v>8011417542</v>
      </c>
      <c r="P81" s="166" t="s">
        <v>1025</v>
      </c>
      <c r="Q81" s="18" t="s">
        <v>678</v>
      </c>
      <c r="R81" s="18">
        <v>50</v>
      </c>
      <c r="S81" s="18" t="s">
        <v>613</v>
      </c>
      <c r="T81" s="18"/>
    </row>
    <row r="82" spans="1:20">
      <c r="A82" s="4">
        <v>78</v>
      </c>
      <c r="B82" s="17" t="s">
        <v>67</v>
      </c>
      <c r="C82" s="118" t="s">
        <v>705</v>
      </c>
      <c r="D82" s="86" t="s">
        <v>27</v>
      </c>
      <c r="E82" s="104">
        <v>18090105601</v>
      </c>
      <c r="F82" s="86" t="s">
        <v>683</v>
      </c>
      <c r="G82" s="86">
        <v>27</v>
      </c>
      <c r="H82" s="86">
        <v>23</v>
      </c>
      <c r="I82" s="86">
        <v>50</v>
      </c>
      <c r="J82" s="58">
        <v>9577676424</v>
      </c>
      <c r="K82" s="51" t="s">
        <v>810</v>
      </c>
      <c r="L82" s="51" t="s">
        <v>811</v>
      </c>
      <c r="M82" s="117">
        <v>8472926512</v>
      </c>
      <c r="N82" s="59" t="s">
        <v>220</v>
      </c>
      <c r="O82" s="58">
        <v>8812802332</v>
      </c>
      <c r="P82" s="166" t="s">
        <v>1025</v>
      </c>
      <c r="Q82" s="18" t="s">
        <v>678</v>
      </c>
      <c r="R82" s="18">
        <v>45</v>
      </c>
      <c r="S82" s="18" t="s">
        <v>613</v>
      </c>
      <c r="T82" s="18"/>
    </row>
    <row r="83" spans="1:20">
      <c r="A83" s="4">
        <v>79</v>
      </c>
      <c r="B83" s="17" t="s">
        <v>66</v>
      </c>
      <c r="C83" s="100" t="s">
        <v>745</v>
      </c>
      <c r="D83" s="157" t="s">
        <v>29</v>
      </c>
      <c r="E83" s="157"/>
      <c r="F83" s="131"/>
      <c r="G83" s="131">
        <v>29</v>
      </c>
      <c r="H83" s="131">
        <v>31</v>
      </c>
      <c r="I83" s="156">
        <v>60</v>
      </c>
      <c r="J83" s="58">
        <v>8486705651</v>
      </c>
      <c r="K83" s="51" t="s">
        <v>810</v>
      </c>
      <c r="L83" s="51" t="s">
        <v>811</v>
      </c>
      <c r="M83" s="117">
        <v>8472926512</v>
      </c>
      <c r="N83" s="59" t="s">
        <v>233</v>
      </c>
      <c r="O83" s="58">
        <v>9707751057</v>
      </c>
      <c r="P83" s="166" t="s">
        <v>1025</v>
      </c>
      <c r="Q83" s="18" t="s">
        <v>678</v>
      </c>
      <c r="R83" s="18">
        <v>46</v>
      </c>
      <c r="S83" s="18" t="s">
        <v>613</v>
      </c>
      <c r="T83" s="18"/>
    </row>
    <row r="84" spans="1:20">
      <c r="A84" s="4">
        <v>80</v>
      </c>
      <c r="B84" s="17" t="s">
        <v>66</v>
      </c>
      <c r="C84" s="102" t="s">
        <v>738</v>
      </c>
      <c r="D84" s="157" t="s">
        <v>29</v>
      </c>
      <c r="E84" s="157"/>
      <c r="F84" s="131"/>
      <c r="G84" s="131">
        <v>19</v>
      </c>
      <c r="H84" s="131">
        <v>22</v>
      </c>
      <c r="I84" s="156">
        <v>41</v>
      </c>
      <c r="J84" s="58">
        <v>8721899779</v>
      </c>
      <c r="K84" s="51" t="s">
        <v>810</v>
      </c>
      <c r="L84" s="51" t="s">
        <v>811</v>
      </c>
      <c r="M84" s="117">
        <v>8472926512</v>
      </c>
      <c r="N84" s="59" t="s">
        <v>235</v>
      </c>
      <c r="O84" s="58">
        <v>9957306709</v>
      </c>
      <c r="P84" s="167" t="s">
        <v>1028</v>
      </c>
      <c r="Q84" s="18" t="s">
        <v>679</v>
      </c>
      <c r="R84" s="18">
        <v>44</v>
      </c>
      <c r="S84" s="18" t="s">
        <v>613</v>
      </c>
      <c r="T84" s="18"/>
    </row>
    <row r="85" spans="1:20">
      <c r="A85" s="4">
        <v>81</v>
      </c>
      <c r="B85" s="17" t="s">
        <v>66</v>
      </c>
      <c r="C85" s="118" t="s">
        <v>746</v>
      </c>
      <c r="D85" s="86" t="s">
        <v>27</v>
      </c>
      <c r="E85" s="104">
        <v>18090105401</v>
      </c>
      <c r="F85" s="86" t="s">
        <v>683</v>
      </c>
      <c r="G85" s="86">
        <v>16</v>
      </c>
      <c r="H85" s="86">
        <v>16</v>
      </c>
      <c r="I85" s="86">
        <v>32</v>
      </c>
      <c r="J85" s="67">
        <v>9706418035</v>
      </c>
      <c r="K85" s="51" t="s">
        <v>810</v>
      </c>
      <c r="L85" s="51" t="s">
        <v>811</v>
      </c>
      <c r="M85" s="117">
        <v>8472926512</v>
      </c>
      <c r="N85" s="59" t="s">
        <v>237</v>
      </c>
      <c r="O85" s="58">
        <v>9085326226</v>
      </c>
      <c r="P85" s="167" t="s">
        <v>1028</v>
      </c>
      <c r="Q85" s="18" t="s">
        <v>679</v>
      </c>
      <c r="R85" s="18">
        <v>34</v>
      </c>
      <c r="S85" s="18" t="s">
        <v>613</v>
      </c>
      <c r="T85" s="18"/>
    </row>
    <row r="86" spans="1:20">
      <c r="A86" s="4">
        <v>82</v>
      </c>
      <c r="B86" s="17" t="s">
        <v>66</v>
      </c>
      <c r="C86" s="118" t="s">
        <v>747</v>
      </c>
      <c r="D86" s="86" t="s">
        <v>27</v>
      </c>
      <c r="E86" s="104">
        <v>18090105402</v>
      </c>
      <c r="F86" s="86" t="s">
        <v>683</v>
      </c>
      <c r="G86" s="86">
        <v>25</v>
      </c>
      <c r="H86" s="86">
        <v>21</v>
      </c>
      <c r="I86" s="86">
        <v>46</v>
      </c>
      <c r="J86" s="67">
        <v>9508197105</v>
      </c>
      <c r="K86" s="51" t="s">
        <v>810</v>
      </c>
      <c r="L86" s="51" t="s">
        <v>811</v>
      </c>
      <c r="M86" s="117">
        <v>8472926512</v>
      </c>
      <c r="N86" s="59" t="s">
        <v>239</v>
      </c>
      <c r="O86" s="58">
        <v>8876268004</v>
      </c>
      <c r="P86" s="167" t="s">
        <v>1028</v>
      </c>
      <c r="Q86" s="18" t="s">
        <v>679</v>
      </c>
      <c r="R86" s="18">
        <v>43</v>
      </c>
      <c r="S86" s="18" t="s">
        <v>613</v>
      </c>
      <c r="T86" s="18"/>
    </row>
    <row r="87" spans="1:20">
      <c r="A87" s="4">
        <v>83</v>
      </c>
      <c r="B87" s="17" t="s">
        <v>66</v>
      </c>
      <c r="C87" s="118" t="s">
        <v>705</v>
      </c>
      <c r="D87" s="86" t="s">
        <v>27</v>
      </c>
      <c r="E87" s="104">
        <v>18090105601</v>
      </c>
      <c r="F87" s="86" t="s">
        <v>683</v>
      </c>
      <c r="G87" s="86">
        <v>25</v>
      </c>
      <c r="H87" s="86">
        <v>25</v>
      </c>
      <c r="I87" s="86">
        <v>50</v>
      </c>
      <c r="J87" s="67">
        <v>9859117472</v>
      </c>
      <c r="K87" s="51" t="s">
        <v>810</v>
      </c>
      <c r="L87" s="51" t="s">
        <v>811</v>
      </c>
      <c r="M87" s="117">
        <v>8472926512</v>
      </c>
      <c r="N87" s="59" t="s">
        <v>241</v>
      </c>
      <c r="O87" s="58">
        <v>9577676424</v>
      </c>
      <c r="P87" s="167" t="s">
        <v>1029</v>
      </c>
      <c r="Q87" s="18" t="s">
        <v>680</v>
      </c>
      <c r="R87" s="18">
        <v>56</v>
      </c>
      <c r="S87" s="18" t="s">
        <v>613</v>
      </c>
      <c r="T87" s="18"/>
    </row>
    <row r="88" spans="1:20">
      <c r="A88" s="4">
        <v>84</v>
      </c>
      <c r="B88" s="17" t="s">
        <v>67</v>
      </c>
      <c r="C88" s="100" t="s">
        <v>748</v>
      </c>
      <c r="D88" s="157" t="s">
        <v>29</v>
      </c>
      <c r="E88" s="157"/>
      <c r="F88" s="131"/>
      <c r="G88" s="131">
        <v>21</v>
      </c>
      <c r="H88" s="131">
        <v>21</v>
      </c>
      <c r="I88" s="156">
        <v>42</v>
      </c>
      <c r="J88" s="67">
        <v>9957895314</v>
      </c>
      <c r="K88" s="51" t="s">
        <v>810</v>
      </c>
      <c r="L88" s="51" t="s">
        <v>811</v>
      </c>
      <c r="M88" s="117">
        <v>8472926512</v>
      </c>
      <c r="N88" s="126" t="s">
        <v>243</v>
      </c>
      <c r="O88" s="58">
        <v>8486705651</v>
      </c>
      <c r="P88" s="167" t="s">
        <v>1029</v>
      </c>
      <c r="Q88" s="18" t="s">
        <v>680</v>
      </c>
      <c r="R88" s="18">
        <v>54</v>
      </c>
      <c r="S88" s="18" t="s">
        <v>613</v>
      </c>
      <c r="T88" s="18"/>
    </row>
    <row r="89" spans="1:20">
      <c r="A89" s="4">
        <v>85</v>
      </c>
      <c r="B89" s="17" t="s">
        <v>67</v>
      </c>
      <c r="C89" s="103" t="s">
        <v>725</v>
      </c>
      <c r="D89" s="117" t="s">
        <v>29</v>
      </c>
      <c r="E89" s="117"/>
      <c r="F89" s="87"/>
      <c r="G89" s="87">
        <v>27</v>
      </c>
      <c r="H89" s="87">
        <v>30</v>
      </c>
      <c r="I89" s="156">
        <v>57</v>
      </c>
      <c r="J89" s="67">
        <v>8011854347</v>
      </c>
      <c r="K89" s="51" t="s">
        <v>810</v>
      </c>
      <c r="L89" s="51" t="s">
        <v>811</v>
      </c>
      <c r="M89" s="117">
        <v>8472926512</v>
      </c>
      <c r="N89" s="59" t="s">
        <v>233</v>
      </c>
      <c r="O89" s="58">
        <v>8721899779</v>
      </c>
      <c r="P89" s="167" t="s">
        <v>1029</v>
      </c>
      <c r="Q89" s="18" t="s">
        <v>680</v>
      </c>
      <c r="R89" s="18">
        <v>45</v>
      </c>
      <c r="S89" s="18" t="s">
        <v>613</v>
      </c>
      <c r="T89" s="18"/>
    </row>
    <row r="90" spans="1:20">
      <c r="A90" s="4">
        <v>86</v>
      </c>
      <c r="B90" s="17"/>
      <c r="C90" s="18"/>
      <c r="D90" s="18"/>
      <c r="E90" s="19"/>
      <c r="F90" s="18"/>
      <c r="G90" s="19"/>
      <c r="H90" s="19"/>
      <c r="I90" s="17">
        <v>0</v>
      </c>
      <c r="J90" s="18"/>
      <c r="K90" s="18"/>
      <c r="L90" s="18"/>
      <c r="M90" s="116"/>
      <c r="N90" s="18"/>
      <c r="O90" s="18"/>
      <c r="P90" s="167"/>
      <c r="Q90" s="18"/>
      <c r="R90" s="18"/>
      <c r="S90" s="18"/>
      <c r="T90" s="18"/>
    </row>
    <row r="91" spans="1:20">
      <c r="A91" s="4">
        <v>87</v>
      </c>
      <c r="B91" s="17"/>
      <c r="C91" s="18"/>
      <c r="D91" s="18"/>
      <c r="E91" s="19"/>
      <c r="F91" s="18"/>
      <c r="G91" s="19"/>
      <c r="H91" s="19"/>
      <c r="I91" s="17">
        <v>0</v>
      </c>
      <c r="J91" s="18"/>
      <c r="K91" s="18"/>
      <c r="L91" s="18"/>
      <c r="M91" s="116"/>
      <c r="N91" s="18"/>
      <c r="O91" s="18"/>
      <c r="P91" s="167"/>
      <c r="Q91" s="18"/>
      <c r="R91" s="18"/>
      <c r="S91" s="18"/>
      <c r="T91" s="18"/>
    </row>
    <row r="92" spans="1:20">
      <c r="A92" s="4">
        <v>88</v>
      </c>
      <c r="B92" s="17"/>
      <c r="C92" s="18"/>
      <c r="D92" s="18"/>
      <c r="E92" s="19"/>
      <c r="F92" s="18"/>
      <c r="G92" s="19"/>
      <c r="H92" s="19"/>
      <c r="I92" s="17">
        <v>0</v>
      </c>
      <c r="J92" s="18"/>
      <c r="K92" s="18"/>
      <c r="L92" s="18"/>
      <c r="M92" s="116"/>
      <c r="N92" s="18"/>
      <c r="O92" s="18"/>
      <c r="P92" s="167"/>
      <c r="Q92" s="18"/>
      <c r="R92" s="18"/>
      <c r="S92" s="18"/>
      <c r="T92" s="18"/>
    </row>
    <row r="93" spans="1:20">
      <c r="A93" s="4">
        <v>89</v>
      </c>
      <c r="B93" s="17"/>
      <c r="C93" s="18"/>
      <c r="D93" s="18"/>
      <c r="E93" s="19"/>
      <c r="F93" s="18"/>
      <c r="G93" s="19"/>
      <c r="H93" s="19"/>
      <c r="I93" s="17">
        <v>0</v>
      </c>
      <c r="J93" s="18"/>
      <c r="K93" s="18"/>
      <c r="L93" s="18"/>
      <c r="M93" s="116"/>
      <c r="N93" s="18"/>
      <c r="O93" s="18"/>
      <c r="P93" s="167"/>
      <c r="Q93" s="18"/>
      <c r="R93" s="18"/>
      <c r="S93" s="18"/>
      <c r="T93" s="18"/>
    </row>
    <row r="94" spans="1:20">
      <c r="A94" s="4">
        <v>90</v>
      </c>
      <c r="B94" s="17"/>
      <c r="C94" s="18"/>
      <c r="D94" s="18"/>
      <c r="E94" s="19"/>
      <c r="F94" s="18"/>
      <c r="G94" s="19"/>
      <c r="H94" s="19"/>
      <c r="I94" s="17">
        <v>0</v>
      </c>
      <c r="J94" s="18"/>
      <c r="K94" s="18"/>
      <c r="L94" s="18"/>
      <c r="M94" s="116"/>
      <c r="N94" s="18"/>
      <c r="O94" s="18"/>
      <c r="P94" s="167"/>
      <c r="Q94" s="18"/>
      <c r="R94" s="18"/>
      <c r="S94" s="18"/>
      <c r="T94" s="18"/>
    </row>
    <row r="95" spans="1:20">
      <c r="A95" s="4">
        <v>91</v>
      </c>
      <c r="B95" s="17"/>
      <c r="C95" s="18"/>
      <c r="D95" s="18"/>
      <c r="E95" s="19"/>
      <c r="F95" s="18"/>
      <c r="G95" s="19"/>
      <c r="H95" s="19"/>
      <c r="I95" s="17">
        <v>0</v>
      </c>
      <c r="J95" s="18"/>
      <c r="K95" s="18"/>
      <c r="L95" s="18"/>
      <c r="M95" s="116"/>
      <c r="N95" s="18"/>
      <c r="O95" s="18"/>
      <c r="P95" s="167"/>
      <c r="Q95" s="18"/>
      <c r="R95" s="18"/>
      <c r="S95" s="18"/>
      <c r="T95" s="18"/>
    </row>
    <row r="96" spans="1:20">
      <c r="A96" s="4">
        <v>92</v>
      </c>
      <c r="B96" s="17"/>
      <c r="C96" s="18"/>
      <c r="D96" s="18"/>
      <c r="E96" s="19"/>
      <c r="F96" s="18"/>
      <c r="G96" s="19"/>
      <c r="H96" s="19"/>
      <c r="I96" s="17">
        <v>0</v>
      </c>
      <c r="J96" s="18"/>
      <c r="K96" s="18"/>
      <c r="L96" s="18"/>
      <c r="M96" s="116"/>
      <c r="N96" s="18"/>
      <c r="O96" s="18"/>
      <c r="P96" s="167"/>
      <c r="Q96" s="18"/>
      <c r="R96" s="18"/>
      <c r="S96" s="18"/>
      <c r="T96" s="18"/>
    </row>
    <row r="97" spans="1:20">
      <c r="A97" s="4">
        <v>93</v>
      </c>
      <c r="B97" s="17"/>
      <c r="C97" s="18"/>
      <c r="D97" s="18"/>
      <c r="E97" s="19"/>
      <c r="F97" s="18"/>
      <c r="G97" s="19"/>
      <c r="H97" s="19"/>
      <c r="I97" s="17">
        <v>0</v>
      </c>
      <c r="J97" s="18"/>
      <c r="K97" s="18"/>
      <c r="L97" s="18"/>
      <c r="M97" s="116"/>
      <c r="N97" s="18"/>
      <c r="O97" s="18"/>
      <c r="P97" s="167"/>
      <c r="Q97" s="18"/>
      <c r="R97" s="18"/>
      <c r="S97" s="18"/>
      <c r="T97" s="18"/>
    </row>
    <row r="98" spans="1:20">
      <c r="A98" s="4">
        <v>94</v>
      </c>
      <c r="B98" s="17"/>
      <c r="C98" s="18"/>
      <c r="D98" s="18"/>
      <c r="E98" s="19"/>
      <c r="F98" s="18"/>
      <c r="G98" s="19"/>
      <c r="H98" s="19"/>
      <c r="I98" s="17">
        <v>0</v>
      </c>
      <c r="J98" s="18"/>
      <c r="K98" s="18"/>
      <c r="L98" s="18"/>
      <c r="M98" s="116"/>
      <c r="N98" s="18"/>
      <c r="O98" s="18"/>
      <c r="P98" s="167"/>
      <c r="Q98" s="18"/>
      <c r="R98" s="18"/>
      <c r="S98" s="18"/>
      <c r="T98" s="18"/>
    </row>
    <row r="99" spans="1:20">
      <c r="A99" s="4">
        <v>95</v>
      </c>
      <c r="B99" s="17"/>
      <c r="C99" s="18"/>
      <c r="D99" s="18"/>
      <c r="E99" s="19"/>
      <c r="F99" s="18"/>
      <c r="G99" s="19"/>
      <c r="H99" s="19"/>
      <c r="I99" s="17">
        <f t="shared" ref="I99:I134" si="0">+G99+H99</f>
        <v>0</v>
      </c>
      <c r="J99" s="18"/>
      <c r="K99" s="18"/>
      <c r="L99" s="18"/>
      <c r="M99" s="116"/>
      <c r="N99" s="18"/>
      <c r="O99" s="18"/>
      <c r="P99" s="167"/>
      <c r="Q99" s="18"/>
      <c r="R99" s="18"/>
      <c r="S99" s="18"/>
      <c r="T99" s="18"/>
    </row>
    <row r="100" spans="1:20">
      <c r="A100" s="4">
        <v>96</v>
      </c>
      <c r="B100" s="17"/>
      <c r="C100" s="18"/>
      <c r="D100" s="18"/>
      <c r="E100" s="19"/>
      <c r="F100" s="18"/>
      <c r="G100" s="19"/>
      <c r="H100" s="19"/>
      <c r="I100" s="17">
        <f t="shared" si="0"/>
        <v>0</v>
      </c>
      <c r="J100" s="18"/>
      <c r="K100" s="18"/>
      <c r="L100" s="18"/>
      <c r="M100" s="116"/>
      <c r="N100" s="18"/>
      <c r="O100" s="18"/>
      <c r="P100" s="167"/>
      <c r="Q100" s="18"/>
      <c r="R100" s="18"/>
      <c r="S100" s="18"/>
      <c r="T100" s="18"/>
    </row>
    <row r="101" spans="1:20">
      <c r="A101" s="4">
        <v>97</v>
      </c>
      <c r="B101" s="17"/>
      <c r="C101" s="18"/>
      <c r="D101" s="18"/>
      <c r="E101" s="19"/>
      <c r="F101" s="18"/>
      <c r="G101" s="19"/>
      <c r="H101" s="19"/>
      <c r="I101" s="17">
        <f t="shared" si="0"/>
        <v>0</v>
      </c>
      <c r="J101" s="18"/>
      <c r="K101" s="18"/>
      <c r="L101" s="18"/>
      <c r="M101" s="116"/>
      <c r="N101" s="18"/>
      <c r="O101" s="18"/>
      <c r="P101" s="167"/>
      <c r="Q101" s="18"/>
      <c r="R101" s="18"/>
      <c r="S101" s="18"/>
      <c r="T101" s="18"/>
    </row>
    <row r="102" spans="1:20">
      <c r="A102" s="4">
        <v>98</v>
      </c>
      <c r="B102" s="17"/>
      <c r="C102" s="18"/>
      <c r="D102" s="18"/>
      <c r="E102" s="19"/>
      <c r="F102" s="18"/>
      <c r="G102" s="19"/>
      <c r="H102" s="19"/>
      <c r="I102" s="17">
        <f t="shared" si="0"/>
        <v>0</v>
      </c>
      <c r="J102" s="18"/>
      <c r="K102" s="18"/>
      <c r="L102" s="18"/>
      <c r="M102" s="116"/>
      <c r="N102" s="18"/>
      <c r="O102" s="18"/>
      <c r="P102" s="167"/>
      <c r="Q102" s="18"/>
      <c r="R102" s="18"/>
      <c r="S102" s="18"/>
      <c r="T102" s="18"/>
    </row>
    <row r="103" spans="1:20">
      <c r="A103" s="4">
        <v>99</v>
      </c>
      <c r="B103" s="17"/>
      <c r="C103" s="18"/>
      <c r="D103" s="18"/>
      <c r="E103" s="19"/>
      <c r="F103" s="18"/>
      <c r="G103" s="19"/>
      <c r="H103" s="19"/>
      <c r="I103" s="17">
        <f t="shared" si="0"/>
        <v>0</v>
      </c>
      <c r="J103" s="18"/>
      <c r="K103" s="18"/>
      <c r="L103" s="18"/>
      <c r="M103" s="116"/>
      <c r="N103" s="18"/>
      <c r="O103" s="18"/>
      <c r="P103" s="167"/>
      <c r="Q103" s="18"/>
      <c r="R103" s="18"/>
      <c r="S103" s="18"/>
      <c r="T103" s="18"/>
    </row>
    <row r="104" spans="1:20">
      <c r="A104" s="4">
        <v>100</v>
      </c>
      <c r="B104" s="17"/>
      <c r="C104" s="18"/>
      <c r="D104" s="18"/>
      <c r="E104" s="19"/>
      <c r="F104" s="18"/>
      <c r="G104" s="19"/>
      <c r="H104" s="19"/>
      <c r="I104" s="17">
        <f t="shared" si="0"/>
        <v>0</v>
      </c>
      <c r="J104" s="18"/>
      <c r="K104" s="18"/>
      <c r="L104" s="18"/>
      <c r="M104" s="18"/>
      <c r="N104" s="18"/>
      <c r="O104" s="18"/>
      <c r="P104" s="167"/>
      <c r="Q104" s="18"/>
      <c r="R104" s="18"/>
      <c r="S104" s="18"/>
      <c r="T104" s="18"/>
    </row>
    <row r="105" spans="1:20">
      <c r="A105" s="4">
        <v>101</v>
      </c>
      <c r="B105" s="17"/>
      <c r="C105" s="18"/>
      <c r="D105" s="18"/>
      <c r="E105" s="19"/>
      <c r="F105" s="18"/>
      <c r="G105" s="19"/>
      <c r="H105" s="19"/>
      <c r="I105" s="17">
        <f t="shared" si="0"/>
        <v>0</v>
      </c>
      <c r="J105" s="18"/>
      <c r="K105" s="18"/>
      <c r="L105" s="18"/>
      <c r="M105" s="18"/>
      <c r="N105" s="18"/>
      <c r="O105" s="18"/>
      <c r="P105" s="167"/>
      <c r="Q105" s="18"/>
      <c r="R105" s="18"/>
      <c r="S105" s="18"/>
      <c r="T105" s="18"/>
    </row>
    <row r="106" spans="1:20">
      <c r="A106" s="4">
        <v>102</v>
      </c>
      <c r="B106" s="17"/>
      <c r="C106" s="18"/>
      <c r="D106" s="18"/>
      <c r="E106" s="19"/>
      <c r="F106" s="18"/>
      <c r="G106" s="19"/>
      <c r="H106" s="19"/>
      <c r="I106" s="17">
        <f t="shared" si="0"/>
        <v>0</v>
      </c>
      <c r="J106" s="18"/>
      <c r="K106" s="18"/>
      <c r="L106" s="18"/>
      <c r="M106" s="18"/>
      <c r="N106" s="18"/>
      <c r="O106" s="18"/>
      <c r="P106" s="167"/>
      <c r="Q106" s="18"/>
      <c r="R106" s="18"/>
      <c r="S106" s="18"/>
      <c r="T106" s="18"/>
    </row>
    <row r="107" spans="1:20">
      <c r="A107" s="4">
        <v>103</v>
      </c>
      <c r="B107" s="17"/>
      <c r="C107" s="18"/>
      <c r="D107" s="18"/>
      <c r="E107" s="19"/>
      <c r="F107" s="18"/>
      <c r="G107" s="19"/>
      <c r="H107" s="19"/>
      <c r="I107" s="17">
        <f t="shared" si="0"/>
        <v>0</v>
      </c>
      <c r="J107" s="18"/>
      <c r="K107" s="18"/>
      <c r="L107" s="18"/>
      <c r="M107" s="18"/>
      <c r="N107" s="18"/>
      <c r="O107" s="18"/>
      <c r="P107" s="167"/>
      <c r="Q107" s="18"/>
      <c r="R107" s="18"/>
      <c r="S107" s="18"/>
      <c r="T107" s="18"/>
    </row>
    <row r="108" spans="1:20">
      <c r="A108" s="4">
        <v>104</v>
      </c>
      <c r="B108" s="17"/>
      <c r="C108" s="18"/>
      <c r="D108" s="18"/>
      <c r="E108" s="19"/>
      <c r="F108" s="18"/>
      <c r="G108" s="19"/>
      <c r="H108" s="19"/>
      <c r="I108" s="17">
        <f t="shared" si="0"/>
        <v>0</v>
      </c>
      <c r="J108" s="18"/>
      <c r="K108" s="18"/>
      <c r="L108" s="18"/>
      <c r="M108" s="18"/>
      <c r="N108" s="18"/>
      <c r="O108" s="18"/>
      <c r="P108" s="167"/>
      <c r="Q108" s="18"/>
      <c r="R108" s="18"/>
      <c r="S108" s="18"/>
      <c r="T108" s="18"/>
    </row>
    <row r="109" spans="1:20">
      <c r="A109" s="4">
        <v>105</v>
      </c>
      <c r="B109" s="17"/>
      <c r="C109" s="18"/>
      <c r="D109" s="18"/>
      <c r="E109" s="19"/>
      <c r="F109" s="18"/>
      <c r="G109" s="19"/>
      <c r="H109" s="19"/>
      <c r="I109" s="17">
        <f t="shared" si="0"/>
        <v>0</v>
      </c>
      <c r="J109" s="18"/>
      <c r="K109" s="18"/>
      <c r="L109" s="18"/>
      <c r="M109" s="18"/>
      <c r="N109" s="18"/>
      <c r="O109" s="18"/>
      <c r="P109" s="167"/>
      <c r="Q109" s="18"/>
      <c r="R109" s="18"/>
      <c r="S109" s="18"/>
      <c r="T109" s="18"/>
    </row>
    <row r="110" spans="1:20">
      <c r="A110" s="4">
        <v>106</v>
      </c>
      <c r="B110" s="17"/>
      <c r="C110" s="18"/>
      <c r="D110" s="18"/>
      <c r="E110" s="19"/>
      <c r="F110" s="18"/>
      <c r="G110" s="19"/>
      <c r="H110" s="19"/>
      <c r="I110" s="17">
        <f t="shared" si="0"/>
        <v>0</v>
      </c>
      <c r="J110" s="18"/>
      <c r="K110" s="18"/>
      <c r="L110" s="18"/>
      <c r="M110" s="18"/>
      <c r="N110" s="18"/>
      <c r="O110" s="18"/>
      <c r="P110" s="167"/>
      <c r="Q110" s="18"/>
      <c r="R110" s="18"/>
      <c r="S110" s="18"/>
      <c r="T110" s="18"/>
    </row>
    <row r="111" spans="1:20">
      <c r="A111" s="4">
        <v>107</v>
      </c>
      <c r="B111" s="17"/>
      <c r="C111" s="18"/>
      <c r="D111" s="18"/>
      <c r="E111" s="19"/>
      <c r="F111" s="18"/>
      <c r="G111" s="19"/>
      <c r="H111" s="19"/>
      <c r="I111" s="17">
        <f t="shared" si="0"/>
        <v>0</v>
      </c>
      <c r="J111" s="18"/>
      <c r="K111" s="18"/>
      <c r="L111" s="18"/>
      <c r="M111" s="18"/>
      <c r="N111" s="18"/>
      <c r="O111" s="18"/>
      <c r="P111" s="167"/>
      <c r="Q111" s="18"/>
      <c r="R111" s="18"/>
      <c r="S111" s="18"/>
      <c r="T111" s="18"/>
    </row>
    <row r="112" spans="1:20">
      <c r="A112" s="4">
        <v>108</v>
      </c>
      <c r="B112" s="17"/>
      <c r="C112" s="18"/>
      <c r="D112" s="18"/>
      <c r="E112" s="19"/>
      <c r="F112" s="18"/>
      <c r="G112" s="19"/>
      <c r="H112" s="19"/>
      <c r="I112" s="17">
        <f t="shared" si="0"/>
        <v>0</v>
      </c>
      <c r="J112" s="18"/>
      <c r="K112" s="18"/>
      <c r="L112" s="18"/>
      <c r="M112" s="18"/>
      <c r="N112" s="18"/>
      <c r="O112" s="18"/>
      <c r="P112" s="167"/>
      <c r="Q112" s="18"/>
      <c r="R112" s="18"/>
      <c r="S112" s="18"/>
      <c r="T112" s="18"/>
    </row>
    <row r="113" spans="1:20">
      <c r="A113" s="4">
        <v>109</v>
      </c>
      <c r="B113" s="17"/>
      <c r="C113" s="18"/>
      <c r="D113" s="18"/>
      <c r="E113" s="19"/>
      <c r="F113" s="18"/>
      <c r="G113" s="19"/>
      <c r="H113" s="19"/>
      <c r="I113" s="17">
        <f t="shared" si="0"/>
        <v>0</v>
      </c>
      <c r="J113" s="18"/>
      <c r="K113" s="18"/>
      <c r="L113" s="18"/>
      <c r="M113" s="18"/>
      <c r="N113" s="18"/>
      <c r="O113" s="18"/>
      <c r="P113" s="167"/>
      <c r="Q113" s="18"/>
      <c r="R113" s="18"/>
      <c r="S113" s="18"/>
      <c r="T113" s="18"/>
    </row>
    <row r="114" spans="1:20">
      <c r="A114" s="4">
        <v>110</v>
      </c>
      <c r="B114" s="17"/>
      <c r="C114" s="18"/>
      <c r="D114" s="18"/>
      <c r="E114" s="19"/>
      <c r="F114" s="18"/>
      <c r="G114" s="19"/>
      <c r="H114" s="19"/>
      <c r="I114" s="17">
        <f t="shared" si="0"/>
        <v>0</v>
      </c>
      <c r="J114" s="18"/>
      <c r="K114" s="18"/>
      <c r="L114" s="18"/>
      <c r="M114" s="18"/>
      <c r="N114" s="18"/>
      <c r="O114" s="18"/>
      <c r="P114" s="167"/>
      <c r="Q114" s="18"/>
      <c r="R114" s="18"/>
      <c r="S114" s="18"/>
      <c r="T114" s="18"/>
    </row>
    <row r="115" spans="1:20">
      <c r="A115" s="4">
        <v>111</v>
      </c>
      <c r="B115" s="17"/>
      <c r="C115" s="18"/>
      <c r="D115" s="18"/>
      <c r="E115" s="19"/>
      <c r="F115" s="18"/>
      <c r="G115" s="19"/>
      <c r="H115" s="19"/>
      <c r="I115" s="17">
        <f t="shared" si="0"/>
        <v>0</v>
      </c>
      <c r="J115" s="18"/>
      <c r="K115" s="18"/>
      <c r="L115" s="18"/>
      <c r="M115" s="18"/>
      <c r="N115" s="18"/>
      <c r="O115" s="18"/>
      <c r="P115" s="167"/>
      <c r="Q115" s="18"/>
      <c r="R115" s="18"/>
      <c r="S115" s="18"/>
      <c r="T115" s="18"/>
    </row>
    <row r="116" spans="1:20">
      <c r="A116" s="4">
        <v>112</v>
      </c>
      <c r="B116" s="17"/>
      <c r="C116" s="18"/>
      <c r="D116" s="18"/>
      <c r="E116" s="19"/>
      <c r="F116" s="18"/>
      <c r="G116" s="19"/>
      <c r="H116" s="19"/>
      <c r="I116" s="17">
        <f t="shared" si="0"/>
        <v>0</v>
      </c>
      <c r="J116" s="18"/>
      <c r="K116" s="18"/>
      <c r="L116" s="18"/>
      <c r="M116" s="18"/>
      <c r="N116" s="18"/>
      <c r="O116" s="18"/>
      <c r="P116" s="167"/>
      <c r="Q116" s="18"/>
      <c r="R116" s="18"/>
      <c r="S116" s="18"/>
      <c r="T116" s="18"/>
    </row>
    <row r="117" spans="1:20">
      <c r="A117" s="4">
        <v>113</v>
      </c>
      <c r="B117" s="17"/>
      <c r="C117" s="18"/>
      <c r="D117" s="18"/>
      <c r="E117" s="19"/>
      <c r="F117" s="18"/>
      <c r="G117" s="19"/>
      <c r="H117" s="19"/>
      <c r="I117" s="17">
        <f t="shared" si="0"/>
        <v>0</v>
      </c>
      <c r="J117" s="18"/>
      <c r="K117" s="18"/>
      <c r="L117" s="18"/>
      <c r="M117" s="18"/>
      <c r="N117" s="18"/>
      <c r="O117" s="18"/>
      <c r="P117" s="167"/>
      <c r="Q117" s="18"/>
      <c r="R117" s="18"/>
      <c r="S117" s="18"/>
      <c r="T117" s="18"/>
    </row>
    <row r="118" spans="1:20">
      <c r="A118" s="4">
        <v>114</v>
      </c>
      <c r="B118" s="17"/>
      <c r="C118" s="18"/>
      <c r="D118" s="18"/>
      <c r="E118" s="19"/>
      <c r="F118" s="18"/>
      <c r="G118" s="19"/>
      <c r="H118" s="19"/>
      <c r="I118" s="17">
        <f t="shared" si="0"/>
        <v>0</v>
      </c>
      <c r="J118" s="18"/>
      <c r="K118" s="18"/>
      <c r="L118" s="18"/>
      <c r="M118" s="18"/>
      <c r="N118" s="18"/>
      <c r="O118" s="18"/>
      <c r="P118" s="167"/>
      <c r="Q118" s="18"/>
      <c r="R118" s="18"/>
      <c r="S118" s="18"/>
      <c r="T118" s="18"/>
    </row>
    <row r="119" spans="1:20">
      <c r="A119" s="4">
        <v>115</v>
      </c>
      <c r="B119" s="17"/>
      <c r="C119" s="18"/>
      <c r="D119" s="18"/>
      <c r="E119" s="19"/>
      <c r="F119" s="18"/>
      <c r="G119" s="19"/>
      <c r="H119" s="19"/>
      <c r="I119" s="17">
        <f t="shared" si="0"/>
        <v>0</v>
      </c>
      <c r="J119" s="18"/>
      <c r="K119" s="18"/>
      <c r="L119" s="18"/>
      <c r="M119" s="18"/>
      <c r="N119" s="18"/>
      <c r="O119" s="18"/>
      <c r="P119" s="167"/>
      <c r="Q119" s="18"/>
      <c r="R119" s="18"/>
      <c r="S119" s="18"/>
      <c r="T119" s="18"/>
    </row>
    <row r="120" spans="1:20">
      <c r="A120" s="4">
        <v>116</v>
      </c>
      <c r="B120" s="17"/>
      <c r="C120" s="18"/>
      <c r="D120" s="18"/>
      <c r="E120" s="19"/>
      <c r="F120" s="18"/>
      <c r="G120" s="19"/>
      <c r="H120" s="19"/>
      <c r="I120" s="17">
        <f t="shared" si="0"/>
        <v>0</v>
      </c>
      <c r="J120" s="18"/>
      <c r="K120" s="18"/>
      <c r="L120" s="18"/>
      <c r="M120" s="18"/>
      <c r="N120" s="18"/>
      <c r="O120" s="18"/>
      <c r="P120" s="167"/>
      <c r="Q120" s="18"/>
      <c r="R120" s="18"/>
      <c r="S120" s="18"/>
      <c r="T120" s="18"/>
    </row>
    <row r="121" spans="1:20">
      <c r="A121" s="4">
        <v>117</v>
      </c>
      <c r="B121" s="17"/>
      <c r="C121" s="18"/>
      <c r="D121" s="18"/>
      <c r="E121" s="19"/>
      <c r="F121" s="18"/>
      <c r="G121" s="19"/>
      <c r="H121" s="19"/>
      <c r="I121" s="17">
        <f t="shared" si="0"/>
        <v>0</v>
      </c>
      <c r="J121" s="18"/>
      <c r="K121" s="18"/>
      <c r="L121" s="18"/>
      <c r="M121" s="18"/>
      <c r="N121" s="18"/>
      <c r="O121" s="18"/>
      <c r="P121" s="167"/>
      <c r="Q121" s="18"/>
      <c r="R121" s="18"/>
      <c r="S121" s="18"/>
      <c r="T121" s="18"/>
    </row>
    <row r="122" spans="1:20">
      <c r="A122" s="4">
        <v>118</v>
      </c>
      <c r="B122" s="17"/>
      <c r="C122" s="18"/>
      <c r="D122" s="18"/>
      <c r="E122" s="19"/>
      <c r="F122" s="18"/>
      <c r="G122" s="19"/>
      <c r="H122" s="19"/>
      <c r="I122" s="17">
        <f t="shared" si="0"/>
        <v>0</v>
      </c>
      <c r="J122" s="18"/>
      <c r="K122" s="18"/>
      <c r="L122" s="18"/>
      <c r="M122" s="18"/>
      <c r="N122" s="18"/>
      <c r="O122" s="18"/>
      <c r="P122" s="167"/>
      <c r="Q122" s="18"/>
      <c r="R122" s="18"/>
      <c r="S122" s="18"/>
      <c r="T122" s="18"/>
    </row>
    <row r="123" spans="1:20">
      <c r="A123" s="4">
        <v>119</v>
      </c>
      <c r="B123" s="17"/>
      <c r="C123" s="18"/>
      <c r="D123" s="18"/>
      <c r="E123" s="19"/>
      <c r="F123" s="18"/>
      <c r="G123" s="19"/>
      <c r="H123" s="19"/>
      <c r="I123" s="17">
        <f t="shared" si="0"/>
        <v>0</v>
      </c>
      <c r="J123" s="18"/>
      <c r="K123" s="18"/>
      <c r="L123" s="18"/>
      <c r="M123" s="18"/>
      <c r="N123" s="18"/>
      <c r="O123" s="18"/>
      <c r="P123" s="167"/>
      <c r="Q123" s="18"/>
      <c r="R123" s="18"/>
      <c r="S123" s="18"/>
      <c r="T123" s="18"/>
    </row>
    <row r="124" spans="1:20">
      <c r="A124" s="4">
        <v>120</v>
      </c>
      <c r="B124" s="17"/>
      <c r="C124" s="18"/>
      <c r="D124" s="18"/>
      <c r="E124" s="19"/>
      <c r="F124" s="18"/>
      <c r="G124" s="19"/>
      <c r="H124" s="19"/>
      <c r="I124" s="17">
        <f t="shared" si="0"/>
        <v>0</v>
      </c>
      <c r="J124" s="18"/>
      <c r="K124" s="18"/>
      <c r="L124" s="18"/>
      <c r="M124" s="18"/>
      <c r="N124" s="18"/>
      <c r="O124" s="18"/>
      <c r="P124" s="167"/>
      <c r="Q124" s="18"/>
      <c r="R124" s="18"/>
      <c r="S124" s="18"/>
      <c r="T124" s="18"/>
    </row>
    <row r="125" spans="1:20">
      <c r="A125" s="4">
        <v>121</v>
      </c>
      <c r="B125" s="17"/>
      <c r="C125" s="18"/>
      <c r="D125" s="18"/>
      <c r="E125" s="19"/>
      <c r="F125" s="18"/>
      <c r="G125" s="19"/>
      <c r="H125" s="19"/>
      <c r="I125" s="17">
        <f t="shared" si="0"/>
        <v>0</v>
      </c>
      <c r="J125" s="18"/>
      <c r="K125" s="18"/>
      <c r="L125" s="18"/>
      <c r="M125" s="18"/>
      <c r="N125" s="18"/>
      <c r="O125" s="18"/>
      <c r="P125" s="167"/>
      <c r="Q125" s="18"/>
      <c r="R125" s="18"/>
      <c r="S125" s="18"/>
      <c r="T125" s="18"/>
    </row>
    <row r="126" spans="1:20">
      <c r="A126" s="4">
        <v>122</v>
      </c>
      <c r="B126" s="17"/>
      <c r="C126" s="18"/>
      <c r="D126" s="18"/>
      <c r="E126" s="19"/>
      <c r="F126" s="18"/>
      <c r="G126" s="19"/>
      <c r="H126" s="19"/>
      <c r="I126" s="17">
        <f t="shared" si="0"/>
        <v>0</v>
      </c>
      <c r="J126" s="18"/>
      <c r="K126" s="18"/>
      <c r="L126" s="18"/>
      <c r="M126" s="18"/>
      <c r="N126" s="18"/>
      <c r="O126" s="18"/>
      <c r="P126" s="167"/>
      <c r="Q126" s="18"/>
      <c r="R126" s="18"/>
      <c r="S126" s="18"/>
      <c r="T126" s="18"/>
    </row>
    <row r="127" spans="1:20">
      <c r="A127" s="4">
        <v>123</v>
      </c>
      <c r="B127" s="17"/>
      <c r="C127" s="18"/>
      <c r="D127" s="18"/>
      <c r="E127" s="19"/>
      <c r="F127" s="18"/>
      <c r="G127" s="19"/>
      <c r="H127" s="19"/>
      <c r="I127" s="17">
        <f t="shared" si="0"/>
        <v>0</v>
      </c>
      <c r="J127" s="18"/>
      <c r="K127" s="18"/>
      <c r="L127" s="18"/>
      <c r="M127" s="18"/>
      <c r="N127" s="18"/>
      <c r="O127" s="18"/>
      <c r="P127" s="167"/>
      <c r="Q127" s="18"/>
      <c r="R127" s="18"/>
      <c r="S127" s="18"/>
      <c r="T127" s="18"/>
    </row>
    <row r="128" spans="1:20">
      <c r="A128" s="4">
        <v>124</v>
      </c>
      <c r="B128" s="17"/>
      <c r="C128" s="18"/>
      <c r="D128" s="18"/>
      <c r="E128" s="19"/>
      <c r="F128" s="18"/>
      <c r="G128" s="19"/>
      <c r="H128" s="19"/>
      <c r="I128" s="17">
        <f t="shared" si="0"/>
        <v>0</v>
      </c>
      <c r="J128" s="18"/>
      <c r="K128" s="18"/>
      <c r="L128" s="18"/>
      <c r="M128" s="18"/>
      <c r="N128" s="18"/>
      <c r="O128" s="18"/>
      <c r="P128" s="167"/>
      <c r="Q128" s="18"/>
      <c r="R128" s="18"/>
      <c r="S128" s="18"/>
      <c r="T128" s="18"/>
    </row>
    <row r="129" spans="1:20">
      <c r="A129" s="4">
        <v>125</v>
      </c>
      <c r="B129" s="17"/>
      <c r="C129" s="18"/>
      <c r="D129" s="18"/>
      <c r="E129" s="19"/>
      <c r="F129" s="18"/>
      <c r="G129" s="19"/>
      <c r="H129" s="19"/>
      <c r="I129" s="17">
        <f t="shared" si="0"/>
        <v>0</v>
      </c>
      <c r="J129" s="18"/>
      <c r="K129" s="18"/>
      <c r="L129" s="18"/>
      <c r="M129" s="18"/>
      <c r="N129" s="18"/>
      <c r="O129" s="18"/>
      <c r="P129" s="167"/>
      <c r="Q129" s="18"/>
      <c r="R129" s="18"/>
      <c r="S129" s="18"/>
      <c r="T129" s="18"/>
    </row>
    <row r="130" spans="1:20">
      <c r="A130" s="4">
        <v>126</v>
      </c>
      <c r="B130" s="17"/>
      <c r="C130" s="18"/>
      <c r="D130" s="18"/>
      <c r="E130" s="19"/>
      <c r="F130" s="18"/>
      <c r="G130" s="19"/>
      <c r="H130" s="19"/>
      <c r="I130" s="17">
        <f t="shared" si="0"/>
        <v>0</v>
      </c>
      <c r="J130" s="18"/>
      <c r="K130" s="18"/>
      <c r="L130" s="18"/>
      <c r="M130" s="18"/>
      <c r="N130" s="18"/>
      <c r="O130" s="18"/>
      <c r="P130" s="167"/>
      <c r="Q130" s="18"/>
      <c r="R130" s="18"/>
      <c r="S130" s="18"/>
      <c r="T130" s="18"/>
    </row>
    <row r="131" spans="1:20">
      <c r="A131" s="4">
        <v>127</v>
      </c>
      <c r="B131" s="17"/>
      <c r="C131" s="18"/>
      <c r="D131" s="18"/>
      <c r="E131" s="19"/>
      <c r="F131" s="18"/>
      <c r="G131" s="19"/>
      <c r="H131" s="19"/>
      <c r="I131" s="17">
        <f t="shared" si="0"/>
        <v>0</v>
      </c>
      <c r="J131" s="18"/>
      <c r="K131" s="18"/>
      <c r="L131" s="18"/>
      <c r="M131" s="18"/>
      <c r="N131" s="18"/>
      <c r="O131" s="18"/>
      <c r="P131" s="167"/>
      <c r="Q131" s="18"/>
      <c r="R131" s="18"/>
      <c r="S131" s="18"/>
      <c r="T131" s="18"/>
    </row>
    <row r="132" spans="1:20">
      <c r="A132" s="4">
        <v>128</v>
      </c>
      <c r="B132" s="17"/>
      <c r="C132" s="18"/>
      <c r="D132" s="18"/>
      <c r="E132" s="19"/>
      <c r="F132" s="18"/>
      <c r="G132" s="19"/>
      <c r="H132" s="19"/>
      <c r="I132" s="17">
        <f t="shared" si="0"/>
        <v>0</v>
      </c>
      <c r="J132" s="18"/>
      <c r="K132" s="18"/>
      <c r="L132" s="18"/>
      <c r="M132" s="18"/>
      <c r="N132" s="18"/>
      <c r="O132" s="18"/>
      <c r="P132" s="167"/>
      <c r="Q132" s="18"/>
      <c r="R132" s="18"/>
      <c r="S132" s="18"/>
      <c r="T132" s="18"/>
    </row>
    <row r="133" spans="1:20">
      <c r="A133" s="4">
        <v>129</v>
      </c>
      <c r="B133" s="17"/>
      <c r="C133" s="18"/>
      <c r="D133" s="18"/>
      <c r="E133" s="19"/>
      <c r="F133" s="18"/>
      <c r="G133" s="19"/>
      <c r="H133" s="19"/>
      <c r="I133" s="17">
        <f t="shared" si="0"/>
        <v>0</v>
      </c>
      <c r="J133" s="18"/>
      <c r="K133" s="18"/>
      <c r="L133" s="18"/>
      <c r="M133" s="18"/>
      <c r="N133" s="18"/>
      <c r="O133" s="18"/>
      <c r="P133" s="167"/>
      <c r="Q133" s="18"/>
      <c r="R133" s="18"/>
      <c r="S133" s="18"/>
      <c r="T133" s="18"/>
    </row>
    <row r="134" spans="1:20">
      <c r="A134" s="4">
        <v>130</v>
      </c>
      <c r="B134" s="17"/>
      <c r="C134" s="18"/>
      <c r="D134" s="18"/>
      <c r="E134" s="19"/>
      <c r="F134" s="18"/>
      <c r="G134" s="19"/>
      <c r="H134" s="19"/>
      <c r="I134" s="17">
        <f t="shared" si="0"/>
        <v>0</v>
      </c>
      <c r="J134" s="18"/>
      <c r="K134" s="18"/>
      <c r="L134" s="18"/>
      <c r="M134" s="18"/>
      <c r="N134" s="18"/>
      <c r="O134" s="18"/>
      <c r="P134" s="167"/>
      <c r="Q134" s="18"/>
      <c r="R134" s="18"/>
      <c r="S134" s="18"/>
      <c r="T134" s="18"/>
    </row>
    <row r="135" spans="1:20">
      <c r="A135" s="4">
        <v>131</v>
      </c>
      <c r="B135" s="17"/>
      <c r="C135" s="18"/>
      <c r="D135" s="18"/>
      <c r="E135" s="19"/>
      <c r="F135" s="18"/>
      <c r="G135" s="19"/>
      <c r="H135" s="19"/>
      <c r="I135" s="17">
        <f t="shared" ref="I135:I164" si="1">+G135+H135</f>
        <v>0</v>
      </c>
      <c r="J135" s="18"/>
      <c r="K135" s="18"/>
      <c r="L135" s="18"/>
      <c r="M135" s="18"/>
      <c r="N135" s="18"/>
      <c r="O135" s="18"/>
      <c r="P135" s="167"/>
      <c r="Q135" s="18"/>
      <c r="R135" s="18"/>
      <c r="S135" s="18"/>
      <c r="T135" s="18"/>
    </row>
    <row r="136" spans="1:20">
      <c r="A136" s="4">
        <v>132</v>
      </c>
      <c r="B136" s="17"/>
      <c r="C136" s="18"/>
      <c r="D136" s="18"/>
      <c r="E136" s="19"/>
      <c r="F136" s="18"/>
      <c r="G136" s="19"/>
      <c r="H136" s="19"/>
      <c r="I136" s="17">
        <f t="shared" si="1"/>
        <v>0</v>
      </c>
      <c r="J136" s="18"/>
      <c r="K136" s="18"/>
      <c r="L136" s="18"/>
      <c r="M136" s="18"/>
      <c r="N136" s="18"/>
      <c r="O136" s="18"/>
      <c r="P136" s="167"/>
      <c r="Q136" s="18"/>
      <c r="R136" s="18"/>
      <c r="S136" s="18"/>
      <c r="T136" s="18"/>
    </row>
    <row r="137" spans="1:20">
      <c r="A137" s="4">
        <v>133</v>
      </c>
      <c r="B137" s="17"/>
      <c r="C137" s="18"/>
      <c r="D137" s="18"/>
      <c r="E137" s="19"/>
      <c r="F137" s="18"/>
      <c r="G137" s="19"/>
      <c r="H137" s="19"/>
      <c r="I137" s="17">
        <f t="shared" si="1"/>
        <v>0</v>
      </c>
      <c r="J137" s="18"/>
      <c r="K137" s="18"/>
      <c r="L137" s="18"/>
      <c r="M137" s="18"/>
      <c r="N137" s="18"/>
      <c r="O137" s="18"/>
      <c r="P137" s="167"/>
      <c r="Q137" s="18"/>
      <c r="R137" s="18"/>
      <c r="S137" s="18"/>
      <c r="T137" s="18"/>
    </row>
    <row r="138" spans="1:20">
      <c r="A138" s="4">
        <v>134</v>
      </c>
      <c r="B138" s="17"/>
      <c r="C138" s="18"/>
      <c r="D138" s="18"/>
      <c r="E138" s="19"/>
      <c r="F138" s="18"/>
      <c r="G138" s="19"/>
      <c r="H138" s="19"/>
      <c r="I138" s="17">
        <f t="shared" si="1"/>
        <v>0</v>
      </c>
      <c r="J138" s="18"/>
      <c r="K138" s="18"/>
      <c r="L138" s="18"/>
      <c r="M138" s="18"/>
      <c r="N138" s="18"/>
      <c r="O138" s="18"/>
      <c r="P138" s="167"/>
      <c r="Q138" s="18"/>
      <c r="R138" s="18"/>
      <c r="S138" s="18"/>
      <c r="T138" s="18"/>
    </row>
    <row r="139" spans="1:20">
      <c r="A139" s="4">
        <v>135</v>
      </c>
      <c r="B139" s="17"/>
      <c r="C139" s="18"/>
      <c r="D139" s="18"/>
      <c r="E139" s="19"/>
      <c r="F139" s="18"/>
      <c r="G139" s="19"/>
      <c r="H139" s="19"/>
      <c r="I139" s="17">
        <f t="shared" si="1"/>
        <v>0</v>
      </c>
      <c r="J139" s="18"/>
      <c r="K139" s="18"/>
      <c r="L139" s="18"/>
      <c r="M139" s="18"/>
      <c r="N139" s="18"/>
      <c r="O139" s="18"/>
      <c r="P139" s="167"/>
      <c r="Q139" s="18"/>
      <c r="R139" s="18"/>
      <c r="S139" s="18"/>
      <c r="T139" s="18"/>
    </row>
    <row r="140" spans="1:20">
      <c r="A140" s="4">
        <v>136</v>
      </c>
      <c r="B140" s="17"/>
      <c r="C140" s="18"/>
      <c r="D140" s="18"/>
      <c r="E140" s="19"/>
      <c r="F140" s="18"/>
      <c r="G140" s="19"/>
      <c r="H140" s="19"/>
      <c r="I140" s="17">
        <f t="shared" si="1"/>
        <v>0</v>
      </c>
      <c r="J140" s="18"/>
      <c r="K140" s="18"/>
      <c r="L140" s="18"/>
      <c r="M140" s="18"/>
      <c r="N140" s="18"/>
      <c r="O140" s="18"/>
      <c r="P140" s="167"/>
      <c r="Q140" s="18"/>
      <c r="R140" s="18"/>
      <c r="S140" s="18"/>
      <c r="T140" s="18"/>
    </row>
    <row r="141" spans="1:20">
      <c r="A141" s="4">
        <v>137</v>
      </c>
      <c r="B141" s="17"/>
      <c r="C141" s="18"/>
      <c r="D141" s="18"/>
      <c r="E141" s="19"/>
      <c r="F141" s="18"/>
      <c r="G141" s="19"/>
      <c r="H141" s="19"/>
      <c r="I141" s="17">
        <f t="shared" si="1"/>
        <v>0</v>
      </c>
      <c r="J141" s="18"/>
      <c r="K141" s="18"/>
      <c r="L141" s="18"/>
      <c r="M141" s="18"/>
      <c r="N141" s="18"/>
      <c r="O141" s="18"/>
      <c r="P141" s="167"/>
      <c r="Q141" s="18"/>
      <c r="R141" s="18"/>
      <c r="S141" s="18"/>
      <c r="T141" s="18"/>
    </row>
    <row r="142" spans="1:20">
      <c r="A142" s="4">
        <v>138</v>
      </c>
      <c r="B142" s="17"/>
      <c r="C142" s="18"/>
      <c r="D142" s="18"/>
      <c r="E142" s="19"/>
      <c r="F142" s="18"/>
      <c r="G142" s="19"/>
      <c r="H142" s="19"/>
      <c r="I142" s="17">
        <f t="shared" si="1"/>
        <v>0</v>
      </c>
      <c r="J142" s="18"/>
      <c r="K142" s="18"/>
      <c r="L142" s="18"/>
      <c r="M142" s="18"/>
      <c r="N142" s="18"/>
      <c r="O142" s="18"/>
      <c r="P142" s="167"/>
      <c r="Q142" s="18"/>
      <c r="R142" s="18"/>
      <c r="S142" s="18"/>
      <c r="T142" s="18"/>
    </row>
    <row r="143" spans="1:20">
      <c r="A143" s="4">
        <v>139</v>
      </c>
      <c r="B143" s="17"/>
      <c r="C143" s="18"/>
      <c r="D143" s="18"/>
      <c r="E143" s="19"/>
      <c r="F143" s="18"/>
      <c r="G143" s="19"/>
      <c r="H143" s="19"/>
      <c r="I143" s="17">
        <f t="shared" si="1"/>
        <v>0</v>
      </c>
      <c r="J143" s="18"/>
      <c r="K143" s="18"/>
      <c r="L143" s="18"/>
      <c r="M143" s="18"/>
      <c r="N143" s="18"/>
      <c r="O143" s="18"/>
      <c r="P143" s="167"/>
      <c r="Q143" s="18"/>
      <c r="R143" s="18"/>
      <c r="S143" s="18"/>
      <c r="T143" s="18"/>
    </row>
    <row r="144" spans="1:20">
      <c r="A144" s="4">
        <v>140</v>
      </c>
      <c r="B144" s="17"/>
      <c r="C144" s="18"/>
      <c r="D144" s="18"/>
      <c r="E144" s="19"/>
      <c r="F144" s="18"/>
      <c r="G144" s="19"/>
      <c r="H144" s="19"/>
      <c r="I144" s="17">
        <f t="shared" si="1"/>
        <v>0</v>
      </c>
      <c r="J144" s="18"/>
      <c r="K144" s="18"/>
      <c r="L144" s="18"/>
      <c r="M144" s="18"/>
      <c r="N144" s="18"/>
      <c r="O144" s="18"/>
      <c r="P144" s="167"/>
      <c r="Q144" s="18"/>
      <c r="R144" s="18"/>
      <c r="S144" s="18"/>
      <c r="T144" s="18"/>
    </row>
    <row r="145" spans="1:20">
      <c r="A145" s="4">
        <v>141</v>
      </c>
      <c r="B145" s="17"/>
      <c r="C145" s="18"/>
      <c r="D145" s="18"/>
      <c r="E145" s="19"/>
      <c r="F145" s="18"/>
      <c r="G145" s="19"/>
      <c r="H145" s="19"/>
      <c r="I145" s="17">
        <f t="shared" si="1"/>
        <v>0</v>
      </c>
      <c r="J145" s="18"/>
      <c r="K145" s="18"/>
      <c r="L145" s="18"/>
      <c r="M145" s="18"/>
      <c r="N145" s="18"/>
      <c r="O145" s="18"/>
      <c r="P145" s="167"/>
      <c r="Q145" s="18"/>
      <c r="R145" s="18"/>
      <c r="S145" s="18"/>
      <c r="T145" s="18"/>
    </row>
    <row r="146" spans="1:20">
      <c r="A146" s="4">
        <v>142</v>
      </c>
      <c r="B146" s="17"/>
      <c r="C146" s="18"/>
      <c r="D146" s="18"/>
      <c r="E146" s="19"/>
      <c r="F146" s="18"/>
      <c r="G146" s="19"/>
      <c r="H146" s="19"/>
      <c r="I146" s="17">
        <f t="shared" si="1"/>
        <v>0</v>
      </c>
      <c r="J146" s="18"/>
      <c r="K146" s="18"/>
      <c r="L146" s="18"/>
      <c r="M146" s="18"/>
      <c r="N146" s="18"/>
      <c r="O146" s="18"/>
      <c r="P146" s="167"/>
      <c r="Q146" s="18"/>
      <c r="R146" s="18"/>
      <c r="S146" s="18"/>
      <c r="T146" s="18"/>
    </row>
    <row r="147" spans="1:20">
      <c r="A147" s="4">
        <v>143</v>
      </c>
      <c r="B147" s="17"/>
      <c r="C147" s="18"/>
      <c r="D147" s="18"/>
      <c r="E147" s="19"/>
      <c r="F147" s="18"/>
      <c r="G147" s="19"/>
      <c r="H147" s="19"/>
      <c r="I147" s="17">
        <f t="shared" si="1"/>
        <v>0</v>
      </c>
      <c r="J147" s="18"/>
      <c r="K147" s="18"/>
      <c r="L147" s="18"/>
      <c r="M147" s="18"/>
      <c r="N147" s="18"/>
      <c r="O147" s="18"/>
      <c r="P147" s="167"/>
      <c r="Q147" s="18"/>
      <c r="R147" s="18"/>
      <c r="S147" s="18"/>
      <c r="T147" s="18"/>
    </row>
    <row r="148" spans="1:20">
      <c r="A148" s="4">
        <v>144</v>
      </c>
      <c r="B148" s="17"/>
      <c r="C148" s="18"/>
      <c r="D148" s="18"/>
      <c r="E148" s="19"/>
      <c r="F148" s="18"/>
      <c r="G148" s="19"/>
      <c r="H148" s="19"/>
      <c r="I148" s="17">
        <f t="shared" si="1"/>
        <v>0</v>
      </c>
      <c r="J148" s="18"/>
      <c r="K148" s="18"/>
      <c r="L148" s="18"/>
      <c r="M148" s="18"/>
      <c r="N148" s="18"/>
      <c r="O148" s="18"/>
      <c r="P148" s="167"/>
      <c r="Q148" s="18"/>
      <c r="R148" s="18"/>
      <c r="S148" s="18"/>
      <c r="T148" s="18"/>
    </row>
    <row r="149" spans="1:20">
      <c r="A149" s="4">
        <v>145</v>
      </c>
      <c r="B149" s="17"/>
      <c r="C149" s="18"/>
      <c r="D149" s="18"/>
      <c r="E149" s="19"/>
      <c r="F149" s="18"/>
      <c r="G149" s="19"/>
      <c r="H149" s="19"/>
      <c r="I149" s="17">
        <f t="shared" si="1"/>
        <v>0</v>
      </c>
      <c r="J149" s="18"/>
      <c r="K149" s="18"/>
      <c r="L149" s="18"/>
      <c r="M149" s="18"/>
      <c r="N149" s="18"/>
      <c r="O149" s="18"/>
      <c r="P149" s="167"/>
      <c r="Q149" s="18"/>
      <c r="R149" s="18"/>
      <c r="S149" s="18"/>
      <c r="T149" s="18"/>
    </row>
    <row r="150" spans="1:20">
      <c r="A150" s="4">
        <v>146</v>
      </c>
      <c r="B150" s="17"/>
      <c r="C150" s="18"/>
      <c r="D150" s="18"/>
      <c r="E150" s="19"/>
      <c r="F150" s="18"/>
      <c r="G150" s="19"/>
      <c r="H150" s="19"/>
      <c r="I150" s="17">
        <f t="shared" si="1"/>
        <v>0</v>
      </c>
      <c r="J150" s="18"/>
      <c r="K150" s="18"/>
      <c r="L150" s="18"/>
      <c r="M150" s="18"/>
      <c r="N150" s="18"/>
      <c r="O150" s="18"/>
      <c r="P150" s="167"/>
      <c r="Q150" s="18"/>
      <c r="R150" s="18"/>
      <c r="S150" s="18"/>
      <c r="T150" s="18"/>
    </row>
    <row r="151" spans="1:20">
      <c r="A151" s="4">
        <v>147</v>
      </c>
      <c r="B151" s="17"/>
      <c r="C151" s="18"/>
      <c r="D151" s="18"/>
      <c r="E151" s="19"/>
      <c r="F151" s="18"/>
      <c r="G151" s="19"/>
      <c r="H151" s="19"/>
      <c r="I151" s="17">
        <f t="shared" si="1"/>
        <v>0</v>
      </c>
      <c r="J151" s="18"/>
      <c r="K151" s="18"/>
      <c r="L151" s="18"/>
      <c r="M151" s="18"/>
      <c r="N151" s="18"/>
      <c r="O151" s="18"/>
      <c r="P151" s="167"/>
      <c r="Q151" s="18"/>
      <c r="R151" s="18"/>
      <c r="S151" s="18"/>
      <c r="T151" s="18"/>
    </row>
    <row r="152" spans="1:20">
      <c r="A152" s="4">
        <v>148</v>
      </c>
      <c r="B152" s="17"/>
      <c r="C152" s="18"/>
      <c r="D152" s="18"/>
      <c r="E152" s="19"/>
      <c r="F152" s="18"/>
      <c r="G152" s="19"/>
      <c r="H152" s="19"/>
      <c r="I152" s="17">
        <f t="shared" si="1"/>
        <v>0</v>
      </c>
      <c r="J152" s="18"/>
      <c r="K152" s="18"/>
      <c r="L152" s="18"/>
      <c r="M152" s="18"/>
      <c r="N152" s="18"/>
      <c r="O152" s="18"/>
      <c r="P152" s="167"/>
      <c r="Q152" s="18"/>
      <c r="R152" s="18"/>
      <c r="S152" s="18"/>
      <c r="T152" s="18"/>
    </row>
    <row r="153" spans="1:20">
      <c r="A153" s="4">
        <v>149</v>
      </c>
      <c r="B153" s="17"/>
      <c r="C153" s="18"/>
      <c r="D153" s="18"/>
      <c r="E153" s="19"/>
      <c r="F153" s="18"/>
      <c r="G153" s="19"/>
      <c r="H153" s="19"/>
      <c r="I153" s="17">
        <f t="shared" si="1"/>
        <v>0</v>
      </c>
      <c r="J153" s="18"/>
      <c r="K153" s="18"/>
      <c r="L153" s="18"/>
      <c r="M153" s="18"/>
      <c r="N153" s="18"/>
      <c r="O153" s="18"/>
      <c r="P153" s="167"/>
      <c r="Q153" s="18"/>
      <c r="R153" s="18"/>
      <c r="S153" s="18"/>
      <c r="T153" s="18"/>
    </row>
    <row r="154" spans="1:20">
      <c r="A154" s="4">
        <v>150</v>
      </c>
      <c r="B154" s="17"/>
      <c r="C154" s="18"/>
      <c r="D154" s="18"/>
      <c r="E154" s="19"/>
      <c r="F154" s="18"/>
      <c r="G154" s="19"/>
      <c r="H154" s="19"/>
      <c r="I154" s="17">
        <f t="shared" si="1"/>
        <v>0</v>
      </c>
      <c r="J154" s="18"/>
      <c r="K154" s="18"/>
      <c r="L154" s="18"/>
      <c r="M154" s="18"/>
      <c r="N154" s="18"/>
      <c r="O154" s="18"/>
      <c r="P154" s="167"/>
      <c r="Q154" s="18"/>
      <c r="R154" s="18"/>
      <c r="S154" s="18"/>
      <c r="T154" s="18"/>
    </row>
    <row r="155" spans="1:20">
      <c r="A155" s="4">
        <v>151</v>
      </c>
      <c r="B155" s="17"/>
      <c r="C155" s="18"/>
      <c r="D155" s="18"/>
      <c r="E155" s="19"/>
      <c r="F155" s="18"/>
      <c r="G155" s="19"/>
      <c r="H155" s="19"/>
      <c r="I155" s="17">
        <f t="shared" si="1"/>
        <v>0</v>
      </c>
      <c r="J155" s="18"/>
      <c r="K155" s="18"/>
      <c r="L155" s="18"/>
      <c r="M155" s="18"/>
      <c r="N155" s="18"/>
      <c r="O155" s="18"/>
      <c r="P155" s="167"/>
      <c r="Q155" s="18"/>
      <c r="R155" s="18"/>
      <c r="S155" s="18"/>
      <c r="T155" s="18"/>
    </row>
    <row r="156" spans="1:20">
      <c r="A156" s="4">
        <v>152</v>
      </c>
      <c r="B156" s="17"/>
      <c r="C156" s="18"/>
      <c r="D156" s="18"/>
      <c r="E156" s="19"/>
      <c r="F156" s="18"/>
      <c r="G156" s="19"/>
      <c r="H156" s="19"/>
      <c r="I156" s="17">
        <f t="shared" si="1"/>
        <v>0</v>
      </c>
      <c r="J156" s="18"/>
      <c r="K156" s="18"/>
      <c r="L156" s="18"/>
      <c r="M156" s="18"/>
      <c r="N156" s="18"/>
      <c r="O156" s="18"/>
      <c r="P156" s="167"/>
      <c r="Q156" s="18"/>
      <c r="R156" s="18"/>
      <c r="S156" s="18"/>
      <c r="T156" s="18"/>
    </row>
    <row r="157" spans="1:20">
      <c r="A157" s="4">
        <v>153</v>
      </c>
      <c r="B157" s="17"/>
      <c r="C157" s="18"/>
      <c r="D157" s="18"/>
      <c r="E157" s="19"/>
      <c r="F157" s="18"/>
      <c r="G157" s="19"/>
      <c r="H157" s="19"/>
      <c r="I157" s="17">
        <f t="shared" si="1"/>
        <v>0</v>
      </c>
      <c r="J157" s="18"/>
      <c r="K157" s="18"/>
      <c r="L157" s="18"/>
      <c r="M157" s="18"/>
      <c r="N157" s="18"/>
      <c r="O157" s="18"/>
      <c r="P157" s="167"/>
      <c r="Q157" s="18"/>
      <c r="R157" s="18"/>
      <c r="S157" s="18"/>
      <c r="T157" s="18"/>
    </row>
    <row r="158" spans="1:20">
      <c r="A158" s="4">
        <v>154</v>
      </c>
      <c r="B158" s="17"/>
      <c r="C158" s="18"/>
      <c r="D158" s="18"/>
      <c r="E158" s="19"/>
      <c r="F158" s="18"/>
      <c r="G158" s="19"/>
      <c r="H158" s="19"/>
      <c r="I158" s="17">
        <f t="shared" si="1"/>
        <v>0</v>
      </c>
      <c r="J158" s="18"/>
      <c r="K158" s="18"/>
      <c r="L158" s="18"/>
      <c r="M158" s="18"/>
      <c r="N158" s="18"/>
      <c r="O158" s="18"/>
      <c r="P158" s="167"/>
      <c r="Q158" s="18"/>
      <c r="R158" s="18"/>
      <c r="S158" s="18"/>
      <c r="T158" s="18"/>
    </row>
    <row r="159" spans="1:20">
      <c r="A159" s="4">
        <v>155</v>
      </c>
      <c r="B159" s="17"/>
      <c r="C159" s="18"/>
      <c r="D159" s="18"/>
      <c r="E159" s="19"/>
      <c r="F159" s="18"/>
      <c r="G159" s="19"/>
      <c r="H159" s="19"/>
      <c r="I159" s="17">
        <f t="shared" si="1"/>
        <v>0</v>
      </c>
      <c r="J159" s="18"/>
      <c r="K159" s="18"/>
      <c r="L159" s="18"/>
      <c r="M159" s="18"/>
      <c r="N159" s="18"/>
      <c r="O159" s="18"/>
      <c r="P159" s="167"/>
      <c r="Q159" s="18"/>
      <c r="R159" s="18"/>
      <c r="S159" s="18"/>
      <c r="T159" s="18"/>
    </row>
    <row r="160" spans="1:20">
      <c r="A160" s="4">
        <v>156</v>
      </c>
      <c r="B160" s="17"/>
      <c r="C160" s="18"/>
      <c r="D160" s="18"/>
      <c r="E160" s="19"/>
      <c r="F160" s="18"/>
      <c r="G160" s="19"/>
      <c r="H160" s="19"/>
      <c r="I160" s="17">
        <f t="shared" si="1"/>
        <v>0</v>
      </c>
      <c r="J160" s="18"/>
      <c r="K160" s="18"/>
      <c r="L160" s="18"/>
      <c r="M160" s="18"/>
      <c r="N160" s="18"/>
      <c r="O160" s="18"/>
      <c r="P160" s="167"/>
      <c r="Q160" s="18"/>
      <c r="R160" s="18"/>
      <c r="S160" s="18"/>
      <c r="T160" s="18"/>
    </row>
    <row r="161" spans="1:20">
      <c r="A161" s="4">
        <v>157</v>
      </c>
      <c r="B161" s="17"/>
      <c r="C161" s="18"/>
      <c r="D161" s="18"/>
      <c r="E161" s="19"/>
      <c r="F161" s="18"/>
      <c r="G161" s="19"/>
      <c r="H161" s="19"/>
      <c r="I161" s="17">
        <f t="shared" si="1"/>
        <v>0</v>
      </c>
      <c r="J161" s="18"/>
      <c r="K161" s="18"/>
      <c r="L161" s="18"/>
      <c r="M161" s="18"/>
      <c r="N161" s="18"/>
      <c r="O161" s="18"/>
      <c r="P161" s="167"/>
      <c r="Q161" s="18"/>
      <c r="R161" s="18"/>
      <c r="S161" s="18"/>
      <c r="T161" s="18"/>
    </row>
    <row r="162" spans="1:20">
      <c r="A162" s="4">
        <v>158</v>
      </c>
      <c r="B162" s="17"/>
      <c r="C162" s="18"/>
      <c r="D162" s="18"/>
      <c r="E162" s="19"/>
      <c r="F162" s="18"/>
      <c r="G162" s="19"/>
      <c r="H162" s="19"/>
      <c r="I162" s="17">
        <f t="shared" si="1"/>
        <v>0</v>
      </c>
      <c r="J162" s="18"/>
      <c r="K162" s="18"/>
      <c r="L162" s="18"/>
      <c r="M162" s="18"/>
      <c r="N162" s="18"/>
      <c r="O162" s="18"/>
      <c r="P162" s="167"/>
      <c r="Q162" s="18"/>
      <c r="R162" s="18"/>
      <c r="S162" s="18"/>
      <c r="T162" s="18"/>
    </row>
    <row r="163" spans="1:20">
      <c r="A163" s="4">
        <v>159</v>
      </c>
      <c r="B163" s="17"/>
      <c r="C163" s="18"/>
      <c r="D163" s="18"/>
      <c r="E163" s="19"/>
      <c r="F163" s="18"/>
      <c r="G163" s="19"/>
      <c r="H163" s="19"/>
      <c r="I163" s="17">
        <f t="shared" si="1"/>
        <v>0</v>
      </c>
      <c r="J163" s="18"/>
      <c r="K163" s="18"/>
      <c r="L163" s="18"/>
      <c r="M163" s="18"/>
      <c r="N163" s="18"/>
      <c r="O163" s="18"/>
      <c r="P163" s="167"/>
      <c r="Q163" s="18"/>
      <c r="R163" s="18"/>
      <c r="S163" s="18"/>
      <c r="T163" s="18"/>
    </row>
    <row r="164" spans="1:20">
      <c r="A164" s="4">
        <v>160</v>
      </c>
      <c r="B164" s="17"/>
      <c r="C164" s="18"/>
      <c r="D164" s="18"/>
      <c r="E164" s="19"/>
      <c r="F164" s="18"/>
      <c r="G164" s="19"/>
      <c r="H164" s="19"/>
      <c r="I164" s="17">
        <f t="shared" si="1"/>
        <v>0</v>
      </c>
      <c r="J164" s="18"/>
      <c r="K164" s="18"/>
      <c r="L164" s="18"/>
      <c r="M164" s="18"/>
      <c r="N164" s="18"/>
      <c r="O164" s="18"/>
      <c r="P164" s="167"/>
      <c r="Q164" s="18"/>
      <c r="R164" s="18"/>
      <c r="S164" s="18"/>
      <c r="T164" s="18"/>
    </row>
    <row r="165" spans="1:20">
      <c r="A165" s="21" t="s">
        <v>11</v>
      </c>
      <c r="B165" s="41"/>
      <c r="C165" s="21">
        <f>COUNTIFS(C5:C164,"*")</f>
        <v>85</v>
      </c>
      <c r="D165" s="21"/>
      <c r="E165" s="13"/>
      <c r="F165" s="21"/>
      <c r="G165" s="21">
        <f>SUM(G5:G164)</f>
        <v>2428</v>
      </c>
      <c r="H165" s="21">
        <f>SUM(H5:H164)</f>
        <v>2448</v>
      </c>
      <c r="I165" s="21">
        <f>SUM(I5:I164)</f>
        <v>4876</v>
      </c>
      <c r="J165" s="21"/>
      <c r="K165" s="21"/>
      <c r="L165" s="21"/>
      <c r="M165" s="21"/>
      <c r="N165" s="21"/>
      <c r="O165" s="21"/>
      <c r="P165" s="168"/>
      <c r="Q165" s="21"/>
      <c r="R165" s="21"/>
      <c r="S165" s="21"/>
      <c r="T165" s="12"/>
    </row>
    <row r="166" spans="1:20">
      <c r="A166" s="46" t="s">
        <v>66</v>
      </c>
      <c r="B166" s="10">
        <f>COUNTIF(B$5:B$164,"Team 1")</f>
        <v>44</v>
      </c>
      <c r="C166" s="46" t="s">
        <v>29</v>
      </c>
      <c r="D166" s="10">
        <f>COUNTIF(D5:D164,"Anganwadi")</f>
        <v>48</v>
      </c>
    </row>
    <row r="167" spans="1:20">
      <c r="A167" s="46" t="s">
        <v>67</v>
      </c>
      <c r="B167" s="10">
        <f>COUNTIF(B$6:B$164,"Team 2")</f>
        <v>41</v>
      </c>
      <c r="C167" s="46" t="s">
        <v>27</v>
      </c>
      <c r="D167" s="10">
        <f>COUNTIF(D5:D164,"School")</f>
        <v>37</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4294967293"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8" activePane="bottomRight" state="frozen"/>
      <selection pane="topRight" activeCell="C1" sqref="C1"/>
      <selection pane="bottomLeft" activeCell="A5" sqref="A5"/>
      <selection pane="bottomRight" sqref="A1:S1"/>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69" customWidth="1"/>
    <col min="17" max="17" width="11.5703125" style="1" bestFit="1" customWidth="1"/>
    <col min="18" max="18" width="17.5703125" style="1" customWidth="1"/>
    <col min="19" max="19" width="19.5703125" style="1" customWidth="1"/>
    <col min="20" max="16384" width="9.140625" style="1"/>
  </cols>
  <sheetData>
    <row r="1" spans="1:20" ht="51" customHeight="1">
      <c r="A1" s="225" t="s">
        <v>1078</v>
      </c>
      <c r="B1" s="225"/>
      <c r="C1" s="225"/>
      <c r="D1" s="226"/>
      <c r="E1" s="226"/>
      <c r="F1" s="226"/>
      <c r="G1" s="226"/>
      <c r="H1" s="226"/>
      <c r="I1" s="226"/>
      <c r="J1" s="226"/>
      <c r="K1" s="226"/>
      <c r="L1" s="226"/>
      <c r="M1" s="226"/>
      <c r="N1" s="226"/>
      <c r="O1" s="226"/>
      <c r="P1" s="226"/>
      <c r="Q1" s="226"/>
      <c r="R1" s="226"/>
      <c r="S1" s="226"/>
    </row>
    <row r="2" spans="1:20">
      <c r="A2" s="229" t="s">
        <v>63</v>
      </c>
      <c r="B2" s="230"/>
      <c r="C2" s="230"/>
      <c r="D2" s="25">
        <v>43435</v>
      </c>
      <c r="E2" s="22"/>
      <c r="F2" s="22"/>
      <c r="G2" s="22"/>
      <c r="H2" s="22"/>
      <c r="I2" s="22"/>
      <c r="J2" s="22"/>
      <c r="K2" s="22"/>
      <c r="L2" s="22"/>
      <c r="M2" s="22"/>
      <c r="N2" s="22"/>
      <c r="O2" s="22"/>
      <c r="P2" s="165"/>
      <c r="Q2" s="22"/>
      <c r="R2" s="22"/>
      <c r="S2" s="22"/>
    </row>
    <row r="3" spans="1:20" ht="24" customHeight="1">
      <c r="A3" s="231" t="s">
        <v>14</v>
      </c>
      <c r="B3" s="227" t="s">
        <v>65</v>
      </c>
      <c r="C3" s="232" t="s">
        <v>7</v>
      </c>
      <c r="D3" s="232" t="s">
        <v>59</v>
      </c>
      <c r="E3" s="232" t="s">
        <v>16</v>
      </c>
      <c r="F3" s="233" t="s">
        <v>17</v>
      </c>
      <c r="G3" s="232" t="s">
        <v>8</v>
      </c>
      <c r="H3" s="232"/>
      <c r="I3" s="232"/>
      <c r="J3" s="232" t="s">
        <v>35</v>
      </c>
      <c r="K3" s="227" t="s">
        <v>37</v>
      </c>
      <c r="L3" s="227" t="s">
        <v>54</v>
      </c>
      <c r="M3" s="227" t="s">
        <v>55</v>
      </c>
      <c r="N3" s="227" t="s">
        <v>38</v>
      </c>
      <c r="O3" s="227" t="s">
        <v>39</v>
      </c>
      <c r="P3" s="235" t="s">
        <v>58</v>
      </c>
      <c r="Q3" s="232" t="s">
        <v>56</v>
      </c>
      <c r="R3" s="232" t="s">
        <v>36</v>
      </c>
      <c r="S3" s="232" t="s">
        <v>57</v>
      </c>
      <c r="T3" s="232" t="s">
        <v>13</v>
      </c>
    </row>
    <row r="4" spans="1:20" ht="25.5" customHeight="1">
      <c r="A4" s="231"/>
      <c r="B4" s="234"/>
      <c r="C4" s="232"/>
      <c r="D4" s="232"/>
      <c r="E4" s="232"/>
      <c r="F4" s="233"/>
      <c r="G4" s="23" t="s">
        <v>9</v>
      </c>
      <c r="H4" s="23" t="s">
        <v>10</v>
      </c>
      <c r="I4" s="23" t="s">
        <v>11</v>
      </c>
      <c r="J4" s="232"/>
      <c r="K4" s="228"/>
      <c r="L4" s="228"/>
      <c r="M4" s="228"/>
      <c r="N4" s="228"/>
      <c r="O4" s="228"/>
      <c r="P4" s="235"/>
      <c r="Q4" s="231"/>
      <c r="R4" s="232"/>
      <c r="S4" s="232"/>
      <c r="T4" s="232"/>
    </row>
    <row r="5" spans="1:20">
      <c r="A5" s="4">
        <v>1</v>
      </c>
      <c r="B5" s="53" t="s">
        <v>66</v>
      </c>
      <c r="C5" s="152" t="s">
        <v>750</v>
      </c>
      <c r="D5" s="153" t="s">
        <v>27</v>
      </c>
      <c r="E5" s="105">
        <v>18090107601</v>
      </c>
      <c r="F5" s="153" t="s">
        <v>683</v>
      </c>
      <c r="G5" s="95">
        <v>22</v>
      </c>
      <c r="H5" s="153">
        <v>21</v>
      </c>
      <c r="I5" s="139">
        <v>43</v>
      </c>
      <c r="J5" s="52" t="s">
        <v>267</v>
      </c>
      <c r="K5" s="51" t="s">
        <v>817</v>
      </c>
      <c r="L5" s="158" t="s">
        <v>816</v>
      </c>
      <c r="M5" s="158">
        <v>9707622305</v>
      </c>
      <c r="N5" s="99" t="s">
        <v>205</v>
      </c>
      <c r="O5" s="106">
        <v>9706409883</v>
      </c>
      <c r="P5" s="166">
        <v>43171</v>
      </c>
      <c r="Q5" s="51" t="s">
        <v>144</v>
      </c>
      <c r="R5" s="51">
        <v>33</v>
      </c>
      <c r="S5" s="51" t="s">
        <v>136</v>
      </c>
      <c r="T5" s="18"/>
    </row>
    <row r="6" spans="1:20" ht="17.25" thickBot="1">
      <c r="A6" s="4">
        <v>2</v>
      </c>
      <c r="B6" s="53" t="s">
        <v>67</v>
      </c>
      <c r="C6" s="152" t="s">
        <v>751</v>
      </c>
      <c r="D6" s="153" t="s">
        <v>27</v>
      </c>
      <c r="E6" s="105">
        <v>18090107901</v>
      </c>
      <c r="F6" s="153" t="s">
        <v>683</v>
      </c>
      <c r="G6" s="138">
        <v>45</v>
      </c>
      <c r="H6" s="153">
        <v>29</v>
      </c>
      <c r="I6" s="139">
        <v>74</v>
      </c>
      <c r="J6" s="52" t="s">
        <v>269</v>
      </c>
      <c r="K6" s="51" t="s">
        <v>817</v>
      </c>
      <c r="L6" s="158" t="s">
        <v>816</v>
      </c>
      <c r="M6" s="158">
        <v>9707622305</v>
      </c>
      <c r="N6" s="99" t="s">
        <v>207</v>
      </c>
      <c r="O6" s="106">
        <v>9706196140</v>
      </c>
      <c r="P6" s="166">
        <v>43171</v>
      </c>
      <c r="Q6" s="51" t="s">
        <v>144</v>
      </c>
      <c r="R6" s="51">
        <v>34</v>
      </c>
      <c r="S6" s="51" t="s">
        <v>136</v>
      </c>
      <c r="T6" s="18"/>
    </row>
    <row r="7" spans="1:20" ht="17.25" thickBot="1">
      <c r="A7" s="4">
        <v>3</v>
      </c>
      <c r="B7" s="53" t="s">
        <v>67</v>
      </c>
      <c r="C7" s="108" t="s">
        <v>774</v>
      </c>
      <c r="D7" s="147" t="s">
        <v>29</v>
      </c>
      <c r="E7" s="109"/>
      <c r="F7" s="109"/>
      <c r="G7" s="138">
        <v>22</v>
      </c>
      <c r="H7" s="109">
        <v>43</v>
      </c>
      <c r="I7" s="144">
        <v>65</v>
      </c>
      <c r="J7" s="52" t="s">
        <v>270</v>
      </c>
      <c r="K7" s="51" t="s">
        <v>817</v>
      </c>
      <c r="L7" s="158" t="s">
        <v>816</v>
      </c>
      <c r="M7" s="158">
        <v>9707622305</v>
      </c>
      <c r="N7" s="99" t="s">
        <v>176</v>
      </c>
      <c r="O7" s="106">
        <v>9957861917</v>
      </c>
      <c r="P7" s="166">
        <v>43171</v>
      </c>
      <c r="Q7" s="51" t="s">
        <v>144</v>
      </c>
      <c r="R7" s="51">
        <v>35</v>
      </c>
      <c r="S7" s="51" t="s">
        <v>136</v>
      </c>
      <c r="T7" s="18"/>
    </row>
    <row r="8" spans="1:20" ht="17.25" thickBot="1">
      <c r="A8" s="4">
        <v>4</v>
      </c>
      <c r="B8" s="53" t="s">
        <v>66</v>
      </c>
      <c r="C8" s="110" t="s">
        <v>775</v>
      </c>
      <c r="D8" s="148" t="s">
        <v>29</v>
      </c>
      <c r="E8" s="111"/>
      <c r="F8" s="111"/>
      <c r="G8" s="139">
        <v>21</v>
      </c>
      <c r="H8" s="111">
        <v>45</v>
      </c>
      <c r="I8" s="144">
        <v>66</v>
      </c>
      <c r="J8" s="52" t="s">
        <v>271</v>
      </c>
      <c r="K8" s="51" t="s">
        <v>817</v>
      </c>
      <c r="L8" s="158" t="s">
        <v>816</v>
      </c>
      <c r="M8" s="158">
        <v>9707622305</v>
      </c>
      <c r="N8" s="99" t="s">
        <v>210</v>
      </c>
      <c r="O8" s="106">
        <v>9678178915</v>
      </c>
      <c r="P8" s="166">
        <v>43202</v>
      </c>
      <c r="Q8" s="51" t="s">
        <v>148</v>
      </c>
      <c r="R8" s="51">
        <v>44</v>
      </c>
      <c r="S8" s="51" t="s">
        <v>136</v>
      </c>
      <c r="T8" s="18"/>
    </row>
    <row r="9" spans="1:20">
      <c r="A9" s="4">
        <v>5</v>
      </c>
      <c r="B9" s="53" t="s">
        <v>67</v>
      </c>
      <c r="C9" s="142" t="s">
        <v>752</v>
      </c>
      <c r="D9" s="139" t="s">
        <v>27</v>
      </c>
      <c r="E9" s="105">
        <v>18090106403</v>
      </c>
      <c r="F9" s="139" t="s">
        <v>683</v>
      </c>
      <c r="G9" s="139">
        <v>40</v>
      </c>
      <c r="H9" s="139">
        <v>40</v>
      </c>
      <c r="I9" s="139">
        <v>80</v>
      </c>
      <c r="J9" s="52" t="s">
        <v>272</v>
      </c>
      <c r="K9" s="51" t="s">
        <v>817</v>
      </c>
      <c r="L9" s="158" t="s">
        <v>816</v>
      </c>
      <c r="M9" s="158">
        <v>9707622305</v>
      </c>
      <c r="N9" s="99" t="s">
        <v>212</v>
      </c>
      <c r="O9" s="106">
        <v>9678501613</v>
      </c>
      <c r="P9" s="166">
        <v>43202</v>
      </c>
      <c r="Q9" s="51" t="s">
        <v>148</v>
      </c>
      <c r="R9" s="51">
        <v>34</v>
      </c>
      <c r="S9" s="51" t="s">
        <v>136</v>
      </c>
      <c r="T9" s="18"/>
    </row>
    <row r="10" spans="1:20" ht="17.25" thickBot="1">
      <c r="A10" s="4">
        <v>6</v>
      </c>
      <c r="B10" s="53" t="s">
        <v>67</v>
      </c>
      <c r="C10" s="110" t="s">
        <v>776</v>
      </c>
      <c r="D10" s="148" t="s">
        <v>29</v>
      </c>
      <c r="E10" s="111"/>
      <c r="F10" s="111"/>
      <c r="G10" s="139">
        <v>21</v>
      </c>
      <c r="H10" s="111">
        <v>43</v>
      </c>
      <c r="I10" s="144">
        <v>64</v>
      </c>
      <c r="J10" s="52" t="s">
        <v>273</v>
      </c>
      <c r="K10" s="51" t="s">
        <v>817</v>
      </c>
      <c r="L10" s="158" t="s">
        <v>816</v>
      </c>
      <c r="M10" s="158">
        <v>9707622305</v>
      </c>
      <c r="N10" s="99" t="s">
        <v>214</v>
      </c>
      <c r="O10" s="106">
        <v>9957028821</v>
      </c>
      <c r="P10" s="166">
        <v>43202</v>
      </c>
      <c r="Q10" s="51" t="s">
        <v>148</v>
      </c>
      <c r="R10" s="51">
        <v>43</v>
      </c>
      <c r="S10" s="51" t="s">
        <v>136</v>
      </c>
      <c r="T10" s="18"/>
    </row>
    <row r="11" spans="1:20" ht="17.25" thickBot="1">
      <c r="A11" s="4">
        <v>7</v>
      </c>
      <c r="B11" s="53" t="s">
        <v>67</v>
      </c>
      <c r="C11" s="110" t="s">
        <v>777</v>
      </c>
      <c r="D11" s="148" t="s">
        <v>29</v>
      </c>
      <c r="E11" s="111"/>
      <c r="F11" s="111"/>
      <c r="G11" s="138">
        <v>23</v>
      </c>
      <c r="H11" s="111">
        <v>36</v>
      </c>
      <c r="I11" s="144">
        <v>59</v>
      </c>
      <c r="J11" s="52" t="s">
        <v>274</v>
      </c>
      <c r="K11" s="51" t="s">
        <v>817</v>
      </c>
      <c r="L11" s="158" t="s">
        <v>816</v>
      </c>
      <c r="M11" s="158">
        <v>9707622305</v>
      </c>
      <c r="N11" s="99" t="s">
        <v>216</v>
      </c>
      <c r="O11" s="106">
        <v>9957597285</v>
      </c>
      <c r="P11" s="166">
        <v>43232</v>
      </c>
      <c r="Q11" s="51" t="s">
        <v>151</v>
      </c>
      <c r="R11" s="51">
        <v>43</v>
      </c>
      <c r="S11" s="51" t="s">
        <v>136</v>
      </c>
      <c r="T11" s="18"/>
    </row>
    <row r="12" spans="1:20">
      <c r="A12" s="4">
        <v>8</v>
      </c>
      <c r="B12" s="53" t="s">
        <v>66</v>
      </c>
      <c r="C12" s="152" t="s">
        <v>753</v>
      </c>
      <c r="D12" s="95" t="s">
        <v>27</v>
      </c>
      <c r="E12" s="105">
        <v>18090107405</v>
      </c>
      <c r="F12" s="95" t="s">
        <v>682</v>
      </c>
      <c r="G12" s="138">
        <v>20</v>
      </c>
      <c r="H12" s="95">
        <v>25</v>
      </c>
      <c r="I12" s="139">
        <v>45</v>
      </c>
      <c r="J12" s="52" t="s">
        <v>275</v>
      </c>
      <c r="K12" s="158" t="s">
        <v>818</v>
      </c>
      <c r="L12" s="158" t="s">
        <v>819</v>
      </c>
      <c r="M12" s="158">
        <v>9707834675</v>
      </c>
      <c r="N12" s="99" t="s">
        <v>218</v>
      </c>
      <c r="O12" s="106">
        <v>9706166429</v>
      </c>
      <c r="P12" s="166">
        <v>43232</v>
      </c>
      <c r="Q12" s="51" t="s">
        <v>151</v>
      </c>
      <c r="R12" s="51">
        <v>44</v>
      </c>
      <c r="S12" s="51" t="s">
        <v>136</v>
      </c>
      <c r="T12" s="18"/>
    </row>
    <row r="13" spans="1:20">
      <c r="A13" s="4">
        <v>9</v>
      </c>
      <c r="B13" s="53" t="s">
        <v>66</v>
      </c>
      <c r="C13" s="152" t="s">
        <v>754</v>
      </c>
      <c r="D13" s="139" t="s">
        <v>27</v>
      </c>
      <c r="E13" s="105">
        <v>18090107406</v>
      </c>
      <c r="F13" s="139" t="s">
        <v>683</v>
      </c>
      <c r="G13" s="139">
        <v>22</v>
      </c>
      <c r="H13" s="139">
        <v>27</v>
      </c>
      <c r="I13" s="139">
        <v>49</v>
      </c>
      <c r="J13" s="52" t="s">
        <v>276</v>
      </c>
      <c r="K13" s="158" t="s">
        <v>818</v>
      </c>
      <c r="L13" s="158" t="s">
        <v>819</v>
      </c>
      <c r="M13" s="158">
        <v>9707834675</v>
      </c>
      <c r="N13" s="99" t="s">
        <v>220</v>
      </c>
      <c r="O13" s="106">
        <v>8011705453</v>
      </c>
      <c r="P13" s="166">
        <v>43232</v>
      </c>
      <c r="Q13" s="51" t="s">
        <v>151</v>
      </c>
      <c r="R13" s="51">
        <v>45</v>
      </c>
      <c r="S13" s="51" t="s">
        <v>136</v>
      </c>
      <c r="T13" s="18"/>
    </row>
    <row r="14" spans="1:20" ht="17.25" thickBot="1">
      <c r="A14" s="4">
        <v>10</v>
      </c>
      <c r="B14" s="53" t="s">
        <v>67</v>
      </c>
      <c r="C14" s="110" t="s">
        <v>778</v>
      </c>
      <c r="D14" s="148" t="s">
        <v>29</v>
      </c>
      <c r="E14" s="111"/>
      <c r="F14" s="111"/>
      <c r="G14" s="154">
        <v>27</v>
      </c>
      <c r="H14" s="111">
        <v>35</v>
      </c>
      <c r="I14" s="144">
        <v>62</v>
      </c>
      <c r="J14" s="52" t="s">
        <v>277</v>
      </c>
      <c r="K14" s="158" t="s">
        <v>818</v>
      </c>
      <c r="L14" s="158" t="s">
        <v>819</v>
      </c>
      <c r="M14" s="158">
        <v>9707834675</v>
      </c>
      <c r="N14" s="99" t="s">
        <v>212</v>
      </c>
      <c r="O14" s="106">
        <v>8011415963</v>
      </c>
      <c r="P14" s="166">
        <v>43263</v>
      </c>
      <c r="Q14" s="51" t="s">
        <v>152</v>
      </c>
      <c r="R14" s="51">
        <v>44</v>
      </c>
      <c r="S14" s="51" t="s">
        <v>136</v>
      </c>
      <c r="T14" s="18"/>
    </row>
    <row r="15" spans="1:20" ht="17.25" thickBot="1">
      <c r="A15" s="4">
        <v>11</v>
      </c>
      <c r="B15" s="53" t="s">
        <v>66</v>
      </c>
      <c r="C15" s="110" t="s">
        <v>779</v>
      </c>
      <c r="D15" s="148" t="s">
        <v>29</v>
      </c>
      <c r="E15" s="111"/>
      <c r="F15" s="111"/>
      <c r="G15" s="145">
        <v>38</v>
      </c>
      <c r="H15" s="111">
        <v>17</v>
      </c>
      <c r="I15" s="144">
        <v>55</v>
      </c>
      <c r="J15" s="52" t="s">
        <v>278</v>
      </c>
      <c r="K15" s="158" t="s">
        <v>818</v>
      </c>
      <c r="L15" s="158" t="s">
        <v>819</v>
      </c>
      <c r="M15" s="158">
        <v>9707834675</v>
      </c>
      <c r="N15" s="99" t="s">
        <v>214</v>
      </c>
      <c r="O15" s="106">
        <v>9678718198</v>
      </c>
      <c r="P15" s="166">
        <v>43263</v>
      </c>
      <c r="Q15" s="51" t="s">
        <v>152</v>
      </c>
      <c r="R15" s="51">
        <v>45</v>
      </c>
      <c r="S15" s="51" t="s">
        <v>136</v>
      </c>
      <c r="T15" s="18"/>
    </row>
    <row r="16" spans="1:20">
      <c r="A16" s="4">
        <v>12</v>
      </c>
      <c r="B16" s="53" t="s">
        <v>66</v>
      </c>
      <c r="C16" s="146" t="s">
        <v>755</v>
      </c>
      <c r="D16" s="149" t="s">
        <v>27</v>
      </c>
      <c r="E16" s="150">
        <v>18090107404</v>
      </c>
      <c r="F16" s="149" t="s">
        <v>682</v>
      </c>
      <c r="G16" s="139">
        <v>30</v>
      </c>
      <c r="H16" s="149">
        <v>45</v>
      </c>
      <c r="I16" s="140">
        <v>75</v>
      </c>
      <c r="J16" s="52" t="s">
        <v>279</v>
      </c>
      <c r="K16" s="158" t="s">
        <v>818</v>
      </c>
      <c r="L16" s="158" t="s">
        <v>819</v>
      </c>
      <c r="M16" s="158">
        <v>9707834675</v>
      </c>
      <c r="N16" s="159" t="s">
        <v>280</v>
      </c>
      <c r="O16" s="160">
        <v>8486416081</v>
      </c>
      <c r="P16" s="166">
        <v>43263</v>
      </c>
      <c r="Q16" s="51" t="s">
        <v>152</v>
      </c>
      <c r="R16" s="51">
        <v>46</v>
      </c>
      <c r="S16" s="51" t="s">
        <v>136</v>
      </c>
      <c r="T16" s="18"/>
    </row>
    <row r="17" spans="1:20" ht="17.25" thickBot="1">
      <c r="A17" s="4">
        <v>13</v>
      </c>
      <c r="B17" s="53" t="s">
        <v>66</v>
      </c>
      <c r="C17" s="110" t="s">
        <v>780</v>
      </c>
      <c r="D17" s="148" t="s">
        <v>29</v>
      </c>
      <c r="E17" s="111"/>
      <c r="F17" s="111"/>
      <c r="G17" s="139">
        <v>19</v>
      </c>
      <c r="H17" s="111">
        <v>30</v>
      </c>
      <c r="I17" s="144">
        <v>49</v>
      </c>
      <c r="J17" s="52" t="s">
        <v>281</v>
      </c>
      <c r="K17" s="51" t="s">
        <v>810</v>
      </c>
      <c r="L17" s="51" t="s">
        <v>811</v>
      </c>
      <c r="M17" s="161">
        <v>8472926512</v>
      </c>
      <c r="N17" s="159" t="s">
        <v>282</v>
      </c>
      <c r="O17" s="106">
        <v>7896127046</v>
      </c>
      <c r="P17" s="166">
        <v>43293</v>
      </c>
      <c r="Q17" s="51" t="s">
        <v>135</v>
      </c>
      <c r="R17" s="51">
        <v>44</v>
      </c>
      <c r="S17" s="51" t="s">
        <v>136</v>
      </c>
      <c r="T17" s="18"/>
    </row>
    <row r="18" spans="1:20" ht="17.25" thickBot="1">
      <c r="A18" s="4">
        <v>14</v>
      </c>
      <c r="B18" s="53" t="s">
        <v>67</v>
      </c>
      <c r="C18" s="110" t="s">
        <v>781</v>
      </c>
      <c r="D18" s="148" t="s">
        <v>29</v>
      </c>
      <c r="E18" s="111"/>
      <c r="F18" s="111"/>
      <c r="G18" s="138">
        <v>20</v>
      </c>
      <c r="H18" s="111">
        <v>30</v>
      </c>
      <c r="I18" s="144">
        <v>50</v>
      </c>
      <c r="J18" s="52" t="s">
        <v>283</v>
      </c>
      <c r="K18" s="51" t="s">
        <v>810</v>
      </c>
      <c r="L18" s="51" t="s">
        <v>811</v>
      </c>
      <c r="M18" s="161">
        <v>8472926512</v>
      </c>
      <c r="N18" s="162" t="s">
        <v>284</v>
      </c>
      <c r="O18" s="106">
        <v>9401020783</v>
      </c>
      <c r="P18" s="166">
        <v>43293</v>
      </c>
      <c r="Q18" s="51" t="s">
        <v>135</v>
      </c>
      <c r="R18" s="51">
        <v>47</v>
      </c>
      <c r="S18" s="51" t="s">
        <v>136</v>
      </c>
      <c r="T18" s="18"/>
    </row>
    <row r="19" spans="1:20">
      <c r="A19" s="4">
        <v>15</v>
      </c>
      <c r="B19" s="53" t="s">
        <v>67</v>
      </c>
      <c r="C19" s="146" t="s">
        <v>756</v>
      </c>
      <c r="D19" s="140" t="s">
        <v>27</v>
      </c>
      <c r="E19" s="150">
        <v>18090107501</v>
      </c>
      <c r="F19" s="140" t="s">
        <v>683</v>
      </c>
      <c r="G19" s="138">
        <v>50</v>
      </c>
      <c r="H19" s="140">
        <v>43</v>
      </c>
      <c r="I19" s="140">
        <v>93</v>
      </c>
      <c r="J19" s="52" t="s">
        <v>285</v>
      </c>
      <c r="K19" s="51" t="s">
        <v>810</v>
      </c>
      <c r="L19" s="51" t="s">
        <v>811</v>
      </c>
      <c r="M19" s="161">
        <v>8472926512</v>
      </c>
      <c r="N19" s="159" t="s">
        <v>286</v>
      </c>
      <c r="O19" s="106">
        <v>8486396783</v>
      </c>
      <c r="P19" s="166">
        <v>43293</v>
      </c>
      <c r="Q19" s="51" t="s">
        <v>135</v>
      </c>
      <c r="R19" s="51">
        <v>43</v>
      </c>
      <c r="S19" s="51" t="s">
        <v>136</v>
      </c>
      <c r="T19" s="18"/>
    </row>
    <row r="20" spans="1:20" ht="17.25" thickBot="1">
      <c r="A20" s="4">
        <v>16</v>
      </c>
      <c r="B20" s="53" t="s">
        <v>66</v>
      </c>
      <c r="C20" s="110" t="s">
        <v>782</v>
      </c>
      <c r="D20" s="148" t="s">
        <v>29</v>
      </c>
      <c r="E20" s="111"/>
      <c r="F20" s="111"/>
      <c r="G20" s="95">
        <v>39</v>
      </c>
      <c r="H20" s="111">
        <v>21</v>
      </c>
      <c r="I20" s="144">
        <v>60</v>
      </c>
      <c r="J20" s="52" t="s">
        <v>287</v>
      </c>
      <c r="K20" s="51" t="s">
        <v>810</v>
      </c>
      <c r="L20" s="51" t="s">
        <v>811</v>
      </c>
      <c r="M20" s="161">
        <v>8472926512</v>
      </c>
      <c r="N20" s="159" t="s">
        <v>284</v>
      </c>
      <c r="O20" s="106">
        <v>9954115295</v>
      </c>
      <c r="P20" s="166">
        <v>43385</v>
      </c>
      <c r="Q20" s="51" t="s">
        <v>144</v>
      </c>
      <c r="R20" s="51">
        <v>34</v>
      </c>
      <c r="S20" s="51" t="s">
        <v>136</v>
      </c>
      <c r="T20" s="18"/>
    </row>
    <row r="21" spans="1:20" ht="17.25" thickBot="1">
      <c r="A21" s="4">
        <v>17</v>
      </c>
      <c r="B21" s="53" t="s">
        <v>66</v>
      </c>
      <c r="C21" s="110" t="s">
        <v>783</v>
      </c>
      <c r="D21" s="148" t="s">
        <v>29</v>
      </c>
      <c r="E21" s="111"/>
      <c r="F21" s="111"/>
      <c r="G21" s="138">
        <v>24</v>
      </c>
      <c r="H21" s="111">
        <v>33</v>
      </c>
      <c r="I21" s="144">
        <v>57</v>
      </c>
      <c r="J21" s="52" t="s">
        <v>288</v>
      </c>
      <c r="K21" s="51" t="s">
        <v>810</v>
      </c>
      <c r="L21" s="51" t="s">
        <v>811</v>
      </c>
      <c r="M21" s="161">
        <v>8472926512</v>
      </c>
      <c r="N21" s="159" t="s">
        <v>289</v>
      </c>
      <c r="O21" s="160">
        <v>8876390488</v>
      </c>
      <c r="P21" s="166">
        <v>43385</v>
      </c>
      <c r="Q21" s="51" t="s">
        <v>144</v>
      </c>
      <c r="R21" s="51">
        <v>43</v>
      </c>
      <c r="S21" s="51" t="s">
        <v>136</v>
      </c>
      <c r="T21" s="18"/>
    </row>
    <row r="22" spans="1:20">
      <c r="A22" s="4">
        <v>18</v>
      </c>
      <c r="B22" s="53" t="s">
        <v>67</v>
      </c>
      <c r="C22" s="146" t="s">
        <v>757</v>
      </c>
      <c r="D22" s="140" t="s">
        <v>27</v>
      </c>
      <c r="E22" s="150">
        <v>18090106602</v>
      </c>
      <c r="F22" s="140" t="s">
        <v>683</v>
      </c>
      <c r="G22" s="138">
        <v>41</v>
      </c>
      <c r="H22" s="140">
        <v>58</v>
      </c>
      <c r="I22" s="140">
        <v>99</v>
      </c>
      <c r="J22" s="52" t="s">
        <v>290</v>
      </c>
      <c r="K22" s="51" t="s">
        <v>810</v>
      </c>
      <c r="L22" s="51" t="s">
        <v>811</v>
      </c>
      <c r="M22" s="161">
        <v>8472926512</v>
      </c>
      <c r="N22" s="159" t="s">
        <v>291</v>
      </c>
      <c r="O22" s="106">
        <v>8011943487</v>
      </c>
      <c r="P22" s="166">
        <v>43385</v>
      </c>
      <c r="Q22" s="51" t="s">
        <v>144</v>
      </c>
      <c r="R22" s="51">
        <v>32</v>
      </c>
      <c r="S22" s="51" t="s">
        <v>136</v>
      </c>
      <c r="T22" s="18"/>
    </row>
    <row r="23" spans="1:20" ht="17.25" thickBot="1">
      <c r="A23" s="4">
        <v>19</v>
      </c>
      <c r="B23" s="53" t="s">
        <v>66</v>
      </c>
      <c r="C23" s="110" t="s">
        <v>784</v>
      </c>
      <c r="D23" s="148" t="s">
        <v>29</v>
      </c>
      <c r="E23" s="111"/>
      <c r="F23" s="111"/>
      <c r="G23" s="95">
        <v>38</v>
      </c>
      <c r="H23" s="111">
        <v>22</v>
      </c>
      <c r="I23" s="144">
        <v>60</v>
      </c>
      <c r="J23" s="52" t="s">
        <v>292</v>
      </c>
      <c r="K23" s="51" t="s">
        <v>810</v>
      </c>
      <c r="L23" s="51" t="s">
        <v>811</v>
      </c>
      <c r="M23" s="161">
        <v>8472926512</v>
      </c>
      <c r="N23" s="162" t="s">
        <v>161</v>
      </c>
      <c r="O23" s="106">
        <v>9859609551</v>
      </c>
      <c r="P23" s="166">
        <v>43416</v>
      </c>
      <c r="Q23" s="51" t="s">
        <v>148</v>
      </c>
      <c r="R23" s="51">
        <v>44</v>
      </c>
      <c r="S23" s="51" t="s">
        <v>136</v>
      </c>
      <c r="T23" s="18"/>
    </row>
    <row r="24" spans="1:20" ht="17.25" thickBot="1">
      <c r="A24" s="4">
        <v>20</v>
      </c>
      <c r="B24" s="53" t="s">
        <v>66</v>
      </c>
      <c r="C24" s="110" t="s">
        <v>785</v>
      </c>
      <c r="D24" s="148" t="s">
        <v>29</v>
      </c>
      <c r="E24" s="111"/>
      <c r="F24" s="111"/>
      <c r="G24" s="138">
        <v>21</v>
      </c>
      <c r="H24" s="111">
        <v>35</v>
      </c>
      <c r="I24" s="144">
        <v>56</v>
      </c>
      <c r="J24" s="52" t="s">
        <v>293</v>
      </c>
      <c r="K24" s="51" t="s">
        <v>810</v>
      </c>
      <c r="L24" s="51" t="s">
        <v>811</v>
      </c>
      <c r="M24" s="161">
        <v>8472926512</v>
      </c>
      <c r="N24" s="159" t="s">
        <v>237</v>
      </c>
      <c r="O24" s="106">
        <v>8876079889</v>
      </c>
      <c r="P24" s="166">
        <v>43416</v>
      </c>
      <c r="Q24" s="51" t="s">
        <v>148</v>
      </c>
      <c r="R24" s="51">
        <v>33</v>
      </c>
      <c r="S24" s="51" t="s">
        <v>136</v>
      </c>
      <c r="T24" s="18"/>
    </row>
    <row r="25" spans="1:20">
      <c r="A25" s="4">
        <v>21</v>
      </c>
      <c r="B25" s="53" t="s">
        <v>67</v>
      </c>
      <c r="C25" s="146" t="s">
        <v>758</v>
      </c>
      <c r="D25" s="140" t="s">
        <v>27</v>
      </c>
      <c r="E25" s="150">
        <v>18090107511</v>
      </c>
      <c r="F25" s="140" t="s">
        <v>683</v>
      </c>
      <c r="G25" s="138">
        <v>25</v>
      </c>
      <c r="H25" s="140">
        <v>39</v>
      </c>
      <c r="I25" s="140">
        <v>64</v>
      </c>
      <c r="J25" s="52" t="s">
        <v>294</v>
      </c>
      <c r="K25" s="51" t="s">
        <v>810</v>
      </c>
      <c r="L25" s="51" t="s">
        <v>811</v>
      </c>
      <c r="M25" s="161">
        <v>8472926512</v>
      </c>
      <c r="N25" s="159" t="s">
        <v>295</v>
      </c>
      <c r="O25" s="106">
        <v>8011036459</v>
      </c>
      <c r="P25" s="166">
        <v>43416</v>
      </c>
      <c r="Q25" s="51" t="s">
        <v>148</v>
      </c>
      <c r="R25" s="51">
        <v>33</v>
      </c>
      <c r="S25" s="51" t="s">
        <v>136</v>
      </c>
      <c r="T25" s="18"/>
    </row>
    <row r="26" spans="1:20">
      <c r="A26" s="4">
        <v>22</v>
      </c>
      <c r="B26" s="53" t="s">
        <v>67</v>
      </c>
      <c r="C26" s="146" t="s">
        <v>759</v>
      </c>
      <c r="D26" s="140" t="s">
        <v>27</v>
      </c>
      <c r="E26" s="150">
        <v>18090107403</v>
      </c>
      <c r="F26" s="140" t="s">
        <v>683</v>
      </c>
      <c r="G26" s="139">
        <v>38</v>
      </c>
      <c r="H26" s="140">
        <v>40</v>
      </c>
      <c r="I26" s="140">
        <v>78</v>
      </c>
      <c r="J26" s="52" t="s">
        <v>296</v>
      </c>
      <c r="K26" s="51" t="s">
        <v>817</v>
      </c>
      <c r="L26" s="158" t="s">
        <v>816</v>
      </c>
      <c r="M26" s="158">
        <v>9707622305</v>
      </c>
      <c r="N26" s="159" t="s">
        <v>162</v>
      </c>
      <c r="O26" s="106">
        <v>9954037208</v>
      </c>
      <c r="P26" s="166">
        <v>43416</v>
      </c>
      <c r="Q26" s="51" t="s">
        <v>148</v>
      </c>
      <c r="R26" s="51">
        <v>43</v>
      </c>
      <c r="S26" s="51" t="s">
        <v>136</v>
      </c>
      <c r="T26" s="18"/>
    </row>
    <row r="27" spans="1:20" ht="17.25" thickBot="1">
      <c r="A27" s="4">
        <v>23</v>
      </c>
      <c r="B27" s="53" t="s">
        <v>66</v>
      </c>
      <c r="C27" s="110" t="s">
        <v>786</v>
      </c>
      <c r="D27" s="148" t="s">
        <v>29</v>
      </c>
      <c r="E27" s="111"/>
      <c r="F27" s="111"/>
      <c r="G27" s="138">
        <v>23</v>
      </c>
      <c r="H27" s="111">
        <v>36</v>
      </c>
      <c r="I27" s="144">
        <v>59</v>
      </c>
      <c r="J27" s="52" t="s">
        <v>297</v>
      </c>
      <c r="K27" s="51" t="s">
        <v>817</v>
      </c>
      <c r="L27" s="158" t="s">
        <v>816</v>
      </c>
      <c r="M27" s="158">
        <v>9707622305</v>
      </c>
      <c r="N27" s="159" t="s">
        <v>298</v>
      </c>
      <c r="O27" s="106">
        <v>8011415963</v>
      </c>
      <c r="P27" s="166">
        <v>43446</v>
      </c>
      <c r="Q27" s="51" t="s">
        <v>151</v>
      </c>
      <c r="R27" s="51">
        <v>43</v>
      </c>
      <c r="S27" s="51" t="s">
        <v>136</v>
      </c>
      <c r="T27" s="18"/>
    </row>
    <row r="28" spans="1:20" ht="17.25" thickBot="1">
      <c r="A28" s="4">
        <v>24</v>
      </c>
      <c r="B28" s="53" t="s">
        <v>66</v>
      </c>
      <c r="C28" s="110" t="s">
        <v>787</v>
      </c>
      <c r="D28" s="148" t="s">
        <v>29</v>
      </c>
      <c r="E28" s="111"/>
      <c r="F28" s="111"/>
      <c r="G28" s="138">
        <v>23</v>
      </c>
      <c r="H28" s="111">
        <v>39</v>
      </c>
      <c r="I28" s="144">
        <v>62</v>
      </c>
      <c r="J28" s="52" t="s">
        <v>299</v>
      </c>
      <c r="K28" s="51" t="s">
        <v>817</v>
      </c>
      <c r="L28" s="158" t="s">
        <v>816</v>
      </c>
      <c r="M28" s="158">
        <v>9707622305</v>
      </c>
      <c r="N28" s="159" t="s">
        <v>300</v>
      </c>
      <c r="O28" s="106">
        <v>9678718198</v>
      </c>
      <c r="P28" s="166">
        <v>43446</v>
      </c>
      <c r="Q28" s="51" t="s">
        <v>151</v>
      </c>
      <c r="R28" s="51">
        <v>34</v>
      </c>
      <c r="S28" s="51" t="s">
        <v>136</v>
      </c>
      <c r="T28" s="18"/>
    </row>
    <row r="29" spans="1:20" ht="30">
      <c r="A29" s="4">
        <v>25</v>
      </c>
      <c r="B29" s="53" t="s">
        <v>67</v>
      </c>
      <c r="C29" s="146" t="s">
        <v>760</v>
      </c>
      <c r="D29" s="149" t="s">
        <v>27</v>
      </c>
      <c r="E29" s="150">
        <v>18090107505</v>
      </c>
      <c r="F29" s="149" t="s">
        <v>749</v>
      </c>
      <c r="G29" s="170">
        <v>49</v>
      </c>
      <c r="H29" s="149">
        <v>41</v>
      </c>
      <c r="I29" s="171">
        <v>90</v>
      </c>
      <c r="J29" s="52" t="s">
        <v>301</v>
      </c>
      <c r="K29" s="51" t="s">
        <v>817</v>
      </c>
      <c r="L29" s="158" t="s">
        <v>816</v>
      </c>
      <c r="M29" s="158">
        <v>9707622305</v>
      </c>
      <c r="N29" s="159" t="s">
        <v>280</v>
      </c>
      <c r="O29" s="160">
        <v>8486416081</v>
      </c>
      <c r="P29" s="166">
        <v>43446</v>
      </c>
      <c r="Q29" s="51" t="s">
        <v>151</v>
      </c>
      <c r="R29" s="51">
        <v>32</v>
      </c>
      <c r="S29" s="51" t="s">
        <v>136</v>
      </c>
      <c r="T29" s="18"/>
    </row>
    <row r="30" spans="1:20" ht="30.75" thickBot="1">
      <c r="A30" s="4">
        <v>26</v>
      </c>
      <c r="B30" s="53" t="s">
        <v>67</v>
      </c>
      <c r="C30" s="110" t="s">
        <v>796</v>
      </c>
      <c r="D30" s="148" t="s">
        <v>29</v>
      </c>
      <c r="E30" s="111"/>
      <c r="F30" s="111"/>
      <c r="G30" s="170">
        <v>23</v>
      </c>
      <c r="H30" s="111">
        <v>38</v>
      </c>
      <c r="I30" s="144">
        <v>61</v>
      </c>
      <c r="J30" s="52" t="s">
        <v>302</v>
      </c>
      <c r="K30" s="51" t="s">
        <v>817</v>
      </c>
      <c r="L30" s="158" t="s">
        <v>816</v>
      </c>
      <c r="M30" s="158">
        <v>9707622305</v>
      </c>
      <c r="N30" s="159" t="s">
        <v>282</v>
      </c>
      <c r="O30" s="106">
        <v>7896127046</v>
      </c>
      <c r="P30" s="166" t="s">
        <v>1030</v>
      </c>
      <c r="Q30" s="51" t="s">
        <v>152</v>
      </c>
      <c r="R30" s="51">
        <v>35</v>
      </c>
      <c r="S30" s="51" t="s">
        <v>136</v>
      </c>
      <c r="T30" s="18"/>
    </row>
    <row r="31" spans="1:20" ht="17.25" thickBot="1">
      <c r="A31" s="4">
        <v>27</v>
      </c>
      <c r="B31" s="53" t="s">
        <v>66</v>
      </c>
      <c r="C31" s="110" t="s">
        <v>797</v>
      </c>
      <c r="D31" s="148" t="s">
        <v>29</v>
      </c>
      <c r="E31" s="111"/>
      <c r="F31" s="111"/>
      <c r="G31" s="172">
        <v>27</v>
      </c>
      <c r="H31" s="111">
        <v>30</v>
      </c>
      <c r="I31" s="144">
        <v>57</v>
      </c>
      <c r="J31" s="52" t="s">
        <v>303</v>
      </c>
      <c r="K31" s="51" t="s">
        <v>817</v>
      </c>
      <c r="L31" s="158" t="s">
        <v>816</v>
      </c>
      <c r="M31" s="158">
        <v>9707622305</v>
      </c>
      <c r="N31" s="162" t="s">
        <v>284</v>
      </c>
      <c r="O31" s="106">
        <v>9401020783</v>
      </c>
      <c r="P31" s="166" t="s">
        <v>1030</v>
      </c>
      <c r="Q31" s="51" t="s">
        <v>152</v>
      </c>
      <c r="R31" s="51">
        <v>36</v>
      </c>
      <c r="S31" s="51" t="s">
        <v>136</v>
      </c>
      <c r="T31" s="18"/>
    </row>
    <row r="32" spans="1:20">
      <c r="A32" s="4">
        <v>28</v>
      </c>
      <c r="B32" s="53" t="s">
        <v>66</v>
      </c>
      <c r="C32" s="152" t="s">
        <v>761</v>
      </c>
      <c r="D32" s="153" t="s">
        <v>27</v>
      </c>
      <c r="E32" s="105">
        <v>18090108001</v>
      </c>
      <c r="F32" s="153" t="s">
        <v>683</v>
      </c>
      <c r="G32" s="172">
        <v>46</v>
      </c>
      <c r="H32" s="153">
        <v>43</v>
      </c>
      <c r="I32" s="170">
        <v>89</v>
      </c>
      <c r="J32" s="52" t="s">
        <v>304</v>
      </c>
      <c r="K32" s="51" t="s">
        <v>817</v>
      </c>
      <c r="L32" s="158" t="s">
        <v>816</v>
      </c>
      <c r="M32" s="158">
        <v>9707622305</v>
      </c>
      <c r="N32" s="159" t="s">
        <v>286</v>
      </c>
      <c r="O32" s="106">
        <v>8486396783</v>
      </c>
      <c r="P32" s="166" t="s">
        <v>1030</v>
      </c>
      <c r="Q32" s="51" t="s">
        <v>152</v>
      </c>
      <c r="R32" s="51">
        <v>34</v>
      </c>
      <c r="S32" s="51" t="s">
        <v>136</v>
      </c>
      <c r="T32" s="18"/>
    </row>
    <row r="33" spans="1:20" ht="30.75" thickBot="1">
      <c r="A33" s="4">
        <v>29</v>
      </c>
      <c r="B33" s="53" t="s">
        <v>67</v>
      </c>
      <c r="C33" s="110" t="s">
        <v>794</v>
      </c>
      <c r="D33" s="148" t="s">
        <v>29</v>
      </c>
      <c r="E33" s="111"/>
      <c r="F33" s="111"/>
      <c r="G33" s="170">
        <v>21</v>
      </c>
      <c r="H33" s="111">
        <v>26</v>
      </c>
      <c r="I33" s="144">
        <v>47</v>
      </c>
      <c r="J33" s="52" t="s">
        <v>305</v>
      </c>
      <c r="K33" s="51" t="s">
        <v>817</v>
      </c>
      <c r="L33" s="158" t="s">
        <v>816</v>
      </c>
      <c r="M33" s="158">
        <v>9707622305</v>
      </c>
      <c r="N33" s="159" t="s">
        <v>284</v>
      </c>
      <c r="O33" s="106">
        <v>9954115295</v>
      </c>
      <c r="P33" s="166" t="s">
        <v>1031</v>
      </c>
      <c r="Q33" s="51" t="s">
        <v>135</v>
      </c>
      <c r="R33" s="51">
        <v>35</v>
      </c>
      <c r="S33" s="51" t="s">
        <v>136</v>
      </c>
      <c r="T33" s="18"/>
    </row>
    <row r="34" spans="1:20" ht="17.25" thickBot="1">
      <c r="A34" s="4">
        <v>30</v>
      </c>
      <c r="B34" s="53" t="s">
        <v>67</v>
      </c>
      <c r="C34" s="110" t="s">
        <v>795</v>
      </c>
      <c r="D34" s="148" t="s">
        <v>29</v>
      </c>
      <c r="E34" s="111"/>
      <c r="F34" s="111"/>
      <c r="G34" s="170">
        <v>33</v>
      </c>
      <c r="H34" s="111">
        <v>39</v>
      </c>
      <c r="I34" s="144">
        <v>72</v>
      </c>
      <c r="J34" s="52" t="s">
        <v>306</v>
      </c>
      <c r="K34" s="51" t="s">
        <v>817</v>
      </c>
      <c r="L34" s="158" t="s">
        <v>816</v>
      </c>
      <c r="M34" s="158">
        <v>9707622305</v>
      </c>
      <c r="N34" s="159" t="s">
        <v>289</v>
      </c>
      <c r="O34" s="160">
        <v>8876390488</v>
      </c>
      <c r="P34" s="166" t="s">
        <v>1031</v>
      </c>
      <c r="Q34" s="51" t="s">
        <v>135</v>
      </c>
      <c r="R34" s="51">
        <v>34</v>
      </c>
      <c r="S34" s="51" t="s">
        <v>136</v>
      </c>
      <c r="T34" s="18"/>
    </row>
    <row r="35" spans="1:20">
      <c r="A35" s="4">
        <v>31</v>
      </c>
      <c r="B35" s="53" t="s">
        <v>66</v>
      </c>
      <c r="C35" s="152" t="s">
        <v>762</v>
      </c>
      <c r="D35" s="170" t="s">
        <v>27</v>
      </c>
      <c r="E35" s="105">
        <v>18090107502</v>
      </c>
      <c r="F35" s="170" t="s">
        <v>683</v>
      </c>
      <c r="G35" s="172">
        <v>41</v>
      </c>
      <c r="H35" s="170">
        <v>42</v>
      </c>
      <c r="I35" s="170">
        <v>83</v>
      </c>
      <c r="J35" s="52" t="s">
        <v>307</v>
      </c>
      <c r="K35" s="51" t="s">
        <v>817</v>
      </c>
      <c r="L35" s="158" t="s">
        <v>816</v>
      </c>
      <c r="M35" s="158">
        <v>9707622305</v>
      </c>
      <c r="N35" s="159" t="s">
        <v>291</v>
      </c>
      <c r="O35" s="106">
        <v>8011943487</v>
      </c>
      <c r="P35" s="166" t="s">
        <v>1031</v>
      </c>
      <c r="Q35" s="51" t="s">
        <v>135</v>
      </c>
      <c r="R35" s="51">
        <v>35</v>
      </c>
      <c r="S35" s="51" t="s">
        <v>136</v>
      </c>
      <c r="T35" s="18"/>
    </row>
    <row r="36" spans="1:20" ht="17.25" thickBot="1">
      <c r="A36" s="4">
        <v>32</v>
      </c>
      <c r="B36" s="53" t="s">
        <v>66</v>
      </c>
      <c r="C36" s="110" t="s">
        <v>792</v>
      </c>
      <c r="D36" s="148" t="s">
        <v>29</v>
      </c>
      <c r="E36" s="111"/>
      <c r="F36" s="111"/>
      <c r="G36" s="172">
        <v>23</v>
      </c>
      <c r="H36" s="111">
        <v>19</v>
      </c>
      <c r="I36" s="144">
        <v>42</v>
      </c>
      <c r="J36" s="52" t="s">
        <v>308</v>
      </c>
      <c r="K36" s="51" t="s">
        <v>817</v>
      </c>
      <c r="L36" s="158" t="s">
        <v>816</v>
      </c>
      <c r="M36" s="158">
        <v>9707622305</v>
      </c>
      <c r="N36" s="162" t="s">
        <v>161</v>
      </c>
      <c r="O36" s="106">
        <v>9859609551</v>
      </c>
      <c r="P36" s="166" t="s">
        <v>1031</v>
      </c>
      <c r="Q36" s="51" t="s">
        <v>135</v>
      </c>
      <c r="R36" s="51">
        <v>35</v>
      </c>
      <c r="S36" s="51" t="s">
        <v>136</v>
      </c>
      <c r="T36" s="18"/>
    </row>
    <row r="37" spans="1:20" ht="17.25" thickBot="1">
      <c r="A37" s="4">
        <v>33</v>
      </c>
      <c r="B37" s="53" t="s">
        <v>67</v>
      </c>
      <c r="C37" s="110" t="s">
        <v>793</v>
      </c>
      <c r="D37" s="148" t="s">
        <v>29</v>
      </c>
      <c r="E37" s="111"/>
      <c r="F37" s="111"/>
      <c r="G37" s="170">
        <v>37</v>
      </c>
      <c r="H37" s="111">
        <v>31</v>
      </c>
      <c r="I37" s="144">
        <v>68</v>
      </c>
      <c r="J37" s="52" t="s">
        <v>309</v>
      </c>
      <c r="K37" s="51" t="s">
        <v>817</v>
      </c>
      <c r="L37" s="158" t="s">
        <v>816</v>
      </c>
      <c r="M37" s="158">
        <v>9707622305</v>
      </c>
      <c r="N37" s="159" t="s">
        <v>237</v>
      </c>
      <c r="O37" s="106">
        <v>8876079889</v>
      </c>
      <c r="P37" s="166" t="s">
        <v>1032</v>
      </c>
      <c r="Q37" s="51" t="s">
        <v>144</v>
      </c>
      <c r="R37" s="51">
        <v>34</v>
      </c>
      <c r="S37" s="51" t="s">
        <v>136</v>
      </c>
      <c r="T37" s="18"/>
    </row>
    <row r="38" spans="1:20">
      <c r="A38" s="4">
        <v>34</v>
      </c>
      <c r="B38" s="53" t="s">
        <v>67</v>
      </c>
      <c r="C38" s="152" t="s">
        <v>763</v>
      </c>
      <c r="D38" s="170" t="s">
        <v>27</v>
      </c>
      <c r="E38" s="105">
        <v>18090107401</v>
      </c>
      <c r="F38" s="170" t="s">
        <v>683</v>
      </c>
      <c r="G38" s="172">
        <v>57</v>
      </c>
      <c r="H38" s="170">
        <v>55</v>
      </c>
      <c r="I38" s="170">
        <v>112</v>
      </c>
      <c r="J38" s="52" t="s">
        <v>310</v>
      </c>
      <c r="K38" s="51" t="s">
        <v>817</v>
      </c>
      <c r="L38" s="158" t="s">
        <v>816</v>
      </c>
      <c r="M38" s="158">
        <v>9707622305</v>
      </c>
      <c r="N38" s="159" t="s">
        <v>295</v>
      </c>
      <c r="O38" s="106">
        <v>8011036459</v>
      </c>
      <c r="P38" s="166" t="s">
        <v>1032</v>
      </c>
      <c r="Q38" s="51" t="s">
        <v>144</v>
      </c>
      <c r="R38" s="51">
        <v>33</v>
      </c>
      <c r="S38" s="51" t="s">
        <v>136</v>
      </c>
      <c r="T38" s="18"/>
    </row>
    <row r="39" spans="1:20">
      <c r="A39" s="4">
        <v>35</v>
      </c>
      <c r="B39" s="53" t="s">
        <v>66</v>
      </c>
      <c r="C39" s="112" t="s">
        <v>788</v>
      </c>
      <c r="D39" s="151" t="s">
        <v>29</v>
      </c>
      <c r="E39" s="113"/>
      <c r="F39" s="113"/>
      <c r="G39" s="172">
        <v>27</v>
      </c>
      <c r="H39" s="113">
        <v>29</v>
      </c>
      <c r="I39" s="144">
        <v>56</v>
      </c>
      <c r="J39" s="52" t="s">
        <v>311</v>
      </c>
      <c r="K39" s="158" t="s">
        <v>818</v>
      </c>
      <c r="L39" s="158" t="s">
        <v>819</v>
      </c>
      <c r="M39" s="158">
        <v>9707834675</v>
      </c>
      <c r="N39" s="159" t="s">
        <v>162</v>
      </c>
      <c r="O39" s="106">
        <v>9954037208</v>
      </c>
      <c r="P39" s="166" t="s">
        <v>1032</v>
      </c>
      <c r="Q39" s="51" t="s">
        <v>144</v>
      </c>
      <c r="R39" s="51">
        <v>33</v>
      </c>
      <c r="S39" s="51" t="s">
        <v>136</v>
      </c>
      <c r="T39" s="18"/>
    </row>
    <row r="40" spans="1:20" ht="17.25" thickBot="1">
      <c r="A40" s="4">
        <v>36</v>
      </c>
      <c r="B40" s="53" t="s">
        <v>66</v>
      </c>
      <c r="C40" s="110" t="s">
        <v>789</v>
      </c>
      <c r="D40" s="148" t="s">
        <v>29</v>
      </c>
      <c r="E40" s="111"/>
      <c r="F40" s="111"/>
      <c r="G40" s="170">
        <v>23</v>
      </c>
      <c r="H40" s="111">
        <v>34</v>
      </c>
      <c r="I40" s="144">
        <v>57</v>
      </c>
      <c r="J40" s="52" t="s">
        <v>312</v>
      </c>
      <c r="K40" s="158" t="s">
        <v>818</v>
      </c>
      <c r="L40" s="158" t="s">
        <v>819</v>
      </c>
      <c r="M40" s="158">
        <v>9707834675</v>
      </c>
      <c r="N40" s="159" t="s">
        <v>298</v>
      </c>
      <c r="O40" s="106">
        <v>8011415963</v>
      </c>
      <c r="P40" s="166" t="s">
        <v>1033</v>
      </c>
      <c r="Q40" s="51" t="s">
        <v>148</v>
      </c>
      <c r="R40" s="51">
        <v>33</v>
      </c>
      <c r="S40" s="51" t="s">
        <v>136</v>
      </c>
      <c r="T40" s="18"/>
    </row>
    <row r="41" spans="1:20">
      <c r="A41" s="4">
        <v>37</v>
      </c>
      <c r="B41" s="53" t="s">
        <v>66</v>
      </c>
      <c r="C41" s="152" t="s">
        <v>764</v>
      </c>
      <c r="D41" s="170" t="s">
        <v>27</v>
      </c>
      <c r="E41" s="105">
        <v>18090107402</v>
      </c>
      <c r="F41" s="170" t="s">
        <v>683</v>
      </c>
      <c r="G41" s="170">
        <v>46</v>
      </c>
      <c r="H41" s="170">
        <v>73</v>
      </c>
      <c r="I41" s="170">
        <v>119</v>
      </c>
      <c r="J41" s="52" t="s">
        <v>313</v>
      </c>
      <c r="K41" s="51" t="s">
        <v>820</v>
      </c>
      <c r="L41" s="51" t="s">
        <v>821</v>
      </c>
      <c r="M41" s="163">
        <v>9613989266</v>
      </c>
      <c r="N41" s="159" t="s">
        <v>300</v>
      </c>
      <c r="O41" s="106">
        <v>9678718198</v>
      </c>
      <c r="P41" s="166" t="s">
        <v>1033</v>
      </c>
      <c r="Q41" s="51" t="s">
        <v>148</v>
      </c>
      <c r="R41" s="51">
        <v>33</v>
      </c>
      <c r="S41" s="51" t="s">
        <v>136</v>
      </c>
      <c r="T41" s="18"/>
    </row>
    <row r="42" spans="1:20" ht="17.25" thickBot="1">
      <c r="A42" s="4">
        <v>38</v>
      </c>
      <c r="B42" s="53" t="s">
        <v>67</v>
      </c>
      <c r="C42" s="110" t="s">
        <v>790</v>
      </c>
      <c r="D42" s="148" t="s">
        <v>29</v>
      </c>
      <c r="E42" s="111"/>
      <c r="F42" s="111"/>
      <c r="G42" s="172">
        <v>26</v>
      </c>
      <c r="H42" s="111">
        <v>30</v>
      </c>
      <c r="I42" s="144">
        <v>56</v>
      </c>
      <c r="J42" s="52" t="s">
        <v>314</v>
      </c>
      <c r="K42" s="51" t="s">
        <v>820</v>
      </c>
      <c r="L42" s="51" t="s">
        <v>821</v>
      </c>
      <c r="M42" s="163">
        <v>9613989266</v>
      </c>
      <c r="N42" s="159" t="s">
        <v>280</v>
      </c>
      <c r="O42" s="160">
        <v>8486416081</v>
      </c>
      <c r="P42" s="166" t="s">
        <v>1033</v>
      </c>
      <c r="Q42" s="51" t="s">
        <v>148</v>
      </c>
      <c r="R42" s="51">
        <v>35</v>
      </c>
      <c r="S42" s="51" t="s">
        <v>136</v>
      </c>
      <c r="T42" s="18"/>
    </row>
    <row r="43" spans="1:20" ht="17.25" thickBot="1">
      <c r="A43" s="4">
        <v>39</v>
      </c>
      <c r="B43" s="53" t="s">
        <v>67</v>
      </c>
      <c r="C43" s="110" t="s">
        <v>791</v>
      </c>
      <c r="D43" s="148" t="s">
        <v>29</v>
      </c>
      <c r="E43" s="111"/>
      <c r="F43" s="111"/>
      <c r="G43" s="172">
        <v>15</v>
      </c>
      <c r="H43" s="111">
        <v>33</v>
      </c>
      <c r="I43" s="144">
        <v>48</v>
      </c>
      <c r="J43" s="52" t="s">
        <v>315</v>
      </c>
      <c r="K43" s="51" t="s">
        <v>820</v>
      </c>
      <c r="L43" s="51" t="s">
        <v>821</v>
      </c>
      <c r="M43" s="163">
        <v>9613989266</v>
      </c>
      <c r="N43" s="159" t="s">
        <v>282</v>
      </c>
      <c r="O43" s="106">
        <v>7896127046</v>
      </c>
      <c r="P43" s="166" t="s">
        <v>1034</v>
      </c>
      <c r="Q43" s="51" t="s">
        <v>151</v>
      </c>
      <c r="R43" s="51">
        <v>35</v>
      </c>
      <c r="S43" s="51" t="s">
        <v>136</v>
      </c>
      <c r="T43" s="18"/>
    </row>
    <row r="44" spans="1:20">
      <c r="A44" s="4">
        <v>40</v>
      </c>
      <c r="B44" s="53" t="s">
        <v>67</v>
      </c>
      <c r="C44" s="152" t="s">
        <v>765</v>
      </c>
      <c r="D44" s="153" t="s">
        <v>27</v>
      </c>
      <c r="E44" s="105">
        <v>18090107903</v>
      </c>
      <c r="F44" s="153" t="s">
        <v>683</v>
      </c>
      <c r="G44" s="170">
        <v>54</v>
      </c>
      <c r="H44" s="153">
        <v>67</v>
      </c>
      <c r="I44" s="170">
        <v>121</v>
      </c>
      <c r="J44" s="52" t="s">
        <v>316</v>
      </c>
      <c r="K44" s="51" t="s">
        <v>820</v>
      </c>
      <c r="L44" s="51" t="s">
        <v>821</v>
      </c>
      <c r="M44" s="163">
        <v>9613989266</v>
      </c>
      <c r="N44" s="162" t="s">
        <v>284</v>
      </c>
      <c r="O44" s="106">
        <v>9401020783</v>
      </c>
      <c r="P44" s="166" t="s">
        <v>1034</v>
      </c>
      <c r="Q44" s="51" t="s">
        <v>151</v>
      </c>
      <c r="R44" s="51">
        <v>35</v>
      </c>
      <c r="S44" s="51" t="s">
        <v>136</v>
      </c>
      <c r="T44" s="18"/>
    </row>
    <row r="45" spans="1:20" ht="17.25" thickBot="1">
      <c r="A45" s="4">
        <v>41</v>
      </c>
      <c r="B45" s="53" t="s">
        <v>66</v>
      </c>
      <c r="C45" s="110" t="s">
        <v>782</v>
      </c>
      <c r="D45" s="148" t="s">
        <v>29</v>
      </c>
      <c r="E45" s="111"/>
      <c r="F45" s="111"/>
      <c r="G45" s="170">
        <v>22</v>
      </c>
      <c r="H45" s="111">
        <v>34</v>
      </c>
      <c r="I45" s="144">
        <v>56</v>
      </c>
      <c r="J45" s="52" t="s">
        <v>317</v>
      </c>
      <c r="K45" s="51" t="s">
        <v>820</v>
      </c>
      <c r="L45" s="51" t="s">
        <v>821</v>
      </c>
      <c r="M45" s="163">
        <v>9613989266</v>
      </c>
      <c r="N45" s="159" t="s">
        <v>286</v>
      </c>
      <c r="O45" s="106">
        <v>8486396783</v>
      </c>
      <c r="P45" s="166" t="s">
        <v>1034</v>
      </c>
      <c r="Q45" s="51" t="s">
        <v>151</v>
      </c>
      <c r="R45" s="51">
        <v>35</v>
      </c>
      <c r="S45" s="51" t="s">
        <v>136</v>
      </c>
      <c r="T45" s="18"/>
    </row>
    <row r="46" spans="1:20" ht="17.25" thickBot="1">
      <c r="A46" s="4">
        <v>42</v>
      </c>
      <c r="B46" s="53" t="s">
        <v>66</v>
      </c>
      <c r="C46" s="110" t="s">
        <v>783</v>
      </c>
      <c r="D46" s="148" t="s">
        <v>29</v>
      </c>
      <c r="E46" s="111"/>
      <c r="F46" s="111"/>
      <c r="G46" s="172">
        <v>28</v>
      </c>
      <c r="H46" s="111">
        <v>20</v>
      </c>
      <c r="I46" s="144">
        <v>48</v>
      </c>
      <c r="J46" s="52" t="s">
        <v>318</v>
      </c>
      <c r="K46" s="51" t="s">
        <v>820</v>
      </c>
      <c r="L46" s="51" t="s">
        <v>821</v>
      </c>
      <c r="M46" s="163">
        <v>9613989266</v>
      </c>
      <c r="N46" s="159" t="s">
        <v>284</v>
      </c>
      <c r="O46" s="106">
        <v>9954115295</v>
      </c>
      <c r="P46" s="166" t="s">
        <v>1034</v>
      </c>
      <c r="Q46" s="51" t="s">
        <v>151</v>
      </c>
      <c r="R46" s="51">
        <v>34</v>
      </c>
      <c r="S46" s="51" t="s">
        <v>136</v>
      </c>
      <c r="T46" s="18"/>
    </row>
    <row r="47" spans="1:20">
      <c r="A47" s="4">
        <v>43</v>
      </c>
      <c r="B47" s="53" t="s">
        <v>66</v>
      </c>
      <c r="C47" s="152" t="s">
        <v>766</v>
      </c>
      <c r="D47" s="170" t="s">
        <v>27</v>
      </c>
      <c r="E47" s="105">
        <v>18090107503</v>
      </c>
      <c r="F47" s="170" t="s">
        <v>683</v>
      </c>
      <c r="G47" s="172">
        <v>67</v>
      </c>
      <c r="H47" s="170">
        <v>66</v>
      </c>
      <c r="I47" s="170">
        <v>133</v>
      </c>
      <c r="J47" s="52" t="s">
        <v>319</v>
      </c>
      <c r="K47" s="51" t="s">
        <v>820</v>
      </c>
      <c r="L47" s="51" t="s">
        <v>821</v>
      </c>
      <c r="M47" s="163">
        <v>9613989266</v>
      </c>
      <c r="N47" s="159" t="s">
        <v>289</v>
      </c>
      <c r="O47" s="160">
        <v>8876390488</v>
      </c>
      <c r="P47" s="166" t="s">
        <v>1035</v>
      </c>
      <c r="Q47" s="51" t="s">
        <v>152</v>
      </c>
      <c r="R47" s="51">
        <v>35</v>
      </c>
      <c r="S47" s="51" t="s">
        <v>136</v>
      </c>
      <c r="T47" s="18"/>
    </row>
    <row r="48" spans="1:20" ht="17.25" thickBot="1">
      <c r="A48" s="4">
        <v>44</v>
      </c>
      <c r="B48" s="53" t="s">
        <v>67</v>
      </c>
      <c r="C48" s="110" t="s">
        <v>798</v>
      </c>
      <c r="D48" s="148" t="s">
        <v>29</v>
      </c>
      <c r="E48" s="111"/>
      <c r="F48" s="111"/>
      <c r="G48" s="170">
        <v>26</v>
      </c>
      <c r="H48" s="111">
        <v>31</v>
      </c>
      <c r="I48" s="144">
        <v>57</v>
      </c>
      <c r="J48" s="52" t="s">
        <v>320</v>
      </c>
      <c r="K48" s="51" t="s">
        <v>820</v>
      </c>
      <c r="L48" s="51" t="s">
        <v>821</v>
      </c>
      <c r="M48" s="163">
        <v>9613989266</v>
      </c>
      <c r="N48" s="159" t="s">
        <v>291</v>
      </c>
      <c r="O48" s="106">
        <v>8011943487</v>
      </c>
      <c r="P48" s="166" t="s">
        <v>1035</v>
      </c>
      <c r="Q48" s="51" t="s">
        <v>152</v>
      </c>
      <c r="R48" s="51">
        <v>35</v>
      </c>
      <c r="S48" s="51" t="s">
        <v>136</v>
      </c>
      <c r="T48" s="18"/>
    </row>
    <row r="49" spans="1:20" ht="30.75" thickBot="1">
      <c r="A49" s="4">
        <v>45</v>
      </c>
      <c r="B49" s="53" t="s">
        <v>67</v>
      </c>
      <c r="C49" s="110" t="s">
        <v>799</v>
      </c>
      <c r="D49" s="148" t="s">
        <v>29</v>
      </c>
      <c r="E49" s="111"/>
      <c r="F49" s="111"/>
      <c r="G49" s="170">
        <v>30</v>
      </c>
      <c r="H49" s="111">
        <v>27</v>
      </c>
      <c r="I49" s="144">
        <v>57</v>
      </c>
      <c r="J49" s="52" t="s">
        <v>321</v>
      </c>
      <c r="K49" s="51" t="s">
        <v>820</v>
      </c>
      <c r="L49" s="51" t="s">
        <v>821</v>
      </c>
      <c r="M49" s="163">
        <v>9613989266</v>
      </c>
      <c r="N49" s="162" t="s">
        <v>161</v>
      </c>
      <c r="O49" s="106">
        <v>9859609551</v>
      </c>
      <c r="P49" s="166" t="s">
        <v>1035</v>
      </c>
      <c r="Q49" s="51" t="s">
        <v>152</v>
      </c>
      <c r="R49" s="51">
        <v>35</v>
      </c>
      <c r="S49" s="51" t="s">
        <v>136</v>
      </c>
      <c r="T49" s="18"/>
    </row>
    <row r="50" spans="1:20">
      <c r="A50" s="4">
        <v>46</v>
      </c>
      <c r="B50" s="53" t="s">
        <v>67</v>
      </c>
      <c r="C50" s="152" t="s">
        <v>767</v>
      </c>
      <c r="D50" s="95" t="s">
        <v>27</v>
      </c>
      <c r="E50" s="105">
        <v>18090107504</v>
      </c>
      <c r="F50" s="95" t="s">
        <v>682</v>
      </c>
      <c r="G50" s="172">
        <v>71</v>
      </c>
      <c r="H50" s="95">
        <v>69</v>
      </c>
      <c r="I50" s="170">
        <v>140</v>
      </c>
      <c r="J50" s="52" t="s">
        <v>322</v>
      </c>
      <c r="K50" s="51" t="s">
        <v>820</v>
      </c>
      <c r="L50" s="51" t="s">
        <v>821</v>
      </c>
      <c r="M50" s="163">
        <v>9613989266</v>
      </c>
      <c r="N50" s="159" t="s">
        <v>237</v>
      </c>
      <c r="O50" s="106">
        <v>8876079889</v>
      </c>
      <c r="P50" s="166" t="s">
        <v>1036</v>
      </c>
      <c r="Q50" s="51" t="s">
        <v>135</v>
      </c>
      <c r="R50" s="51">
        <v>34</v>
      </c>
      <c r="S50" s="51" t="s">
        <v>136</v>
      </c>
      <c r="T50" s="18"/>
    </row>
    <row r="51" spans="1:20" ht="17.25" thickBot="1">
      <c r="A51" s="4">
        <v>47</v>
      </c>
      <c r="B51" s="53" t="s">
        <v>66</v>
      </c>
      <c r="C51" s="110" t="s">
        <v>800</v>
      </c>
      <c r="D51" s="148" t="s">
        <v>29</v>
      </c>
      <c r="E51" s="111"/>
      <c r="F51" s="111"/>
      <c r="G51" s="172">
        <v>30</v>
      </c>
      <c r="H51" s="111">
        <v>26</v>
      </c>
      <c r="I51" s="144">
        <v>56</v>
      </c>
      <c r="J51" s="52" t="s">
        <v>323</v>
      </c>
      <c r="K51" s="51" t="s">
        <v>820</v>
      </c>
      <c r="L51" s="51" t="s">
        <v>821</v>
      </c>
      <c r="M51" s="163">
        <v>9613989266</v>
      </c>
      <c r="N51" s="159" t="s">
        <v>295</v>
      </c>
      <c r="O51" s="106">
        <v>8011036459</v>
      </c>
      <c r="P51" s="166" t="s">
        <v>1036</v>
      </c>
      <c r="Q51" s="51" t="s">
        <v>135</v>
      </c>
      <c r="R51" s="51">
        <v>33</v>
      </c>
      <c r="S51" s="51" t="s">
        <v>136</v>
      </c>
      <c r="T51" s="18"/>
    </row>
    <row r="52" spans="1:20" ht="30.75" thickBot="1">
      <c r="A52" s="4">
        <v>48</v>
      </c>
      <c r="B52" s="53" t="s">
        <v>66</v>
      </c>
      <c r="C52" s="110" t="s">
        <v>801</v>
      </c>
      <c r="D52" s="148" t="s">
        <v>29</v>
      </c>
      <c r="E52" s="111"/>
      <c r="F52" s="111"/>
      <c r="G52" s="170">
        <v>21</v>
      </c>
      <c r="H52" s="111">
        <v>33</v>
      </c>
      <c r="I52" s="144">
        <v>54</v>
      </c>
      <c r="J52" s="52" t="s">
        <v>324</v>
      </c>
      <c r="K52" s="51" t="s">
        <v>820</v>
      </c>
      <c r="L52" s="51" t="s">
        <v>821</v>
      </c>
      <c r="M52" s="163">
        <v>9613989266</v>
      </c>
      <c r="N52" s="159" t="s">
        <v>162</v>
      </c>
      <c r="O52" s="106">
        <v>9954037208</v>
      </c>
      <c r="P52" s="166" t="s">
        <v>1036</v>
      </c>
      <c r="Q52" s="51" t="s">
        <v>135</v>
      </c>
      <c r="R52" s="51">
        <v>32</v>
      </c>
      <c r="S52" s="51" t="s">
        <v>136</v>
      </c>
      <c r="T52" s="18"/>
    </row>
    <row r="53" spans="1:20">
      <c r="A53" s="4">
        <v>49</v>
      </c>
      <c r="B53" s="53" t="s">
        <v>66</v>
      </c>
      <c r="C53" s="152" t="s">
        <v>768</v>
      </c>
      <c r="D53" s="153" t="s">
        <v>27</v>
      </c>
      <c r="E53" s="105">
        <v>18090107701</v>
      </c>
      <c r="F53" s="153" t="s">
        <v>683</v>
      </c>
      <c r="G53" s="172">
        <v>55</v>
      </c>
      <c r="H53" s="153">
        <v>62</v>
      </c>
      <c r="I53" s="170">
        <v>117</v>
      </c>
      <c r="J53" s="52" t="s">
        <v>325</v>
      </c>
      <c r="K53" s="51" t="s">
        <v>817</v>
      </c>
      <c r="L53" s="158" t="s">
        <v>816</v>
      </c>
      <c r="M53" s="158">
        <v>9707622305</v>
      </c>
      <c r="N53" s="159" t="s">
        <v>298</v>
      </c>
      <c r="O53" s="106">
        <v>8011415963</v>
      </c>
      <c r="P53" s="166" t="s">
        <v>1037</v>
      </c>
      <c r="Q53" s="51" t="s">
        <v>144</v>
      </c>
      <c r="R53" s="51">
        <v>32</v>
      </c>
      <c r="S53" s="51" t="s">
        <v>136</v>
      </c>
      <c r="T53" s="18"/>
    </row>
    <row r="54" spans="1:20" ht="30.75" thickBot="1">
      <c r="A54" s="4">
        <v>50</v>
      </c>
      <c r="B54" s="53" t="s">
        <v>67</v>
      </c>
      <c r="C54" s="110" t="s">
        <v>802</v>
      </c>
      <c r="D54" s="148" t="s">
        <v>29</v>
      </c>
      <c r="E54" s="111"/>
      <c r="F54" s="111"/>
      <c r="G54" s="172">
        <v>22</v>
      </c>
      <c r="H54" s="111">
        <v>30</v>
      </c>
      <c r="I54" s="144">
        <v>52</v>
      </c>
      <c r="J54" s="52" t="s">
        <v>326</v>
      </c>
      <c r="K54" s="51" t="s">
        <v>817</v>
      </c>
      <c r="L54" s="158" t="s">
        <v>816</v>
      </c>
      <c r="M54" s="158">
        <v>9707622305</v>
      </c>
      <c r="N54" s="159" t="s">
        <v>300</v>
      </c>
      <c r="O54" s="106">
        <v>9678718198</v>
      </c>
      <c r="P54" s="166" t="s">
        <v>1037</v>
      </c>
      <c r="Q54" s="51" t="s">
        <v>144</v>
      </c>
      <c r="R54" s="51">
        <v>31</v>
      </c>
      <c r="S54" s="51" t="s">
        <v>136</v>
      </c>
      <c r="T54" s="18"/>
    </row>
    <row r="55" spans="1:20" ht="17.25" thickBot="1">
      <c r="A55" s="4">
        <v>51</v>
      </c>
      <c r="B55" s="53" t="s">
        <v>67</v>
      </c>
      <c r="C55" s="110" t="s">
        <v>803</v>
      </c>
      <c r="D55" s="148" t="s">
        <v>29</v>
      </c>
      <c r="E55" s="111"/>
      <c r="F55" s="111"/>
      <c r="G55" s="170">
        <v>21</v>
      </c>
      <c r="H55" s="111">
        <v>35</v>
      </c>
      <c r="I55" s="144">
        <v>56</v>
      </c>
      <c r="J55" s="52" t="s">
        <v>327</v>
      </c>
      <c r="K55" s="51" t="s">
        <v>817</v>
      </c>
      <c r="L55" s="158" t="s">
        <v>816</v>
      </c>
      <c r="M55" s="158">
        <v>9707622305</v>
      </c>
      <c r="N55" s="159" t="s">
        <v>280</v>
      </c>
      <c r="O55" s="160">
        <v>8486416081</v>
      </c>
      <c r="P55" s="166" t="s">
        <v>1037</v>
      </c>
      <c r="Q55" s="51" t="s">
        <v>144</v>
      </c>
      <c r="R55" s="51">
        <v>31</v>
      </c>
      <c r="S55" s="51" t="s">
        <v>136</v>
      </c>
      <c r="T55" s="18"/>
    </row>
    <row r="56" spans="1:20">
      <c r="A56" s="4">
        <v>52</v>
      </c>
      <c r="B56" s="53" t="s">
        <v>67</v>
      </c>
      <c r="C56" s="146" t="s">
        <v>769</v>
      </c>
      <c r="D56" s="155" t="s">
        <v>27</v>
      </c>
      <c r="E56" s="150">
        <v>18090107702</v>
      </c>
      <c r="F56" s="155" t="s">
        <v>683</v>
      </c>
      <c r="G56" s="172">
        <v>55</v>
      </c>
      <c r="H56" s="155">
        <v>53</v>
      </c>
      <c r="I56" s="171">
        <v>108</v>
      </c>
      <c r="J56" s="52" t="s">
        <v>328</v>
      </c>
      <c r="K56" s="51" t="s">
        <v>817</v>
      </c>
      <c r="L56" s="158" t="s">
        <v>816</v>
      </c>
      <c r="M56" s="158">
        <v>9707622305</v>
      </c>
      <c r="N56" s="159" t="s">
        <v>282</v>
      </c>
      <c r="O56" s="106">
        <v>7896127046</v>
      </c>
      <c r="P56" s="166" t="s">
        <v>1038</v>
      </c>
      <c r="Q56" s="51" t="s">
        <v>151</v>
      </c>
      <c r="R56" s="51">
        <v>31</v>
      </c>
      <c r="S56" s="51" t="s">
        <v>136</v>
      </c>
      <c r="T56" s="18"/>
    </row>
    <row r="57" spans="1:20" ht="17.25" thickBot="1">
      <c r="A57" s="4">
        <v>53</v>
      </c>
      <c r="B57" s="53" t="s">
        <v>66</v>
      </c>
      <c r="C57" s="110" t="s">
        <v>798</v>
      </c>
      <c r="D57" s="148" t="s">
        <v>29</v>
      </c>
      <c r="E57" s="111"/>
      <c r="F57" s="111"/>
      <c r="G57" s="172">
        <v>29</v>
      </c>
      <c r="H57" s="111">
        <v>32</v>
      </c>
      <c r="I57" s="144">
        <v>61</v>
      </c>
      <c r="J57" s="52" t="s">
        <v>329</v>
      </c>
      <c r="K57" s="51" t="s">
        <v>817</v>
      </c>
      <c r="L57" s="158" t="s">
        <v>816</v>
      </c>
      <c r="M57" s="158">
        <v>9707622305</v>
      </c>
      <c r="N57" s="162" t="s">
        <v>284</v>
      </c>
      <c r="O57" s="106">
        <v>9401020783</v>
      </c>
      <c r="P57" s="166" t="s">
        <v>1038</v>
      </c>
      <c r="Q57" s="51" t="s">
        <v>151</v>
      </c>
      <c r="R57" s="51">
        <v>31</v>
      </c>
      <c r="S57" s="51" t="s">
        <v>136</v>
      </c>
      <c r="T57" s="18"/>
    </row>
    <row r="58" spans="1:20" ht="30.75" thickBot="1">
      <c r="A58" s="4">
        <v>54</v>
      </c>
      <c r="B58" s="53" t="s">
        <v>66</v>
      </c>
      <c r="C58" s="110" t="s">
        <v>799</v>
      </c>
      <c r="D58" s="148" t="s">
        <v>29</v>
      </c>
      <c r="E58" s="111"/>
      <c r="F58" s="111"/>
      <c r="G58" s="95">
        <v>25</v>
      </c>
      <c r="H58" s="111">
        <v>29</v>
      </c>
      <c r="I58" s="144">
        <v>54</v>
      </c>
      <c r="J58" s="52" t="s">
        <v>330</v>
      </c>
      <c r="K58" s="51" t="s">
        <v>817</v>
      </c>
      <c r="L58" s="158" t="s">
        <v>816</v>
      </c>
      <c r="M58" s="158">
        <v>9707622305</v>
      </c>
      <c r="N58" s="159" t="s">
        <v>286</v>
      </c>
      <c r="O58" s="106">
        <v>8486396783</v>
      </c>
      <c r="P58" s="166" t="s">
        <v>1038</v>
      </c>
      <c r="Q58" s="51" t="s">
        <v>151</v>
      </c>
      <c r="R58" s="51">
        <v>32</v>
      </c>
      <c r="S58" s="51" t="s">
        <v>136</v>
      </c>
      <c r="T58" s="18"/>
    </row>
    <row r="59" spans="1:20">
      <c r="A59" s="4">
        <v>55</v>
      </c>
      <c r="B59" s="53" t="s">
        <v>66</v>
      </c>
      <c r="C59" s="152" t="s">
        <v>770</v>
      </c>
      <c r="D59" s="95" t="s">
        <v>27</v>
      </c>
      <c r="E59" s="105">
        <v>18090107703</v>
      </c>
      <c r="F59" s="95" t="s">
        <v>682</v>
      </c>
      <c r="G59" s="172">
        <v>45</v>
      </c>
      <c r="H59" s="95">
        <v>79</v>
      </c>
      <c r="I59" s="170">
        <v>124</v>
      </c>
      <c r="J59" s="52" t="s">
        <v>331</v>
      </c>
      <c r="K59" s="51" t="s">
        <v>817</v>
      </c>
      <c r="L59" s="158" t="s">
        <v>816</v>
      </c>
      <c r="M59" s="158">
        <v>9707622305</v>
      </c>
      <c r="N59" s="159" t="s">
        <v>284</v>
      </c>
      <c r="O59" s="106">
        <v>9954115295</v>
      </c>
      <c r="P59" s="166" t="s">
        <v>1039</v>
      </c>
      <c r="Q59" s="51" t="s">
        <v>152</v>
      </c>
      <c r="R59" s="51">
        <v>33</v>
      </c>
      <c r="S59" s="51" t="s">
        <v>136</v>
      </c>
      <c r="T59" s="18"/>
    </row>
    <row r="60" spans="1:20">
      <c r="A60" s="4">
        <v>56</v>
      </c>
      <c r="B60" s="53" t="s">
        <v>67</v>
      </c>
      <c r="C60" s="173" t="s">
        <v>804</v>
      </c>
      <c r="D60" s="174" t="s">
        <v>29</v>
      </c>
      <c r="E60" s="174"/>
      <c r="F60" s="172"/>
      <c r="G60" s="172">
        <v>35</v>
      </c>
      <c r="H60" s="172">
        <v>21</v>
      </c>
      <c r="I60" s="144">
        <v>56</v>
      </c>
      <c r="J60" s="52" t="s">
        <v>332</v>
      </c>
      <c r="K60" s="51" t="s">
        <v>817</v>
      </c>
      <c r="L60" s="158" t="s">
        <v>816</v>
      </c>
      <c r="M60" s="158">
        <v>9707622305</v>
      </c>
      <c r="N60" s="159" t="s">
        <v>289</v>
      </c>
      <c r="O60" s="160">
        <v>8876390488</v>
      </c>
      <c r="P60" s="166" t="s">
        <v>1039</v>
      </c>
      <c r="Q60" s="51" t="s">
        <v>152</v>
      </c>
      <c r="R60" s="51">
        <v>32</v>
      </c>
      <c r="S60" s="51" t="s">
        <v>136</v>
      </c>
      <c r="T60" s="18"/>
    </row>
    <row r="61" spans="1:20">
      <c r="A61" s="4">
        <v>57</v>
      </c>
      <c r="B61" s="53" t="s">
        <v>67</v>
      </c>
      <c r="C61" s="175" t="s">
        <v>805</v>
      </c>
      <c r="D61" s="174" t="s">
        <v>29</v>
      </c>
      <c r="E61" s="174"/>
      <c r="F61" s="172"/>
      <c r="G61" s="95">
        <v>28</v>
      </c>
      <c r="H61" s="172">
        <v>21</v>
      </c>
      <c r="I61" s="144">
        <v>49</v>
      </c>
      <c r="J61" s="52" t="s">
        <v>333</v>
      </c>
      <c r="K61" s="51" t="s">
        <v>817</v>
      </c>
      <c r="L61" s="158" t="s">
        <v>816</v>
      </c>
      <c r="M61" s="158">
        <v>9707622305</v>
      </c>
      <c r="N61" s="159" t="s">
        <v>291</v>
      </c>
      <c r="O61" s="106">
        <v>8011943487</v>
      </c>
      <c r="P61" s="166" t="s">
        <v>1039</v>
      </c>
      <c r="Q61" s="51" t="s">
        <v>152</v>
      </c>
      <c r="R61" s="51">
        <v>34</v>
      </c>
      <c r="S61" s="51" t="s">
        <v>136</v>
      </c>
      <c r="T61" s="18"/>
    </row>
    <row r="62" spans="1:20">
      <c r="A62" s="4">
        <v>58</v>
      </c>
      <c r="B62" s="53" t="s">
        <v>67</v>
      </c>
      <c r="C62" s="152" t="s">
        <v>771</v>
      </c>
      <c r="D62" s="153" t="s">
        <v>27</v>
      </c>
      <c r="E62" s="105">
        <v>18090107801</v>
      </c>
      <c r="F62" s="153" t="s">
        <v>683</v>
      </c>
      <c r="G62" s="172">
        <v>48</v>
      </c>
      <c r="H62" s="153">
        <v>61</v>
      </c>
      <c r="I62" s="170">
        <v>109</v>
      </c>
      <c r="J62" s="52" t="s">
        <v>334</v>
      </c>
      <c r="K62" s="158" t="s">
        <v>818</v>
      </c>
      <c r="L62" s="158" t="s">
        <v>819</v>
      </c>
      <c r="M62" s="158">
        <v>9707834675</v>
      </c>
      <c r="N62" s="162" t="s">
        <v>161</v>
      </c>
      <c r="O62" s="106">
        <v>9859609551</v>
      </c>
      <c r="P62" s="166" t="s">
        <v>1040</v>
      </c>
      <c r="Q62" s="51" t="s">
        <v>135</v>
      </c>
      <c r="R62" s="51">
        <v>32</v>
      </c>
      <c r="S62" s="51" t="s">
        <v>136</v>
      </c>
      <c r="T62" s="18"/>
    </row>
    <row r="63" spans="1:20">
      <c r="A63" s="4">
        <v>59</v>
      </c>
      <c r="B63" s="53" t="s">
        <v>66</v>
      </c>
      <c r="C63" s="173" t="s">
        <v>806</v>
      </c>
      <c r="D63" s="174" t="s">
        <v>29</v>
      </c>
      <c r="E63" s="174"/>
      <c r="F63" s="172"/>
      <c r="G63" s="172">
        <v>22</v>
      </c>
      <c r="H63" s="172">
        <v>14</v>
      </c>
      <c r="I63" s="144">
        <v>36</v>
      </c>
      <c r="J63" s="52" t="s">
        <v>335</v>
      </c>
      <c r="K63" s="158" t="s">
        <v>818</v>
      </c>
      <c r="L63" s="158" t="s">
        <v>819</v>
      </c>
      <c r="M63" s="158">
        <v>9707834675</v>
      </c>
      <c r="N63" s="159" t="s">
        <v>237</v>
      </c>
      <c r="O63" s="106">
        <v>8876079889</v>
      </c>
      <c r="P63" s="166" t="s">
        <v>1040</v>
      </c>
      <c r="Q63" s="51" t="s">
        <v>135</v>
      </c>
      <c r="R63" s="51">
        <v>32</v>
      </c>
      <c r="S63" s="51" t="s">
        <v>136</v>
      </c>
      <c r="T63" s="18"/>
    </row>
    <row r="64" spans="1:20">
      <c r="A64" s="4">
        <v>60</v>
      </c>
      <c r="B64" s="53" t="s">
        <v>66</v>
      </c>
      <c r="C64" s="173" t="s">
        <v>807</v>
      </c>
      <c r="D64" s="174" t="s">
        <v>29</v>
      </c>
      <c r="E64" s="174"/>
      <c r="F64" s="172"/>
      <c r="G64" s="170">
        <v>36</v>
      </c>
      <c r="H64" s="172">
        <v>18</v>
      </c>
      <c r="I64" s="144">
        <v>54</v>
      </c>
      <c r="J64" s="52" t="s">
        <v>336</v>
      </c>
      <c r="K64" s="158" t="s">
        <v>818</v>
      </c>
      <c r="L64" s="158" t="s">
        <v>819</v>
      </c>
      <c r="M64" s="158">
        <v>9707834675</v>
      </c>
      <c r="N64" s="159" t="s">
        <v>295</v>
      </c>
      <c r="O64" s="106">
        <v>8011036459</v>
      </c>
      <c r="P64" s="166" t="s">
        <v>1040</v>
      </c>
      <c r="Q64" s="51" t="s">
        <v>135</v>
      </c>
      <c r="R64" s="51">
        <v>33</v>
      </c>
      <c r="S64" s="51" t="s">
        <v>136</v>
      </c>
      <c r="T64" s="18"/>
    </row>
    <row r="65" spans="1:20">
      <c r="A65" s="4">
        <v>61</v>
      </c>
      <c r="B65" s="53" t="s">
        <v>66</v>
      </c>
      <c r="C65" s="152" t="s">
        <v>772</v>
      </c>
      <c r="D65" s="95" t="s">
        <v>27</v>
      </c>
      <c r="E65" s="105">
        <v>18090107803</v>
      </c>
      <c r="F65" s="95" t="s">
        <v>682</v>
      </c>
      <c r="G65" s="172">
        <v>67</v>
      </c>
      <c r="H65" s="95">
        <v>44</v>
      </c>
      <c r="I65" s="170">
        <v>111</v>
      </c>
      <c r="J65" s="52" t="s">
        <v>337</v>
      </c>
      <c r="K65" s="158" t="s">
        <v>818</v>
      </c>
      <c r="L65" s="158" t="s">
        <v>819</v>
      </c>
      <c r="M65" s="158">
        <v>9707834675</v>
      </c>
      <c r="N65" s="159" t="s">
        <v>162</v>
      </c>
      <c r="O65" s="106">
        <v>9954037208</v>
      </c>
      <c r="P65" s="166" t="s">
        <v>1040</v>
      </c>
      <c r="Q65" s="51" t="s">
        <v>135</v>
      </c>
      <c r="R65" s="51">
        <v>34</v>
      </c>
      <c r="S65" s="51" t="s">
        <v>136</v>
      </c>
      <c r="T65" s="18"/>
    </row>
    <row r="66" spans="1:20">
      <c r="A66" s="4">
        <v>62</v>
      </c>
      <c r="B66" s="53" t="s">
        <v>67</v>
      </c>
      <c r="C66" s="143" t="s">
        <v>808</v>
      </c>
      <c r="D66" s="174" t="s">
        <v>29</v>
      </c>
      <c r="E66" s="174"/>
      <c r="F66" s="172"/>
      <c r="G66" s="172">
        <v>20</v>
      </c>
      <c r="H66" s="172">
        <v>29</v>
      </c>
      <c r="I66" s="144">
        <v>49</v>
      </c>
      <c r="J66" s="52" t="s">
        <v>338</v>
      </c>
      <c r="K66" s="158" t="s">
        <v>818</v>
      </c>
      <c r="L66" s="158" t="s">
        <v>819</v>
      </c>
      <c r="M66" s="158">
        <v>9707834675</v>
      </c>
      <c r="N66" s="159" t="s">
        <v>298</v>
      </c>
      <c r="O66" s="160">
        <v>8486416081</v>
      </c>
      <c r="P66" s="166" t="s">
        <v>1041</v>
      </c>
      <c r="Q66" s="51" t="s">
        <v>681</v>
      </c>
      <c r="R66" s="51">
        <v>35</v>
      </c>
      <c r="S66" s="51" t="s">
        <v>136</v>
      </c>
      <c r="T66" s="18"/>
    </row>
    <row r="67" spans="1:20">
      <c r="A67" s="4">
        <v>63</v>
      </c>
      <c r="B67" s="53" t="s">
        <v>67</v>
      </c>
      <c r="C67" s="173" t="s">
        <v>809</v>
      </c>
      <c r="D67" s="174" t="s">
        <v>29</v>
      </c>
      <c r="E67" s="174"/>
      <c r="F67" s="172"/>
      <c r="G67" s="170">
        <v>27</v>
      </c>
      <c r="H67" s="172">
        <v>30</v>
      </c>
      <c r="I67" s="144">
        <v>57</v>
      </c>
      <c r="J67" s="52" t="s">
        <v>339</v>
      </c>
      <c r="K67" s="158" t="s">
        <v>818</v>
      </c>
      <c r="L67" s="158" t="s">
        <v>819</v>
      </c>
      <c r="M67" s="158">
        <v>9707834675</v>
      </c>
      <c r="N67" s="159" t="s">
        <v>300</v>
      </c>
      <c r="O67" s="106">
        <v>7896127046</v>
      </c>
      <c r="P67" s="166" t="s">
        <v>1041</v>
      </c>
      <c r="Q67" s="51" t="s">
        <v>681</v>
      </c>
      <c r="R67" s="51">
        <v>34</v>
      </c>
      <c r="S67" s="51" t="s">
        <v>136</v>
      </c>
      <c r="T67" s="18"/>
    </row>
    <row r="68" spans="1:20">
      <c r="A68" s="4">
        <v>64</v>
      </c>
      <c r="B68" s="53" t="s">
        <v>67</v>
      </c>
      <c r="C68" s="152" t="s">
        <v>773</v>
      </c>
      <c r="D68" s="170" t="s">
        <v>27</v>
      </c>
      <c r="E68" s="105">
        <v>18090106301</v>
      </c>
      <c r="F68" s="170" t="s">
        <v>683</v>
      </c>
      <c r="G68" s="172">
        <v>55</v>
      </c>
      <c r="H68" s="170">
        <v>63</v>
      </c>
      <c r="I68" s="170">
        <v>118</v>
      </c>
      <c r="J68" s="52" t="s">
        <v>340</v>
      </c>
      <c r="K68" s="158" t="s">
        <v>818</v>
      </c>
      <c r="L68" s="158" t="s">
        <v>819</v>
      </c>
      <c r="M68" s="158">
        <v>9707834675</v>
      </c>
      <c r="N68" s="159" t="s">
        <v>300</v>
      </c>
      <c r="O68" s="106">
        <v>7896127046</v>
      </c>
      <c r="P68" s="166" t="s">
        <v>1041</v>
      </c>
      <c r="Q68" s="51" t="s">
        <v>681</v>
      </c>
      <c r="R68" s="51">
        <v>34</v>
      </c>
      <c r="S68" s="51" t="s">
        <v>136</v>
      </c>
      <c r="T68" s="18"/>
    </row>
    <row r="69" spans="1:20" ht="17.25" thickBot="1">
      <c r="A69" s="4">
        <v>65</v>
      </c>
      <c r="B69" s="17" t="s">
        <v>66</v>
      </c>
      <c r="C69" s="110" t="s">
        <v>822</v>
      </c>
      <c r="D69" s="148"/>
      <c r="E69" s="111"/>
      <c r="F69" s="111"/>
      <c r="G69" s="172">
        <v>26</v>
      </c>
      <c r="H69" s="111">
        <v>27</v>
      </c>
      <c r="I69" s="17">
        <v>53</v>
      </c>
      <c r="J69" s="52" t="s">
        <v>331</v>
      </c>
      <c r="K69" s="158" t="s">
        <v>818</v>
      </c>
      <c r="L69" s="158" t="s">
        <v>819</v>
      </c>
      <c r="M69" s="158">
        <v>9707834675</v>
      </c>
      <c r="N69" s="159" t="s">
        <v>289</v>
      </c>
      <c r="O69" s="160">
        <v>8876390488</v>
      </c>
      <c r="P69" s="167" t="s">
        <v>1042</v>
      </c>
      <c r="Q69" s="18" t="s">
        <v>144</v>
      </c>
      <c r="R69" s="18">
        <v>37</v>
      </c>
      <c r="S69" s="18" t="s">
        <v>136</v>
      </c>
      <c r="T69" s="18"/>
    </row>
    <row r="70" spans="1:20" ht="30.75" thickBot="1">
      <c r="A70" s="4">
        <v>66</v>
      </c>
      <c r="B70" s="17" t="s">
        <v>66</v>
      </c>
      <c r="C70" s="110" t="s">
        <v>823</v>
      </c>
      <c r="D70" s="148"/>
      <c r="E70" s="111"/>
      <c r="F70" s="111"/>
      <c r="G70" s="170">
        <v>32</v>
      </c>
      <c r="H70" s="111">
        <v>31</v>
      </c>
      <c r="I70" s="17">
        <v>63</v>
      </c>
      <c r="J70" s="52" t="s">
        <v>332</v>
      </c>
      <c r="K70" s="158" t="s">
        <v>818</v>
      </c>
      <c r="L70" s="158" t="s">
        <v>819</v>
      </c>
      <c r="M70" s="158">
        <v>9707834675</v>
      </c>
      <c r="N70" s="159" t="s">
        <v>289</v>
      </c>
      <c r="O70" s="160">
        <v>8876390488</v>
      </c>
      <c r="P70" s="167" t="s">
        <v>1042</v>
      </c>
      <c r="Q70" s="18" t="s">
        <v>144</v>
      </c>
      <c r="R70" s="18">
        <v>37</v>
      </c>
      <c r="S70" s="18" t="s">
        <v>136</v>
      </c>
      <c r="T70" s="18"/>
    </row>
    <row r="71" spans="1:20">
      <c r="A71" s="4">
        <v>67</v>
      </c>
      <c r="B71" s="17"/>
      <c r="C71" s="18"/>
      <c r="D71" s="18"/>
      <c r="E71" s="19"/>
      <c r="F71" s="18"/>
      <c r="G71" s="172"/>
      <c r="H71" s="19"/>
      <c r="I71" s="17">
        <v>0</v>
      </c>
      <c r="J71" s="18"/>
      <c r="K71" s="18"/>
      <c r="L71" s="18"/>
      <c r="M71" s="18"/>
      <c r="N71" s="18"/>
      <c r="O71" s="18"/>
      <c r="P71" s="167"/>
      <c r="Q71" s="18"/>
      <c r="R71" s="18"/>
      <c r="S71" s="18"/>
      <c r="T71" s="18"/>
    </row>
    <row r="72" spans="1:20">
      <c r="A72" s="4">
        <v>68</v>
      </c>
      <c r="B72" s="17"/>
      <c r="C72" s="18"/>
      <c r="D72" s="18"/>
      <c r="E72" s="19"/>
      <c r="F72" s="18"/>
      <c r="G72" s="172"/>
      <c r="H72" s="19"/>
      <c r="I72" s="17">
        <v>0</v>
      </c>
      <c r="J72" s="18"/>
      <c r="K72" s="18"/>
      <c r="L72" s="18"/>
      <c r="M72" s="18"/>
      <c r="N72" s="18"/>
      <c r="O72" s="18"/>
      <c r="P72" s="167"/>
      <c r="Q72" s="18"/>
      <c r="R72" s="18"/>
      <c r="S72" s="18"/>
      <c r="T72" s="18"/>
    </row>
    <row r="73" spans="1:20">
      <c r="A73" s="4">
        <v>69</v>
      </c>
      <c r="B73" s="17"/>
      <c r="C73" s="18"/>
      <c r="D73" s="18"/>
      <c r="E73" s="19"/>
      <c r="F73" s="18"/>
      <c r="G73" s="176"/>
      <c r="H73" s="19"/>
      <c r="I73" s="17">
        <v>0</v>
      </c>
      <c r="J73" s="18"/>
      <c r="K73" s="18"/>
      <c r="L73" s="18"/>
      <c r="M73" s="18"/>
      <c r="N73" s="18"/>
      <c r="O73" s="18"/>
      <c r="P73" s="167"/>
      <c r="Q73" s="18"/>
      <c r="R73" s="18"/>
      <c r="S73" s="18"/>
      <c r="T73" s="18"/>
    </row>
    <row r="74" spans="1:20">
      <c r="A74" s="4">
        <v>70</v>
      </c>
      <c r="B74" s="17"/>
      <c r="C74" s="18"/>
      <c r="D74" s="18"/>
      <c r="E74" s="19"/>
      <c r="F74" s="18"/>
      <c r="G74" s="176"/>
      <c r="H74" s="19"/>
      <c r="I74" s="17">
        <v>0</v>
      </c>
      <c r="J74" s="18"/>
      <c r="K74" s="18"/>
      <c r="L74" s="18"/>
      <c r="M74" s="18"/>
      <c r="N74" s="18"/>
      <c r="O74" s="18"/>
      <c r="P74" s="167"/>
      <c r="Q74" s="18"/>
      <c r="R74" s="18"/>
      <c r="S74" s="18"/>
      <c r="T74" s="18"/>
    </row>
    <row r="75" spans="1:20">
      <c r="A75" s="4">
        <v>71</v>
      </c>
      <c r="B75" s="17"/>
      <c r="C75" s="18"/>
      <c r="D75" s="18"/>
      <c r="E75" s="19"/>
      <c r="F75" s="18"/>
      <c r="G75" s="172"/>
      <c r="H75" s="19"/>
      <c r="I75" s="17">
        <v>0</v>
      </c>
      <c r="J75" s="18"/>
      <c r="K75" s="18"/>
      <c r="L75" s="18"/>
      <c r="M75" s="18"/>
      <c r="N75" s="18"/>
      <c r="O75" s="18"/>
      <c r="P75" s="167"/>
      <c r="Q75" s="18"/>
      <c r="R75" s="18"/>
      <c r="S75" s="18"/>
      <c r="T75" s="18"/>
    </row>
    <row r="76" spans="1:20">
      <c r="A76" s="4">
        <v>72</v>
      </c>
      <c r="B76" s="17"/>
      <c r="C76" s="18"/>
      <c r="D76" s="18"/>
      <c r="E76" s="19"/>
      <c r="F76" s="18"/>
      <c r="G76" s="172"/>
      <c r="H76" s="19"/>
      <c r="I76" s="17">
        <v>0</v>
      </c>
      <c r="J76" s="18"/>
      <c r="K76" s="18"/>
      <c r="L76" s="18"/>
      <c r="M76" s="18"/>
      <c r="N76" s="18"/>
      <c r="O76" s="18"/>
      <c r="P76" s="167"/>
      <c r="Q76" s="18"/>
      <c r="R76" s="18"/>
      <c r="S76" s="18"/>
      <c r="T76" s="18"/>
    </row>
    <row r="77" spans="1:20">
      <c r="A77" s="4">
        <v>73</v>
      </c>
      <c r="B77" s="17"/>
      <c r="C77" s="18"/>
      <c r="D77" s="18"/>
      <c r="E77" s="19"/>
      <c r="F77" s="18"/>
      <c r="G77" s="176"/>
      <c r="H77" s="19"/>
      <c r="I77" s="17">
        <v>0</v>
      </c>
      <c r="J77" s="18"/>
      <c r="K77" s="18"/>
      <c r="L77" s="18"/>
      <c r="M77" s="18"/>
      <c r="N77" s="18"/>
      <c r="O77" s="18"/>
      <c r="P77" s="167"/>
      <c r="Q77" s="18"/>
      <c r="R77" s="18"/>
      <c r="S77" s="18"/>
      <c r="T77" s="18"/>
    </row>
    <row r="78" spans="1:20">
      <c r="A78" s="4">
        <v>74</v>
      </c>
      <c r="B78" s="17"/>
      <c r="C78" s="18"/>
      <c r="D78" s="18"/>
      <c r="E78" s="19"/>
      <c r="F78" s="18"/>
      <c r="G78" s="176"/>
      <c r="H78" s="19"/>
      <c r="I78" s="17">
        <v>0</v>
      </c>
      <c r="J78" s="18"/>
      <c r="K78" s="18"/>
      <c r="L78" s="18"/>
      <c r="M78" s="18"/>
      <c r="N78" s="18"/>
      <c r="O78" s="18"/>
      <c r="P78" s="167"/>
      <c r="Q78" s="18"/>
      <c r="R78" s="18"/>
      <c r="S78" s="18"/>
      <c r="T78" s="18"/>
    </row>
    <row r="79" spans="1:20">
      <c r="A79" s="4">
        <v>75</v>
      </c>
      <c r="B79" s="17"/>
      <c r="C79" s="18"/>
      <c r="D79" s="18"/>
      <c r="E79" s="19"/>
      <c r="F79" s="18"/>
      <c r="G79" s="90"/>
      <c r="H79" s="19"/>
      <c r="I79" s="17">
        <v>0</v>
      </c>
      <c r="J79" s="18"/>
      <c r="K79" s="18"/>
      <c r="L79" s="18"/>
      <c r="M79" s="18"/>
      <c r="N79" s="18"/>
      <c r="O79" s="18"/>
      <c r="P79" s="167"/>
      <c r="Q79" s="18"/>
      <c r="R79" s="18"/>
      <c r="S79" s="18"/>
      <c r="T79" s="18"/>
    </row>
    <row r="80" spans="1:20">
      <c r="A80" s="4">
        <v>76</v>
      </c>
      <c r="B80" s="17"/>
      <c r="C80" s="18"/>
      <c r="D80" s="18"/>
      <c r="E80" s="19"/>
      <c r="F80" s="18"/>
      <c r="G80" s="90"/>
      <c r="H80" s="19"/>
      <c r="I80" s="17">
        <v>0</v>
      </c>
      <c r="J80" s="18"/>
      <c r="K80" s="18"/>
      <c r="L80" s="18"/>
      <c r="M80" s="18"/>
      <c r="N80" s="18"/>
      <c r="O80" s="18"/>
      <c r="P80" s="167"/>
      <c r="Q80" s="18"/>
      <c r="R80" s="18"/>
      <c r="S80" s="18"/>
      <c r="T80" s="18"/>
    </row>
    <row r="81" spans="1:20">
      <c r="A81" s="4">
        <v>77</v>
      </c>
      <c r="B81" s="17"/>
      <c r="C81" s="18"/>
      <c r="D81" s="18"/>
      <c r="E81" s="19"/>
      <c r="F81" s="18"/>
      <c r="G81" s="86"/>
      <c r="H81" s="19"/>
      <c r="I81" s="17">
        <v>0</v>
      </c>
      <c r="J81" s="18"/>
      <c r="K81" s="18"/>
      <c r="L81" s="18"/>
      <c r="M81" s="18"/>
      <c r="N81" s="18"/>
      <c r="O81" s="18"/>
      <c r="P81" s="167"/>
      <c r="Q81" s="18"/>
      <c r="R81" s="18"/>
      <c r="S81" s="18"/>
      <c r="T81" s="18"/>
    </row>
    <row r="82" spans="1:20">
      <c r="A82" s="4">
        <v>78</v>
      </c>
      <c r="B82" s="17"/>
      <c r="C82" s="18"/>
      <c r="D82" s="18"/>
      <c r="E82" s="19"/>
      <c r="F82" s="18"/>
      <c r="G82" s="86"/>
      <c r="H82" s="19"/>
      <c r="I82" s="17">
        <v>0</v>
      </c>
      <c r="J82" s="18"/>
      <c r="K82" s="18"/>
      <c r="L82" s="18"/>
      <c r="M82" s="18"/>
      <c r="N82" s="18"/>
      <c r="O82" s="18"/>
      <c r="P82" s="167"/>
      <c r="Q82" s="18"/>
      <c r="R82" s="18"/>
      <c r="S82" s="18"/>
      <c r="T82" s="18"/>
    </row>
    <row r="83" spans="1:20">
      <c r="A83" s="4">
        <v>79</v>
      </c>
      <c r="B83" s="17"/>
      <c r="C83" s="18"/>
      <c r="D83" s="18"/>
      <c r="E83" s="19"/>
      <c r="F83" s="18"/>
      <c r="G83" s="90"/>
      <c r="H83" s="19"/>
      <c r="I83" s="17">
        <v>0</v>
      </c>
      <c r="J83" s="18"/>
      <c r="K83" s="18"/>
      <c r="L83" s="18"/>
      <c r="M83" s="18"/>
      <c r="N83" s="18"/>
      <c r="O83" s="18"/>
      <c r="P83" s="167"/>
      <c r="Q83" s="18"/>
      <c r="R83" s="18"/>
      <c r="S83" s="18"/>
      <c r="T83" s="18"/>
    </row>
    <row r="84" spans="1:20">
      <c r="A84" s="4">
        <v>80</v>
      </c>
      <c r="B84" s="17"/>
      <c r="C84" s="18"/>
      <c r="D84" s="18"/>
      <c r="E84" s="19"/>
      <c r="F84" s="18"/>
      <c r="G84" s="90"/>
      <c r="H84" s="19"/>
      <c r="I84" s="17">
        <v>0</v>
      </c>
      <c r="J84" s="18"/>
      <c r="K84" s="18"/>
      <c r="L84" s="18"/>
      <c r="M84" s="18"/>
      <c r="N84" s="18"/>
      <c r="O84" s="18"/>
      <c r="P84" s="167"/>
      <c r="Q84" s="18"/>
      <c r="R84" s="18"/>
      <c r="S84" s="18"/>
      <c r="T84" s="18"/>
    </row>
    <row r="85" spans="1:20">
      <c r="A85" s="4">
        <v>81</v>
      </c>
      <c r="B85" s="17"/>
      <c r="C85" s="18"/>
      <c r="D85" s="18"/>
      <c r="E85" s="19"/>
      <c r="F85" s="18"/>
      <c r="G85" s="86"/>
      <c r="H85" s="19"/>
      <c r="I85" s="17">
        <v>0</v>
      </c>
      <c r="J85" s="18"/>
      <c r="K85" s="18"/>
      <c r="L85" s="18"/>
      <c r="M85" s="18"/>
      <c r="N85" s="18"/>
      <c r="O85" s="18"/>
      <c r="P85" s="167"/>
      <c r="Q85" s="18"/>
      <c r="R85" s="18"/>
      <c r="S85" s="18"/>
      <c r="T85" s="18"/>
    </row>
    <row r="86" spans="1:20">
      <c r="A86" s="4">
        <v>82</v>
      </c>
      <c r="B86" s="17"/>
      <c r="C86" s="18"/>
      <c r="D86" s="18"/>
      <c r="E86" s="19"/>
      <c r="F86" s="18"/>
      <c r="G86" s="86"/>
      <c r="H86" s="19"/>
      <c r="I86" s="17">
        <v>0</v>
      </c>
      <c r="J86" s="18"/>
      <c r="K86" s="18"/>
      <c r="L86" s="18"/>
      <c r="M86" s="18"/>
      <c r="N86" s="18"/>
      <c r="O86" s="18"/>
      <c r="P86" s="167"/>
      <c r="Q86" s="18"/>
      <c r="R86" s="18"/>
      <c r="S86" s="18"/>
      <c r="T86" s="18"/>
    </row>
    <row r="87" spans="1:20">
      <c r="A87" s="4">
        <v>83</v>
      </c>
      <c r="B87" s="17"/>
      <c r="C87" s="18"/>
      <c r="D87" s="18"/>
      <c r="E87" s="19"/>
      <c r="F87" s="18"/>
      <c r="G87" s="86"/>
      <c r="H87" s="19"/>
      <c r="I87" s="17">
        <v>0</v>
      </c>
      <c r="J87" s="18"/>
      <c r="K87" s="18"/>
      <c r="L87" s="18"/>
      <c r="M87" s="18"/>
      <c r="N87" s="18"/>
      <c r="O87" s="18"/>
      <c r="P87" s="167"/>
      <c r="Q87" s="18"/>
      <c r="R87" s="18"/>
      <c r="S87" s="18"/>
      <c r="T87" s="18"/>
    </row>
    <row r="88" spans="1:20">
      <c r="A88" s="4">
        <v>84</v>
      </c>
      <c r="B88" s="17"/>
      <c r="C88" s="18"/>
      <c r="D88" s="18"/>
      <c r="E88" s="19"/>
      <c r="F88" s="18"/>
      <c r="G88" s="90"/>
      <c r="H88" s="19"/>
      <c r="I88" s="17">
        <v>0</v>
      </c>
      <c r="J88" s="18"/>
      <c r="K88" s="18"/>
      <c r="L88" s="18"/>
      <c r="M88" s="18"/>
      <c r="N88" s="18"/>
      <c r="O88" s="18"/>
      <c r="P88" s="167"/>
      <c r="Q88" s="18"/>
      <c r="R88" s="18"/>
      <c r="S88" s="18"/>
      <c r="T88" s="18"/>
    </row>
    <row r="89" spans="1:20">
      <c r="A89" s="4">
        <v>85</v>
      </c>
      <c r="B89" s="17"/>
      <c r="C89" s="18"/>
      <c r="D89" s="18"/>
      <c r="E89" s="19"/>
      <c r="F89" s="18"/>
      <c r="G89" s="88"/>
      <c r="H89" s="19"/>
      <c r="I89" s="17">
        <v>0</v>
      </c>
      <c r="J89" s="18"/>
      <c r="K89" s="18"/>
      <c r="L89" s="18"/>
      <c r="M89" s="18"/>
      <c r="N89" s="18"/>
      <c r="O89" s="18"/>
      <c r="P89" s="167"/>
      <c r="Q89" s="18"/>
      <c r="R89" s="18"/>
      <c r="S89" s="18"/>
      <c r="T89" s="18"/>
    </row>
    <row r="90" spans="1:20">
      <c r="A90" s="4">
        <v>86</v>
      </c>
      <c r="B90" s="17"/>
      <c r="C90" s="18"/>
      <c r="D90" s="18"/>
      <c r="E90" s="19"/>
      <c r="F90" s="18"/>
      <c r="G90" s="19"/>
      <c r="H90" s="19"/>
      <c r="I90" s="17">
        <v>0</v>
      </c>
      <c r="J90" s="18"/>
      <c r="K90" s="18"/>
      <c r="L90" s="18"/>
      <c r="M90" s="18"/>
      <c r="N90" s="18"/>
      <c r="O90" s="18"/>
      <c r="P90" s="167"/>
      <c r="Q90" s="18"/>
      <c r="R90" s="18"/>
      <c r="S90" s="18"/>
      <c r="T90" s="18"/>
    </row>
    <row r="91" spans="1:20">
      <c r="A91" s="4">
        <v>87</v>
      </c>
      <c r="B91" s="17"/>
      <c r="C91" s="18"/>
      <c r="D91" s="18"/>
      <c r="E91" s="19"/>
      <c r="F91" s="18"/>
      <c r="G91" s="19"/>
      <c r="H91" s="19"/>
      <c r="I91" s="17">
        <v>0</v>
      </c>
      <c r="J91" s="18"/>
      <c r="K91" s="18"/>
      <c r="L91" s="18"/>
      <c r="M91" s="18"/>
      <c r="N91" s="18"/>
      <c r="O91" s="18"/>
      <c r="P91" s="167"/>
      <c r="Q91" s="18"/>
      <c r="R91" s="18"/>
      <c r="S91" s="18"/>
      <c r="T91" s="18"/>
    </row>
    <row r="92" spans="1:20">
      <c r="A92" s="4">
        <v>88</v>
      </c>
      <c r="B92" s="17"/>
      <c r="C92" s="18"/>
      <c r="D92" s="18"/>
      <c r="E92" s="19"/>
      <c r="F92" s="18"/>
      <c r="G92" s="19"/>
      <c r="H92" s="19"/>
      <c r="I92" s="17">
        <f t="shared" ref="I92:I134" si="0">+G92+H92</f>
        <v>0</v>
      </c>
      <c r="J92" s="18"/>
      <c r="K92" s="18"/>
      <c r="L92" s="18"/>
      <c r="M92" s="18"/>
      <c r="N92" s="18"/>
      <c r="O92" s="18"/>
      <c r="P92" s="167"/>
      <c r="Q92" s="18"/>
      <c r="R92" s="18"/>
      <c r="S92" s="18"/>
      <c r="T92" s="18"/>
    </row>
    <row r="93" spans="1:20">
      <c r="A93" s="4">
        <v>89</v>
      </c>
      <c r="B93" s="17"/>
      <c r="C93" s="18"/>
      <c r="D93" s="18"/>
      <c r="E93" s="19"/>
      <c r="F93" s="18"/>
      <c r="G93" s="19"/>
      <c r="H93" s="19"/>
      <c r="I93" s="17">
        <f t="shared" si="0"/>
        <v>0</v>
      </c>
      <c r="J93" s="18"/>
      <c r="K93" s="18"/>
      <c r="L93" s="18"/>
      <c r="M93" s="18"/>
      <c r="N93" s="18"/>
      <c r="O93" s="18"/>
      <c r="P93" s="167"/>
      <c r="Q93" s="18"/>
      <c r="R93" s="18"/>
      <c r="S93" s="18"/>
      <c r="T93" s="18"/>
    </row>
    <row r="94" spans="1:20">
      <c r="A94" s="4">
        <v>90</v>
      </c>
      <c r="B94" s="17"/>
      <c r="C94" s="18"/>
      <c r="D94" s="18"/>
      <c r="E94" s="19"/>
      <c r="F94" s="18"/>
      <c r="G94" s="19"/>
      <c r="H94" s="19"/>
      <c r="I94" s="17">
        <f t="shared" si="0"/>
        <v>0</v>
      </c>
      <c r="J94" s="18"/>
      <c r="K94" s="18"/>
      <c r="L94" s="18"/>
      <c r="M94" s="18"/>
      <c r="N94" s="18"/>
      <c r="O94" s="18"/>
      <c r="P94" s="167"/>
      <c r="Q94" s="18"/>
      <c r="R94" s="18"/>
      <c r="S94" s="18"/>
      <c r="T94" s="18"/>
    </row>
    <row r="95" spans="1:20">
      <c r="A95" s="4">
        <v>91</v>
      </c>
      <c r="B95" s="17"/>
      <c r="C95" s="18"/>
      <c r="D95" s="18"/>
      <c r="E95" s="19"/>
      <c r="F95" s="18"/>
      <c r="G95" s="19"/>
      <c r="H95" s="19"/>
      <c r="I95" s="17">
        <f t="shared" si="0"/>
        <v>0</v>
      </c>
      <c r="J95" s="18"/>
      <c r="K95" s="18"/>
      <c r="L95" s="18"/>
      <c r="M95" s="18"/>
      <c r="N95" s="18"/>
      <c r="O95" s="18"/>
      <c r="P95" s="167"/>
      <c r="Q95" s="18"/>
      <c r="R95" s="18"/>
      <c r="S95" s="18"/>
      <c r="T95" s="18"/>
    </row>
    <row r="96" spans="1:20">
      <c r="A96" s="4">
        <v>92</v>
      </c>
      <c r="B96" s="17"/>
      <c r="C96" s="18"/>
      <c r="D96" s="18"/>
      <c r="E96" s="19"/>
      <c r="F96" s="18"/>
      <c r="G96" s="19"/>
      <c r="H96" s="19"/>
      <c r="I96" s="17">
        <f t="shared" si="0"/>
        <v>0</v>
      </c>
      <c r="J96" s="18"/>
      <c r="K96" s="18"/>
      <c r="L96" s="18"/>
      <c r="M96" s="18"/>
      <c r="N96" s="18"/>
      <c r="O96" s="18"/>
      <c r="P96" s="167"/>
      <c r="Q96" s="18"/>
      <c r="R96" s="18"/>
      <c r="S96" s="18"/>
      <c r="T96" s="18"/>
    </row>
    <row r="97" spans="1:20">
      <c r="A97" s="4">
        <v>93</v>
      </c>
      <c r="B97" s="17"/>
      <c r="C97" s="18"/>
      <c r="D97" s="18"/>
      <c r="E97" s="19"/>
      <c r="F97" s="18"/>
      <c r="G97" s="19"/>
      <c r="H97" s="19"/>
      <c r="I97" s="17">
        <f t="shared" si="0"/>
        <v>0</v>
      </c>
      <c r="J97" s="18"/>
      <c r="K97" s="18"/>
      <c r="L97" s="18"/>
      <c r="M97" s="18"/>
      <c r="N97" s="18"/>
      <c r="O97" s="18"/>
      <c r="P97" s="167"/>
      <c r="Q97" s="18"/>
      <c r="R97" s="18"/>
      <c r="S97" s="18"/>
      <c r="T97" s="18"/>
    </row>
    <row r="98" spans="1:20">
      <c r="A98" s="4">
        <v>94</v>
      </c>
      <c r="B98" s="17"/>
      <c r="C98" s="18"/>
      <c r="D98" s="18"/>
      <c r="E98" s="19"/>
      <c r="F98" s="18"/>
      <c r="G98" s="19"/>
      <c r="H98" s="19"/>
      <c r="I98" s="17">
        <f t="shared" si="0"/>
        <v>0</v>
      </c>
      <c r="J98" s="18"/>
      <c r="K98" s="18"/>
      <c r="L98" s="18"/>
      <c r="M98" s="18"/>
      <c r="N98" s="18"/>
      <c r="O98" s="18"/>
      <c r="P98" s="167"/>
      <c r="Q98" s="18"/>
      <c r="R98" s="18"/>
      <c r="S98" s="18"/>
      <c r="T98" s="18"/>
    </row>
    <row r="99" spans="1:20">
      <c r="A99" s="4">
        <v>95</v>
      </c>
      <c r="B99" s="17"/>
      <c r="C99" s="18"/>
      <c r="D99" s="18"/>
      <c r="E99" s="19"/>
      <c r="F99" s="18"/>
      <c r="G99" s="19"/>
      <c r="H99" s="19"/>
      <c r="I99" s="17">
        <f t="shared" si="0"/>
        <v>0</v>
      </c>
      <c r="J99" s="18"/>
      <c r="K99" s="18"/>
      <c r="L99" s="18"/>
      <c r="M99" s="18"/>
      <c r="N99" s="18"/>
      <c r="O99" s="18"/>
      <c r="P99" s="167"/>
      <c r="Q99" s="18"/>
      <c r="R99" s="18"/>
      <c r="S99" s="18"/>
      <c r="T99" s="18"/>
    </row>
    <row r="100" spans="1:20">
      <c r="A100" s="4">
        <v>96</v>
      </c>
      <c r="B100" s="17"/>
      <c r="C100" s="18"/>
      <c r="D100" s="18"/>
      <c r="E100" s="19"/>
      <c r="F100" s="18"/>
      <c r="G100" s="19"/>
      <c r="H100" s="19"/>
      <c r="I100" s="17">
        <f t="shared" si="0"/>
        <v>0</v>
      </c>
      <c r="J100" s="18"/>
      <c r="K100" s="18"/>
      <c r="L100" s="18"/>
      <c r="M100" s="18"/>
      <c r="N100" s="18"/>
      <c r="O100" s="18"/>
      <c r="P100" s="167"/>
      <c r="Q100" s="18"/>
      <c r="R100" s="18"/>
      <c r="S100" s="18"/>
      <c r="T100" s="18"/>
    </row>
    <row r="101" spans="1:20">
      <c r="A101" s="4">
        <v>97</v>
      </c>
      <c r="B101" s="17"/>
      <c r="C101" s="18"/>
      <c r="D101" s="18"/>
      <c r="E101" s="19"/>
      <c r="F101" s="18"/>
      <c r="G101" s="19"/>
      <c r="H101" s="19"/>
      <c r="I101" s="17">
        <f t="shared" si="0"/>
        <v>0</v>
      </c>
      <c r="J101" s="18"/>
      <c r="K101" s="18"/>
      <c r="L101" s="18"/>
      <c r="M101" s="18"/>
      <c r="N101" s="18"/>
      <c r="O101" s="18"/>
      <c r="P101" s="167"/>
      <c r="Q101" s="18"/>
      <c r="R101" s="18"/>
      <c r="S101" s="18"/>
      <c r="T101" s="18"/>
    </row>
    <row r="102" spans="1:20">
      <c r="A102" s="4">
        <v>98</v>
      </c>
      <c r="B102" s="17"/>
      <c r="C102" s="18"/>
      <c r="D102" s="18"/>
      <c r="E102" s="19"/>
      <c r="F102" s="18"/>
      <c r="G102" s="19"/>
      <c r="H102" s="19"/>
      <c r="I102" s="17">
        <f t="shared" si="0"/>
        <v>0</v>
      </c>
      <c r="J102" s="18"/>
      <c r="K102" s="18"/>
      <c r="L102" s="18"/>
      <c r="M102" s="18"/>
      <c r="N102" s="18"/>
      <c r="O102" s="18"/>
      <c r="P102" s="167"/>
      <c r="Q102" s="18"/>
      <c r="R102" s="18"/>
      <c r="S102" s="18"/>
      <c r="T102" s="18"/>
    </row>
    <row r="103" spans="1:20">
      <c r="A103" s="4">
        <v>99</v>
      </c>
      <c r="B103" s="17"/>
      <c r="C103" s="18"/>
      <c r="D103" s="18"/>
      <c r="E103" s="19"/>
      <c r="F103" s="18"/>
      <c r="G103" s="19"/>
      <c r="H103" s="19"/>
      <c r="I103" s="17">
        <f t="shared" si="0"/>
        <v>0</v>
      </c>
      <c r="J103" s="18"/>
      <c r="K103" s="18"/>
      <c r="L103" s="18"/>
      <c r="M103" s="18"/>
      <c r="N103" s="18"/>
      <c r="O103" s="18"/>
      <c r="P103" s="167"/>
      <c r="Q103" s="18"/>
      <c r="R103" s="18"/>
      <c r="S103" s="18"/>
      <c r="T103" s="18"/>
    </row>
    <row r="104" spans="1:20">
      <c r="A104" s="4">
        <v>100</v>
      </c>
      <c r="B104" s="17"/>
      <c r="C104" s="18"/>
      <c r="D104" s="18"/>
      <c r="E104" s="19"/>
      <c r="F104" s="18"/>
      <c r="G104" s="19"/>
      <c r="H104" s="19"/>
      <c r="I104" s="17">
        <f t="shared" si="0"/>
        <v>0</v>
      </c>
      <c r="J104" s="18"/>
      <c r="K104" s="18"/>
      <c r="L104" s="18"/>
      <c r="M104" s="18"/>
      <c r="N104" s="18"/>
      <c r="O104" s="18"/>
      <c r="P104" s="167"/>
      <c r="Q104" s="18"/>
      <c r="R104" s="18"/>
      <c r="S104" s="18"/>
      <c r="T104" s="18"/>
    </row>
    <row r="105" spans="1:20">
      <c r="A105" s="4">
        <v>101</v>
      </c>
      <c r="B105" s="17"/>
      <c r="C105" s="18"/>
      <c r="D105" s="18"/>
      <c r="E105" s="19"/>
      <c r="F105" s="18"/>
      <c r="G105" s="19"/>
      <c r="H105" s="19"/>
      <c r="I105" s="17">
        <f t="shared" si="0"/>
        <v>0</v>
      </c>
      <c r="J105" s="18"/>
      <c r="K105" s="18"/>
      <c r="L105" s="18"/>
      <c r="M105" s="18"/>
      <c r="N105" s="18"/>
      <c r="O105" s="18"/>
      <c r="P105" s="167"/>
      <c r="Q105" s="18"/>
      <c r="R105" s="18"/>
      <c r="S105" s="18"/>
      <c r="T105" s="18"/>
    </row>
    <row r="106" spans="1:20">
      <c r="A106" s="4">
        <v>102</v>
      </c>
      <c r="B106" s="17"/>
      <c r="C106" s="18"/>
      <c r="D106" s="18"/>
      <c r="E106" s="19"/>
      <c r="F106" s="18"/>
      <c r="G106" s="19"/>
      <c r="H106" s="19"/>
      <c r="I106" s="17">
        <f t="shared" si="0"/>
        <v>0</v>
      </c>
      <c r="J106" s="18"/>
      <c r="K106" s="18"/>
      <c r="L106" s="18"/>
      <c r="M106" s="18"/>
      <c r="N106" s="18"/>
      <c r="O106" s="18"/>
      <c r="P106" s="167"/>
      <c r="Q106" s="18"/>
      <c r="R106" s="18"/>
      <c r="S106" s="18"/>
      <c r="T106" s="18"/>
    </row>
    <row r="107" spans="1:20">
      <c r="A107" s="4">
        <v>103</v>
      </c>
      <c r="B107" s="17"/>
      <c r="C107" s="18"/>
      <c r="D107" s="18"/>
      <c r="E107" s="19"/>
      <c r="F107" s="18"/>
      <c r="G107" s="19"/>
      <c r="H107" s="19"/>
      <c r="I107" s="17">
        <f t="shared" si="0"/>
        <v>0</v>
      </c>
      <c r="J107" s="18"/>
      <c r="K107" s="18"/>
      <c r="L107" s="18"/>
      <c r="M107" s="18"/>
      <c r="N107" s="18"/>
      <c r="O107" s="18"/>
      <c r="P107" s="167"/>
      <c r="Q107" s="18"/>
      <c r="R107" s="18"/>
      <c r="S107" s="18"/>
      <c r="T107" s="18"/>
    </row>
    <row r="108" spans="1:20">
      <c r="A108" s="4">
        <v>104</v>
      </c>
      <c r="B108" s="17"/>
      <c r="C108" s="18"/>
      <c r="D108" s="18"/>
      <c r="E108" s="19"/>
      <c r="F108" s="18"/>
      <c r="G108" s="19"/>
      <c r="H108" s="19"/>
      <c r="I108" s="17">
        <f t="shared" si="0"/>
        <v>0</v>
      </c>
      <c r="J108" s="18"/>
      <c r="K108" s="18"/>
      <c r="L108" s="18"/>
      <c r="M108" s="18"/>
      <c r="N108" s="18"/>
      <c r="O108" s="18"/>
      <c r="P108" s="167"/>
      <c r="Q108" s="18"/>
      <c r="R108" s="18"/>
      <c r="S108" s="18"/>
      <c r="T108" s="18"/>
    </row>
    <row r="109" spans="1:20">
      <c r="A109" s="4">
        <v>105</v>
      </c>
      <c r="B109" s="17"/>
      <c r="C109" s="18"/>
      <c r="D109" s="18"/>
      <c r="E109" s="19"/>
      <c r="F109" s="18"/>
      <c r="G109" s="19"/>
      <c r="H109" s="19"/>
      <c r="I109" s="17">
        <f t="shared" si="0"/>
        <v>0</v>
      </c>
      <c r="J109" s="18"/>
      <c r="K109" s="18"/>
      <c r="L109" s="18"/>
      <c r="M109" s="18"/>
      <c r="N109" s="18"/>
      <c r="O109" s="18"/>
      <c r="P109" s="167"/>
      <c r="Q109" s="18"/>
      <c r="R109" s="18"/>
      <c r="S109" s="18"/>
      <c r="T109" s="18"/>
    </row>
    <row r="110" spans="1:20">
      <c r="A110" s="4">
        <v>106</v>
      </c>
      <c r="B110" s="17"/>
      <c r="C110" s="18"/>
      <c r="D110" s="18"/>
      <c r="E110" s="19"/>
      <c r="F110" s="18"/>
      <c r="G110" s="19"/>
      <c r="H110" s="19"/>
      <c r="I110" s="17">
        <f t="shared" si="0"/>
        <v>0</v>
      </c>
      <c r="J110" s="18"/>
      <c r="K110" s="18"/>
      <c r="L110" s="18"/>
      <c r="M110" s="18"/>
      <c r="N110" s="18"/>
      <c r="O110" s="18"/>
      <c r="P110" s="167"/>
      <c r="Q110" s="18"/>
      <c r="R110" s="18"/>
      <c r="S110" s="18"/>
      <c r="T110" s="18"/>
    </row>
    <row r="111" spans="1:20">
      <c r="A111" s="4">
        <v>107</v>
      </c>
      <c r="B111" s="17"/>
      <c r="C111" s="18"/>
      <c r="D111" s="18"/>
      <c r="E111" s="19"/>
      <c r="F111" s="18"/>
      <c r="G111" s="19"/>
      <c r="H111" s="19"/>
      <c r="I111" s="17">
        <f t="shared" si="0"/>
        <v>0</v>
      </c>
      <c r="J111" s="18"/>
      <c r="K111" s="18"/>
      <c r="L111" s="18"/>
      <c r="M111" s="18"/>
      <c r="N111" s="18"/>
      <c r="O111" s="18"/>
      <c r="P111" s="167"/>
      <c r="Q111" s="18"/>
      <c r="R111" s="18"/>
      <c r="S111" s="18"/>
      <c r="T111" s="18"/>
    </row>
    <row r="112" spans="1:20">
      <c r="A112" s="4">
        <v>108</v>
      </c>
      <c r="B112" s="17"/>
      <c r="C112" s="18"/>
      <c r="D112" s="18"/>
      <c r="E112" s="19"/>
      <c r="F112" s="18"/>
      <c r="G112" s="19"/>
      <c r="H112" s="19"/>
      <c r="I112" s="17">
        <f t="shared" si="0"/>
        <v>0</v>
      </c>
      <c r="J112" s="18"/>
      <c r="K112" s="18"/>
      <c r="L112" s="18"/>
      <c r="M112" s="18"/>
      <c r="N112" s="18"/>
      <c r="O112" s="18"/>
      <c r="P112" s="167"/>
      <c r="Q112" s="18"/>
      <c r="R112" s="18"/>
      <c r="S112" s="18"/>
      <c r="T112" s="18"/>
    </row>
    <row r="113" spans="1:20">
      <c r="A113" s="4">
        <v>109</v>
      </c>
      <c r="B113" s="17"/>
      <c r="C113" s="18"/>
      <c r="D113" s="18"/>
      <c r="E113" s="19"/>
      <c r="F113" s="18"/>
      <c r="G113" s="19"/>
      <c r="H113" s="19"/>
      <c r="I113" s="17">
        <f t="shared" si="0"/>
        <v>0</v>
      </c>
      <c r="J113" s="18"/>
      <c r="K113" s="18"/>
      <c r="L113" s="18"/>
      <c r="M113" s="18"/>
      <c r="N113" s="18"/>
      <c r="O113" s="18"/>
      <c r="P113" s="167"/>
      <c r="Q113" s="18"/>
      <c r="R113" s="18"/>
      <c r="S113" s="18"/>
      <c r="T113" s="18"/>
    </row>
    <row r="114" spans="1:20">
      <c r="A114" s="4">
        <v>110</v>
      </c>
      <c r="B114" s="17"/>
      <c r="C114" s="18"/>
      <c r="D114" s="18"/>
      <c r="E114" s="19"/>
      <c r="F114" s="18"/>
      <c r="G114" s="19"/>
      <c r="H114" s="19"/>
      <c r="I114" s="17">
        <f t="shared" si="0"/>
        <v>0</v>
      </c>
      <c r="J114" s="18"/>
      <c r="K114" s="18"/>
      <c r="L114" s="18"/>
      <c r="M114" s="18"/>
      <c r="N114" s="18"/>
      <c r="O114" s="18"/>
      <c r="P114" s="167"/>
      <c r="Q114" s="18"/>
      <c r="R114" s="18"/>
      <c r="S114" s="18"/>
      <c r="T114" s="18"/>
    </row>
    <row r="115" spans="1:20">
      <c r="A115" s="4">
        <v>111</v>
      </c>
      <c r="B115" s="17"/>
      <c r="C115" s="18"/>
      <c r="D115" s="18"/>
      <c r="E115" s="19"/>
      <c r="F115" s="18"/>
      <c r="G115" s="19"/>
      <c r="H115" s="19"/>
      <c r="I115" s="17">
        <f t="shared" si="0"/>
        <v>0</v>
      </c>
      <c r="J115" s="18"/>
      <c r="K115" s="18"/>
      <c r="L115" s="18"/>
      <c r="M115" s="18"/>
      <c r="N115" s="18"/>
      <c r="O115" s="18"/>
      <c r="P115" s="167"/>
      <c r="Q115" s="18"/>
      <c r="R115" s="18"/>
      <c r="S115" s="18"/>
      <c r="T115" s="18"/>
    </row>
    <row r="116" spans="1:20">
      <c r="A116" s="4">
        <v>112</v>
      </c>
      <c r="B116" s="17"/>
      <c r="C116" s="18"/>
      <c r="D116" s="18"/>
      <c r="E116" s="19"/>
      <c r="F116" s="18"/>
      <c r="G116" s="19"/>
      <c r="H116" s="19"/>
      <c r="I116" s="17">
        <f t="shared" si="0"/>
        <v>0</v>
      </c>
      <c r="J116" s="18"/>
      <c r="K116" s="18"/>
      <c r="L116" s="18"/>
      <c r="M116" s="18"/>
      <c r="N116" s="18"/>
      <c r="O116" s="18"/>
      <c r="P116" s="167"/>
      <c r="Q116" s="18"/>
      <c r="R116" s="18"/>
      <c r="S116" s="18"/>
      <c r="T116" s="18"/>
    </row>
    <row r="117" spans="1:20">
      <c r="A117" s="4">
        <v>113</v>
      </c>
      <c r="B117" s="17"/>
      <c r="C117" s="18"/>
      <c r="D117" s="18"/>
      <c r="E117" s="19"/>
      <c r="F117" s="18"/>
      <c r="G117" s="19"/>
      <c r="H117" s="19"/>
      <c r="I117" s="17">
        <f t="shared" si="0"/>
        <v>0</v>
      </c>
      <c r="J117" s="18"/>
      <c r="K117" s="18"/>
      <c r="L117" s="18"/>
      <c r="M117" s="18"/>
      <c r="N117" s="18"/>
      <c r="O117" s="18"/>
      <c r="P117" s="167"/>
      <c r="Q117" s="18"/>
      <c r="R117" s="18"/>
      <c r="S117" s="18"/>
      <c r="T117" s="18"/>
    </row>
    <row r="118" spans="1:20">
      <c r="A118" s="4">
        <v>114</v>
      </c>
      <c r="B118" s="17"/>
      <c r="C118" s="18"/>
      <c r="D118" s="18"/>
      <c r="E118" s="19"/>
      <c r="F118" s="18"/>
      <c r="G118" s="19"/>
      <c r="H118" s="19"/>
      <c r="I118" s="17">
        <f t="shared" si="0"/>
        <v>0</v>
      </c>
      <c r="J118" s="18"/>
      <c r="K118" s="18"/>
      <c r="L118" s="18"/>
      <c r="M118" s="18"/>
      <c r="N118" s="18"/>
      <c r="O118" s="18"/>
      <c r="P118" s="167"/>
      <c r="Q118" s="18"/>
      <c r="R118" s="18"/>
      <c r="S118" s="18"/>
      <c r="T118" s="18"/>
    </row>
    <row r="119" spans="1:20">
      <c r="A119" s="4">
        <v>115</v>
      </c>
      <c r="B119" s="17"/>
      <c r="C119" s="18"/>
      <c r="D119" s="18"/>
      <c r="E119" s="19"/>
      <c r="F119" s="18"/>
      <c r="G119" s="19"/>
      <c r="H119" s="19"/>
      <c r="I119" s="17">
        <f t="shared" si="0"/>
        <v>0</v>
      </c>
      <c r="J119" s="18"/>
      <c r="K119" s="18"/>
      <c r="L119" s="18"/>
      <c r="M119" s="18"/>
      <c r="N119" s="18"/>
      <c r="O119" s="18"/>
      <c r="P119" s="167"/>
      <c r="Q119" s="18"/>
      <c r="R119" s="18"/>
      <c r="S119" s="18"/>
      <c r="T119" s="18"/>
    </row>
    <row r="120" spans="1:20">
      <c r="A120" s="4">
        <v>116</v>
      </c>
      <c r="B120" s="17"/>
      <c r="C120" s="18"/>
      <c r="D120" s="18"/>
      <c r="E120" s="19"/>
      <c r="F120" s="18"/>
      <c r="G120" s="19"/>
      <c r="H120" s="19"/>
      <c r="I120" s="17">
        <f t="shared" si="0"/>
        <v>0</v>
      </c>
      <c r="J120" s="18"/>
      <c r="K120" s="18"/>
      <c r="L120" s="18"/>
      <c r="M120" s="18"/>
      <c r="N120" s="18"/>
      <c r="O120" s="18"/>
      <c r="P120" s="167"/>
      <c r="Q120" s="18"/>
      <c r="R120" s="18"/>
      <c r="S120" s="18"/>
      <c r="T120" s="18"/>
    </row>
    <row r="121" spans="1:20">
      <c r="A121" s="4">
        <v>117</v>
      </c>
      <c r="B121" s="17"/>
      <c r="C121" s="18"/>
      <c r="D121" s="18"/>
      <c r="E121" s="19"/>
      <c r="F121" s="18"/>
      <c r="G121" s="19"/>
      <c r="H121" s="19"/>
      <c r="I121" s="17">
        <f t="shared" si="0"/>
        <v>0</v>
      </c>
      <c r="J121" s="18"/>
      <c r="K121" s="18"/>
      <c r="L121" s="18"/>
      <c r="M121" s="18"/>
      <c r="N121" s="18"/>
      <c r="O121" s="18"/>
      <c r="P121" s="167"/>
      <c r="Q121" s="18"/>
      <c r="R121" s="18"/>
      <c r="S121" s="18"/>
      <c r="T121" s="18"/>
    </row>
    <row r="122" spans="1:20">
      <c r="A122" s="4">
        <v>118</v>
      </c>
      <c r="B122" s="17"/>
      <c r="C122" s="18"/>
      <c r="D122" s="18"/>
      <c r="E122" s="19"/>
      <c r="F122" s="18"/>
      <c r="G122" s="19"/>
      <c r="H122" s="19"/>
      <c r="I122" s="17">
        <f t="shared" si="0"/>
        <v>0</v>
      </c>
      <c r="J122" s="18"/>
      <c r="K122" s="18"/>
      <c r="L122" s="18"/>
      <c r="M122" s="18"/>
      <c r="N122" s="18"/>
      <c r="O122" s="18"/>
      <c r="P122" s="167"/>
      <c r="Q122" s="18"/>
      <c r="R122" s="18"/>
      <c r="S122" s="18"/>
      <c r="T122" s="18"/>
    </row>
    <row r="123" spans="1:20">
      <c r="A123" s="4">
        <v>119</v>
      </c>
      <c r="B123" s="17"/>
      <c r="C123" s="18"/>
      <c r="D123" s="18"/>
      <c r="E123" s="19"/>
      <c r="F123" s="18"/>
      <c r="G123" s="19"/>
      <c r="H123" s="19"/>
      <c r="I123" s="17">
        <f t="shared" si="0"/>
        <v>0</v>
      </c>
      <c r="J123" s="18"/>
      <c r="K123" s="18"/>
      <c r="L123" s="18"/>
      <c r="M123" s="18"/>
      <c r="N123" s="18"/>
      <c r="O123" s="18"/>
      <c r="P123" s="167"/>
      <c r="Q123" s="18"/>
      <c r="R123" s="18"/>
      <c r="S123" s="18"/>
      <c r="T123" s="18"/>
    </row>
    <row r="124" spans="1:20">
      <c r="A124" s="4">
        <v>120</v>
      </c>
      <c r="B124" s="17"/>
      <c r="C124" s="18"/>
      <c r="D124" s="18"/>
      <c r="E124" s="19"/>
      <c r="F124" s="18"/>
      <c r="G124" s="19"/>
      <c r="H124" s="19"/>
      <c r="I124" s="17">
        <f t="shared" si="0"/>
        <v>0</v>
      </c>
      <c r="J124" s="18"/>
      <c r="K124" s="18"/>
      <c r="L124" s="18"/>
      <c r="M124" s="18"/>
      <c r="N124" s="18"/>
      <c r="O124" s="18"/>
      <c r="P124" s="167"/>
      <c r="Q124" s="18"/>
      <c r="R124" s="18"/>
      <c r="S124" s="18"/>
      <c r="T124" s="18"/>
    </row>
    <row r="125" spans="1:20">
      <c r="A125" s="4">
        <v>121</v>
      </c>
      <c r="B125" s="17"/>
      <c r="C125" s="18"/>
      <c r="D125" s="18"/>
      <c r="E125" s="19"/>
      <c r="F125" s="18"/>
      <c r="G125" s="19"/>
      <c r="H125" s="19"/>
      <c r="I125" s="17">
        <f t="shared" si="0"/>
        <v>0</v>
      </c>
      <c r="J125" s="18"/>
      <c r="K125" s="18"/>
      <c r="L125" s="18"/>
      <c r="M125" s="18"/>
      <c r="N125" s="18"/>
      <c r="O125" s="18"/>
      <c r="P125" s="167"/>
      <c r="Q125" s="18"/>
      <c r="R125" s="18"/>
      <c r="S125" s="18"/>
      <c r="T125" s="18"/>
    </row>
    <row r="126" spans="1:20">
      <c r="A126" s="4">
        <v>122</v>
      </c>
      <c r="B126" s="17"/>
      <c r="C126" s="18"/>
      <c r="D126" s="18"/>
      <c r="E126" s="19"/>
      <c r="F126" s="18"/>
      <c r="G126" s="19"/>
      <c r="H126" s="19"/>
      <c r="I126" s="17">
        <f t="shared" si="0"/>
        <v>0</v>
      </c>
      <c r="J126" s="18"/>
      <c r="K126" s="18"/>
      <c r="L126" s="18"/>
      <c r="M126" s="18"/>
      <c r="N126" s="18"/>
      <c r="O126" s="18"/>
      <c r="P126" s="167"/>
      <c r="Q126" s="18"/>
      <c r="R126" s="18"/>
      <c r="S126" s="18"/>
      <c r="T126" s="18"/>
    </row>
    <row r="127" spans="1:20">
      <c r="A127" s="4">
        <v>123</v>
      </c>
      <c r="B127" s="17"/>
      <c r="C127" s="18"/>
      <c r="D127" s="18"/>
      <c r="E127" s="19"/>
      <c r="F127" s="18"/>
      <c r="G127" s="19"/>
      <c r="H127" s="19"/>
      <c r="I127" s="17">
        <f t="shared" si="0"/>
        <v>0</v>
      </c>
      <c r="J127" s="18"/>
      <c r="K127" s="18"/>
      <c r="L127" s="18"/>
      <c r="M127" s="18"/>
      <c r="N127" s="18"/>
      <c r="O127" s="18"/>
      <c r="P127" s="167"/>
      <c r="Q127" s="18"/>
      <c r="R127" s="18"/>
      <c r="S127" s="18"/>
      <c r="T127" s="18"/>
    </row>
    <row r="128" spans="1:20">
      <c r="A128" s="4">
        <v>124</v>
      </c>
      <c r="B128" s="17"/>
      <c r="C128" s="18"/>
      <c r="D128" s="18"/>
      <c r="E128" s="19"/>
      <c r="F128" s="18"/>
      <c r="G128" s="19"/>
      <c r="H128" s="19"/>
      <c r="I128" s="17">
        <f t="shared" si="0"/>
        <v>0</v>
      </c>
      <c r="J128" s="18"/>
      <c r="K128" s="18"/>
      <c r="L128" s="18"/>
      <c r="M128" s="18"/>
      <c r="N128" s="18"/>
      <c r="O128" s="18"/>
      <c r="P128" s="167"/>
      <c r="Q128" s="18"/>
      <c r="R128" s="18"/>
      <c r="S128" s="18"/>
      <c r="T128" s="18"/>
    </row>
    <row r="129" spans="1:20">
      <c r="A129" s="4">
        <v>125</v>
      </c>
      <c r="B129" s="17"/>
      <c r="C129" s="18"/>
      <c r="D129" s="18"/>
      <c r="E129" s="19"/>
      <c r="F129" s="18"/>
      <c r="G129" s="19"/>
      <c r="H129" s="19"/>
      <c r="I129" s="17">
        <f t="shared" si="0"/>
        <v>0</v>
      </c>
      <c r="J129" s="18"/>
      <c r="K129" s="18"/>
      <c r="L129" s="18"/>
      <c r="M129" s="18"/>
      <c r="N129" s="18"/>
      <c r="O129" s="18"/>
      <c r="P129" s="167"/>
      <c r="Q129" s="18"/>
      <c r="R129" s="18"/>
      <c r="S129" s="18"/>
      <c r="T129" s="18"/>
    </row>
    <row r="130" spans="1:20">
      <c r="A130" s="4">
        <v>126</v>
      </c>
      <c r="B130" s="17"/>
      <c r="C130" s="18"/>
      <c r="D130" s="18"/>
      <c r="E130" s="19"/>
      <c r="F130" s="18"/>
      <c r="G130" s="19"/>
      <c r="H130" s="19"/>
      <c r="I130" s="17">
        <f t="shared" si="0"/>
        <v>0</v>
      </c>
      <c r="J130" s="18"/>
      <c r="K130" s="18"/>
      <c r="L130" s="18"/>
      <c r="M130" s="18"/>
      <c r="N130" s="18"/>
      <c r="O130" s="18"/>
      <c r="P130" s="167"/>
      <c r="Q130" s="18"/>
      <c r="R130" s="18"/>
      <c r="S130" s="18"/>
      <c r="T130" s="18"/>
    </row>
    <row r="131" spans="1:20">
      <c r="A131" s="4">
        <v>127</v>
      </c>
      <c r="B131" s="17"/>
      <c r="C131" s="18"/>
      <c r="D131" s="18"/>
      <c r="E131" s="19"/>
      <c r="F131" s="18"/>
      <c r="G131" s="19"/>
      <c r="H131" s="19"/>
      <c r="I131" s="17">
        <f t="shared" si="0"/>
        <v>0</v>
      </c>
      <c r="J131" s="18"/>
      <c r="K131" s="18"/>
      <c r="L131" s="18"/>
      <c r="M131" s="18"/>
      <c r="N131" s="18"/>
      <c r="O131" s="18"/>
      <c r="P131" s="167"/>
      <c r="Q131" s="18"/>
      <c r="R131" s="18"/>
      <c r="S131" s="18"/>
      <c r="T131" s="18"/>
    </row>
    <row r="132" spans="1:20">
      <c r="A132" s="4">
        <v>128</v>
      </c>
      <c r="B132" s="17"/>
      <c r="C132" s="18"/>
      <c r="D132" s="18"/>
      <c r="E132" s="19"/>
      <c r="F132" s="18"/>
      <c r="G132" s="19"/>
      <c r="H132" s="19"/>
      <c r="I132" s="17">
        <f t="shared" si="0"/>
        <v>0</v>
      </c>
      <c r="J132" s="18"/>
      <c r="K132" s="18"/>
      <c r="L132" s="18"/>
      <c r="M132" s="18"/>
      <c r="N132" s="18"/>
      <c r="O132" s="18"/>
      <c r="P132" s="167"/>
      <c r="Q132" s="18"/>
      <c r="R132" s="18"/>
      <c r="S132" s="18"/>
      <c r="T132" s="18"/>
    </row>
    <row r="133" spans="1:20">
      <c r="A133" s="4">
        <v>129</v>
      </c>
      <c r="B133" s="17"/>
      <c r="C133" s="18"/>
      <c r="D133" s="18"/>
      <c r="E133" s="19"/>
      <c r="F133" s="18"/>
      <c r="G133" s="19"/>
      <c r="H133" s="19"/>
      <c r="I133" s="17">
        <f t="shared" si="0"/>
        <v>0</v>
      </c>
      <c r="J133" s="18"/>
      <c r="K133" s="18"/>
      <c r="L133" s="18"/>
      <c r="M133" s="18"/>
      <c r="N133" s="18"/>
      <c r="O133" s="18"/>
      <c r="P133" s="167"/>
      <c r="Q133" s="18"/>
      <c r="R133" s="18"/>
      <c r="S133" s="18"/>
      <c r="T133" s="18"/>
    </row>
    <row r="134" spans="1:20">
      <c r="A134" s="4">
        <v>130</v>
      </c>
      <c r="B134" s="17"/>
      <c r="C134" s="18"/>
      <c r="D134" s="18"/>
      <c r="E134" s="19"/>
      <c r="F134" s="18"/>
      <c r="G134" s="19"/>
      <c r="H134" s="19"/>
      <c r="I134" s="17">
        <f t="shared" si="0"/>
        <v>0</v>
      </c>
      <c r="J134" s="18"/>
      <c r="K134" s="18"/>
      <c r="L134" s="18"/>
      <c r="M134" s="18"/>
      <c r="N134" s="18"/>
      <c r="O134" s="18"/>
      <c r="P134" s="167"/>
      <c r="Q134" s="18"/>
      <c r="R134" s="18"/>
      <c r="S134" s="18"/>
      <c r="T134" s="18"/>
    </row>
    <row r="135" spans="1:20">
      <c r="A135" s="4">
        <v>131</v>
      </c>
      <c r="B135" s="17"/>
      <c r="C135" s="18"/>
      <c r="D135" s="18"/>
      <c r="E135" s="19"/>
      <c r="F135" s="18"/>
      <c r="G135" s="19"/>
      <c r="H135" s="19"/>
      <c r="I135" s="17">
        <f t="shared" ref="I135:I164" si="1">+G135+H135</f>
        <v>0</v>
      </c>
      <c r="J135" s="18"/>
      <c r="K135" s="18"/>
      <c r="L135" s="18"/>
      <c r="M135" s="18"/>
      <c r="N135" s="18"/>
      <c r="O135" s="18"/>
      <c r="P135" s="167"/>
      <c r="Q135" s="18"/>
      <c r="R135" s="18"/>
      <c r="S135" s="18"/>
      <c r="T135" s="18"/>
    </row>
    <row r="136" spans="1:20">
      <c r="A136" s="4">
        <v>132</v>
      </c>
      <c r="B136" s="17"/>
      <c r="C136" s="18"/>
      <c r="D136" s="18"/>
      <c r="E136" s="19"/>
      <c r="F136" s="18"/>
      <c r="G136" s="19"/>
      <c r="H136" s="19"/>
      <c r="I136" s="17">
        <f t="shared" si="1"/>
        <v>0</v>
      </c>
      <c r="J136" s="18"/>
      <c r="K136" s="18"/>
      <c r="L136" s="18"/>
      <c r="M136" s="18"/>
      <c r="N136" s="18"/>
      <c r="O136" s="18"/>
      <c r="P136" s="167"/>
      <c r="Q136" s="18"/>
      <c r="R136" s="18"/>
      <c r="S136" s="18"/>
      <c r="T136" s="18"/>
    </row>
    <row r="137" spans="1:20">
      <c r="A137" s="4">
        <v>133</v>
      </c>
      <c r="B137" s="17"/>
      <c r="C137" s="18"/>
      <c r="D137" s="18"/>
      <c r="E137" s="19"/>
      <c r="F137" s="18"/>
      <c r="G137" s="19"/>
      <c r="H137" s="19"/>
      <c r="I137" s="17">
        <f t="shared" si="1"/>
        <v>0</v>
      </c>
      <c r="J137" s="18"/>
      <c r="K137" s="18"/>
      <c r="L137" s="18"/>
      <c r="M137" s="18"/>
      <c r="N137" s="18"/>
      <c r="O137" s="18"/>
      <c r="P137" s="167"/>
      <c r="Q137" s="18"/>
      <c r="R137" s="18"/>
      <c r="S137" s="18"/>
      <c r="T137" s="18"/>
    </row>
    <row r="138" spans="1:20">
      <c r="A138" s="4">
        <v>134</v>
      </c>
      <c r="B138" s="17"/>
      <c r="C138" s="18"/>
      <c r="D138" s="18"/>
      <c r="E138" s="19"/>
      <c r="F138" s="18"/>
      <c r="G138" s="19"/>
      <c r="H138" s="19"/>
      <c r="I138" s="17">
        <f t="shared" si="1"/>
        <v>0</v>
      </c>
      <c r="J138" s="18"/>
      <c r="K138" s="18"/>
      <c r="L138" s="18"/>
      <c r="M138" s="18"/>
      <c r="N138" s="18"/>
      <c r="O138" s="18"/>
      <c r="P138" s="167"/>
      <c r="Q138" s="18"/>
      <c r="R138" s="18"/>
      <c r="S138" s="18"/>
      <c r="T138" s="18"/>
    </row>
    <row r="139" spans="1:20">
      <c r="A139" s="4">
        <v>135</v>
      </c>
      <c r="B139" s="17"/>
      <c r="C139" s="18"/>
      <c r="D139" s="18"/>
      <c r="E139" s="19"/>
      <c r="F139" s="18"/>
      <c r="G139" s="19"/>
      <c r="H139" s="19"/>
      <c r="I139" s="17">
        <f t="shared" si="1"/>
        <v>0</v>
      </c>
      <c r="J139" s="18"/>
      <c r="K139" s="18"/>
      <c r="L139" s="18"/>
      <c r="M139" s="18"/>
      <c r="N139" s="18"/>
      <c r="O139" s="18"/>
      <c r="P139" s="167"/>
      <c r="Q139" s="18"/>
      <c r="R139" s="18"/>
      <c r="S139" s="18"/>
      <c r="T139" s="18"/>
    </row>
    <row r="140" spans="1:20">
      <c r="A140" s="4">
        <v>136</v>
      </c>
      <c r="B140" s="17"/>
      <c r="C140" s="18"/>
      <c r="D140" s="18"/>
      <c r="E140" s="19"/>
      <c r="F140" s="18"/>
      <c r="G140" s="19"/>
      <c r="H140" s="19"/>
      <c r="I140" s="17">
        <f t="shared" si="1"/>
        <v>0</v>
      </c>
      <c r="J140" s="18"/>
      <c r="K140" s="18"/>
      <c r="L140" s="18"/>
      <c r="M140" s="18"/>
      <c r="N140" s="18"/>
      <c r="O140" s="18"/>
      <c r="P140" s="167"/>
      <c r="Q140" s="18"/>
      <c r="R140" s="18"/>
      <c r="S140" s="18"/>
      <c r="T140" s="18"/>
    </row>
    <row r="141" spans="1:20">
      <c r="A141" s="4">
        <v>137</v>
      </c>
      <c r="B141" s="17"/>
      <c r="C141" s="18"/>
      <c r="D141" s="18"/>
      <c r="E141" s="19"/>
      <c r="F141" s="18"/>
      <c r="G141" s="19"/>
      <c r="H141" s="19"/>
      <c r="I141" s="17">
        <f t="shared" si="1"/>
        <v>0</v>
      </c>
      <c r="J141" s="18"/>
      <c r="K141" s="18"/>
      <c r="L141" s="18"/>
      <c r="M141" s="18"/>
      <c r="N141" s="18"/>
      <c r="O141" s="18"/>
      <c r="P141" s="167"/>
      <c r="Q141" s="18"/>
      <c r="R141" s="18"/>
      <c r="S141" s="18"/>
      <c r="T141" s="18"/>
    </row>
    <row r="142" spans="1:20">
      <c r="A142" s="4">
        <v>138</v>
      </c>
      <c r="B142" s="17"/>
      <c r="C142" s="18"/>
      <c r="D142" s="18"/>
      <c r="E142" s="19"/>
      <c r="F142" s="18"/>
      <c r="G142" s="19"/>
      <c r="H142" s="19"/>
      <c r="I142" s="17">
        <f t="shared" si="1"/>
        <v>0</v>
      </c>
      <c r="J142" s="18"/>
      <c r="K142" s="18"/>
      <c r="L142" s="18"/>
      <c r="M142" s="18"/>
      <c r="N142" s="18"/>
      <c r="O142" s="18"/>
      <c r="P142" s="167"/>
      <c r="Q142" s="18"/>
      <c r="R142" s="18"/>
      <c r="S142" s="18"/>
      <c r="T142" s="18"/>
    </row>
    <row r="143" spans="1:20">
      <c r="A143" s="4">
        <v>139</v>
      </c>
      <c r="B143" s="17"/>
      <c r="C143" s="18"/>
      <c r="D143" s="18"/>
      <c r="E143" s="19"/>
      <c r="F143" s="18"/>
      <c r="G143" s="19"/>
      <c r="H143" s="19"/>
      <c r="I143" s="17">
        <f t="shared" si="1"/>
        <v>0</v>
      </c>
      <c r="J143" s="18"/>
      <c r="K143" s="18"/>
      <c r="L143" s="18"/>
      <c r="M143" s="18"/>
      <c r="N143" s="18"/>
      <c r="O143" s="18"/>
      <c r="P143" s="167"/>
      <c r="Q143" s="18"/>
      <c r="R143" s="18"/>
      <c r="S143" s="18"/>
      <c r="T143" s="18"/>
    </row>
    <row r="144" spans="1:20">
      <c r="A144" s="4">
        <v>140</v>
      </c>
      <c r="B144" s="17"/>
      <c r="C144" s="18"/>
      <c r="D144" s="18"/>
      <c r="E144" s="19"/>
      <c r="F144" s="18"/>
      <c r="G144" s="19"/>
      <c r="H144" s="19"/>
      <c r="I144" s="17">
        <f t="shared" si="1"/>
        <v>0</v>
      </c>
      <c r="J144" s="18"/>
      <c r="K144" s="18"/>
      <c r="L144" s="18"/>
      <c r="M144" s="18"/>
      <c r="N144" s="18"/>
      <c r="O144" s="18"/>
      <c r="P144" s="167"/>
      <c r="Q144" s="18"/>
      <c r="R144" s="18"/>
      <c r="S144" s="18"/>
      <c r="T144" s="18"/>
    </row>
    <row r="145" spans="1:20">
      <c r="A145" s="4">
        <v>141</v>
      </c>
      <c r="B145" s="17"/>
      <c r="C145" s="18"/>
      <c r="D145" s="18"/>
      <c r="E145" s="19"/>
      <c r="F145" s="18"/>
      <c r="G145" s="19"/>
      <c r="H145" s="19"/>
      <c r="I145" s="17">
        <f t="shared" si="1"/>
        <v>0</v>
      </c>
      <c r="J145" s="18"/>
      <c r="K145" s="18"/>
      <c r="L145" s="18"/>
      <c r="M145" s="18"/>
      <c r="N145" s="18"/>
      <c r="O145" s="18"/>
      <c r="P145" s="167"/>
      <c r="Q145" s="18"/>
      <c r="R145" s="18"/>
      <c r="S145" s="18"/>
      <c r="T145" s="18"/>
    </row>
    <row r="146" spans="1:20">
      <c r="A146" s="4">
        <v>142</v>
      </c>
      <c r="B146" s="17"/>
      <c r="C146" s="18"/>
      <c r="D146" s="18"/>
      <c r="E146" s="19"/>
      <c r="F146" s="18"/>
      <c r="G146" s="19"/>
      <c r="H146" s="19"/>
      <c r="I146" s="17">
        <f t="shared" si="1"/>
        <v>0</v>
      </c>
      <c r="J146" s="18"/>
      <c r="K146" s="18"/>
      <c r="L146" s="18"/>
      <c r="M146" s="18"/>
      <c r="N146" s="18"/>
      <c r="O146" s="18"/>
      <c r="P146" s="167"/>
      <c r="Q146" s="18"/>
      <c r="R146" s="18"/>
      <c r="S146" s="18"/>
      <c r="T146" s="18"/>
    </row>
    <row r="147" spans="1:20">
      <c r="A147" s="4">
        <v>143</v>
      </c>
      <c r="B147" s="17"/>
      <c r="C147" s="18"/>
      <c r="D147" s="18"/>
      <c r="E147" s="19"/>
      <c r="F147" s="18"/>
      <c r="G147" s="19"/>
      <c r="H147" s="19"/>
      <c r="I147" s="17">
        <f t="shared" si="1"/>
        <v>0</v>
      </c>
      <c r="J147" s="18"/>
      <c r="K147" s="18"/>
      <c r="L147" s="18"/>
      <c r="M147" s="18"/>
      <c r="N147" s="18"/>
      <c r="O147" s="18"/>
      <c r="P147" s="167"/>
      <c r="Q147" s="18"/>
      <c r="R147" s="18"/>
      <c r="S147" s="18"/>
      <c r="T147" s="18"/>
    </row>
    <row r="148" spans="1:20">
      <c r="A148" s="4">
        <v>144</v>
      </c>
      <c r="B148" s="17"/>
      <c r="C148" s="18"/>
      <c r="D148" s="18"/>
      <c r="E148" s="19"/>
      <c r="F148" s="18"/>
      <c r="G148" s="19"/>
      <c r="H148" s="19"/>
      <c r="I148" s="17">
        <f t="shared" si="1"/>
        <v>0</v>
      </c>
      <c r="J148" s="18"/>
      <c r="K148" s="18"/>
      <c r="L148" s="18"/>
      <c r="M148" s="18"/>
      <c r="N148" s="18"/>
      <c r="O148" s="18"/>
      <c r="P148" s="167"/>
      <c r="Q148" s="18"/>
      <c r="R148" s="18"/>
      <c r="S148" s="18"/>
      <c r="T148" s="18"/>
    </row>
    <row r="149" spans="1:20">
      <c r="A149" s="4">
        <v>145</v>
      </c>
      <c r="B149" s="17"/>
      <c r="C149" s="18"/>
      <c r="D149" s="18"/>
      <c r="E149" s="19"/>
      <c r="F149" s="18"/>
      <c r="G149" s="19"/>
      <c r="H149" s="19"/>
      <c r="I149" s="17">
        <f t="shared" si="1"/>
        <v>0</v>
      </c>
      <c r="J149" s="18"/>
      <c r="K149" s="18"/>
      <c r="L149" s="18"/>
      <c r="M149" s="18"/>
      <c r="N149" s="18"/>
      <c r="O149" s="18"/>
      <c r="P149" s="167"/>
      <c r="Q149" s="18"/>
      <c r="R149" s="18"/>
      <c r="S149" s="18"/>
      <c r="T149" s="18"/>
    </row>
    <row r="150" spans="1:20">
      <c r="A150" s="4">
        <v>146</v>
      </c>
      <c r="B150" s="17"/>
      <c r="C150" s="18"/>
      <c r="D150" s="18"/>
      <c r="E150" s="19"/>
      <c r="F150" s="18"/>
      <c r="G150" s="19"/>
      <c r="H150" s="19"/>
      <c r="I150" s="17">
        <f t="shared" si="1"/>
        <v>0</v>
      </c>
      <c r="J150" s="18"/>
      <c r="K150" s="18"/>
      <c r="L150" s="18"/>
      <c r="M150" s="18"/>
      <c r="N150" s="18"/>
      <c r="O150" s="18"/>
      <c r="P150" s="167"/>
      <c r="Q150" s="18"/>
      <c r="R150" s="18"/>
      <c r="S150" s="18"/>
      <c r="T150" s="18"/>
    </row>
    <row r="151" spans="1:20">
      <c r="A151" s="4">
        <v>147</v>
      </c>
      <c r="B151" s="17"/>
      <c r="C151" s="18"/>
      <c r="D151" s="18"/>
      <c r="E151" s="19"/>
      <c r="F151" s="18"/>
      <c r="G151" s="19"/>
      <c r="H151" s="19"/>
      <c r="I151" s="17">
        <f t="shared" si="1"/>
        <v>0</v>
      </c>
      <c r="J151" s="18"/>
      <c r="K151" s="18"/>
      <c r="L151" s="18"/>
      <c r="M151" s="18"/>
      <c r="N151" s="18"/>
      <c r="O151" s="18"/>
      <c r="P151" s="167"/>
      <c r="Q151" s="18"/>
      <c r="R151" s="18"/>
      <c r="S151" s="18"/>
      <c r="T151" s="18"/>
    </row>
    <row r="152" spans="1:20">
      <c r="A152" s="4">
        <v>148</v>
      </c>
      <c r="B152" s="17"/>
      <c r="C152" s="18"/>
      <c r="D152" s="18"/>
      <c r="E152" s="19"/>
      <c r="F152" s="18"/>
      <c r="G152" s="19"/>
      <c r="H152" s="19"/>
      <c r="I152" s="17">
        <f t="shared" si="1"/>
        <v>0</v>
      </c>
      <c r="J152" s="18"/>
      <c r="K152" s="18"/>
      <c r="L152" s="18"/>
      <c r="M152" s="18"/>
      <c r="N152" s="18"/>
      <c r="O152" s="18"/>
      <c r="P152" s="167"/>
      <c r="Q152" s="18"/>
      <c r="R152" s="18"/>
      <c r="S152" s="18"/>
      <c r="T152" s="18"/>
    </row>
    <row r="153" spans="1:20">
      <c r="A153" s="4">
        <v>149</v>
      </c>
      <c r="B153" s="17"/>
      <c r="C153" s="18"/>
      <c r="D153" s="18"/>
      <c r="E153" s="19"/>
      <c r="F153" s="18"/>
      <c r="G153" s="19"/>
      <c r="H153" s="19"/>
      <c r="I153" s="17">
        <f t="shared" si="1"/>
        <v>0</v>
      </c>
      <c r="J153" s="18"/>
      <c r="K153" s="18"/>
      <c r="L153" s="18"/>
      <c r="M153" s="18"/>
      <c r="N153" s="18"/>
      <c r="O153" s="18"/>
      <c r="P153" s="167"/>
      <c r="Q153" s="18"/>
      <c r="R153" s="18"/>
      <c r="S153" s="18"/>
      <c r="T153" s="18"/>
    </row>
    <row r="154" spans="1:20">
      <c r="A154" s="4">
        <v>150</v>
      </c>
      <c r="B154" s="17"/>
      <c r="C154" s="18"/>
      <c r="D154" s="18"/>
      <c r="E154" s="19"/>
      <c r="F154" s="18"/>
      <c r="G154" s="19"/>
      <c r="H154" s="19"/>
      <c r="I154" s="17">
        <f t="shared" si="1"/>
        <v>0</v>
      </c>
      <c r="J154" s="18"/>
      <c r="K154" s="18"/>
      <c r="L154" s="18"/>
      <c r="M154" s="18"/>
      <c r="N154" s="18"/>
      <c r="O154" s="18"/>
      <c r="P154" s="167"/>
      <c r="Q154" s="18"/>
      <c r="R154" s="18"/>
      <c r="S154" s="18"/>
      <c r="T154" s="18"/>
    </row>
    <row r="155" spans="1:20">
      <c r="A155" s="4">
        <v>151</v>
      </c>
      <c r="B155" s="17"/>
      <c r="C155" s="18"/>
      <c r="D155" s="18"/>
      <c r="E155" s="19"/>
      <c r="F155" s="18"/>
      <c r="G155" s="19"/>
      <c r="H155" s="19"/>
      <c r="I155" s="17">
        <f t="shared" si="1"/>
        <v>0</v>
      </c>
      <c r="J155" s="18"/>
      <c r="K155" s="18"/>
      <c r="L155" s="18"/>
      <c r="M155" s="18"/>
      <c r="N155" s="18"/>
      <c r="O155" s="18"/>
      <c r="P155" s="167"/>
      <c r="Q155" s="18"/>
      <c r="R155" s="18"/>
      <c r="S155" s="18"/>
      <c r="T155" s="18"/>
    </row>
    <row r="156" spans="1:20">
      <c r="A156" s="4">
        <v>152</v>
      </c>
      <c r="B156" s="17"/>
      <c r="C156" s="18"/>
      <c r="D156" s="18"/>
      <c r="E156" s="19"/>
      <c r="F156" s="18"/>
      <c r="G156" s="19"/>
      <c r="H156" s="19"/>
      <c r="I156" s="17">
        <f t="shared" si="1"/>
        <v>0</v>
      </c>
      <c r="J156" s="18"/>
      <c r="K156" s="18"/>
      <c r="L156" s="18"/>
      <c r="M156" s="18"/>
      <c r="N156" s="18"/>
      <c r="O156" s="18"/>
      <c r="P156" s="167"/>
      <c r="Q156" s="18"/>
      <c r="R156" s="18"/>
      <c r="S156" s="18"/>
      <c r="T156" s="18"/>
    </row>
    <row r="157" spans="1:20">
      <c r="A157" s="4">
        <v>153</v>
      </c>
      <c r="B157" s="17"/>
      <c r="C157" s="18"/>
      <c r="D157" s="18"/>
      <c r="E157" s="19"/>
      <c r="F157" s="18"/>
      <c r="G157" s="19"/>
      <c r="H157" s="19"/>
      <c r="I157" s="17">
        <f t="shared" si="1"/>
        <v>0</v>
      </c>
      <c r="J157" s="18"/>
      <c r="K157" s="18"/>
      <c r="L157" s="18"/>
      <c r="M157" s="18"/>
      <c r="N157" s="18"/>
      <c r="O157" s="18"/>
      <c r="P157" s="167"/>
      <c r="Q157" s="18"/>
      <c r="R157" s="18"/>
      <c r="S157" s="18"/>
      <c r="T157" s="18"/>
    </row>
    <row r="158" spans="1:20">
      <c r="A158" s="4">
        <v>154</v>
      </c>
      <c r="B158" s="17"/>
      <c r="C158" s="18"/>
      <c r="D158" s="18"/>
      <c r="E158" s="19"/>
      <c r="F158" s="18"/>
      <c r="G158" s="19"/>
      <c r="H158" s="19"/>
      <c r="I158" s="17">
        <f t="shared" si="1"/>
        <v>0</v>
      </c>
      <c r="J158" s="18"/>
      <c r="K158" s="18"/>
      <c r="L158" s="18"/>
      <c r="M158" s="18"/>
      <c r="N158" s="18"/>
      <c r="O158" s="18"/>
      <c r="P158" s="167"/>
      <c r="Q158" s="18"/>
      <c r="R158" s="18"/>
      <c r="S158" s="18"/>
      <c r="T158" s="18"/>
    </row>
    <row r="159" spans="1:20">
      <c r="A159" s="4">
        <v>155</v>
      </c>
      <c r="B159" s="17"/>
      <c r="C159" s="18"/>
      <c r="D159" s="18"/>
      <c r="E159" s="19"/>
      <c r="F159" s="18"/>
      <c r="G159" s="19"/>
      <c r="H159" s="19"/>
      <c r="I159" s="17">
        <f t="shared" si="1"/>
        <v>0</v>
      </c>
      <c r="J159" s="18"/>
      <c r="K159" s="18"/>
      <c r="L159" s="18"/>
      <c r="M159" s="18"/>
      <c r="N159" s="18"/>
      <c r="O159" s="18"/>
      <c r="P159" s="167"/>
      <c r="Q159" s="18"/>
      <c r="R159" s="18"/>
      <c r="S159" s="18"/>
      <c r="T159" s="18"/>
    </row>
    <row r="160" spans="1:20">
      <c r="A160" s="4">
        <v>156</v>
      </c>
      <c r="B160" s="17"/>
      <c r="C160" s="18"/>
      <c r="D160" s="18"/>
      <c r="E160" s="19"/>
      <c r="F160" s="18"/>
      <c r="G160" s="19"/>
      <c r="H160" s="19"/>
      <c r="I160" s="17">
        <f t="shared" si="1"/>
        <v>0</v>
      </c>
      <c r="J160" s="18"/>
      <c r="K160" s="18"/>
      <c r="L160" s="18"/>
      <c r="M160" s="18"/>
      <c r="N160" s="18"/>
      <c r="O160" s="18"/>
      <c r="P160" s="167"/>
      <c r="Q160" s="18"/>
      <c r="R160" s="18"/>
      <c r="S160" s="18"/>
      <c r="T160" s="18"/>
    </row>
    <row r="161" spans="1:20">
      <c r="A161" s="4">
        <v>157</v>
      </c>
      <c r="B161" s="17"/>
      <c r="C161" s="18"/>
      <c r="D161" s="18"/>
      <c r="E161" s="19"/>
      <c r="F161" s="18"/>
      <c r="G161" s="19"/>
      <c r="H161" s="19"/>
      <c r="I161" s="17">
        <f t="shared" si="1"/>
        <v>0</v>
      </c>
      <c r="J161" s="18"/>
      <c r="K161" s="18"/>
      <c r="L161" s="18"/>
      <c r="M161" s="18"/>
      <c r="N161" s="18"/>
      <c r="O161" s="18"/>
      <c r="P161" s="167"/>
      <c r="Q161" s="18"/>
      <c r="R161" s="18"/>
      <c r="S161" s="18"/>
      <c r="T161" s="18"/>
    </row>
    <row r="162" spans="1:20">
      <c r="A162" s="4">
        <v>158</v>
      </c>
      <c r="B162" s="17"/>
      <c r="C162" s="18"/>
      <c r="D162" s="18"/>
      <c r="E162" s="19"/>
      <c r="F162" s="18"/>
      <c r="G162" s="19"/>
      <c r="H162" s="19"/>
      <c r="I162" s="17">
        <f t="shared" si="1"/>
        <v>0</v>
      </c>
      <c r="J162" s="18"/>
      <c r="K162" s="18"/>
      <c r="L162" s="18"/>
      <c r="M162" s="18"/>
      <c r="N162" s="18"/>
      <c r="O162" s="18"/>
      <c r="P162" s="167"/>
      <c r="Q162" s="18"/>
      <c r="R162" s="18"/>
      <c r="S162" s="18"/>
      <c r="T162" s="18"/>
    </row>
    <row r="163" spans="1:20">
      <c r="A163" s="4">
        <v>159</v>
      </c>
      <c r="B163" s="17"/>
      <c r="C163" s="18"/>
      <c r="D163" s="18"/>
      <c r="E163" s="19"/>
      <c r="F163" s="18"/>
      <c r="G163" s="19"/>
      <c r="H163" s="19"/>
      <c r="I163" s="17">
        <f t="shared" si="1"/>
        <v>0</v>
      </c>
      <c r="J163" s="18"/>
      <c r="K163" s="18"/>
      <c r="L163" s="18"/>
      <c r="M163" s="18"/>
      <c r="N163" s="18"/>
      <c r="O163" s="18"/>
      <c r="P163" s="167"/>
      <c r="Q163" s="18"/>
      <c r="R163" s="18"/>
      <c r="S163" s="18"/>
      <c r="T163" s="18"/>
    </row>
    <row r="164" spans="1:20">
      <c r="A164" s="4">
        <v>160</v>
      </c>
      <c r="B164" s="17"/>
      <c r="C164" s="18"/>
      <c r="D164" s="18"/>
      <c r="E164" s="19"/>
      <c r="F164" s="18"/>
      <c r="G164" s="19"/>
      <c r="H164" s="19"/>
      <c r="I164" s="17">
        <f t="shared" si="1"/>
        <v>0</v>
      </c>
      <c r="J164" s="18"/>
      <c r="K164" s="18"/>
      <c r="L164" s="18"/>
      <c r="M164" s="18"/>
      <c r="N164" s="18"/>
      <c r="O164" s="18"/>
      <c r="P164" s="167"/>
      <c r="Q164" s="18"/>
      <c r="R164" s="18"/>
      <c r="S164" s="18"/>
      <c r="T164" s="18"/>
    </row>
    <row r="165" spans="1:20">
      <c r="A165" s="21" t="s">
        <v>11</v>
      </c>
      <c r="B165" s="41"/>
      <c r="C165" s="21">
        <f>COUNTIFS(C5:C164,"*")</f>
        <v>66</v>
      </c>
      <c r="D165" s="21"/>
      <c r="E165" s="13"/>
      <c r="F165" s="21"/>
      <c r="G165" s="21">
        <f>SUM(G5:G164)</f>
        <v>2183</v>
      </c>
      <c r="H165" s="21">
        <f>SUM(H5:H164)</f>
        <v>2447</v>
      </c>
      <c r="I165" s="21">
        <f>SUM(I5:I164)</f>
        <v>4630</v>
      </c>
      <c r="J165" s="21"/>
      <c r="K165" s="21"/>
      <c r="L165" s="21"/>
      <c r="M165" s="21"/>
      <c r="N165" s="21"/>
      <c r="O165" s="21"/>
      <c r="P165" s="168"/>
      <c r="Q165" s="21"/>
      <c r="R165" s="21"/>
      <c r="S165" s="21"/>
      <c r="T165" s="12"/>
    </row>
    <row r="166" spans="1:20">
      <c r="A166" s="46" t="s">
        <v>66</v>
      </c>
      <c r="B166" s="10">
        <f>COUNTIF(B$5:B$164,"Team 1")</f>
        <v>34</v>
      </c>
      <c r="C166" s="46" t="s">
        <v>29</v>
      </c>
      <c r="D166" s="10">
        <f>COUNTIF(D5:D164,"Anganwadi")</f>
        <v>40</v>
      </c>
    </row>
    <row r="167" spans="1:20">
      <c r="A167" s="46" t="s">
        <v>67</v>
      </c>
      <c r="B167" s="10">
        <f>COUNTIF(B$6:B$164,"Team 2")</f>
        <v>32</v>
      </c>
      <c r="C167" s="46" t="s">
        <v>27</v>
      </c>
      <c r="D167" s="10">
        <f>COUNTIF(D5:D164,"School")</f>
        <v>24</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4294967293"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69" customWidth="1"/>
    <col min="17" max="17" width="11.5703125" style="1" bestFit="1" customWidth="1"/>
    <col min="18" max="18" width="17.5703125" style="1" customWidth="1"/>
    <col min="19" max="19" width="19.5703125" style="1" customWidth="1"/>
    <col min="20" max="16384" width="9.140625" style="1"/>
  </cols>
  <sheetData>
    <row r="1" spans="1:20" ht="51" customHeight="1">
      <c r="A1" s="225" t="s">
        <v>1078</v>
      </c>
      <c r="B1" s="225"/>
      <c r="C1" s="225"/>
      <c r="D1" s="226"/>
      <c r="E1" s="226"/>
      <c r="F1" s="226"/>
      <c r="G1" s="226"/>
      <c r="H1" s="226"/>
      <c r="I1" s="226"/>
      <c r="J1" s="226"/>
      <c r="K1" s="226"/>
      <c r="L1" s="226"/>
      <c r="M1" s="226"/>
      <c r="N1" s="226"/>
      <c r="O1" s="226"/>
      <c r="P1" s="226"/>
      <c r="Q1" s="226"/>
      <c r="R1" s="226"/>
      <c r="S1" s="226"/>
    </row>
    <row r="2" spans="1:20">
      <c r="A2" s="229" t="s">
        <v>63</v>
      </c>
      <c r="B2" s="230"/>
      <c r="C2" s="230"/>
      <c r="D2" s="25">
        <v>43466</v>
      </c>
      <c r="E2" s="22"/>
      <c r="F2" s="22"/>
      <c r="G2" s="22"/>
      <c r="H2" s="22"/>
      <c r="I2" s="22"/>
      <c r="J2" s="22"/>
      <c r="K2" s="22"/>
      <c r="L2" s="22"/>
      <c r="M2" s="22"/>
      <c r="N2" s="22"/>
      <c r="O2" s="22"/>
      <c r="P2" s="165"/>
      <c r="Q2" s="22"/>
      <c r="R2" s="22"/>
      <c r="S2" s="22"/>
    </row>
    <row r="3" spans="1:20" ht="24" customHeight="1">
      <c r="A3" s="231" t="s">
        <v>14</v>
      </c>
      <c r="B3" s="227" t="s">
        <v>65</v>
      </c>
      <c r="C3" s="232" t="s">
        <v>7</v>
      </c>
      <c r="D3" s="232" t="s">
        <v>59</v>
      </c>
      <c r="E3" s="232" t="s">
        <v>16</v>
      </c>
      <c r="F3" s="233" t="s">
        <v>17</v>
      </c>
      <c r="G3" s="232" t="s">
        <v>8</v>
      </c>
      <c r="H3" s="232"/>
      <c r="I3" s="232"/>
      <c r="J3" s="232" t="s">
        <v>35</v>
      </c>
      <c r="K3" s="227" t="s">
        <v>37</v>
      </c>
      <c r="L3" s="227" t="s">
        <v>54</v>
      </c>
      <c r="M3" s="227" t="s">
        <v>55</v>
      </c>
      <c r="N3" s="227" t="s">
        <v>38</v>
      </c>
      <c r="O3" s="227" t="s">
        <v>39</v>
      </c>
      <c r="P3" s="235" t="s">
        <v>58</v>
      </c>
      <c r="Q3" s="232" t="s">
        <v>56</v>
      </c>
      <c r="R3" s="232" t="s">
        <v>36</v>
      </c>
      <c r="S3" s="232" t="s">
        <v>57</v>
      </c>
      <c r="T3" s="232" t="s">
        <v>13</v>
      </c>
    </row>
    <row r="4" spans="1:20" ht="25.5" customHeight="1">
      <c r="A4" s="231"/>
      <c r="B4" s="234"/>
      <c r="C4" s="232"/>
      <c r="D4" s="232"/>
      <c r="E4" s="232"/>
      <c r="F4" s="233"/>
      <c r="G4" s="23" t="s">
        <v>9</v>
      </c>
      <c r="H4" s="23" t="s">
        <v>10</v>
      </c>
      <c r="I4" s="23" t="s">
        <v>11</v>
      </c>
      <c r="J4" s="232"/>
      <c r="K4" s="228"/>
      <c r="L4" s="228"/>
      <c r="M4" s="228"/>
      <c r="N4" s="228"/>
      <c r="O4" s="228"/>
      <c r="P4" s="235"/>
      <c r="Q4" s="231"/>
      <c r="R4" s="232"/>
      <c r="S4" s="232"/>
      <c r="T4" s="232"/>
    </row>
    <row r="5" spans="1:20">
      <c r="A5" s="4">
        <v>1</v>
      </c>
      <c r="B5" s="53" t="s">
        <v>66</v>
      </c>
      <c r="C5" s="74" t="s">
        <v>746</v>
      </c>
      <c r="D5" s="92" t="s">
        <v>27</v>
      </c>
      <c r="E5" s="92"/>
      <c r="F5" s="127"/>
      <c r="G5" s="127">
        <v>40</v>
      </c>
      <c r="H5" s="127">
        <v>31</v>
      </c>
      <c r="I5" s="53">
        <v>71</v>
      </c>
      <c r="J5" s="52" t="s">
        <v>341</v>
      </c>
      <c r="K5" s="51" t="s">
        <v>864</v>
      </c>
      <c r="L5" s="51" t="s">
        <v>861</v>
      </c>
      <c r="M5" s="115">
        <v>9401725894</v>
      </c>
      <c r="N5" s="59" t="s">
        <v>342</v>
      </c>
      <c r="O5" s="58">
        <v>9854243384</v>
      </c>
      <c r="P5" s="166">
        <v>43466</v>
      </c>
      <c r="Q5" s="51" t="s">
        <v>148</v>
      </c>
      <c r="R5" s="51">
        <v>23</v>
      </c>
      <c r="S5" s="51" t="s">
        <v>136</v>
      </c>
      <c r="T5" s="51"/>
    </row>
    <row r="6" spans="1:20">
      <c r="A6" s="4">
        <v>2</v>
      </c>
      <c r="B6" s="53" t="s">
        <v>67</v>
      </c>
      <c r="C6" s="100" t="s">
        <v>824</v>
      </c>
      <c r="D6" s="92" t="s">
        <v>29</v>
      </c>
      <c r="E6" s="92"/>
      <c r="F6" s="127"/>
      <c r="G6" s="127">
        <v>40</v>
      </c>
      <c r="H6" s="127">
        <v>42</v>
      </c>
      <c r="I6" s="53">
        <v>82</v>
      </c>
      <c r="J6" s="52" t="s">
        <v>343</v>
      </c>
      <c r="K6" s="51" t="s">
        <v>864</v>
      </c>
      <c r="L6" s="51" t="s">
        <v>861</v>
      </c>
      <c r="M6" s="115">
        <v>9401725894</v>
      </c>
      <c r="N6" s="59" t="s">
        <v>344</v>
      </c>
      <c r="O6" s="58">
        <v>9864524060</v>
      </c>
      <c r="P6" s="166">
        <v>43466</v>
      </c>
      <c r="Q6" s="51" t="s">
        <v>148</v>
      </c>
      <c r="R6" s="51">
        <v>22</v>
      </c>
      <c r="S6" s="51" t="s">
        <v>136</v>
      </c>
      <c r="T6" s="51"/>
    </row>
    <row r="7" spans="1:20">
      <c r="A7" s="4">
        <v>3</v>
      </c>
      <c r="B7" s="53" t="s">
        <v>67</v>
      </c>
      <c r="C7" s="100" t="s">
        <v>825</v>
      </c>
      <c r="D7" s="92" t="s">
        <v>29</v>
      </c>
      <c r="E7" s="92"/>
      <c r="F7" s="127"/>
      <c r="G7" s="127">
        <v>25</v>
      </c>
      <c r="H7" s="127">
        <v>35</v>
      </c>
      <c r="I7" s="53">
        <v>55</v>
      </c>
      <c r="J7" s="52" t="s">
        <v>345</v>
      </c>
      <c r="K7" s="51" t="s">
        <v>864</v>
      </c>
      <c r="L7" s="51" t="s">
        <v>861</v>
      </c>
      <c r="M7" s="115">
        <v>9401725894</v>
      </c>
      <c r="N7" s="59" t="s">
        <v>346</v>
      </c>
      <c r="O7" s="58">
        <v>7896783387</v>
      </c>
      <c r="P7" s="166">
        <v>43466</v>
      </c>
      <c r="Q7" s="51" t="s">
        <v>148</v>
      </c>
      <c r="R7" s="51">
        <v>22</v>
      </c>
      <c r="S7" s="51" t="s">
        <v>136</v>
      </c>
      <c r="T7" s="51"/>
    </row>
    <row r="8" spans="1:20">
      <c r="A8" s="4">
        <v>4</v>
      </c>
      <c r="B8" s="53" t="s">
        <v>66</v>
      </c>
      <c r="C8" s="74" t="s">
        <v>747</v>
      </c>
      <c r="D8" s="92" t="s">
        <v>27</v>
      </c>
      <c r="E8" s="92"/>
      <c r="F8" s="127"/>
      <c r="G8" s="127">
        <v>31</v>
      </c>
      <c r="H8" s="127">
        <v>36</v>
      </c>
      <c r="I8" s="53">
        <v>67</v>
      </c>
      <c r="J8" s="52" t="s">
        <v>347</v>
      </c>
      <c r="K8" s="51" t="s">
        <v>864</v>
      </c>
      <c r="L8" s="51" t="s">
        <v>861</v>
      </c>
      <c r="M8" s="115">
        <v>9401725894</v>
      </c>
      <c r="N8" s="59" t="s">
        <v>342</v>
      </c>
      <c r="O8" s="58">
        <v>9854243384</v>
      </c>
      <c r="P8" s="166">
        <v>43497</v>
      </c>
      <c r="Q8" s="51" t="s">
        <v>151</v>
      </c>
      <c r="R8" s="51">
        <v>23</v>
      </c>
      <c r="S8" s="51" t="s">
        <v>136</v>
      </c>
      <c r="T8" s="51"/>
    </row>
    <row r="9" spans="1:20">
      <c r="A9" s="4">
        <v>5</v>
      </c>
      <c r="B9" s="53" t="s">
        <v>66</v>
      </c>
      <c r="C9" s="100" t="s">
        <v>826</v>
      </c>
      <c r="D9" s="92" t="s">
        <v>29</v>
      </c>
      <c r="E9" s="92"/>
      <c r="F9" s="127"/>
      <c r="G9" s="127">
        <v>32</v>
      </c>
      <c r="H9" s="127">
        <v>35</v>
      </c>
      <c r="I9" s="53">
        <v>67</v>
      </c>
      <c r="J9" s="52" t="s">
        <v>348</v>
      </c>
      <c r="K9" s="51" t="s">
        <v>864</v>
      </c>
      <c r="L9" s="51" t="s">
        <v>861</v>
      </c>
      <c r="M9" s="115">
        <v>9401725894</v>
      </c>
      <c r="N9" s="59" t="s">
        <v>344</v>
      </c>
      <c r="O9" s="58">
        <v>9864524060</v>
      </c>
      <c r="P9" s="166">
        <v>43497</v>
      </c>
      <c r="Q9" s="51" t="s">
        <v>151</v>
      </c>
      <c r="R9" s="51">
        <v>23</v>
      </c>
      <c r="S9" s="51" t="s">
        <v>136</v>
      </c>
      <c r="T9" s="51"/>
    </row>
    <row r="10" spans="1:20">
      <c r="A10" s="4">
        <v>6</v>
      </c>
      <c r="B10" s="53" t="s">
        <v>67</v>
      </c>
      <c r="C10" s="141" t="s">
        <v>827</v>
      </c>
      <c r="D10" s="92" t="s">
        <v>29</v>
      </c>
      <c r="E10" s="92"/>
      <c r="F10" s="127"/>
      <c r="G10" s="127">
        <v>23</v>
      </c>
      <c r="H10" s="127">
        <v>22</v>
      </c>
      <c r="I10" s="53">
        <v>45</v>
      </c>
      <c r="J10" s="52" t="s">
        <v>349</v>
      </c>
      <c r="K10" s="51" t="s">
        <v>864</v>
      </c>
      <c r="L10" s="51" t="s">
        <v>862</v>
      </c>
      <c r="M10" s="115">
        <v>9613632752</v>
      </c>
      <c r="N10" s="59" t="s">
        <v>346</v>
      </c>
      <c r="O10" s="58">
        <v>7896783387</v>
      </c>
      <c r="P10" s="166">
        <v>43497</v>
      </c>
      <c r="Q10" s="51" t="s">
        <v>151</v>
      </c>
      <c r="R10" s="51">
        <v>23</v>
      </c>
      <c r="S10" s="51" t="s">
        <v>136</v>
      </c>
      <c r="T10" s="51"/>
    </row>
    <row r="11" spans="1:20">
      <c r="A11" s="4">
        <v>7</v>
      </c>
      <c r="B11" s="53" t="s">
        <v>67</v>
      </c>
      <c r="C11" s="100" t="s">
        <v>828</v>
      </c>
      <c r="D11" s="92" t="s">
        <v>29</v>
      </c>
      <c r="E11" s="92"/>
      <c r="F11" s="127"/>
      <c r="G11" s="127">
        <v>45</v>
      </c>
      <c r="H11" s="127">
        <v>54</v>
      </c>
      <c r="I11" s="53">
        <v>99</v>
      </c>
      <c r="J11" s="52" t="s">
        <v>350</v>
      </c>
      <c r="K11" s="51" t="s">
        <v>864</v>
      </c>
      <c r="L11" s="51" t="s">
        <v>862</v>
      </c>
      <c r="M11" s="115">
        <v>9613632752</v>
      </c>
      <c r="N11" s="59" t="s">
        <v>342</v>
      </c>
      <c r="O11" s="58">
        <v>9854243384</v>
      </c>
      <c r="P11" s="166">
        <v>43525</v>
      </c>
      <c r="Q11" s="51" t="s">
        <v>152</v>
      </c>
      <c r="R11" s="51">
        <v>24</v>
      </c>
      <c r="S11" s="51" t="s">
        <v>136</v>
      </c>
      <c r="T11" s="51"/>
    </row>
    <row r="12" spans="1:20">
      <c r="A12" s="4">
        <v>8</v>
      </c>
      <c r="B12" s="53" t="s">
        <v>66</v>
      </c>
      <c r="C12" s="74" t="s">
        <v>697</v>
      </c>
      <c r="D12" s="92" t="s">
        <v>27</v>
      </c>
      <c r="E12" s="92"/>
      <c r="F12" s="127"/>
      <c r="G12" s="127">
        <v>20</v>
      </c>
      <c r="H12" s="127">
        <v>22</v>
      </c>
      <c r="I12" s="53">
        <v>42</v>
      </c>
      <c r="J12" s="52" t="s">
        <v>351</v>
      </c>
      <c r="K12" s="51" t="s">
        <v>864</v>
      </c>
      <c r="L12" s="51" t="s">
        <v>862</v>
      </c>
      <c r="M12" s="115">
        <v>9613632752</v>
      </c>
      <c r="N12" s="59" t="s">
        <v>344</v>
      </c>
      <c r="O12" s="58">
        <v>9864524060</v>
      </c>
      <c r="P12" s="166">
        <v>43525</v>
      </c>
      <c r="Q12" s="51" t="s">
        <v>152</v>
      </c>
      <c r="R12" s="51">
        <v>27</v>
      </c>
      <c r="S12" s="51" t="s">
        <v>136</v>
      </c>
      <c r="T12" s="51"/>
    </row>
    <row r="13" spans="1:20">
      <c r="A13" s="4">
        <v>9</v>
      </c>
      <c r="B13" s="53" t="s">
        <v>66</v>
      </c>
      <c r="C13" s="100" t="s">
        <v>829</v>
      </c>
      <c r="D13" s="92" t="s">
        <v>29</v>
      </c>
      <c r="E13" s="92"/>
      <c r="F13" s="127"/>
      <c r="G13" s="127">
        <v>35</v>
      </c>
      <c r="H13" s="127">
        <v>35</v>
      </c>
      <c r="I13" s="53">
        <v>70</v>
      </c>
      <c r="J13" s="52" t="s">
        <v>352</v>
      </c>
      <c r="K13" s="51" t="s">
        <v>864</v>
      </c>
      <c r="L13" s="51" t="s">
        <v>862</v>
      </c>
      <c r="M13" s="115">
        <v>9613632752</v>
      </c>
      <c r="N13" s="59" t="s">
        <v>346</v>
      </c>
      <c r="O13" s="58">
        <v>7896783387</v>
      </c>
      <c r="P13" s="166">
        <v>43525</v>
      </c>
      <c r="Q13" s="51" t="s">
        <v>152</v>
      </c>
      <c r="R13" s="51">
        <v>25</v>
      </c>
      <c r="S13" s="51" t="s">
        <v>136</v>
      </c>
      <c r="T13" s="51"/>
    </row>
    <row r="14" spans="1:20">
      <c r="A14" s="4">
        <v>10</v>
      </c>
      <c r="B14" s="53" t="s">
        <v>67</v>
      </c>
      <c r="C14" s="100" t="s">
        <v>830</v>
      </c>
      <c r="D14" s="92" t="s">
        <v>29</v>
      </c>
      <c r="E14" s="92"/>
      <c r="F14" s="127"/>
      <c r="G14" s="127">
        <v>20</v>
      </c>
      <c r="H14" s="127">
        <v>19</v>
      </c>
      <c r="I14" s="53">
        <v>39</v>
      </c>
      <c r="J14" s="52" t="s">
        <v>353</v>
      </c>
      <c r="K14" s="51" t="s">
        <v>864</v>
      </c>
      <c r="L14" s="51" t="s">
        <v>862</v>
      </c>
      <c r="M14" s="115">
        <v>9613632752</v>
      </c>
      <c r="N14" s="59" t="s">
        <v>342</v>
      </c>
      <c r="O14" s="58">
        <v>9854243384</v>
      </c>
      <c r="P14" s="166">
        <v>43556</v>
      </c>
      <c r="Q14" s="51" t="s">
        <v>135</v>
      </c>
      <c r="R14" s="51">
        <v>32</v>
      </c>
      <c r="S14" s="51" t="s">
        <v>136</v>
      </c>
      <c r="T14" s="51"/>
    </row>
    <row r="15" spans="1:20">
      <c r="A15" s="4">
        <v>11</v>
      </c>
      <c r="B15" s="53" t="s">
        <v>67</v>
      </c>
      <c r="C15" s="100" t="s">
        <v>831</v>
      </c>
      <c r="D15" s="92" t="s">
        <v>29</v>
      </c>
      <c r="E15" s="92"/>
      <c r="F15" s="127"/>
      <c r="G15" s="127">
        <v>19</v>
      </c>
      <c r="H15" s="127">
        <v>24</v>
      </c>
      <c r="I15" s="53">
        <v>43</v>
      </c>
      <c r="J15" s="52" t="s">
        <v>354</v>
      </c>
      <c r="K15" s="51" t="s">
        <v>864</v>
      </c>
      <c r="L15" s="51" t="s">
        <v>862</v>
      </c>
      <c r="M15" s="115">
        <v>9613632752</v>
      </c>
      <c r="N15" s="59" t="s">
        <v>344</v>
      </c>
      <c r="O15" s="58">
        <v>9864524060</v>
      </c>
      <c r="P15" s="166">
        <v>43556</v>
      </c>
      <c r="Q15" s="51" t="s">
        <v>135</v>
      </c>
      <c r="R15" s="51">
        <v>32</v>
      </c>
      <c r="S15" s="51" t="s">
        <v>136</v>
      </c>
      <c r="T15" s="51"/>
    </row>
    <row r="16" spans="1:20">
      <c r="A16" s="4">
        <v>12</v>
      </c>
      <c r="B16" s="53" t="s">
        <v>67</v>
      </c>
      <c r="C16" s="74" t="s">
        <v>702</v>
      </c>
      <c r="D16" s="92" t="s">
        <v>27</v>
      </c>
      <c r="E16" s="92"/>
      <c r="F16" s="127"/>
      <c r="G16" s="127">
        <v>20</v>
      </c>
      <c r="H16" s="127">
        <v>22</v>
      </c>
      <c r="I16" s="53">
        <v>42</v>
      </c>
      <c r="J16" s="52" t="s">
        <v>355</v>
      </c>
      <c r="K16" s="51" t="s">
        <v>864</v>
      </c>
      <c r="L16" s="51" t="s">
        <v>862</v>
      </c>
      <c r="M16" s="115">
        <v>9613632752</v>
      </c>
      <c r="N16" s="59" t="s">
        <v>346</v>
      </c>
      <c r="O16" s="58">
        <v>7896783387</v>
      </c>
      <c r="P16" s="166">
        <v>43556</v>
      </c>
      <c r="Q16" s="51" t="s">
        <v>135</v>
      </c>
      <c r="R16" s="51">
        <v>34</v>
      </c>
      <c r="S16" s="51" t="s">
        <v>136</v>
      </c>
      <c r="T16" s="51"/>
    </row>
    <row r="17" spans="1:20">
      <c r="A17" s="4">
        <v>13</v>
      </c>
      <c r="B17" s="53" t="s">
        <v>67</v>
      </c>
      <c r="C17" s="100" t="s">
        <v>832</v>
      </c>
      <c r="D17" s="92" t="s">
        <v>29</v>
      </c>
      <c r="E17" s="92"/>
      <c r="F17" s="127"/>
      <c r="G17" s="127">
        <v>38</v>
      </c>
      <c r="H17" s="127">
        <v>43</v>
      </c>
      <c r="I17" s="53">
        <v>81</v>
      </c>
      <c r="J17" s="52" t="s">
        <v>356</v>
      </c>
      <c r="K17" s="51" t="s">
        <v>864</v>
      </c>
      <c r="L17" s="51" t="s">
        <v>863</v>
      </c>
      <c r="M17" s="115">
        <v>9854186256</v>
      </c>
      <c r="N17" s="59" t="s">
        <v>357</v>
      </c>
      <c r="O17" s="66">
        <v>8255053158</v>
      </c>
      <c r="P17" s="166">
        <v>43617</v>
      </c>
      <c r="Q17" s="51" t="s">
        <v>144</v>
      </c>
      <c r="R17" s="51">
        <v>32</v>
      </c>
      <c r="S17" s="51" t="s">
        <v>136</v>
      </c>
      <c r="T17" s="51"/>
    </row>
    <row r="18" spans="1:20">
      <c r="A18" s="4">
        <v>14</v>
      </c>
      <c r="B18" s="53" t="s">
        <v>66</v>
      </c>
      <c r="C18" s="100" t="s">
        <v>833</v>
      </c>
      <c r="D18" s="92" t="s">
        <v>29</v>
      </c>
      <c r="E18" s="92"/>
      <c r="F18" s="127"/>
      <c r="G18" s="127">
        <v>20</v>
      </c>
      <c r="H18" s="127">
        <v>29</v>
      </c>
      <c r="I18" s="53">
        <v>49</v>
      </c>
      <c r="J18" s="52" t="s">
        <v>358</v>
      </c>
      <c r="K18" s="51" t="s">
        <v>864</v>
      </c>
      <c r="L18" s="51" t="s">
        <v>863</v>
      </c>
      <c r="M18" s="115">
        <v>9854186256</v>
      </c>
      <c r="N18" s="59" t="s">
        <v>359</v>
      </c>
      <c r="O18" s="66">
        <v>9707179306</v>
      </c>
      <c r="P18" s="166">
        <v>43617</v>
      </c>
      <c r="Q18" s="51" t="s">
        <v>144</v>
      </c>
      <c r="R18" s="51">
        <v>33</v>
      </c>
      <c r="S18" s="51" t="s">
        <v>136</v>
      </c>
      <c r="T18" s="51"/>
    </row>
    <row r="19" spans="1:20">
      <c r="A19" s="4">
        <v>15</v>
      </c>
      <c r="B19" s="53" t="s">
        <v>66</v>
      </c>
      <c r="C19" s="74" t="s">
        <v>703</v>
      </c>
      <c r="D19" s="92" t="s">
        <v>27</v>
      </c>
      <c r="E19" s="92"/>
      <c r="F19" s="127"/>
      <c r="G19" s="127">
        <v>22</v>
      </c>
      <c r="H19" s="127">
        <v>26</v>
      </c>
      <c r="I19" s="53">
        <v>48</v>
      </c>
      <c r="J19" s="52" t="s">
        <v>360</v>
      </c>
      <c r="K19" s="51" t="s">
        <v>864</v>
      </c>
      <c r="L19" s="51" t="s">
        <v>863</v>
      </c>
      <c r="M19" s="115">
        <v>9854186256</v>
      </c>
      <c r="N19" s="59" t="s">
        <v>139</v>
      </c>
      <c r="O19" s="66">
        <v>9577269480</v>
      </c>
      <c r="P19" s="166">
        <v>43617</v>
      </c>
      <c r="Q19" s="51" t="s">
        <v>144</v>
      </c>
      <c r="R19" s="51">
        <v>33</v>
      </c>
      <c r="S19" s="51" t="s">
        <v>136</v>
      </c>
      <c r="T19" s="51"/>
    </row>
    <row r="20" spans="1:20" ht="30">
      <c r="A20" s="4">
        <v>16</v>
      </c>
      <c r="B20" s="53" t="s">
        <v>66</v>
      </c>
      <c r="C20" s="100" t="s">
        <v>834</v>
      </c>
      <c r="D20" s="92" t="s">
        <v>29</v>
      </c>
      <c r="E20" s="92"/>
      <c r="F20" s="127"/>
      <c r="G20" s="127">
        <v>25</v>
      </c>
      <c r="H20" s="127">
        <v>32</v>
      </c>
      <c r="I20" s="53">
        <v>57</v>
      </c>
      <c r="J20" s="52" t="s">
        <v>361</v>
      </c>
      <c r="K20" s="51" t="s">
        <v>864</v>
      </c>
      <c r="L20" s="51" t="s">
        <v>863</v>
      </c>
      <c r="M20" s="115">
        <v>9854186256</v>
      </c>
      <c r="N20" s="59" t="s">
        <v>357</v>
      </c>
      <c r="O20" s="58">
        <v>9678499075</v>
      </c>
      <c r="P20" s="166">
        <v>43647</v>
      </c>
      <c r="Q20" s="51" t="s">
        <v>148</v>
      </c>
      <c r="R20" s="51">
        <v>23</v>
      </c>
      <c r="S20" s="51" t="s">
        <v>136</v>
      </c>
      <c r="T20" s="51"/>
    </row>
    <row r="21" spans="1:20">
      <c r="A21" s="4">
        <v>17</v>
      </c>
      <c r="B21" s="53" t="s">
        <v>67</v>
      </c>
      <c r="C21" s="100" t="s">
        <v>835</v>
      </c>
      <c r="D21" s="92" t="s">
        <v>29</v>
      </c>
      <c r="E21" s="92"/>
      <c r="F21" s="127"/>
      <c r="G21" s="127">
        <v>22</v>
      </c>
      <c r="H21" s="127">
        <v>20</v>
      </c>
      <c r="I21" s="53">
        <v>42</v>
      </c>
      <c r="J21" s="52" t="s">
        <v>362</v>
      </c>
      <c r="K21" s="51" t="s">
        <v>864</v>
      </c>
      <c r="L21" s="51" t="s">
        <v>863</v>
      </c>
      <c r="M21" s="115">
        <v>9854186256</v>
      </c>
      <c r="N21" s="59" t="s">
        <v>359</v>
      </c>
      <c r="O21" s="66">
        <v>8255053158</v>
      </c>
      <c r="P21" s="166">
        <v>43647</v>
      </c>
      <c r="Q21" s="51" t="s">
        <v>148</v>
      </c>
      <c r="R21" s="51">
        <v>36</v>
      </c>
      <c r="S21" s="51" t="s">
        <v>136</v>
      </c>
      <c r="T21" s="51"/>
    </row>
    <row r="22" spans="1:20">
      <c r="A22" s="4">
        <v>18</v>
      </c>
      <c r="B22" s="53" t="s">
        <v>67</v>
      </c>
      <c r="C22" s="74" t="s">
        <v>704</v>
      </c>
      <c r="D22" s="92" t="s">
        <v>27</v>
      </c>
      <c r="E22" s="92"/>
      <c r="F22" s="127"/>
      <c r="G22" s="127">
        <v>35</v>
      </c>
      <c r="H22" s="127">
        <v>30</v>
      </c>
      <c r="I22" s="53">
        <v>65</v>
      </c>
      <c r="J22" s="52" t="s">
        <v>363</v>
      </c>
      <c r="K22" s="51" t="s">
        <v>864</v>
      </c>
      <c r="L22" s="51" t="s">
        <v>863</v>
      </c>
      <c r="M22" s="115">
        <v>9854186256</v>
      </c>
      <c r="N22" s="59" t="s">
        <v>139</v>
      </c>
      <c r="O22" s="66">
        <v>9707179306</v>
      </c>
      <c r="P22" s="166">
        <v>43647</v>
      </c>
      <c r="Q22" s="51" t="s">
        <v>148</v>
      </c>
      <c r="R22" s="51">
        <v>23</v>
      </c>
      <c r="S22" s="51" t="s">
        <v>136</v>
      </c>
      <c r="T22" s="51"/>
    </row>
    <row r="23" spans="1:20">
      <c r="A23" s="4">
        <v>19</v>
      </c>
      <c r="B23" s="53" t="s">
        <v>66</v>
      </c>
      <c r="C23" s="100" t="s">
        <v>836</v>
      </c>
      <c r="D23" s="92" t="s">
        <v>29</v>
      </c>
      <c r="E23" s="92"/>
      <c r="F23" s="127"/>
      <c r="G23" s="127">
        <v>27</v>
      </c>
      <c r="H23" s="127">
        <v>25</v>
      </c>
      <c r="I23" s="53">
        <v>52</v>
      </c>
      <c r="J23" s="52" t="s">
        <v>364</v>
      </c>
      <c r="K23" s="51" t="s">
        <v>864</v>
      </c>
      <c r="L23" s="51" t="s">
        <v>863</v>
      </c>
      <c r="M23" s="115">
        <v>9854186256</v>
      </c>
      <c r="N23" s="59" t="s">
        <v>357</v>
      </c>
      <c r="O23" s="66">
        <v>9577269480</v>
      </c>
      <c r="P23" s="166">
        <v>43678</v>
      </c>
      <c r="Q23" s="51" t="s">
        <v>151</v>
      </c>
      <c r="R23" s="51">
        <v>23</v>
      </c>
      <c r="S23" s="51" t="s">
        <v>136</v>
      </c>
      <c r="T23" s="51"/>
    </row>
    <row r="24" spans="1:20">
      <c r="A24" s="4">
        <v>20</v>
      </c>
      <c r="B24" s="53" t="s">
        <v>66</v>
      </c>
      <c r="C24" s="100" t="s">
        <v>837</v>
      </c>
      <c r="D24" s="92" t="s">
        <v>29</v>
      </c>
      <c r="E24" s="92"/>
      <c r="F24" s="127"/>
      <c r="G24" s="127">
        <v>30</v>
      </c>
      <c r="H24" s="127">
        <v>28</v>
      </c>
      <c r="I24" s="53">
        <v>58</v>
      </c>
      <c r="J24" s="52" t="s">
        <v>365</v>
      </c>
      <c r="K24" s="51" t="s">
        <v>864</v>
      </c>
      <c r="L24" s="51" t="s">
        <v>863</v>
      </c>
      <c r="M24" s="115">
        <v>9854186256</v>
      </c>
      <c r="N24" s="59" t="s">
        <v>359</v>
      </c>
      <c r="O24" s="58">
        <v>9678499075</v>
      </c>
      <c r="P24" s="166">
        <v>43678</v>
      </c>
      <c r="Q24" s="51" t="s">
        <v>151</v>
      </c>
      <c r="R24" s="51"/>
      <c r="S24" s="51" t="s">
        <v>136</v>
      </c>
      <c r="T24" s="51"/>
    </row>
    <row r="25" spans="1:20">
      <c r="A25" s="4">
        <v>21</v>
      </c>
      <c r="B25" s="53" t="s">
        <v>67</v>
      </c>
      <c r="C25" s="100" t="s">
        <v>838</v>
      </c>
      <c r="D25" s="92" t="s">
        <v>29</v>
      </c>
      <c r="E25" s="92"/>
      <c r="F25" s="127"/>
      <c r="G25" s="127">
        <v>43</v>
      </c>
      <c r="H25" s="127">
        <v>30</v>
      </c>
      <c r="I25" s="53">
        <v>73</v>
      </c>
      <c r="J25" s="52" t="s">
        <v>366</v>
      </c>
      <c r="K25" s="51" t="s">
        <v>864</v>
      </c>
      <c r="L25" s="51" t="s">
        <v>863</v>
      </c>
      <c r="M25" s="115">
        <v>9854186256</v>
      </c>
      <c r="N25" s="59" t="s">
        <v>139</v>
      </c>
      <c r="O25" s="66">
        <v>8255053158</v>
      </c>
      <c r="P25" s="166">
        <v>43678</v>
      </c>
      <c r="Q25" s="51" t="s">
        <v>151</v>
      </c>
      <c r="R25" s="51">
        <v>24</v>
      </c>
      <c r="S25" s="51" t="s">
        <v>136</v>
      </c>
      <c r="T25" s="51"/>
    </row>
    <row r="26" spans="1:20">
      <c r="A26" s="4">
        <v>22</v>
      </c>
      <c r="B26" s="53" t="s">
        <v>66</v>
      </c>
      <c r="C26" s="74" t="s">
        <v>698</v>
      </c>
      <c r="D26" s="92" t="s">
        <v>27</v>
      </c>
      <c r="E26" s="92"/>
      <c r="F26" s="127"/>
      <c r="G26" s="127">
        <v>25</v>
      </c>
      <c r="H26" s="127">
        <v>21</v>
      </c>
      <c r="I26" s="53">
        <v>46</v>
      </c>
      <c r="J26" s="52" t="s">
        <v>367</v>
      </c>
      <c r="K26" s="51" t="s">
        <v>864</v>
      </c>
      <c r="L26" s="51" t="s">
        <v>863</v>
      </c>
      <c r="M26" s="115">
        <v>9854186256</v>
      </c>
      <c r="N26" s="59" t="s">
        <v>357</v>
      </c>
      <c r="O26" s="66">
        <v>9707179306</v>
      </c>
      <c r="P26" s="166">
        <v>43709</v>
      </c>
      <c r="Q26" s="51" t="s">
        <v>152</v>
      </c>
      <c r="R26" s="51">
        <v>25</v>
      </c>
      <c r="S26" s="51" t="s">
        <v>136</v>
      </c>
      <c r="T26" s="51"/>
    </row>
    <row r="27" spans="1:20">
      <c r="A27" s="4">
        <v>23</v>
      </c>
      <c r="B27" s="53" t="s">
        <v>67</v>
      </c>
      <c r="C27" s="141" t="s">
        <v>839</v>
      </c>
      <c r="D27" s="92" t="s">
        <v>29</v>
      </c>
      <c r="E27" s="92"/>
      <c r="F27" s="127"/>
      <c r="G27" s="127">
        <v>32</v>
      </c>
      <c r="H27" s="127">
        <v>38</v>
      </c>
      <c r="I27" s="53">
        <v>70</v>
      </c>
      <c r="J27" s="52" t="s">
        <v>368</v>
      </c>
      <c r="K27" s="51" t="s">
        <v>864</v>
      </c>
      <c r="L27" s="51" t="s">
        <v>863</v>
      </c>
      <c r="M27" s="115">
        <v>9854186256</v>
      </c>
      <c r="N27" s="59" t="s">
        <v>359</v>
      </c>
      <c r="O27" s="66">
        <v>9577269480</v>
      </c>
      <c r="P27" s="166">
        <v>43709</v>
      </c>
      <c r="Q27" s="51" t="s">
        <v>152</v>
      </c>
      <c r="R27" s="51">
        <v>32</v>
      </c>
      <c r="S27" s="51" t="s">
        <v>136</v>
      </c>
      <c r="T27" s="51"/>
    </row>
    <row r="28" spans="1:20">
      <c r="A28" s="4">
        <v>24</v>
      </c>
      <c r="B28" s="53" t="s">
        <v>67</v>
      </c>
      <c r="C28" s="100" t="s">
        <v>840</v>
      </c>
      <c r="D28" s="92" t="s">
        <v>29</v>
      </c>
      <c r="E28" s="92"/>
      <c r="F28" s="127"/>
      <c r="G28" s="127">
        <v>31</v>
      </c>
      <c r="H28" s="127">
        <v>35</v>
      </c>
      <c r="I28" s="53">
        <v>66</v>
      </c>
      <c r="J28" s="52" t="s">
        <v>369</v>
      </c>
      <c r="K28" s="51" t="s">
        <v>864</v>
      </c>
      <c r="L28" s="51" t="s">
        <v>863</v>
      </c>
      <c r="M28" s="115">
        <v>9854186256</v>
      </c>
      <c r="N28" s="59" t="s">
        <v>139</v>
      </c>
      <c r="O28" s="58">
        <v>9678499075</v>
      </c>
      <c r="P28" s="166">
        <v>43709</v>
      </c>
      <c r="Q28" s="51" t="s">
        <v>152</v>
      </c>
      <c r="R28" s="51">
        <v>43</v>
      </c>
      <c r="S28" s="51" t="s">
        <v>136</v>
      </c>
      <c r="T28" s="51"/>
    </row>
    <row r="29" spans="1:20">
      <c r="A29" s="4">
        <v>25</v>
      </c>
      <c r="B29" s="53" t="s">
        <v>66</v>
      </c>
      <c r="C29" s="74" t="s">
        <v>705</v>
      </c>
      <c r="D29" s="92" t="s">
        <v>27</v>
      </c>
      <c r="E29" s="92"/>
      <c r="F29" s="127"/>
      <c r="G29" s="127">
        <v>25</v>
      </c>
      <c r="H29" s="127">
        <v>27</v>
      </c>
      <c r="I29" s="53">
        <v>52</v>
      </c>
      <c r="J29" s="52" t="s">
        <v>370</v>
      </c>
      <c r="K29" s="51" t="s">
        <v>864</v>
      </c>
      <c r="L29" s="51" t="s">
        <v>861</v>
      </c>
      <c r="M29" s="115">
        <v>9401725894</v>
      </c>
      <c r="N29" s="55" t="s">
        <v>371</v>
      </c>
      <c r="O29" s="66">
        <v>8255053158</v>
      </c>
      <c r="P29" s="166">
        <v>43739</v>
      </c>
      <c r="Q29" s="51" t="s">
        <v>135</v>
      </c>
      <c r="R29" s="51">
        <v>34</v>
      </c>
      <c r="S29" s="51" t="s">
        <v>136</v>
      </c>
      <c r="T29" s="51"/>
    </row>
    <row r="30" spans="1:20">
      <c r="A30" s="4">
        <v>26</v>
      </c>
      <c r="B30" s="53" t="s">
        <v>66</v>
      </c>
      <c r="C30" s="100" t="s">
        <v>841</v>
      </c>
      <c r="D30" s="92" t="s">
        <v>29</v>
      </c>
      <c r="E30" s="92"/>
      <c r="F30" s="127"/>
      <c r="G30" s="127">
        <v>25</v>
      </c>
      <c r="H30" s="127">
        <v>22</v>
      </c>
      <c r="I30" s="53">
        <v>47</v>
      </c>
      <c r="J30" s="52" t="s">
        <v>372</v>
      </c>
      <c r="K30" s="51" t="s">
        <v>864</v>
      </c>
      <c r="L30" s="51" t="s">
        <v>861</v>
      </c>
      <c r="M30" s="115">
        <v>9401725894</v>
      </c>
      <c r="N30" s="55" t="s">
        <v>373</v>
      </c>
      <c r="O30" s="66">
        <v>9707179306</v>
      </c>
      <c r="P30" s="166">
        <v>43739</v>
      </c>
      <c r="Q30" s="51" t="s">
        <v>135</v>
      </c>
      <c r="R30" s="51">
        <v>23</v>
      </c>
      <c r="S30" s="51" t="s">
        <v>136</v>
      </c>
      <c r="T30" s="51"/>
    </row>
    <row r="31" spans="1:20">
      <c r="A31" s="4">
        <v>27</v>
      </c>
      <c r="B31" s="53" t="s">
        <v>67</v>
      </c>
      <c r="C31" s="100" t="s">
        <v>842</v>
      </c>
      <c r="D31" s="92" t="s">
        <v>29</v>
      </c>
      <c r="E31" s="92"/>
      <c r="F31" s="127"/>
      <c r="G31" s="127">
        <v>50</v>
      </c>
      <c r="H31" s="127">
        <v>74</v>
      </c>
      <c r="I31" s="53">
        <v>124</v>
      </c>
      <c r="J31" s="52" t="s">
        <v>374</v>
      </c>
      <c r="K31" s="51" t="s">
        <v>864</v>
      </c>
      <c r="L31" s="51" t="s">
        <v>861</v>
      </c>
      <c r="M31" s="115">
        <v>9401725894</v>
      </c>
      <c r="N31" s="55" t="s">
        <v>375</v>
      </c>
      <c r="O31" s="66">
        <v>9577269480</v>
      </c>
      <c r="P31" s="166">
        <v>43739</v>
      </c>
      <c r="Q31" s="51" t="s">
        <v>135</v>
      </c>
      <c r="R31" s="51">
        <v>23</v>
      </c>
      <c r="S31" s="51" t="s">
        <v>136</v>
      </c>
      <c r="T31" s="51"/>
    </row>
    <row r="32" spans="1:20">
      <c r="A32" s="4">
        <v>28</v>
      </c>
      <c r="B32" s="53" t="s">
        <v>66</v>
      </c>
      <c r="C32" s="74" t="s">
        <v>700</v>
      </c>
      <c r="D32" s="92" t="s">
        <v>27</v>
      </c>
      <c r="E32" s="92"/>
      <c r="F32" s="127"/>
      <c r="G32" s="127">
        <v>25</v>
      </c>
      <c r="H32" s="127">
        <v>28</v>
      </c>
      <c r="I32" s="53">
        <v>53</v>
      </c>
      <c r="J32" s="52" t="s">
        <v>376</v>
      </c>
      <c r="K32" s="51" t="s">
        <v>864</v>
      </c>
      <c r="L32" s="51" t="s">
        <v>861</v>
      </c>
      <c r="M32" s="115">
        <v>9401725894</v>
      </c>
      <c r="N32" s="55" t="s">
        <v>377</v>
      </c>
      <c r="O32" s="58">
        <v>9678499075</v>
      </c>
      <c r="P32" s="166">
        <v>43770</v>
      </c>
      <c r="Q32" s="51" t="s">
        <v>681</v>
      </c>
      <c r="R32" s="51">
        <v>25</v>
      </c>
      <c r="S32" s="51" t="s">
        <v>136</v>
      </c>
      <c r="T32" s="51"/>
    </row>
    <row r="33" spans="1:20">
      <c r="A33" s="4">
        <v>29</v>
      </c>
      <c r="B33" s="53" t="s">
        <v>67</v>
      </c>
      <c r="C33" s="100" t="s">
        <v>843</v>
      </c>
      <c r="D33" s="92" t="s">
        <v>29</v>
      </c>
      <c r="E33" s="92"/>
      <c r="F33" s="127"/>
      <c r="G33" s="127">
        <v>22</v>
      </c>
      <c r="H33" s="127">
        <v>35</v>
      </c>
      <c r="I33" s="53">
        <v>57</v>
      </c>
      <c r="J33" s="52" t="s">
        <v>378</v>
      </c>
      <c r="K33" s="51" t="s">
        <v>864</v>
      </c>
      <c r="L33" s="51" t="s">
        <v>861</v>
      </c>
      <c r="M33" s="115">
        <v>9401725894</v>
      </c>
      <c r="N33" s="57" t="s">
        <v>379</v>
      </c>
      <c r="O33" s="56">
        <v>9435788427</v>
      </c>
      <c r="P33" s="166">
        <v>43770</v>
      </c>
      <c r="Q33" s="51" t="s">
        <v>681</v>
      </c>
      <c r="R33" s="51">
        <v>34</v>
      </c>
      <c r="S33" s="51" t="s">
        <v>136</v>
      </c>
      <c r="T33" s="51"/>
    </row>
    <row r="34" spans="1:20">
      <c r="A34" s="4">
        <v>30</v>
      </c>
      <c r="B34" s="53" t="s">
        <v>67</v>
      </c>
      <c r="C34" s="100" t="s">
        <v>844</v>
      </c>
      <c r="D34" s="92" t="s">
        <v>29</v>
      </c>
      <c r="E34" s="92"/>
      <c r="F34" s="127"/>
      <c r="G34" s="127">
        <v>34</v>
      </c>
      <c r="H34" s="127">
        <v>36</v>
      </c>
      <c r="I34" s="53">
        <v>70</v>
      </c>
      <c r="J34" s="52" t="s">
        <v>380</v>
      </c>
      <c r="K34" s="51" t="s">
        <v>864</v>
      </c>
      <c r="L34" s="51" t="s">
        <v>861</v>
      </c>
      <c r="M34" s="115">
        <v>9401725894</v>
      </c>
      <c r="N34" s="57" t="s">
        <v>381</v>
      </c>
      <c r="O34" s="56">
        <v>9678570525</v>
      </c>
      <c r="P34" s="166">
        <v>43770</v>
      </c>
      <c r="Q34" s="51" t="s">
        <v>681</v>
      </c>
      <c r="R34" s="51">
        <v>28</v>
      </c>
      <c r="S34" s="51" t="s">
        <v>136</v>
      </c>
      <c r="T34" s="51"/>
    </row>
    <row r="35" spans="1:20">
      <c r="A35" s="4">
        <v>31</v>
      </c>
      <c r="B35" s="53" t="s">
        <v>67</v>
      </c>
      <c r="C35" s="74" t="s">
        <v>701</v>
      </c>
      <c r="D35" s="92" t="s">
        <v>27</v>
      </c>
      <c r="E35" s="92"/>
      <c r="F35" s="127"/>
      <c r="G35" s="127">
        <v>18</v>
      </c>
      <c r="H35" s="127">
        <v>21</v>
      </c>
      <c r="I35" s="53">
        <v>39</v>
      </c>
      <c r="J35" s="52" t="s">
        <v>382</v>
      </c>
      <c r="K35" s="51" t="s">
        <v>864</v>
      </c>
      <c r="L35" s="51" t="s">
        <v>861</v>
      </c>
      <c r="M35" s="115">
        <v>9401725894</v>
      </c>
      <c r="N35" s="55" t="s">
        <v>383</v>
      </c>
      <c r="O35" s="56">
        <v>8011770039</v>
      </c>
      <c r="P35" s="166" t="s">
        <v>1043</v>
      </c>
      <c r="Q35" s="51" t="s">
        <v>152</v>
      </c>
      <c r="R35" s="51">
        <v>24</v>
      </c>
      <c r="S35" s="51" t="s">
        <v>136</v>
      </c>
      <c r="T35" s="51"/>
    </row>
    <row r="36" spans="1:20">
      <c r="A36" s="4">
        <v>32</v>
      </c>
      <c r="B36" s="53" t="s">
        <v>66</v>
      </c>
      <c r="C36" s="100" t="s">
        <v>845</v>
      </c>
      <c r="D36" s="128" t="s">
        <v>29</v>
      </c>
      <c r="E36" s="128"/>
      <c r="F36" s="127"/>
      <c r="G36" s="127">
        <v>25</v>
      </c>
      <c r="H36" s="127">
        <v>29</v>
      </c>
      <c r="I36" s="53">
        <v>54</v>
      </c>
      <c r="J36" s="52" t="s">
        <v>384</v>
      </c>
      <c r="K36" s="51" t="s">
        <v>864</v>
      </c>
      <c r="L36" s="51" t="s">
        <v>861</v>
      </c>
      <c r="M36" s="115">
        <v>9401725894</v>
      </c>
      <c r="N36" s="55" t="s">
        <v>385</v>
      </c>
      <c r="O36" s="56">
        <v>8751972513</v>
      </c>
      <c r="P36" s="166" t="s">
        <v>1043</v>
      </c>
      <c r="Q36" s="51" t="s">
        <v>152</v>
      </c>
      <c r="R36" s="51">
        <v>23</v>
      </c>
      <c r="S36" s="51" t="s">
        <v>136</v>
      </c>
      <c r="T36" s="51"/>
    </row>
    <row r="37" spans="1:20">
      <c r="A37" s="4">
        <v>33</v>
      </c>
      <c r="B37" s="53" t="s">
        <v>66</v>
      </c>
      <c r="C37" s="100" t="s">
        <v>846</v>
      </c>
      <c r="D37" s="128" t="s">
        <v>29</v>
      </c>
      <c r="E37" s="128"/>
      <c r="F37" s="127"/>
      <c r="G37" s="127">
        <v>29</v>
      </c>
      <c r="H37" s="127">
        <v>28</v>
      </c>
      <c r="I37" s="53">
        <v>57</v>
      </c>
      <c r="J37" s="52" t="s">
        <v>386</v>
      </c>
      <c r="K37" s="51" t="s">
        <v>864</v>
      </c>
      <c r="L37" s="51" t="s">
        <v>861</v>
      </c>
      <c r="M37" s="115">
        <v>9401725894</v>
      </c>
      <c r="N37" s="55" t="s">
        <v>387</v>
      </c>
      <c r="O37" s="56">
        <v>7896094487</v>
      </c>
      <c r="P37" s="166" t="s">
        <v>1043</v>
      </c>
      <c r="Q37" s="51" t="s">
        <v>152</v>
      </c>
      <c r="R37" s="51">
        <v>36</v>
      </c>
      <c r="S37" s="51" t="s">
        <v>136</v>
      </c>
      <c r="T37" s="51"/>
    </row>
    <row r="38" spans="1:20">
      <c r="A38" s="4">
        <v>34</v>
      </c>
      <c r="B38" s="53" t="s">
        <v>66</v>
      </c>
      <c r="C38" s="74" t="s">
        <v>757</v>
      </c>
      <c r="D38" s="128" t="s">
        <v>27</v>
      </c>
      <c r="E38" s="128"/>
      <c r="F38" s="127"/>
      <c r="G38" s="127">
        <v>20</v>
      </c>
      <c r="H38" s="127">
        <v>16</v>
      </c>
      <c r="I38" s="53">
        <v>36</v>
      </c>
      <c r="J38" s="52" t="s">
        <v>388</v>
      </c>
      <c r="K38" s="51" t="s">
        <v>864</v>
      </c>
      <c r="L38" s="51" t="s">
        <v>861</v>
      </c>
      <c r="M38" s="115">
        <v>9401725894</v>
      </c>
      <c r="N38" s="55" t="s">
        <v>389</v>
      </c>
      <c r="O38" s="56">
        <v>8011421569</v>
      </c>
      <c r="P38" s="166" t="s">
        <v>1044</v>
      </c>
      <c r="Q38" s="51" t="s">
        <v>135</v>
      </c>
      <c r="R38" s="51">
        <v>22</v>
      </c>
      <c r="S38" s="51" t="s">
        <v>136</v>
      </c>
      <c r="T38" s="51"/>
    </row>
    <row r="39" spans="1:20">
      <c r="A39" s="4">
        <v>35</v>
      </c>
      <c r="B39" s="53" t="s">
        <v>67</v>
      </c>
      <c r="C39" s="100" t="s">
        <v>847</v>
      </c>
      <c r="D39" s="128" t="s">
        <v>29</v>
      </c>
      <c r="E39" s="128"/>
      <c r="F39" s="127"/>
      <c r="G39" s="127">
        <v>30</v>
      </c>
      <c r="H39" s="127">
        <v>33</v>
      </c>
      <c r="I39" s="53">
        <v>63</v>
      </c>
      <c r="J39" s="52" t="s">
        <v>390</v>
      </c>
      <c r="K39" s="51" t="s">
        <v>864</v>
      </c>
      <c r="L39" s="51" t="s">
        <v>861</v>
      </c>
      <c r="M39" s="115">
        <v>9401725894</v>
      </c>
      <c r="N39" s="55" t="s">
        <v>391</v>
      </c>
      <c r="O39" s="56">
        <v>8761054160</v>
      </c>
      <c r="P39" s="166" t="s">
        <v>1044</v>
      </c>
      <c r="Q39" s="51" t="s">
        <v>135</v>
      </c>
      <c r="R39" s="51">
        <v>22</v>
      </c>
      <c r="S39" s="51" t="s">
        <v>136</v>
      </c>
      <c r="T39" s="51"/>
    </row>
    <row r="40" spans="1:20">
      <c r="A40" s="4">
        <v>36</v>
      </c>
      <c r="B40" s="53" t="s">
        <v>67</v>
      </c>
      <c r="C40" s="100" t="s">
        <v>848</v>
      </c>
      <c r="D40" s="128" t="s">
        <v>29</v>
      </c>
      <c r="E40" s="128"/>
      <c r="F40" s="127"/>
      <c r="G40" s="127">
        <v>29</v>
      </c>
      <c r="H40" s="127">
        <v>32</v>
      </c>
      <c r="I40" s="53">
        <v>61</v>
      </c>
      <c r="J40" s="52" t="s">
        <v>392</v>
      </c>
      <c r="K40" s="51" t="s">
        <v>864</v>
      </c>
      <c r="L40" s="51" t="s">
        <v>861</v>
      </c>
      <c r="M40" s="115">
        <v>9401725894</v>
      </c>
      <c r="N40" s="55" t="s">
        <v>371</v>
      </c>
      <c r="O40" s="56">
        <v>9954244258</v>
      </c>
      <c r="P40" s="166" t="s">
        <v>1044</v>
      </c>
      <c r="Q40" s="51" t="s">
        <v>135</v>
      </c>
      <c r="R40" s="51">
        <v>22</v>
      </c>
      <c r="S40" s="51" t="s">
        <v>136</v>
      </c>
      <c r="T40" s="51"/>
    </row>
    <row r="41" spans="1:20">
      <c r="A41" s="4">
        <v>37</v>
      </c>
      <c r="B41" s="53" t="s">
        <v>66</v>
      </c>
      <c r="C41" s="74" t="s">
        <v>763</v>
      </c>
      <c r="D41" s="128" t="s">
        <v>27</v>
      </c>
      <c r="E41" s="128"/>
      <c r="F41" s="127"/>
      <c r="G41" s="127">
        <v>61</v>
      </c>
      <c r="H41" s="127">
        <v>59</v>
      </c>
      <c r="I41" s="53">
        <v>120</v>
      </c>
      <c r="J41" s="52" t="s">
        <v>393</v>
      </c>
      <c r="K41" s="51" t="s">
        <v>864</v>
      </c>
      <c r="L41" s="51" t="s">
        <v>861</v>
      </c>
      <c r="M41" s="115">
        <v>9401725894</v>
      </c>
      <c r="N41" s="55" t="s">
        <v>373</v>
      </c>
      <c r="O41" s="56">
        <v>8011421569</v>
      </c>
      <c r="P41" s="166" t="s">
        <v>1045</v>
      </c>
      <c r="Q41" s="51" t="s">
        <v>144</v>
      </c>
      <c r="R41" s="51">
        <v>22</v>
      </c>
      <c r="S41" s="51" t="s">
        <v>136</v>
      </c>
      <c r="T41" s="51"/>
    </row>
    <row r="42" spans="1:20">
      <c r="A42" s="4">
        <v>38</v>
      </c>
      <c r="B42" s="53" t="s">
        <v>67</v>
      </c>
      <c r="C42" s="100" t="s">
        <v>849</v>
      </c>
      <c r="D42" s="128" t="s">
        <v>29</v>
      </c>
      <c r="E42" s="128"/>
      <c r="F42" s="127"/>
      <c r="G42" s="127">
        <v>38</v>
      </c>
      <c r="H42" s="127">
        <v>35</v>
      </c>
      <c r="I42" s="53">
        <v>73</v>
      </c>
      <c r="J42" s="52" t="s">
        <v>394</v>
      </c>
      <c r="K42" s="51" t="s">
        <v>864</v>
      </c>
      <c r="L42" s="51" t="s">
        <v>861</v>
      </c>
      <c r="M42" s="115">
        <v>9401725894</v>
      </c>
      <c r="N42" s="55" t="s">
        <v>375</v>
      </c>
      <c r="O42" s="56">
        <v>9435788427</v>
      </c>
      <c r="P42" s="166" t="s">
        <v>1045</v>
      </c>
      <c r="Q42" s="51" t="s">
        <v>144</v>
      </c>
      <c r="R42" s="51">
        <v>23</v>
      </c>
      <c r="S42" s="51" t="s">
        <v>136</v>
      </c>
      <c r="T42" s="51"/>
    </row>
    <row r="43" spans="1:20">
      <c r="A43" s="4">
        <v>39</v>
      </c>
      <c r="B43" s="53" t="s">
        <v>66</v>
      </c>
      <c r="C43" s="100" t="s">
        <v>850</v>
      </c>
      <c r="D43" s="128" t="s">
        <v>29</v>
      </c>
      <c r="E43" s="128"/>
      <c r="F43" s="127"/>
      <c r="G43" s="127">
        <v>60</v>
      </c>
      <c r="H43" s="127">
        <v>63</v>
      </c>
      <c r="I43" s="53">
        <v>123</v>
      </c>
      <c r="J43" s="52" t="s">
        <v>395</v>
      </c>
      <c r="K43" s="51" t="s">
        <v>864</v>
      </c>
      <c r="L43" s="51" t="s">
        <v>861</v>
      </c>
      <c r="M43" s="115">
        <v>9401725894</v>
      </c>
      <c r="N43" s="55" t="s">
        <v>377</v>
      </c>
      <c r="O43" s="56">
        <v>9678570525</v>
      </c>
      <c r="P43" s="166" t="s">
        <v>1045</v>
      </c>
      <c r="Q43" s="51" t="s">
        <v>144</v>
      </c>
      <c r="R43" s="51">
        <v>23</v>
      </c>
      <c r="S43" s="51" t="s">
        <v>136</v>
      </c>
      <c r="T43" s="51"/>
    </row>
    <row r="44" spans="1:20">
      <c r="A44" s="4">
        <v>40</v>
      </c>
      <c r="B44" s="53" t="s">
        <v>67</v>
      </c>
      <c r="C44" s="74" t="s">
        <v>764</v>
      </c>
      <c r="D44" s="128" t="s">
        <v>27</v>
      </c>
      <c r="E44" s="128"/>
      <c r="F44" s="127"/>
      <c r="G44" s="127">
        <v>20</v>
      </c>
      <c r="H44" s="127">
        <v>28</v>
      </c>
      <c r="I44" s="53">
        <v>48</v>
      </c>
      <c r="J44" s="52" t="s">
        <v>396</v>
      </c>
      <c r="K44" s="51" t="s">
        <v>864</v>
      </c>
      <c r="L44" s="51" t="s">
        <v>862</v>
      </c>
      <c r="M44" s="115">
        <v>9613632752</v>
      </c>
      <c r="N44" s="57" t="s">
        <v>379</v>
      </c>
      <c r="O44" s="56">
        <v>8011770039</v>
      </c>
      <c r="P44" s="166" t="s">
        <v>1046</v>
      </c>
      <c r="Q44" s="51" t="s">
        <v>148</v>
      </c>
      <c r="R44" s="51">
        <v>24</v>
      </c>
      <c r="S44" s="51" t="s">
        <v>136</v>
      </c>
      <c r="T44" s="51"/>
    </row>
    <row r="45" spans="1:20">
      <c r="A45" s="4">
        <v>41</v>
      </c>
      <c r="B45" s="53" t="s">
        <v>67</v>
      </c>
      <c r="C45" s="100" t="s">
        <v>851</v>
      </c>
      <c r="D45" s="128" t="s">
        <v>29</v>
      </c>
      <c r="E45" s="128"/>
      <c r="F45" s="127"/>
      <c r="G45" s="127">
        <v>57</v>
      </c>
      <c r="H45" s="127">
        <v>70</v>
      </c>
      <c r="I45" s="53">
        <v>127</v>
      </c>
      <c r="J45" s="52" t="s">
        <v>397</v>
      </c>
      <c r="K45" s="51" t="s">
        <v>864</v>
      </c>
      <c r="L45" s="51" t="s">
        <v>862</v>
      </c>
      <c r="M45" s="115">
        <v>9613632752</v>
      </c>
      <c r="N45" s="57" t="s">
        <v>381</v>
      </c>
      <c r="O45" s="56">
        <v>8751972513</v>
      </c>
      <c r="P45" s="166" t="s">
        <v>1046</v>
      </c>
      <c r="Q45" s="51" t="s">
        <v>148</v>
      </c>
      <c r="R45" s="51">
        <v>25</v>
      </c>
      <c r="S45" s="51" t="s">
        <v>136</v>
      </c>
      <c r="T45" s="51"/>
    </row>
    <row r="46" spans="1:20">
      <c r="A46" s="4">
        <v>42</v>
      </c>
      <c r="B46" s="53" t="s">
        <v>66</v>
      </c>
      <c r="C46" s="100" t="s">
        <v>852</v>
      </c>
      <c r="D46" s="128" t="s">
        <v>29</v>
      </c>
      <c r="E46" s="128"/>
      <c r="F46" s="127"/>
      <c r="G46" s="127">
        <v>19</v>
      </c>
      <c r="H46" s="127">
        <v>25</v>
      </c>
      <c r="I46" s="53">
        <v>44</v>
      </c>
      <c r="J46" s="52" t="s">
        <v>76</v>
      </c>
      <c r="K46" s="51" t="s">
        <v>864</v>
      </c>
      <c r="L46" s="51" t="s">
        <v>862</v>
      </c>
      <c r="M46" s="115">
        <v>9613632752</v>
      </c>
      <c r="N46" s="55" t="s">
        <v>383</v>
      </c>
      <c r="O46" s="56">
        <v>7896094487</v>
      </c>
      <c r="P46" s="166" t="s">
        <v>1046</v>
      </c>
      <c r="Q46" s="51" t="s">
        <v>148</v>
      </c>
      <c r="R46" s="51">
        <v>26</v>
      </c>
      <c r="S46" s="51" t="s">
        <v>136</v>
      </c>
      <c r="T46" s="51"/>
    </row>
    <row r="47" spans="1:20">
      <c r="A47" s="4">
        <v>43</v>
      </c>
      <c r="B47" s="53" t="s">
        <v>66</v>
      </c>
      <c r="C47" s="74" t="s">
        <v>759</v>
      </c>
      <c r="D47" s="128" t="s">
        <v>27</v>
      </c>
      <c r="E47" s="128"/>
      <c r="F47" s="127"/>
      <c r="G47" s="127">
        <v>38</v>
      </c>
      <c r="H47" s="127">
        <v>53</v>
      </c>
      <c r="I47" s="53">
        <v>91</v>
      </c>
      <c r="J47" s="52" t="s">
        <v>398</v>
      </c>
      <c r="K47" s="51" t="s">
        <v>864</v>
      </c>
      <c r="L47" s="51" t="s">
        <v>862</v>
      </c>
      <c r="M47" s="115">
        <v>9613632752</v>
      </c>
      <c r="N47" s="55" t="s">
        <v>385</v>
      </c>
      <c r="O47" s="56">
        <v>8011421569</v>
      </c>
      <c r="P47" s="166" t="s">
        <v>1046</v>
      </c>
      <c r="Q47" s="51" t="s">
        <v>148</v>
      </c>
      <c r="R47" s="51">
        <v>23</v>
      </c>
      <c r="S47" s="51" t="s">
        <v>136</v>
      </c>
      <c r="T47" s="51"/>
    </row>
    <row r="48" spans="1:20">
      <c r="A48" s="4">
        <v>44</v>
      </c>
      <c r="B48" s="53" t="s">
        <v>66</v>
      </c>
      <c r="C48" s="100" t="s">
        <v>853</v>
      </c>
      <c r="D48" s="128" t="s">
        <v>29</v>
      </c>
      <c r="E48" s="128"/>
      <c r="F48" s="127"/>
      <c r="G48" s="127">
        <v>35</v>
      </c>
      <c r="H48" s="127">
        <v>43</v>
      </c>
      <c r="I48" s="53">
        <v>78</v>
      </c>
      <c r="J48" s="52" t="s">
        <v>399</v>
      </c>
      <c r="K48" s="51" t="s">
        <v>864</v>
      </c>
      <c r="L48" s="51" t="s">
        <v>862</v>
      </c>
      <c r="M48" s="115">
        <v>9613632752</v>
      </c>
      <c r="N48" s="55" t="s">
        <v>387</v>
      </c>
      <c r="O48" s="56">
        <v>8761054160</v>
      </c>
      <c r="P48" s="166" t="s">
        <v>1047</v>
      </c>
      <c r="Q48" s="51" t="s">
        <v>151</v>
      </c>
      <c r="R48" s="51">
        <v>23</v>
      </c>
      <c r="S48" s="51" t="s">
        <v>136</v>
      </c>
      <c r="T48" s="51"/>
    </row>
    <row r="49" spans="1:20">
      <c r="A49" s="4">
        <v>45</v>
      </c>
      <c r="B49" s="53" t="s">
        <v>67</v>
      </c>
      <c r="C49" s="100" t="s">
        <v>854</v>
      </c>
      <c r="D49" s="121" t="s">
        <v>29</v>
      </c>
      <c r="E49" s="121"/>
      <c r="F49" s="127"/>
      <c r="G49" s="127">
        <v>61</v>
      </c>
      <c r="H49" s="127">
        <v>60</v>
      </c>
      <c r="I49" s="53">
        <v>121</v>
      </c>
      <c r="J49" s="52" t="s">
        <v>400</v>
      </c>
      <c r="K49" s="51" t="s">
        <v>864</v>
      </c>
      <c r="L49" s="51" t="s">
        <v>862</v>
      </c>
      <c r="M49" s="115">
        <v>9613632752</v>
      </c>
      <c r="N49" s="55" t="s">
        <v>389</v>
      </c>
      <c r="O49" s="56">
        <v>9954244258</v>
      </c>
      <c r="P49" s="166" t="s">
        <v>1047</v>
      </c>
      <c r="Q49" s="51" t="s">
        <v>151</v>
      </c>
      <c r="R49" s="51">
        <v>23</v>
      </c>
      <c r="S49" s="51" t="s">
        <v>136</v>
      </c>
      <c r="T49" s="51"/>
    </row>
    <row r="50" spans="1:20">
      <c r="A50" s="4">
        <v>46</v>
      </c>
      <c r="B50" s="53" t="s">
        <v>66</v>
      </c>
      <c r="C50" s="74" t="s">
        <v>755</v>
      </c>
      <c r="D50" s="128" t="s">
        <v>27</v>
      </c>
      <c r="E50" s="128"/>
      <c r="F50" s="127"/>
      <c r="G50" s="127">
        <v>46</v>
      </c>
      <c r="H50" s="127">
        <v>30</v>
      </c>
      <c r="I50" s="53">
        <v>76</v>
      </c>
      <c r="J50" s="52" t="s">
        <v>401</v>
      </c>
      <c r="K50" s="51" t="s">
        <v>864</v>
      </c>
      <c r="L50" s="51" t="s">
        <v>862</v>
      </c>
      <c r="M50" s="115">
        <v>9613632752</v>
      </c>
      <c r="N50" s="55" t="s">
        <v>391</v>
      </c>
      <c r="O50" s="56">
        <v>8011421569</v>
      </c>
      <c r="P50" s="166" t="s">
        <v>1047</v>
      </c>
      <c r="Q50" s="51" t="s">
        <v>151</v>
      </c>
      <c r="R50" s="51">
        <v>32</v>
      </c>
      <c r="S50" s="51" t="s">
        <v>136</v>
      </c>
      <c r="T50" s="51"/>
    </row>
    <row r="51" spans="1:20">
      <c r="A51" s="4">
        <v>47</v>
      </c>
      <c r="B51" s="53" t="s">
        <v>67</v>
      </c>
      <c r="C51" s="100" t="s">
        <v>855</v>
      </c>
      <c r="D51" s="121" t="s">
        <v>29</v>
      </c>
      <c r="E51" s="121"/>
      <c r="F51" s="127"/>
      <c r="G51" s="127">
        <v>50</v>
      </c>
      <c r="H51" s="127">
        <v>53</v>
      </c>
      <c r="I51" s="53">
        <v>103</v>
      </c>
      <c r="J51" s="52" t="s">
        <v>402</v>
      </c>
      <c r="K51" s="51" t="s">
        <v>864</v>
      </c>
      <c r="L51" s="51" t="s">
        <v>862</v>
      </c>
      <c r="M51" s="115">
        <v>9613632752</v>
      </c>
      <c r="N51" s="55" t="s">
        <v>371</v>
      </c>
      <c r="O51" s="56">
        <v>9435788427</v>
      </c>
      <c r="P51" s="166" t="s">
        <v>1048</v>
      </c>
      <c r="Q51" s="51" t="s">
        <v>152</v>
      </c>
      <c r="R51" s="51">
        <v>33</v>
      </c>
      <c r="S51" s="51" t="s">
        <v>136</v>
      </c>
      <c r="T51" s="51"/>
    </row>
    <row r="52" spans="1:20">
      <c r="A52" s="4">
        <v>48</v>
      </c>
      <c r="B52" s="53" t="s">
        <v>66</v>
      </c>
      <c r="C52" s="100" t="s">
        <v>856</v>
      </c>
      <c r="D52" s="128" t="s">
        <v>29</v>
      </c>
      <c r="E52" s="128"/>
      <c r="F52" s="127"/>
      <c r="G52" s="127">
        <v>55</v>
      </c>
      <c r="H52" s="127">
        <v>65</v>
      </c>
      <c r="I52" s="53">
        <v>120</v>
      </c>
      <c r="J52" s="52" t="s">
        <v>403</v>
      </c>
      <c r="K52" s="51" t="s">
        <v>864</v>
      </c>
      <c r="L52" s="51" t="s">
        <v>862</v>
      </c>
      <c r="M52" s="115">
        <v>9613632752</v>
      </c>
      <c r="N52" s="55" t="s">
        <v>373</v>
      </c>
      <c r="O52" s="56">
        <v>9678570525</v>
      </c>
      <c r="P52" s="166" t="s">
        <v>1048</v>
      </c>
      <c r="Q52" s="51" t="s">
        <v>148</v>
      </c>
      <c r="R52" s="51">
        <v>33</v>
      </c>
      <c r="S52" s="51" t="s">
        <v>136</v>
      </c>
      <c r="T52" s="51"/>
    </row>
    <row r="53" spans="1:20">
      <c r="A53" s="4">
        <v>49</v>
      </c>
      <c r="B53" s="53" t="s">
        <v>67</v>
      </c>
      <c r="C53" s="74" t="s">
        <v>753</v>
      </c>
      <c r="D53" s="121" t="s">
        <v>27</v>
      </c>
      <c r="E53" s="121"/>
      <c r="F53" s="127"/>
      <c r="G53" s="127">
        <v>28</v>
      </c>
      <c r="H53" s="127">
        <v>33</v>
      </c>
      <c r="I53" s="53">
        <v>61</v>
      </c>
      <c r="J53" s="52" t="s">
        <v>404</v>
      </c>
      <c r="K53" s="51" t="s">
        <v>864</v>
      </c>
      <c r="L53" s="51" t="s">
        <v>862</v>
      </c>
      <c r="M53" s="115">
        <v>9613632752</v>
      </c>
      <c r="N53" s="55" t="s">
        <v>375</v>
      </c>
      <c r="O53" s="56">
        <v>8011770039</v>
      </c>
      <c r="P53" s="166" t="s">
        <v>1048</v>
      </c>
      <c r="Q53" s="51" t="s">
        <v>152</v>
      </c>
      <c r="R53" s="51">
        <v>44</v>
      </c>
      <c r="S53" s="51" t="s">
        <v>136</v>
      </c>
      <c r="T53" s="51"/>
    </row>
    <row r="54" spans="1:20">
      <c r="A54" s="4">
        <v>50</v>
      </c>
      <c r="B54" s="53" t="s">
        <v>67</v>
      </c>
      <c r="C54" s="100" t="s">
        <v>857</v>
      </c>
      <c r="D54" s="128" t="s">
        <v>29</v>
      </c>
      <c r="E54" s="128"/>
      <c r="F54" s="127"/>
      <c r="G54" s="127">
        <v>46</v>
      </c>
      <c r="H54" s="127">
        <v>40</v>
      </c>
      <c r="I54" s="53">
        <v>86</v>
      </c>
      <c r="J54" s="52" t="s">
        <v>405</v>
      </c>
      <c r="K54" s="51" t="s">
        <v>864</v>
      </c>
      <c r="L54" s="51" t="s">
        <v>862</v>
      </c>
      <c r="M54" s="115">
        <v>9613632752</v>
      </c>
      <c r="N54" s="55" t="s">
        <v>377</v>
      </c>
      <c r="O54" s="56">
        <v>8751972513</v>
      </c>
      <c r="P54" s="166" t="s">
        <v>1049</v>
      </c>
      <c r="Q54" s="51" t="s">
        <v>135</v>
      </c>
      <c r="R54" s="51">
        <v>34</v>
      </c>
      <c r="S54" s="51" t="s">
        <v>136</v>
      </c>
      <c r="T54" s="51"/>
    </row>
    <row r="55" spans="1:20">
      <c r="A55" s="4">
        <v>51</v>
      </c>
      <c r="B55" s="53" t="s">
        <v>66</v>
      </c>
      <c r="C55" s="100" t="s">
        <v>858</v>
      </c>
      <c r="D55" s="128" t="s">
        <v>29</v>
      </c>
      <c r="E55" s="128"/>
      <c r="F55" s="127"/>
      <c r="G55" s="127">
        <v>63</v>
      </c>
      <c r="H55" s="127">
        <v>53</v>
      </c>
      <c r="I55" s="53">
        <v>116</v>
      </c>
      <c r="J55" s="52" t="s">
        <v>406</v>
      </c>
      <c r="K55" s="51" t="s">
        <v>864</v>
      </c>
      <c r="L55" s="51" t="s">
        <v>862</v>
      </c>
      <c r="M55" s="115">
        <v>9613632752</v>
      </c>
      <c r="N55" s="57" t="s">
        <v>379</v>
      </c>
      <c r="O55" s="56">
        <v>7896094487</v>
      </c>
      <c r="P55" s="166" t="s">
        <v>1049</v>
      </c>
      <c r="Q55" s="51" t="s">
        <v>135</v>
      </c>
      <c r="R55" s="51">
        <v>33</v>
      </c>
      <c r="S55" s="51" t="s">
        <v>136</v>
      </c>
      <c r="T55" s="51"/>
    </row>
    <row r="56" spans="1:20">
      <c r="A56" s="4">
        <v>52</v>
      </c>
      <c r="B56" s="53" t="s">
        <v>66</v>
      </c>
      <c r="C56" s="74" t="s">
        <v>756</v>
      </c>
      <c r="D56" s="128" t="s">
        <v>27</v>
      </c>
      <c r="E56" s="128"/>
      <c r="F56" s="127"/>
      <c r="G56" s="127">
        <v>28</v>
      </c>
      <c r="H56" s="127">
        <v>25</v>
      </c>
      <c r="I56" s="53">
        <v>53</v>
      </c>
      <c r="J56" s="52" t="s">
        <v>407</v>
      </c>
      <c r="K56" s="51" t="s">
        <v>864</v>
      </c>
      <c r="L56" s="51" t="s">
        <v>862</v>
      </c>
      <c r="M56" s="115">
        <v>9613632752</v>
      </c>
      <c r="N56" s="57" t="s">
        <v>381</v>
      </c>
      <c r="O56" s="56">
        <v>8011421569</v>
      </c>
      <c r="P56" s="166" t="s">
        <v>1049</v>
      </c>
      <c r="Q56" s="51" t="s">
        <v>135</v>
      </c>
      <c r="R56" s="51">
        <v>44</v>
      </c>
      <c r="S56" s="51" t="s">
        <v>136</v>
      </c>
      <c r="T56" s="51"/>
    </row>
    <row r="57" spans="1:20">
      <c r="A57" s="4">
        <v>53</v>
      </c>
      <c r="B57" s="53" t="s">
        <v>66</v>
      </c>
      <c r="C57" s="100" t="s">
        <v>859</v>
      </c>
      <c r="D57" s="128" t="s">
        <v>29</v>
      </c>
      <c r="E57" s="128"/>
      <c r="F57" s="127"/>
      <c r="G57" s="127">
        <v>15</v>
      </c>
      <c r="H57" s="127">
        <v>20</v>
      </c>
      <c r="I57" s="53">
        <v>35</v>
      </c>
      <c r="J57" s="52" t="s">
        <v>408</v>
      </c>
      <c r="K57" s="51" t="s">
        <v>864</v>
      </c>
      <c r="L57" s="51" t="s">
        <v>862</v>
      </c>
      <c r="M57" s="115">
        <v>9613632752</v>
      </c>
      <c r="N57" s="55" t="s">
        <v>383</v>
      </c>
      <c r="O57" s="56">
        <v>8761054160</v>
      </c>
      <c r="P57" s="166" t="s">
        <v>1050</v>
      </c>
      <c r="Q57" s="51" t="s">
        <v>144</v>
      </c>
      <c r="R57" s="51">
        <v>33</v>
      </c>
      <c r="S57" s="51" t="s">
        <v>136</v>
      </c>
      <c r="T57" s="51"/>
    </row>
    <row r="58" spans="1:20">
      <c r="A58" s="4">
        <v>54</v>
      </c>
      <c r="B58" s="53" t="s">
        <v>67</v>
      </c>
      <c r="C58" s="100" t="s">
        <v>860</v>
      </c>
      <c r="D58" s="128" t="s">
        <v>29</v>
      </c>
      <c r="E58" s="128"/>
      <c r="F58" s="127"/>
      <c r="G58" s="127">
        <v>50</v>
      </c>
      <c r="H58" s="127">
        <v>56</v>
      </c>
      <c r="I58" s="53">
        <v>106</v>
      </c>
      <c r="J58" s="52" t="s">
        <v>409</v>
      </c>
      <c r="K58" s="51" t="s">
        <v>864</v>
      </c>
      <c r="L58" s="51" t="s">
        <v>862</v>
      </c>
      <c r="M58" s="115">
        <v>9613632752</v>
      </c>
      <c r="N58" s="55" t="s">
        <v>385</v>
      </c>
      <c r="O58" s="56">
        <v>9954244258</v>
      </c>
      <c r="P58" s="166" t="s">
        <v>1050</v>
      </c>
      <c r="Q58" s="51" t="s">
        <v>144</v>
      </c>
      <c r="R58" s="51">
        <v>44</v>
      </c>
      <c r="S58" s="51" t="s">
        <v>136</v>
      </c>
      <c r="T58" s="51"/>
    </row>
    <row r="59" spans="1:20">
      <c r="A59" s="4">
        <v>55</v>
      </c>
      <c r="B59" s="53" t="s">
        <v>67</v>
      </c>
      <c r="C59" s="74" t="s">
        <v>762</v>
      </c>
      <c r="D59" s="128" t="s">
        <v>27</v>
      </c>
      <c r="E59" s="128"/>
      <c r="F59" s="127"/>
      <c r="G59" s="127">
        <v>35</v>
      </c>
      <c r="H59" s="127">
        <v>43</v>
      </c>
      <c r="I59" s="53">
        <v>78</v>
      </c>
      <c r="J59" s="52" t="s">
        <v>410</v>
      </c>
      <c r="K59" s="51" t="s">
        <v>864</v>
      </c>
      <c r="L59" s="51" t="s">
        <v>862</v>
      </c>
      <c r="M59" s="115">
        <v>9613632752</v>
      </c>
      <c r="N59" s="55" t="s">
        <v>387</v>
      </c>
      <c r="O59" s="56">
        <v>8011421569</v>
      </c>
      <c r="P59" s="166" t="s">
        <v>1050</v>
      </c>
      <c r="Q59" s="51" t="s">
        <v>144</v>
      </c>
      <c r="R59" s="51">
        <v>35</v>
      </c>
      <c r="S59" s="51" t="s">
        <v>136</v>
      </c>
      <c r="T59" s="51"/>
    </row>
    <row r="60" spans="1:20" ht="30">
      <c r="A60" s="4">
        <v>56</v>
      </c>
      <c r="B60" s="53" t="s">
        <v>67</v>
      </c>
      <c r="C60" s="92" t="s">
        <v>865</v>
      </c>
      <c r="D60" s="92" t="s">
        <v>29</v>
      </c>
      <c r="E60" s="92"/>
      <c r="F60" s="127"/>
      <c r="G60" s="127">
        <v>36</v>
      </c>
      <c r="H60" s="127">
        <v>25</v>
      </c>
      <c r="I60" s="53">
        <v>61</v>
      </c>
      <c r="J60" s="52" t="s">
        <v>411</v>
      </c>
      <c r="K60" s="51" t="s">
        <v>864</v>
      </c>
      <c r="L60" s="51" t="s">
        <v>861</v>
      </c>
      <c r="M60" s="115">
        <v>9401725894</v>
      </c>
      <c r="N60" s="55" t="s">
        <v>389</v>
      </c>
      <c r="O60" s="56">
        <v>9435788427</v>
      </c>
      <c r="P60" s="166" t="s">
        <v>1050</v>
      </c>
      <c r="Q60" s="51" t="s">
        <v>144</v>
      </c>
      <c r="R60" s="51">
        <v>35</v>
      </c>
      <c r="S60" s="51" t="s">
        <v>136</v>
      </c>
      <c r="T60" s="51"/>
    </row>
    <row r="61" spans="1:20">
      <c r="A61" s="4">
        <v>57</v>
      </c>
      <c r="B61" s="53" t="s">
        <v>66</v>
      </c>
      <c r="C61" s="92" t="s">
        <v>866</v>
      </c>
      <c r="D61" s="92" t="s">
        <v>29</v>
      </c>
      <c r="E61" s="92"/>
      <c r="F61" s="127"/>
      <c r="G61" s="127">
        <v>33</v>
      </c>
      <c r="H61" s="127">
        <v>31</v>
      </c>
      <c r="I61" s="53">
        <v>64</v>
      </c>
      <c r="J61" s="52" t="s">
        <v>412</v>
      </c>
      <c r="K61" s="51" t="s">
        <v>864</v>
      </c>
      <c r="L61" s="51" t="s">
        <v>861</v>
      </c>
      <c r="M61" s="115">
        <v>9401725894</v>
      </c>
      <c r="N61" s="55" t="s">
        <v>391</v>
      </c>
      <c r="O61" s="56">
        <v>9678570525</v>
      </c>
      <c r="P61" s="166" t="s">
        <v>1051</v>
      </c>
      <c r="Q61" s="51" t="s">
        <v>144</v>
      </c>
      <c r="R61" s="51">
        <v>35</v>
      </c>
      <c r="S61" s="51" t="s">
        <v>136</v>
      </c>
      <c r="T61" s="51"/>
    </row>
    <row r="62" spans="1:20">
      <c r="A62" s="4">
        <v>58</v>
      </c>
      <c r="B62" s="53" t="s">
        <v>66</v>
      </c>
      <c r="C62" s="92" t="s">
        <v>867</v>
      </c>
      <c r="D62" s="92" t="s">
        <v>29</v>
      </c>
      <c r="E62" s="92"/>
      <c r="F62" s="127"/>
      <c r="G62" s="127">
        <v>53</v>
      </c>
      <c r="H62" s="127">
        <v>56</v>
      </c>
      <c r="I62" s="53">
        <v>109</v>
      </c>
      <c r="J62" s="52" t="s">
        <v>413</v>
      </c>
      <c r="K62" s="51" t="s">
        <v>864</v>
      </c>
      <c r="L62" s="51" t="s">
        <v>861</v>
      </c>
      <c r="M62" s="115">
        <v>9401725894</v>
      </c>
      <c r="N62" s="55" t="s">
        <v>371</v>
      </c>
      <c r="O62" s="56">
        <v>8011770039</v>
      </c>
      <c r="P62" s="166" t="s">
        <v>1051</v>
      </c>
      <c r="Q62" s="51" t="s">
        <v>144</v>
      </c>
      <c r="R62" s="51">
        <v>35</v>
      </c>
      <c r="S62" s="51" t="s">
        <v>136</v>
      </c>
      <c r="T62" s="51"/>
    </row>
    <row r="63" spans="1:20">
      <c r="A63" s="4">
        <v>59</v>
      </c>
      <c r="B63" s="53" t="s">
        <v>67</v>
      </c>
      <c r="C63" s="74" t="s">
        <v>766</v>
      </c>
      <c r="D63" s="92" t="s">
        <v>27</v>
      </c>
      <c r="E63" s="92"/>
      <c r="F63" s="127"/>
      <c r="G63" s="127">
        <v>44</v>
      </c>
      <c r="H63" s="127">
        <v>39</v>
      </c>
      <c r="I63" s="53">
        <v>83</v>
      </c>
      <c r="J63" s="52" t="s">
        <v>414</v>
      </c>
      <c r="K63" s="51" t="s">
        <v>864</v>
      </c>
      <c r="L63" s="51" t="s">
        <v>861</v>
      </c>
      <c r="M63" s="115">
        <v>9401725894</v>
      </c>
      <c r="N63" s="55" t="s">
        <v>373</v>
      </c>
      <c r="O63" s="56">
        <v>8751972513</v>
      </c>
      <c r="P63" s="166" t="s">
        <v>1051</v>
      </c>
      <c r="Q63" s="51" t="s">
        <v>148</v>
      </c>
      <c r="R63" s="51">
        <v>34</v>
      </c>
      <c r="S63" s="51" t="s">
        <v>136</v>
      </c>
      <c r="T63" s="51"/>
    </row>
    <row r="64" spans="1:20">
      <c r="A64" s="4">
        <v>60</v>
      </c>
      <c r="B64" s="53" t="s">
        <v>67</v>
      </c>
      <c r="C64" s="92" t="s">
        <v>869</v>
      </c>
      <c r="D64" s="92" t="s">
        <v>29</v>
      </c>
      <c r="E64" s="92"/>
      <c r="F64" s="127"/>
      <c r="G64" s="127">
        <v>28</v>
      </c>
      <c r="H64" s="127">
        <v>19</v>
      </c>
      <c r="I64" s="53">
        <v>47</v>
      </c>
      <c r="J64" s="52" t="s">
        <v>415</v>
      </c>
      <c r="K64" s="51" t="s">
        <v>864</v>
      </c>
      <c r="L64" s="51" t="s">
        <v>863</v>
      </c>
      <c r="M64" s="115">
        <v>9854186256</v>
      </c>
      <c r="N64" s="55" t="s">
        <v>375</v>
      </c>
      <c r="O64" s="56">
        <v>7896094487</v>
      </c>
      <c r="P64" s="166" t="s">
        <v>1051</v>
      </c>
      <c r="Q64" s="51" t="s">
        <v>148</v>
      </c>
      <c r="R64" s="51">
        <v>34</v>
      </c>
      <c r="S64" s="51" t="s">
        <v>136</v>
      </c>
      <c r="T64" s="51"/>
    </row>
    <row r="65" spans="1:20" ht="30">
      <c r="A65" s="4">
        <v>61</v>
      </c>
      <c r="B65" s="53" t="s">
        <v>66</v>
      </c>
      <c r="C65" s="92" t="s">
        <v>870</v>
      </c>
      <c r="D65" s="92" t="s">
        <v>29</v>
      </c>
      <c r="E65" s="92"/>
      <c r="F65" s="127"/>
      <c r="G65" s="127">
        <v>27</v>
      </c>
      <c r="H65" s="127">
        <v>39</v>
      </c>
      <c r="I65" s="53">
        <v>66</v>
      </c>
      <c r="J65" s="52" t="s">
        <v>416</v>
      </c>
      <c r="K65" s="51" t="s">
        <v>864</v>
      </c>
      <c r="L65" s="51" t="s">
        <v>863</v>
      </c>
      <c r="M65" s="115">
        <v>9854186256</v>
      </c>
      <c r="N65" s="55" t="s">
        <v>377</v>
      </c>
      <c r="O65" s="56">
        <v>8011421569</v>
      </c>
      <c r="P65" s="166" t="s">
        <v>1052</v>
      </c>
      <c r="Q65" s="51" t="s">
        <v>148</v>
      </c>
      <c r="R65" s="51">
        <v>33</v>
      </c>
      <c r="S65" s="51" t="s">
        <v>136</v>
      </c>
      <c r="T65" s="51"/>
    </row>
    <row r="66" spans="1:20">
      <c r="A66" s="4">
        <v>62</v>
      </c>
      <c r="B66" s="53" t="s">
        <v>66</v>
      </c>
      <c r="C66" s="74" t="s">
        <v>767</v>
      </c>
      <c r="D66" s="92" t="s">
        <v>27</v>
      </c>
      <c r="E66" s="92"/>
      <c r="F66" s="127"/>
      <c r="G66" s="127">
        <v>44</v>
      </c>
      <c r="H66" s="127">
        <v>46</v>
      </c>
      <c r="I66" s="53">
        <v>90</v>
      </c>
      <c r="J66" s="52" t="s">
        <v>417</v>
      </c>
      <c r="K66" s="51" t="s">
        <v>864</v>
      </c>
      <c r="L66" s="51" t="s">
        <v>863</v>
      </c>
      <c r="M66" s="115">
        <v>9854186256</v>
      </c>
      <c r="N66" s="57" t="s">
        <v>379</v>
      </c>
      <c r="O66" s="56">
        <v>8761054160</v>
      </c>
      <c r="P66" s="166" t="s">
        <v>1052</v>
      </c>
      <c r="Q66" s="51" t="s">
        <v>148</v>
      </c>
      <c r="R66" s="51">
        <v>33</v>
      </c>
      <c r="S66" s="51" t="s">
        <v>136</v>
      </c>
      <c r="T66" s="51"/>
    </row>
    <row r="67" spans="1:20">
      <c r="A67" s="4">
        <v>63</v>
      </c>
      <c r="B67" s="53" t="s">
        <v>66</v>
      </c>
      <c r="C67" s="92" t="s">
        <v>872</v>
      </c>
      <c r="D67" s="92" t="s">
        <v>29</v>
      </c>
      <c r="E67" s="92"/>
      <c r="F67" s="127"/>
      <c r="G67" s="127">
        <v>21</v>
      </c>
      <c r="H67" s="127">
        <v>18</v>
      </c>
      <c r="I67" s="53">
        <v>39</v>
      </c>
      <c r="J67" s="52">
        <v>9435287138</v>
      </c>
      <c r="K67" s="51" t="s">
        <v>864</v>
      </c>
      <c r="L67" s="51" t="s">
        <v>863</v>
      </c>
      <c r="M67" s="115">
        <v>9854186256</v>
      </c>
      <c r="N67" s="57" t="s">
        <v>381</v>
      </c>
      <c r="O67" s="56">
        <v>9954244258</v>
      </c>
      <c r="P67" s="166" t="s">
        <v>1052</v>
      </c>
      <c r="Q67" s="51" t="s">
        <v>148</v>
      </c>
      <c r="R67" s="51">
        <v>33</v>
      </c>
      <c r="S67" s="51" t="s">
        <v>136</v>
      </c>
      <c r="T67" s="51"/>
    </row>
    <row r="68" spans="1:20">
      <c r="A68" s="4">
        <v>64</v>
      </c>
      <c r="B68" s="17"/>
      <c r="C68" s="18"/>
      <c r="D68" s="18"/>
      <c r="E68" s="19"/>
      <c r="F68" s="18"/>
      <c r="G68" s="19"/>
      <c r="H68" s="19"/>
      <c r="I68" s="17">
        <v>0</v>
      </c>
      <c r="J68" s="18"/>
      <c r="K68" s="18"/>
      <c r="L68" s="18"/>
      <c r="M68" s="18"/>
      <c r="N68" s="18"/>
      <c r="O68" s="18"/>
      <c r="P68" s="167"/>
      <c r="Q68" s="18"/>
      <c r="R68" s="18"/>
      <c r="S68" s="18"/>
      <c r="T68" s="18"/>
    </row>
    <row r="69" spans="1:20">
      <c r="A69" s="4">
        <v>65</v>
      </c>
      <c r="B69" s="17"/>
      <c r="C69" s="18"/>
      <c r="D69" s="18"/>
      <c r="E69" s="19"/>
      <c r="F69" s="18"/>
      <c r="G69" s="19"/>
      <c r="H69" s="19"/>
      <c r="I69" s="17">
        <v>0</v>
      </c>
      <c r="J69" s="18"/>
      <c r="K69" s="18"/>
      <c r="L69" s="18"/>
      <c r="M69" s="18"/>
      <c r="N69" s="18"/>
      <c r="O69" s="18"/>
      <c r="P69" s="167"/>
      <c r="Q69" s="18"/>
      <c r="R69" s="18"/>
      <c r="S69" s="18"/>
      <c r="T69" s="18"/>
    </row>
    <row r="70" spans="1:20">
      <c r="A70" s="4">
        <v>66</v>
      </c>
      <c r="B70" s="17"/>
      <c r="C70" s="18"/>
      <c r="D70" s="18"/>
      <c r="E70" s="19"/>
      <c r="F70" s="18"/>
      <c r="G70" s="19"/>
      <c r="H70" s="19"/>
      <c r="I70" s="17">
        <v>0</v>
      </c>
      <c r="J70" s="18"/>
      <c r="K70" s="18"/>
      <c r="L70" s="18"/>
      <c r="M70" s="18"/>
      <c r="N70" s="18"/>
      <c r="O70" s="18"/>
      <c r="P70" s="167"/>
      <c r="Q70" s="18"/>
      <c r="R70" s="18"/>
      <c r="S70" s="18"/>
      <c r="T70" s="18"/>
    </row>
    <row r="71" spans="1:20">
      <c r="A71" s="4">
        <v>67</v>
      </c>
      <c r="B71" s="17"/>
      <c r="C71" s="18"/>
      <c r="D71" s="18"/>
      <c r="E71" s="19"/>
      <c r="F71" s="18"/>
      <c r="G71" s="19"/>
      <c r="H71" s="19"/>
      <c r="I71" s="17">
        <v>0</v>
      </c>
      <c r="J71" s="18"/>
      <c r="K71" s="18"/>
      <c r="L71" s="18"/>
      <c r="M71" s="18"/>
      <c r="N71" s="18"/>
      <c r="O71" s="18"/>
      <c r="P71" s="167"/>
      <c r="Q71" s="18"/>
      <c r="R71" s="18"/>
      <c r="S71" s="18"/>
      <c r="T71" s="18"/>
    </row>
    <row r="72" spans="1:20">
      <c r="A72" s="4">
        <v>68</v>
      </c>
      <c r="B72" s="17"/>
      <c r="C72" s="18"/>
      <c r="D72" s="18"/>
      <c r="E72" s="19"/>
      <c r="F72" s="18"/>
      <c r="G72" s="19"/>
      <c r="H72" s="19"/>
      <c r="I72" s="17">
        <v>0</v>
      </c>
      <c r="J72" s="18"/>
      <c r="K72" s="18"/>
      <c r="L72" s="18"/>
      <c r="M72" s="18"/>
      <c r="N72" s="18"/>
      <c r="O72" s="18"/>
      <c r="P72" s="167"/>
      <c r="Q72" s="18"/>
      <c r="R72" s="18"/>
      <c r="S72" s="18"/>
      <c r="T72" s="18"/>
    </row>
    <row r="73" spans="1:20">
      <c r="A73" s="4">
        <v>69</v>
      </c>
      <c r="B73" s="17"/>
      <c r="C73" s="18"/>
      <c r="D73" s="18"/>
      <c r="E73" s="19"/>
      <c r="F73" s="18"/>
      <c r="G73" s="19"/>
      <c r="H73" s="19"/>
      <c r="I73" s="17">
        <v>0</v>
      </c>
      <c r="J73" s="18"/>
      <c r="K73" s="18"/>
      <c r="L73" s="18"/>
      <c r="M73" s="18"/>
      <c r="N73" s="18"/>
      <c r="O73" s="18"/>
      <c r="P73" s="167"/>
      <c r="Q73" s="18"/>
      <c r="R73" s="18"/>
      <c r="S73" s="18"/>
      <c r="T73" s="18"/>
    </row>
    <row r="74" spans="1:20">
      <c r="A74" s="4">
        <v>70</v>
      </c>
      <c r="B74" s="17"/>
      <c r="C74" s="18"/>
      <c r="D74" s="18"/>
      <c r="E74" s="19"/>
      <c r="F74" s="18"/>
      <c r="G74" s="19"/>
      <c r="H74" s="19"/>
      <c r="I74" s="17">
        <v>0</v>
      </c>
      <c r="J74" s="18"/>
      <c r="K74" s="18"/>
      <c r="L74" s="18"/>
      <c r="M74" s="18"/>
      <c r="N74" s="18"/>
      <c r="O74" s="18"/>
      <c r="P74" s="167"/>
      <c r="Q74" s="18"/>
      <c r="R74" s="18"/>
      <c r="S74" s="18"/>
      <c r="T74" s="18"/>
    </row>
    <row r="75" spans="1:20">
      <c r="A75" s="4">
        <v>71</v>
      </c>
      <c r="B75" s="17"/>
      <c r="C75" s="18"/>
      <c r="D75" s="18"/>
      <c r="E75" s="19"/>
      <c r="F75" s="18"/>
      <c r="G75" s="19"/>
      <c r="H75" s="19"/>
      <c r="I75" s="17">
        <v>0</v>
      </c>
      <c r="J75" s="18"/>
      <c r="K75" s="18"/>
      <c r="L75" s="18"/>
      <c r="M75" s="18"/>
      <c r="N75" s="18"/>
      <c r="O75" s="18"/>
      <c r="P75" s="167"/>
      <c r="Q75" s="18"/>
      <c r="R75" s="18"/>
      <c r="S75" s="18"/>
      <c r="T75" s="18"/>
    </row>
    <row r="76" spans="1:20">
      <c r="A76" s="4">
        <v>72</v>
      </c>
      <c r="B76" s="17"/>
      <c r="C76" s="18"/>
      <c r="D76" s="18"/>
      <c r="E76" s="19"/>
      <c r="F76" s="18"/>
      <c r="G76" s="19"/>
      <c r="H76" s="19"/>
      <c r="I76" s="17">
        <v>0</v>
      </c>
      <c r="J76" s="18"/>
      <c r="K76" s="18"/>
      <c r="L76" s="18"/>
      <c r="M76" s="18"/>
      <c r="N76" s="18"/>
      <c r="O76" s="18"/>
      <c r="P76" s="167"/>
      <c r="Q76" s="18"/>
      <c r="R76" s="18"/>
      <c r="S76" s="18"/>
      <c r="T76" s="18"/>
    </row>
    <row r="77" spans="1:20">
      <c r="A77" s="4">
        <v>73</v>
      </c>
      <c r="B77" s="17"/>
      <c r="C77" s="18"/>
      <c r="D77" s="18"/>
      <c r="E77" s="19"/>
      <c r="F77" s="18"/>
      <c r="G77" s="19"/>
      <c r="H77" s="19"/>
      <c r="I77" s="17">
        <v>0</v>
      </c>
      <c r="J77" s="18"/>
      <c r="K77" s="18"/>
      <c r="L77" s="18"/>
      <c r="M77" s="18"/>
      <c r="N77" s="18"/>
      <c r="O77" s="18"/>
      <c r="P77" s="167"/>
      <c r="Q77" s="18"/>
      <c r="R77" s="18"/>
      <c r="S77" s="18"/>
      <c r="T77" s="18"/>
    </row>
    <row r="78" spans="1:20">
      <c r="A78" s="4">
        <v>74</v>
      </c>
      <c r="B78" s="17"/>
      <c r="C78" s="18"/>
      <c r="D78" s="18"/>
      <c r="E78" s="19"/>
      <c r="F78" s="18"/>
      <c r="G78" s="19"/>
      <c r="H78" s="19"/>
      <c r="I78" s="17">
        <v>0</v>
      </c>
      <c r="J78" s="18"/>
      <c r="K78" s="18"/>
      <c r="L78" s="18"/>
      <c r="M78" s="18"/>
      <c r="N78" s="18"/>
      <c r="O78" s="18"/>
      <c r="P78" s="167"/>
      <c r="Q78" s="18"/>
      <c r="R78" s="18"/>
      <c r="S78" s="18"/>
      <c r="T78" s="18"/>
    </row>
    <row r="79" spans="1:20">
      <c r="A79" s="4">
        <v>75</v>
      </c>
      <c r="B79" s="17"/>
      <c r="C79" s="18"/>
      <c r="D79" s="18"/>
      <c r="E79" s="19"/>
      <c r="F79" s="18"/>
      <c r="G79" s="19"/>
      <c r="H79" s="19"/>
      <c r="I79" s="17">
        <v>0</v>
      </c>
      <c r="J79" s="18"/>
      <c r="K79" s="18"/>
      <c r="L79" s="18"/>
      <c r="M79" s="18"/>
      <c r="N79" s="18"/>
      <c r="O79" s="18"/>
      <c r="P79" s="167"/>
      <c r="Q79" s="18"/>
      <c r="R79" s="18"/>
      <c r="S79" s="18"/>
      <c r="T79" s="18"/>
    </row>
    <row r="80" spans="1:20">
      <c r="A80" s="4">
        <v>76</v>
      </c>
      <c r="B80" s="17"/>
      <c r="C80" s="18"/>
      <c r="D80" s="18"/>
      <c r="E80" s="19"/>
      <c r="F80" s="18"/>
      <c r="G80" s="19"/>
      <c r="H80" s="19"/>
      <c r="I80" s="17">
        <v>0</v>
      </c>
      <c r="J80" s="18"/>
      <c r="K80" s="18"/>
      <c r="L80" s="18"/>
      <c r="M80" s="18"/>
      <c r="N80" s="18"/>
      <c r="O80" s="18"/>
      <c r="P80" s="167"/>
      <c r="Q80" s="18"/>
      <c r="R80" s="18"/>
      <c r="S80" s="18"/>
      <c r="T80" s="18"/>
    </row>
    <row r="81" spans="1:20">
      <c r="A81" s="4">
        <v>77</v>
      </c>
      <c r="B81" s="17"/>
      <c r="C81" s="18"/>
      <c r="D81" s="18"/>
      <c r="E81" s="19"/>
      <c r="F81" s="18"/>
      <c r="G81" s="19"/>
      <c r="H81" s="19"/>
      <c r="I81" s="17">
        <v>0</v>
      </c>
      <c r="J81" s="18"/>
      <c r="K81" s="18"/>
      <c r="L81" s="18"/>
      <c r="M81" s="18"/>
      <c r="N81" s="18"/>
      <c r="O81" s="18"/>
      <c r="P81" s="167"/>
      <c r="Q81" s="18"/>
      <c r="R81" s="18"/>
      <c r="S81" s="18"/>
      <c r="T81" s="18"/>
    </row>
    <row r="82" spans="1:20">
      <c r="A82" s="4">
        <v>78</v>
      </c>
      <c r="B82" s="17"/>
      <c r="C82" s="18"/>
      <c r="D82" s="18"/>
      <c r="E82" s="19"/>
      <c r="F82" s="18"/>
      <c r="G82" s="19"/>
      <c r="H82" s="19"/>
      <c r="I82" s="17">
        <v>0</v>
      </c>
      <c r="J82" s="18"/>
      <c r="K82" s="18"/>
      <c r="L82" s="18"/>
      <c r="M82" s="18"/>
      <c r="N82" s="18"/>
      <c r="O82" s="18"/>
      <c r="P82" s="167"/>
      <c r="Q82" s="18"/>
      <c r="R82" s="18"/>
      <c r="S82" s="18"/>
      <c r="T82" s="18"/>
    </row>
    <row r="83" spans="1:20">
      <c r="A83" s="4">
        <v>79</v>
      </c>
      <c r="B83" s="17"/>
      <c r="C83" s="18"/>
      <c r="D83" s="18"/>
      <c r="E83" s="19"/>
      <c r="F83" s="18"/>
      <c r="G83" s="19"/>
      <c r="H83" s="19"/>
      <c r="I83" s="17">
        <v>0</v>
      </c>
      <c r="J83" s="18"/>
      <c r="K83" s="18"/>
      <c r="L83" s="18"/>
      <c r="M83" s="18"/>
      <c r="N83" s="18"/>
      <c r="O83" s="18"/>
      <c r="P83" s="167"/>
      <c r="Q83" s="18"/>
      <c r="R83" s="18"/>
      <c r="S83" s="18"/>
      <c r="T83" s="18"/>
    </row>
    <row r="84" spans="1:20">
      <c r="A84" s="4">
        <v>80</v>
      </c>
      <c r="B84" s="17"/>
      <c r="C84" s="18"/>
      <c r="D84" s="18"/>
      <c r="E84" s="19"/>
      <c r="F84" s="18"/>
      <c r="G84" s="19"/>
      <c r="H84" s="19"/>
      <c r="I84" s="17">
        <v>0</v>
      </c>
      <c r="J84" s="18"/>
      <c r="K84" s="18"/>
      <c r="L84" s="18"/>
      <c r="M84" s="18"/>
      <c r="N84" s="18"/>
      <c r="O84" s="18"/>
      <c r="P84" s="167"/>
      <c r="Q84" s="18"/>
      <c r="R84" s="18"/>
      <c r="S84" s="18"/>
      <c r="T84" s="18"/>
    </row>
    <row r="85" spans="1:20">
      <c r="A85" s="4">
        <v>81</v>
      </c>
      <c r="B85" s="17"/>
      <c r="C85" s="18"/>
      <c r="D85" s="18"/>
      <c r="E85" s="19"/>
      <c r="F85" s="18"/>
      <c r="G85" s="19"/>
      <c r="H85" s="19"/>
      <c r="I85" s="17">
        <v>0</v>
      </c>
      <c r="J85" s="18"/>
      <c r="K85" s="18"/>
      <c r="L85" s="18"/>
      <c r="M85" s="18"/>
      <c r="N85" s="18"/>
      <c r="O85" s="18"/>
      <c r="P85" s="167"/>
      <c r="Q85" s="18"/>
      <c r="R85" s="18"/>
      <c r="S85" s="18"/>
      <c r="T85" s="18"/>
    </row>
    <row r="86" spans="1:20">
      <c r="A86" s="4">
        <v>82</v>
      </c>
      <c r="B86" s="17"/>
      <c r="C86" s="18"/>
      <c r="D86" s="18"/>
      <c r="E86" s="19"/>
      <c r="F86" s="18"/>
      <c r="G86" s="19"/>
      <c r="H86" s="19"/>
      <c r="I86" s="17">
        <v>0</v>
      </c>
      <c r="J86" s="18"/>
      <c r="K86" s="18"/>
      <c r="L86" s="18"/>
      <c r="M86" s="18"/>
      <c r="N86" s="18"/>
      <c r="O86" s="18"/>
      <c r="P86" s="167"/>
      <c r="Q86" s="18"/>
      <c r="R86" s="18"/>
      <c r="S86" s="18"/>
      <c r="T86" s="18"/>
    </row>
    <row r="87" spans="1:20">
      <c r="A87" s="4">
        <v>83</v>
      </c>
      <c r="B87" s="17"/>
      <c r="C87" s="18"/>
      <c r="D87" s="18"/>
      <c r="E87" s="19"/>
      <c r="F87" s="18"/>
      <c r="G87" s="19"/>
      <c r="H87" s="19"/>
      <c r="I87" s="17">
        <v>0</v>
      </c>
      <c r="J87" s="18"/>
      <c r="K87" s="18"/>
      <c r="L87" s="18"/>
      <c r="M87" s="18"/>
      <c r="N87" s="18"/>
      <c r="O87" s="18"/>
      <c r="P87" s="167"/>
      <c r="Q87" s="18"/>
      <c r="R87" s="18"/>
      <c r="S87" s="18"/>
      <c r="T87" s="18"/>
    </row>
    <row r="88" spans="1:20">
      <c r="A88" s="4">
        <v>84</v>
      </c>
      <c r="B88" s="17"/>
      <c r="C88" s="18"/>
      <c r="D88" s="18"/>
      <c r="E88" s="19"/>
      <c r="F88" s="18"/>
      <c r="G88" s="19"/>
      <c r="H88" s="19"/>
      <c r="I88" s="17">
        <v>0</v>
      </c>
      <c r="J88" s="18"/>
      <c r="K88" s="18"/>
      <c r="L88" s="18"/>
      <c r="M88" s="18"/>
      <c r="N88" s="18"/>
      <c r="O88" s="18"/>
      <c r="P88" s="167"/>
      <c r="Q88" s="18"/>
      <c r="R88" s="18"/>
      <c r="S88" s="18"/>
      <c r="T88" s="18"/>
    </row>
    <row r="89" spans="1:20">
      <c r="A89" s="4">
        <v>85</v>
      </c>
      <c r="B89" s="17"/>
      <c r="C89" s="18"/>
      <c r="D89" s="18"/>
      <c r="E89" s="19"/>
      <c r="F89" s="18"/>
      <c r="G89" s="19"/>
      <c r="H89" s="19"/>
      <c r="I89" s="17">
        <v>0</v>
      </c>
      <c r="J89" s="18"/>
      <c r="K89" s="18"/>
      <c r="L89" s="18"/>
      <c r="M89" s="18"/>
      <c r="N89" s="18"/>
      <c r="O89" s="18"/>
      <c r="P89" s="167"/>
      <c r="Q89" s="18"/>
      <c r="R89" s="18"/>
      <c r="S89" s="18"/>
      <c r="T89" s="18"/>
    </row>
    <row r="90" spans="1:20">
      <c r="A90" s="4">
        <v>86</v>
      </c>
      <c r="B90" s="17"/>
      <c r="C90" s="18"/>
      <c r="D90" s="18"/>
      <c r="E90" s="19"/>
      <c r="F90" s="18"/>
      <c r="G90" s="19"/>
      <c r="H90" s="19"/>
      <c r="I90" s="17">
        <v>0</v>
      </c>
      <c r="J90" s="18"/>
      <c r="K90" s="18"/>
      <c r="L90" s="18"/>
      <c r="M90" s="18"/>
      <c r="N90" s="18"/>
      <c r="O90" s="18"/>
      <c r="P90" s="167"/>
      <c r="Q90" s="18"/>
      <c r="R90" s="18"/>
      <c r="S90" s="18"/>
      <c r="T90" s="18"/>
    </row>
    <row r="91" spans="1:20">
      <c r="A91" s="4">
        <v>87</v>
      </c>
      <c r="B91" s="17"/>
      <c r="C91" s="18"/>
      <c r="D91" s="18"/>
      <c r="E91" s="19"/>
      <c r="F91" s="18"/>
      <c r="G91" s="19"/>
      <c r="H91" s="19"/>
      <c r="I91" s="17">
        <f t="shared" ref="I91:I164" si="0">+G91+H91</f>
        <v>0</v>
      </c>
      <c r="J91" s="18"/>
      <c r="K91" s="18"/>
      <c r="L91" s="18"/>
      <c r="M91" s="18"/>
      <c r="N91" s="18"/>
      <c r="O91" s="18"/>
      <c r="P91" s="167"/>
      <c r="Q91" s="18"/>
      <c r="R91" s="18"/>
      <c r="S91" s="18"/>
      <c r="T91" s="18"/>
    </row>
    <row r="92" spans="1:20">
      <c r="A92" s="4">
        <v>88</v>
      </c>
      <c r="B92" s="17"/>
      <c r="C92" s="18"/>
      <c r="D92" s="18"/>
      <c r="E92" s="19"/>
      <c r="F92" s="18"/>
      <c r="G92" s="19"/>
      <c r="H92" s="19"/>
      <c r="I92" s="17">
        <f t="shared" si="0"/>
        <v>0</v>
      </c>
      <c r="J92" s="18"/>
      <c r="K92" s="18"/>
      <c r="L92" s="18"/>
      <c r="M92" s="18"/>
      <c r="N92" s="18"/>
      <c r="O92" s="18"/>
      <c r="P92" s="167"/>
      <c r="Q92" s="18"/>
      <c r="R92" s="18"/>
      <c r="S92" s="18"/>
      <c r="T92" s="18"/>
    </row>
    <row r="93" spans="1:20">
      <c r="A93" s="4">
        <v>89</v>
      </c>
      <c r="B93" s="17"/>
      <c r="C93" s="18"/>
      <c r="D93" s="18"/>
      <c r="E93" s="19"/>
      <c r="F93" s="18"/>
      <c r="G93" s="19"/>
      <c r="H93" s="19"/>
      <c r="I93" s="17">
        <f t="shared" si="0"/>
        <v>0</v>
      </c>
      <c r="J93" s="18"/>
      <c r="K93" s="18"/>
      <c r="L93" s="18"/>
      <c r="M93" s="18"/>
      <c r="N93" s="18"/>
      <c r="O93" s="18"/>
      <c r="P93" s="167"/>
      <c r="Q93" s="18"/>
      <c r="R93" s="18"/>
      <c r="S93" s="18"/>
      <c r="T93" s="18"/>
    </row>
    <row r="94" spans="1:20">
      <c r="A94" s="4">
        <v>90</v>
      </c>
      <c r="B94" s="17"/>
      <c r="C94" s="18"/>
      <c r="D94" s="18"/>
      <c r="E94" s="19"/>
      <c r="F94" s="18"/>
      <c r="G94" s="19"/>
      <c r="H94" s="19"/>
      <c r="I94" s="17">
        <f t="shared" si="0"/>
        <v>0</v>
      </c>
      <c r="J94" s="18"/>
      <c r="K94" s="18"/>
      <c r="L94" s="18"/>
      <c r="M94" s="18"/>
      <c r="N94" s="18"/>
      <c r="O94" s="18"/>
      <c r="P94" s="167"/>
      <c r="Q94" s="18"/>
      <c r="R94" s="18"/>
      <c r="S94" s="18"/>
      <c r="T94" s="18"/>
    </row>
    <row r="95" spans="1:20">
      <c r="A95" s="4">
        <v>91</v>
      </c>
      <c r="B95" s="17"/>
      <c r="C95" s="18"/>
      <c r="D95" s="18"/>
      <c r="E95" s="19"/>
      <c r="F95" s="18"/>
      <c r="G95" s="19"/>
      <c r="H95" s="19"/>
      <c r="I95" s="17">
        <f t="shared" si="0"/>
        <v>0</v>
      </c>
      <c r="J95" s="18"/>
      <c r="K95" s="18"/>
      <c r="L95" s="18"/>
      <c r="M95" s="18"/>
      <c r="N95" s="18"/>
      <c r="O95" s="18"/>
      <c r="P95" s="167"/>
      <c r="Q95" s="18"/>
      <c r="R95" s="18"/>
      <c r="S95" s="18"/>
      <c r="T95" s="18"/>
    </row>
    <row r="96" spans="1:20">
      <c r="A96" s="4">
        <v>92</v>
      </c>
      <c r="B96" s="17"/>
      <c r="C96" s="18"/>
      <c r="D96" s="18"/>
      <c r="E96" s="19"/>
      <c r="F96" s="18"/>
      <c r="G96" s="19"/>
      <c r="H96" s="19"/>
      <c r="I96" s="17">
        <f t="shared" si="0"/>
        <v>0</v>
      </c>
      <c r="J96" s="18"/>
      <c r="K96" s="18"/>
      <c r="L96" s="18"/>
      <c r="M96" s="18"/>
      <c r="N96" s="18"/>
      <c r="O96" s="18"/>
      <c r="P96" s="167"/>
      <c r="Q96" s="18"/>
      <c r="R96" s="18"/>
      <c r="S96" s="18"/>
      <c r="T96" s="18"/>
    </row>
    <row r="97" spans="1:20">
      <c r="A97" s="4">
        <v>93</v>
      </c>
      <c r="B97" s="17"/>
      <c r="C97" s="18"/>
      <c r="D97" s="18"/>
      <c r="E97" s="19"/>
      <c r="F97" s="18"/>
      <c r="G97" s="19"/>
      <c r="H97" s="19"/>
      <c r="I97" s="17">
        <f t="shared" si="0"/>
        <v>0</v>
      </c>
      <c r="J97" s="18"/>
      <c r="K97" s="18"/>
      <c r="L97" s="18"/>
      <c r="M97" s="18"/>
      <c r="N97" s="18"/>
      <c r="O97" s="18"/>
      <c r="P97" s="167"/>
      <c r="Q97" s="18"/>
      <c r="R97" s="18"/>
      <c r="S97" s="18"/>
      <c r="T97" s="18"/>
    </row>
    <row r="98" spans="1:20">
      <c r="A98" s="4">
        <v>94</v>
      </c>
      <c r="B98" s="17"/>
      <c r="C98" s="18"/>
      <c r="D98" s="18"/>
      <c r="E98" s="19"/>
      <c r="F98" s="18"/>
      <c r="G98" s="19"/>
      <c r="H98" s="19"/>
      <c r="I98" s="17">
        <f t="shared" si="0"/>
        <v>0</v>
      </c>
      <c r="J98" s="18"/>
      <c r="K98" s="18"/>
      <c r="L98" s="18"/>
      <c r="M98" s="18"/>
      <c r="N98" s="18"/>
      <c r="O98" s="18"/>
      <c r="P98" s="167"/>
      <c r="Q98" s="18"/>
      <c r="R98" s="18"/>
      <c r="S98" s="18"/>
      <c r="T98" s="18"/>
    </row>
    <row r="99" spans="1:20">
      <c r="A99" s="4">
        <v>95</v>
      </c>
      <c r="B99" s="17"/>
      <c r="C99" s="18"/>
      <c r="D99" s="18"/>
      <c r="E99" s="19"/>
      <c r="F99" s="18"/>
      <c r="G99" s="19"/>
      <c r="H99" s="19"/>
      <c r="I99" s="17">
        <f t="shared" si="0"/>
        <v>0</v>
      </c>
      <c r="J99" s="18"/>
      <c r="K99" s="18"/>
      <c r="L99" s="18"/>
      <c r="M99" s="18"/>
      <c r="N99" s="18"/>
      <c r="O99" s="18"/>
      <c r="P99" s="167"/>
      <c r="Q99" s="18"/>
      <c r="R99" s="18"/>
      <c r="S99" s="18"/>
      <c r="T99" s="18"/>
    </row>
    <row r="100" spans="1:20">
      <c r="A100" s="4">
        <v>96</v>
      </c>
      <c r="B100" s="17"/>
      <c r="C100" s="18"/>
      <c r="D100" s="18"/>
      <c r="E100" s="19"/>
      <c r="F100" s="18"/>
      <c r="G100" s="19"/>
      <c r="H100" s="19"/>
      <c r="I100" s="17">
        <f t="shared" si="0"/>
        <v>0</v>
      </c>
      <c r="J100" s="18"/>
      <c r="K100" s="18"/>
      <c r="L100" s="18"/>
      <c r="M100" s="18"/>
      <c r="N100" s="18"/>
      <c r="O100" s="18"/>
      <c r="P100" s="167"/>
      <c r="Q100" s="18"/>
      <c r="R100" s="18"/>
      <c r="S100" s="18"/>
      <c r="T100" s="18"/>
    </row>
    <row r="101" spans="1:20">
      <c r="A101" s="4">
        <v>97</v>
      </c>
      <c r="B101" s="17"/>
      <c r="C101" s="18"/>
      <c r="D101" s="18"/>
      <c r="E101" s="19"/>
      <c r="F101" s="18"/>
      <c r="G101" s="19"/>
      <c r="H101" s="19"/>
      <c r="I101" s="17">
        <f t="shared" si="0"/>
        <v>0</v>
      </c>
      <c r="J101" s="18"/>
      <c r="K101" s="18"/>
      <c r="L101" s="18"/>
      <c r="M101" s="18"/>
      <c r="N101" s="18"/>
      <c r="O101" s="18"/>
      <c r="P101" s="167"/>
      <c r="Q101" s="18"/>
      <c r="R101" s="18"/>
      <c r="S101" s="18"/>
      <c r="T101" s="18"/>
    </row>
    <row r="102" spans="1:20">
      <c r="A102" s="4">
        <v>98</v>
      </c>
      <c r="B102" s="17"/>
      <c r="C102" s="18"/>
      <c r="D102" s="18"/>
      <c r="E102" s="19"/>
      <c r="F102" s="18"/>
      <c r="G102" s="19"/>
      <c r="H102" s="19"/>
      <c r="I102" s="17">
        <f t="shared" si="0"/>
        <v>0</v>
      </c>
      <c r="J102" s="18"/>
      <c r="K102" s="18"/>
      <c r="L102" s="18"/>
      <c r="M102" s="18"/>
      <c r="N102" s="18"/>
      <c r="O102" s="18"/>
      <c r="P102" s="167"/>
      <c r="Q102" s="18"/>
      <c r="R102" s="18"/>
      <c r="S102" s="18"/>
      <c r="T102" s="18"/>
    </row>
    <row r="103" spans="1:20">
      <c r="A103" s="4">
        <v>99</v>
      </c>
      <c r="B103" s="17"/>
      <c r="C103" s="18"/>
      <c r="D103" s="18"/>
      <c r="E103" s="19"/>
      <c r="F103" s="18"/>
      <c r="G103" s="19"/>
      <c r="H103" s="19"/>
      <c r="I103" s="17">
        <f t="shared" si="0"/>
        <v>0</v>
      </c>
      <c r="J103" s="18"/>
      <c r="K103" s="18"/>
      <c r="L103" s="18"/>
      <c r="M103" s="18"/>
      <c r="N103" s="18"/>
      <c r="O103" s="18"/>
      <c r="P103" s="167"/>
      <c r="Q103" s="18"/>
      <c r="R103" s="18"/>
      <c r="S103" s="18"/>
      <c r="T103" s="18"/>
    </row>
    <row r="104" spans="1:20">
      <c r="A104" s="4">
        <v>100</v>
      </c>
      <c r="B104" s="17"/>
      <c r="C104" s="18"/>
      <c r="D104" s="18"/>
      <c r="E104" s="19"/>
      <c r="F104" s="18"/>
      <c r="G104" s="19"/>
      <c r="H104" s="19"/>
      <c r="I104" s="17">
        <f t="shared" si="0"/>
        <v>0</v>
      </c>
      <c r="J104" s="18"/>
      <c r="K104" s="18"/>
      <c r="L104" s="18"/>
      <c r="M104" s="18"/>
      <c r="N104" s="18"/>
      <c r="O104" s="18"/>
      <c r="P104" s="167"/>
      <c r="Q104" s="18"/>
      <c r="R104" s="18"/>
      <c r="S104" s="18"/>
      <c r="T104" s="18"/>
    </row>
    <row r="105" spans="1:20">
      <c r="A105" s="4">
        <v>101</v>
      </c>
      <c r="B105" s="17"/>
      <c r="C105" s="18"/>
      <c r="D105" s="18"/>
      <c r="E105" s="19"/>
      <c r="F105" s="18"/>
      <c r="G105" s="19"/>
      <c r="H105" s="19"/>
      <c r="I105" s="17">
        <f t="shared" si="0"/>
        <v>0</v>
      </c>
      <c r="J105" s="18"/>
      <c r="K105" s="18"/>
      <c r="L105" s="18"/>
      <c r="M105" s="18"/>
      <c r="N105" s="18"/>
      <c r="O105" s="18"/>
      <c r="P105" s="167"/>
      <c r="Q105" s="18"/>
      <c r="R105" s="18"/>
      <c r="S105" s="18"/>
      <c r="T105" s="18"/>
    </row>
    <row r="106" spans="1:20">
      <c r="A106" s="4">
        <v>102</v>
      </c>
      <c r="B106" s="17"/>
      <c r="C106" s="18"/>
      <c r="D106" s="18"/>
      <c r="E106" s="19"/>
      <c r="F106" s="18"/>
      <c r="G106" s="19"/>
      <c r="H106" s="19"/>
      <c r="I106" s="17">
        <f t="shared" si="0"/>
        <v>0</v>
      </c>
      <c r="J106" s="18"/>
      <c r="K106" s="18"/>
      <c r="L106" s="18"/>
      <c r="M106" s="18"/>
      <c r="N106" s="18"/>
      <c r="O106" s="18"/>
      <c r="P106" s="167"/>
      <c r="Q106" s="18"/>
      <c r="R106" s="18"/>
      <c r="S106" s="18"/>
      <c r="T106" s="18"/>
    </row>
    <row r="107" spans="1:20">
      <c r="A107" s="4">
        <v>103</v>
      </c>
      <c r="B107" s="17"/>
      <c r="C107" s="18"/>
      <c r="D107" s="18"/>
      <c r="E107" s="19"/>
      <c r="F107" s="18"/>
      <c r="G107" s="19"/>
      <c r="H107" s="19"/>
      <c r="I107" s="17">
        <f t="shared" si="0"/>
        <v>0</v>
      </c>
      <c r="J107" s="18"/>
      <c r="K107" s="18"/>
      <c r="L107" s="18"/>
      <c r="M107" s="18"/>
      <c r="N107" s="18"/>
      <c r="O107" s="18"/>
      <c r="P107" s="167"/>
      <c r="Q107" s="18"/>
      <c r="R107" s="18"/>
      <c r="S107" s="18"/>
      <c r="T107" s="18"/>
    </row>
    <row r="108" spans="1:20">
      <c r="A108" s="4">
        <v>104</v>
      </c>
      <c r="B108" s="17"/>
      <c r="C108" s="18"/>
      <c r="D108" s="18"/>
      <c r="E108" s="19"/>
      <c r="F108" s="18"/>
      <c r="G108" s="19"/>
      <c r="H108" s="19"/>
      <c r="I108" s="17">
        <f t="shared" si="0"/>
        <v>0</v>
      </c>
      <c r="J108" s="18"/>
      <c r="K108" s="18"/>
      <c r="L108" s="18"/>
      <c r="M108" s="18"/>
      <c r="N108" s="18"/>
      <c r="O108" s="18"/>
      <c r="P108" s="167"/>
      <c r="Q108" s="18"/>
      <c r="R108" s="18"/>
      <c r="S108" s="18"/>
      <c r="T108" s="18"/>
    </row>
    <row r="109" spans="1:20">
      <c r="A109" s="4">
        <v>105</v>
      </c>
      <c r="B109" s="17"/>
      <c r="C109" s="18"/>
      <c r="D109" s="18"/>
      <c r="E109" s="19"/>
      <c r="F109" s="18"/>
      <c r="G109" s="19"/>
      <c r="H109" s="19"/>
      <c r="I109" s="17">
        <f t="shared" si="0"/>
        <v>0</v>
      </c>
      <c r="J109" s="18"/>
      <c r="K109" s="18"/>
      <c r="L109" s="18"/>
      <c r="M109" s="18"/>
      <c r="N109" s="18"/>
      <c r="O109" s="18"/>
      <c r="P109" s="167"/>
      <c r="Q109" s="18"/>
      <c r="R109" s="18"/>
      <c r="S109" s="18"/>
      <c r="T109" s="18"/>
    </row>
    <row r="110" spans="1:20">
      <c r="A110" s="4">
        <v>106</v>
      </c>
      <c r="B110" s="17"/>
      <c r="C110" s="18"/>
      <c r="D110" s="18"/>
      <c r="E110" s="19"/>
      <c r="F110" s="18"/>
      <c r="G110" s="19"/>
      <c r="H110" s="19"/>
      <c r="I110" s="17">
        <f t="shared" si="0"/>
        <v>0</v>
      </c>
      <c r="J110" s="18"/>
      <c r="K110" s="18"/>
      <c r="L110" s="18"/>
      <c r="M110" s="18"/>
      <c r="N110" s="18"/>
      <c r="O110" s="18"/>
      <c r="P110" s="167"/>
      <c r="Q110" s="18"/>
      <c r="R110" s="18"/>
      <c r="S110" s="18"/>
      <c r="T110" s="18"/>
    </row>
    <row r="111" spans="1:20">
      <c r="A111" s="4">
        <v>107</v>
      </c>
      <c r="B111" s="17"/>
      <c r="C111" s="18"/>
      <c r="D111" s="18"/>
      <c r="E111" s="19"/>
      <c r="F111" s="18"/>
      <c r="G111" s="19"/>
      <c r="H111" s="19"/>
      <c r="I111" s="17">
        <f t="shared" si="0"/>
        <v>0</v>
      </c>
      <c r="J111" s="18"/>
      <c r="K111" s="18"/>
      <c r="L111" s="18"/>
      <c r="M111" s="18"/>
      <c r="N111" s="18"/>
      <c r="O111" s="18"/>
      <c r="P111" s="167"/>
      <c r="Q111" s="18"/>
      <c r="R111" s="18"/>
      <c r="S111" s="18"/>
      <c r="T111" s="18"/>
    </row>
    <row r="112" spans="1:20">
      <c r="A112" s="4">
        <v>108</v>
      </c>
      <c r="B112" s="17"/>
      <c r="C112" s="18"/>
      <c r="D112" s="18"/>
      <c r="E112" s="19"/>
      <c r="F112" s="18"/>
      <c r="G112" s="19"/>
      <c r="H112" s="19"/>
      <c r="I112" s="17">
        <f t="shared" si="0"/>
        <v>0</v>
      </c>
      <c r="J112" s="18"/>
      <c r="K112" s="18"/>
      <c r="L112" s="18"/>
      <c r="M112" s="18"/>
      <c r="N112" s="18"/>
      <c r="O112" s="18"/>
      <c r="P112" s="167"/>
      <c r="Q112" s="18"/>
      <c r="R112" s="18"/>
      <c r="S112" s="18"/>
      <c r="T112" s="18"/>
    </row>
    <row r="113" spans="1:20">
      <c r="A113" s="4">
        <v>109</v>
      </c>
      <c r="B113" s="17"/>
      <c r="C113" s="18"/>
      <c r="D113" s="18"/>
      <c r="E113" s="19"/>
      <c r="F113" s="18"/>
      <c r="G113" s="19"/>
      <c r="H113" s="19"/>
      <c r="I113" s="17">
        <f t="shared" si="0"/>
        <v>0</v>
      </c>
      <c r="J113" s="18"/>
      <c r="K113" s="18"/>
      <c r="L113" s="18"/>
      <c r="M113" s="18"/>
      <c r="N113" s="18"/>
      <c r="O113" s="18"/>
      <c r="P113" s="167"/>
      <c r="Q113" s="18"/>
      <c r="R113" s="18"/>
      <c r="S113" s="18"/>
      <c r="T113" s="18"/>
    </row>
    <row r="114" spans="1:20">
      <c r="A114" s="4">
        <v>110</v>
      </c>
      <c r="B114" s="17"/>
      <c r="C114" s="18"/>
      <c r="D114" s="18"/>
      <c r="E114" s="19"/>
      <c r="F114" s="18"/>
      <c r="G114" s="19"/>
      <c r="H114" s="19"/>
      <c r="I114" s="17">
        <f t="shared" si="0"/>
        <v>0</v>
      </c>
      <c r="J114" s="18"/>
      <c r="K114" s="18"/>
      <c r="L114" s="18"/>
      <c r="M114" s="18"/>
      <c r="N114" s="18"/>
      <c r="O114" s="18"/>
      <c r="P114" s="167"/>
      <c r="Q114" s="18"/>
      <c r="R114" s="18"/>
      <c r="S114" s="18"/>
      <c r="T114" s="18"/>
    </row>
    <row r="115" spans="1:20">
      <c r="A115" s="4">
        <v>111</v>
      </c>
      <c r="B115" s="17"/>
      <c r="C115" s="18"/>
      <c r="D115" s="18"/>
      <c r="E115" s="19"/>
      <c r="F115" s="18"/>
      <c r="G115" s="19"/>
      <c r="H115" s="19"/>
      <c r="I115" s="17">
        <f t="shared" si="0"/>
        <v>0</v>
      </c>
      <c r="J115" s="18"/>
      <c r="K115" s="18"/>
      <c r="L115" s="18"/>
      <c r="M115" s="18"/>
      <c r="N115" s="18"/>
      <c r="O115" s="18"/>
      <c r="P115" s="167"/>
      <c r="Q115" s="18"/>
      <c r="R115" s="18"/>
      <c r="S115" s="18"/>
      <c r="T115" s="18"/>
    </row>
    <row r="116" spans="1:20">
      <c r="A116" s="4">
        <v>112</v>
      </c>
      <c r="B116" s="17"/>
      <c r="C116" s="18"/>
      <c r="D116" s="18"/>
      <c r="E116" s="19"/>
      <c r="F116" s="18"/>
      <c r="G116" s="19"/>
      <c r="H116" s="19"/>
      <c r="I116" s="17">
        <f t="shared" si="0"/>
        <v>0</v>
      </c>
      <c r="J116" s="18"/>
      <c r="K116" s="18"/>
      <c r="L116" s="18"/>
      <c r="M116" s="18"/>
      <c r="N116" s="18"/>
      <c r="O116" s="18"/>
      <c r="P116" s="167"/>
      <c r="Q116" s="18"/>
      <c r="R116" s="18"/>
      <c r="S116" s="18"/>
      <c r="T116" s="18"/>
    </row>
    <row r="117" spans="1:20">
      <c r="A117" s="4">
        <v>113</v>
      </c>
      <c r="B117" s="17"/>
      <c r="C117" s="18"/>
      <c r="D117" s="18"/>
      <c r="E117" s="19"/>
      <c r="F117" s="18"/>
      <c r="G117" s="19"/>
      <c r="H117" s="19"/>
      <c r="I117" s="17">
        <f t="shared" si="0"/>
        <v>0</v>
      </c>
      <c r="J117" s="18"/>
      <c r="K117" s="18"/>
      <c r="L117" s="18"/>
      <c r="M117" s="18"/>
      <c r="N117" s="18"/>
      <c r="O117" s="18"/>
      <c r="P117" s="167"/>
      <c r="Q117" s="18"/>
      <c r="R117" s="18"/>
      <c r="S117" s="18"/>
      <c r="T117" s="18"/>
    </row>
    <row r="118" spans="1:20">
      <c r="A118" s="4">
        <v>114</v>
      </c>
      <c r="B118" s="17"/>
      <c r="C118" s="18"/>
      <c r="D118" s="18"/>
      <c r="E118" s="19"/>
      <c r="F118" s="18"/>
      <c r="G118" s="19"/>
      <c r="H118" s="19"/>
      <c r="I118" s="17">
        <f t="shared" si="0"/>
        <v>0</v>
      </c>
      <c r="J118" s="18"/>
      <c r="K118" s="18"/>
      <c r="L118" s="18"/>
      <c r="M118" s="18"/>
      <c r="N118" s="18"/>
      <c r="O118" s="18"/>
      <c r="P118" s="167"/>
      <c r="Q118" s="18"/>
      <c r="R118" s="18"/>
      <c r="S118" s="18"/>
      <c r="T118" s="18"/>
    </row>
    <row r="119" spans="1:20">
      <c r="A119" s="4">
        <v>115</v>
      </c>
      <c r="B119" s="17"/>
      <c r="C119" s="18"/>
      <c r="D119" s="18"/>
      <c r="E119" s="19"/>
      <c r="F119" s="18"/>
      <c r="G119" s="19"/>
      <c r="H119" s="19"/>
      <c r="I119" s="17">
        <f t="shared" si="0"/>
        <v>0</v>
      </c>
      <c r="J119" s="18"/>
      <c r="K119" s="18"/>
      <c r="L119" s="18"/>
      <c r="M119" s="18"/>
      <c r="N119" s="18"/>
      <c r="O119" s="18"/>
      <c r="P119" s="167"/>
      <c r="Q119" s="18"/>
      <c r="R119" s="18"/>
      <c r="S119" s="18"/>
      <c r="T119" s="18"/>
    </row>
    <row r="120" spans="1:20">
      <c r="A120" s="4">
        <v>116</v>
      </c>
      <c r="B120" s="17"/>
      <c r="C120" s="18"/>
      <c r="D120" s="18"/>
      <c r="E120" s="19"/>
      <c r="F120" s="18"/>
      <c r="G120" s="19"/>
      <c r="H120" s="19"/>
      <c r="I120" s="17">
        <f t="shared" si="0"/>
        <v>0</v>
      </c>
      <c r="J120" s="18"/>
      <c r="K120" s="18"/>
      <c r="L120" s="18"/>
      <c r="M120" s="18"/>
      <c r="N120" s="18"/>
      <c r="O120" s="18"/>
      <c r="P120" s="167"/>
      <c r="Q120" s="18"/>
      <c r="R120" s="18"/>
      <c r="S120" s="18"/>
      <c r="T120" s="18"/>
    </row>
    <row r="121" spans="1:20">
      <c r="A121" s="4">
        <v>117</v>
      </c>
      <c r="B121" s="17"/>
      <c r="C121" s="18"/>
      <c r="D121" s="18"/>
      <c r="E121" s="19"/>
      <c r="F121" s="18"/>
      <c r="G121" s="19"/>
      <c r="H121" s="19"/>
      <c r="I121" s="17">
        <f t="shared" si="0"/>
        <v>0</v>
      </c>
      <c r="J121" s="18"/>
      <c r="K121" s="18"/>
      <c r="L121" s="18"/>
      <c r="M121" s="18"/>
      <c r="N121" s="18"/>
      <c r="O121" s="18"/>
      <c r="P121" s="167"/>
      <c r="Q121" s="18"/>
      <c r="R121" s="18"/>
      <c r="S121" s="18"/>
      <c r="T121" s="18"/>
    </row>
    <row r="122" spans="1:20">
      <c r="A122" s="4">
        <v>118</v>
      </c>
      <c r="B122" s="17"/>
      <c r="C122" s="18"/>
      <c r="D122" s="18"/>
      <c r="E122" s="19"/>
      <c r="F122" s="18"/>
      <c r="G122" s="19"/>
      <c r="H122" s="19"/>
      <c r="I122" s="17">
        <f t="shared" si="0"/>
        <v>0</v>
      </c>
      <c r="J122" s="18"/>
      <c r="K122" s="18"/>
      <c r="L122" s="18"/>
      <c r="M122" s="18"/>
      <c r="N122" s="18"/>
      <c r="O122" s="18"/>
      <c r="P122" s="167"/>
      <c r="Q122" s="18"/>
      <c r="R122" s="18"/>
      <c r="S122" s="18"/>
      <c r="T122" s="18"/>
    </row>
    <row r="123" spans="1:20">
      <c r="A123" s="4">
        <v>119</v>
      </c>
      <c r="B123" s="17"/>
      <c r="C123" s="18"/>
      <c r="D123" s="18"/>
      <c r="E123" s="19"/>
      <c r="F123" s="18"/>
      <c r="G123" s="19"/>
      <c r="H123" s="19"/>
      <c r="I123" s="17">
        <f t="shared" si="0"/>
        <v>0</v>
      </c>
      <c r="J123" s="18"/>
      <c r="K123" s="18"/>
      <c r="L123" s="18"/>
      <c r="M123" s="18"/>
      <c r="N123" s="18"/>
      <c r="O123" s="18"/>
      <c r="P123" s="167"/>
      <c r="Q123" s="18"/>
      <c r="R123" s="18"/>
      <c r="S123" s="18"/>
      <c r="T123" s="18"/>
    </row>
    <row r="124" spans="1:20">
      <c r="A124" s="4">
        <v>120</v>
      </c>
      <c r="B124" s="17"/>
      <c r="C124" s="18"/>
      <c r="D124" s="18"/>
      <c r="E124" s="19"/>
      <c r="F124" s="18"/>
      <c r="G124" s="19"/>
      <c r="H124" s="19"/>
      <c r="I124" s="17">
        <f t="shared" si="0"/>
        <v>0</v>
      </c>
      <c r="J124" s="18"/>
      <c r="K124" s="18"/>
      <c r="L124" s="18"/>
      <c r="M124" s="18"/>
      <c r="N124" s="18"/>
      <c r="O124" s="18"/>
      <c r="P124" s="167"/>
      <c r="Q124" s="18"/>
      <c r="R124" s="18"/>
      <c r="S124" s="18"/>
      <c r="T124" s="18"/>
    </row>
    <row r="125" spans="1:20">
      <c r="A125" s="4">
        <v>121</v>
      </c>
      <c r="B125" s="17"/>
      <c r="C125" s="18"/>
      <c r="D125" s="18"/>
      <c r="E125" s="19"/>
      <c r="F125" s="18"/>
      <c r="G125" s="19"/>
      <c r="H125" s="19"/>
      <c r="I125" s="17">
        <f t="shared" si="0"/>
        <v>0</v>
      </c>
      <c r="J125" s="18"/>
      <c r="K125" s="18"/>
      <c r="L125" s="18"/>
      <c r="M125" s="18"/>
      <c r="N125" s="18"/>
      <c r="O125" s="18"/>
      <c r="P125" s="167"/>
      <c r="Q125" s="18"/>
      <c r="R125" s="18"/>
      <c r="S125" s="18"/>
      <c r="T125" s="18"/>
    </row>
    <row r="126" spans="1:20">
      <c r="A126" s="4">
        <v>122</v>
      </c>
      <c r="B126" s="17"/>
      <c r="C126" s="18"/>
      <c r="D126" s="18"/>
      <c r="E126" s="19"/>
      <c r="F126" s="18"/>
      <c r="G126" s="19"/>
      <c r="H126" s="19"/>
      <c r="I126" s="17">
        <f t="shared" si="0"/>
        <v>0</v>
      </c>
      <c r="J126" s="18"/>
      <c r="K126" s="18"/>
      <c r="L126" s="18"/>
      <c r="M126" s="18"/>
      <c r="N126" s="18"/>
      <c r="O126" s="18"/>
      <c r="P126" s="167"/>
      <c r="Q126" s="18"/>
      <c r="R126" s="18"/>
      <c r="S126" s="18"/>
      <c r="T126" s="18"/>
    </row>
    <row r="127" spans="1:20">
      <c r="A127" s="4">
        <v>123</v>
      </c>
      <c r="B127" s="17"/>
      <c r="C127" s="18"/>
      <c r="D127" s="18"/>
      <c r="E127" s="19"/>
      <c r="F127" s="18"/>
      <c r="G127" s="19"/>
      <c r="H127" s="19"/>
      <c r="I127" s="17">
        <f t="shared" si="0"/>
        <v>0</v>
      </c>
      <c r="J127" s="18"/>
      <c r="K127" s="18"/>
      <c r="L127" s="18"/>
      <c r="M127" s="18"/>
      <c r="N127" s="18"/>
      <c r="O127" s="18"/>
      <c r="P127" s="167"/>
      <c r="Q127" s="18"/>
      <c r="R127" s="18"/>
      <c r="S127" s="18"/>
      <c r="T127" s="18"/>
    </row>
    <row r="128" spans="1:20">
      <c r="A128" s="4">
        <v>124</v>
      </c>
      <c r="B128" s="17"/>
      <c r="C128" s="18"/>
      <c r="D128" s="18"/>
      <c r="E128" s="19"/>
      <c r="F128" s="18"/>
      <c r="G128" s="19"/>
      <c r="H128" s="19"/>
      <c r="I128" s="17">
        <f t="shared" si="0"/>
        <v>0</v>
      </c>
      <c r="J128" s="18"/>
      <c r="K128" s="18"/>
      <c r="L128" s="18"/>
      <c r="M128" s="18"/>
      <c r="N128" s="18"/>
      <c r="O128" s="18"/>
      <c r="P128" s="167"/>
      <c r="Q128" s="18"/>
      <c r="R128" s="18"/>
      <c r="S128" s="18"/>
      <c r="T128" s="18"/>
    </row>
    <row r="129" spans="1:20">
      <c r="A129" s="4">
        <v>125</v>
      </c>
      <c r="B129" s="17"/>
      <c r="C129" s="18"/>
      <c r="D129" s="18"/>
      <c r="E129" s="19"/>
      <c r="F129" s="18"/>
      <c r="G129" s="19"/>
      <c r="H129" s="19"/>
      <c r="I129" s="17">
        <f t="shared" si="0"/>
        <v>0</v>
      </c>
      <c r="J129" s="18"/>
      <c r="K129" s="18"/>
      <c r="L129" s="18"/>
      <c r="M129" s="18"/>
      <c r="N129" s="18"/>
      <c r="O129" s="18"/>
      <c r="P129" s="167"/>
      <c r="Q129" s="18"/>
      <c r="R129" s="18"/>
      <c r="S129" s="18"/>
      <c r="T129" s="18"/>
    </row>
    <row r="130" spans="1:20">
      <c r="A130" s="4">
        <v>126</v>
      </c>
      <c r="B130" s="17"/>
      <c r="C130" s="18"/>
      <c r="D130" s="18"/>
      <c r="E130" s="19"/>
      <c r="F130" s="18"/>
      <c r="G130" s="19"/>
      <c r="H130" s="19"/>
      <c r="I130" s="17">
        <f t="shared" si="0"/>
        <v>0</v>
      </c>
      <c r="J130" s="18"/>
      <c r="K130" s="18"/>
      <c r="L130" s="18"/>
      <c r="M130" s="18"/>
      <c r="N130" s="18"/>
      <c r="O130" s="18"/>
      <c r="P130" s="167"/>
      <c r="Q130" s="18"/>
      <c r="R130" s="18"/>
      <c r="S130" s="18"/>
      <c r="T130" s="18"/>
    </row>
    <row r="131" spans="1:20">
      <c r="A131" s="4">
        <v>127</v>
      </c>
      <c r="B131" s="17"/>
      <c r="C131" s="18"/>
      <c r="D131" s="18"/>
      <c r="E131" s="19"/>
      <c r="F131" s="18"/>
      <c r="G131" s="19"/>
      <c r="H131" s="19"/>
      <c r="I131" s="17">
        <f t="shared" si="0"/>
        <v>0</v>
      </c>
      <c r="J131" s="18"/>
      <c r="K131" s="18"/>
      <c r="L131" s="18"/>
      <c r="M131" s="18"/>
      <c r="N131" s="18"/>
      <c r="O131" s="18"/>
      <c r="P131" s="167"/>
      <c r="Q131" s="18"/>
      <c r="R131" s="18"/>
      <c r="S131" s="18"/>
      <c r="T131" s="18"/>
    </row>
    <row r="132" spans="1:20">
      <c r="A132" s="4">
        <v>128</v>
      </c>
      <c r="B132" s="17"/>
      <c r="C132" s="18"/>
      <c r="D132" s="18"/>
      <c r="E132" s="19"/>
      <c r="F132" s="18"/>
      <c r="G132" s="19"/>
      <c r="H132" s="19"/>
      <c r="I132" s="17">
        <f t="shared" si="0"/>
        <v>0</v>
      </c>
      <c r="J132" s="18"/>
      <c r="K132" s="18"/>
      <c r="L132" s="18"/>
      <c r="M132" s="18"/>
      <c r="N132" s="18"/>
      <c r="O132" s="18"/>
      <c r="P132" s="167"/>
      <c r="Q132" s="18"/>
      <c r="R132" s="18"/>
      <c r="S132" s="18"/>
      <c r="T132" s="18"/>
    </row>
    <row r="133" spans="1:20">
      <c r="A133" s="4">
        <v>129</v>
      </c>
      <c r="B133" s="17"/>
      <c r="C133" s="18"/>
      <c r="D133" s="18"/>
      <c r="E133" s="19"/>
      <c r="F133" s="18"/>
      <c r="G133" s="19"/>
      <c r="H133" s="19"/>
      <c r="I133" s="17">
        <f t="shared" si="0"/>
        <v>0</v>
      </c>
      <c r="J133" s="18"/>
      <c r="K133" s="18"/>
      <c r="L133" s="18"/>
      <c r="M133" s="18"/>
      <c r="N133" s="18"/>
      <c r="O133" s="18"/>
      <c r="P133" s="167"/>
      <c r="Q133" s="18"/>
      <c r="R133" s="18"/>
      <c r="S133" s="18"/>
      <c r="T133" s="18"/>
    </row>
    <row r="134" spans="1:20">
      <c r="A134" s="4">
        <v>130</v>
      </c>
      <c r="B134" s="17"/>
      <c r="C134" s="18"/>
      <c r="D134" s="18"/>
      <c r="E134" s="19"/>
      <c r="F134" s="18"/>
      <c r="G134" s="19"/>
      <c r="H134" s="19"/>
      <c r="I134" s="17">
        <f t="shared" si="0"/>
        <v>0</v>
      </c>
      <c r="J134" s="18"/>
      <c r="K134" s="18"/>
      <c r="L134" s="18"/>
      <c r="M134" s="18"/>
      <c r="N134" s="18"/>
      <c r="O134" s="18"/>
      <c r="P134" s="167"/>
      <c r="Q134" s="18"/>
      <c r="R134" s="18"/>
      <c r="S134" s="18"/>
      <c r="T134" s="18"/>
    </row>
    <row r="135" spans="1:20">
      <c r="A135" s="4">
        <v>131</v>
      </c>
      <c r="B135" s="17"/>
      <c r="C135" s="18"/>
      <c r="D135" s="18"/>
      <c r="E135" s="19"/>
      <c r="F135" s="18"/>
      <c r="G135" s="19"/>
      <c r="H135" s="19"/>
      <c r="I135" s="17">
        <f t="shared" si="0"/>
        <v>0</v>
      </c>
      <c r="J135" s="18"/>
      <c r="K135" s="18"/>
      <c r="L135" s="18"/>
      <c r="M135" s="18"/>
      <c r="N135" s="18"/>
      <c r="O135" s="18"/>
      <c r="P135" s="167"/>
      <c r="Q135" s="18"/>
      <c r="R135" s="18"/>
      <c r="S135" s="18"/>
      <c r="T135" s="18"/>
    </row>
    <row r="136" spans="1:20">
      <c r="A136" s="4">
        <v>132</v>
      </c>
      <c r="B136" s="17"/>
      <c r="C136" s="18"/>
      <c r="D136" s="18"/>
      <c r="E136" s="19"/>
      <c r="F136" s="18"/>
      <c r="G136" s="19"/>
      <c r="H136" s="19"/>
      <c r="I136" s="17">
        <f t="shared" si="0"/>
        <v>0</v>
      </c>
      <c r="J136" s="18"/>
      <c r="K136" s="18"/>
      <c r="L136" s="18"/>
      <c r="M136" s="18"/>
      <c r="N136" s="18"/>
      <c r="O136" s="18"/>
      <c r="P136" s="167"/>
      <c r="Q136" s="18"/>
      <c r="R136" s="18"/>
      <c r="S136" s="18"/>
      <c r="T136" s="18"/>
    </row>
    <row r="137" spans="1:20">
      <c r="A137" s="4">
        <v>133</v>
      </c>
      <c r="B137" s="17"/>
      <c r="C137" s="18"/>
      <c r="D137" s="18"/>
      <c r="E137" s="19"/>
      <c r="F137" s="18"/>
      <c r="G137" s="19"/>
      <c r="H137" s="19"/>
      <c r="I137" s="17">
        <f t="shared" si="0"/>
        <v>0</v>
      </c>
      <c r="J137" s="18"/>
      <c r="K137" s="18"/>
      <c r="L137" s="18"/>
      <c r="M137" s="18"/>
      <c r="N137" s="18"/>
      <c r="O137" s="18"/>
      <c r="P137" s="167"/>
      <c r="Q137" s="18"/>
      <c r="R137" s="18"/>
      <c r="S137" s="18"/>
      <c r="T137" s="18"/>
    </row>
    <row r="138" spans="1:20">
      <c r="A138" s="4">
        <v>134</v>
      </c>
      <c r="B138" s="17"/>
      <c r="C138" s="18"/>
      <c r="D138" s="18"/>
      <c r="E138" s="19"/>
      <c r="F138" s="18"/>
      <c r="G138" s="19"/>
      <c r="H138" s="19"/>
      <c r="I138" s="17">
        <f t="shared" si="0"/>
        <v>0</v>
      </c>
      <c r="J138" s="18"/>
      <c r="K138" s="18"/>
      <c r="L138" s="18"/>
      <c r="M138" s="18"/>
      <c r="N138" s="18"/>
      <c r="O138" s="18"/>
      <c r="P138" s="167"/>
      <c r="Q138" s="18"/>
      <c r="R138" s="18"/>
      <c r="S138" s="18"/>
      <c r="T138" s="18"/>
    </row>
    <row r="139" spans="1:20">
      <c r="A139" s="4">
        <v>135</v>
      </c>
      <c r="B139" s="17"/>
      <c r="C139" s="18"/>
      <c r="D139" s="18"/>
      <c r="E139" s="19"/>
      <c r="F139" s="18"/>
      <c r="G139" s="19"/>
      <c r="H139" s="19"/>
      <c r="I139" s="17">
        <f t="shared" si="0"/>
        <v>0</v>
      </c>
      <c r="J139" s="18"/>
      <c r="K139" s="18"/>
      <c r="L139" s="18"/>
      <c r="M139" s="18"/>
      <c r="N139" s="18"/>
      <c r="O139" s="18"/>
      <c r="P139" s="167"/>
      <c r="Q139" s="18"/>
      <c r="R139" s="18"/>
      <c r="S139" s="18"/>
      <c r="T139" s="18"/>
    </row>
    <row r="140" spans="1:20">
      <c r="A140" s="4">
        <v>136</v>
      </c>
      <c r="B140" s="17"/>
      <c r="C140" s="18"/>
      <c r="D140" s="18"/>
      <c r="E140" s="19"/>
      <c r="F140" s="18"/>
      <c r="G140" s="19"/>
      <c r="H140" s="19"/>
      <c r="I140" s="17">
        <f t="shared" si="0"/>
        <v>0</v>
      </c>
      <c r="J140" s="18"/>
      <c r="K140" s="18"/>
      <c r="L140" s="18"/>
      <c r="M140" s="18"/>
      <c r="N140" s="18"/>
      <c r="O140" s="18"/>
      <c r="P140" s="167"/>
      <c r="Q140" s="18"/>
      <c r="R140" s="18"/>
      <c r="S140" s="18"/>
      <c r="T140" s="18"/>
    </row>
    <row r="141" spans="1:20">
      <c r="A141" s="4">
        <v>137</v>
      </c>
      <c r="B141" s="17"/>
      <c r="C141" s="18"/>
      <c r="D141" s="18"/>
      <c r="E141" s="19"/>
      <c r="F141" s="18"/>
      <c r="G141" s="19"/>
      <c r="H141" s="19"/>
      <c r="I141" s="17">
        <f t="shared" si="0"/>
        <v>0</v>
      </c>
      <c r="J141" s="18"/>
      <c r="K141" s="18"/>
      <c r="L141" s="18"/>
      <c r="M141" s="18"/>
      <c r="N141" s="18"/>
      <c r="O141" s="18"/>
      <c r="P141" s="167"/>
      <c r="Q141" s="18"/>
      <c r="R141" s="18"/>
      <c r="S141" s="18"/>
      <c r="T141" s="18"/>
    </row>
    <row r="142" spans="1:20">
      <c r="A142" s="4">
        <v>138</v>
      </c>
      <c r="B142" s="17"/>
      <c r="C142" s="18"/>
      <c r="D142" s="18"/>
      <c r="E142" s="19"/>
      <c r="F142" s="18"/>
      <c r="G142" s="19"/>
      <c r="H142" s="19"/>
      <c r="I142" s="17">
        <f t="shared" si="0"/>
        <v>0</v>
      </c>
      <c r="J142" s="18"/>
      <c r="K142" s="18"/>
      <c r="L142" s="18"/>
      <c r="M142" s="18"/>
      <c r="N142" s="18"/>
      <c r="O142" s="18"/>
      <c r="P142" s="167"/>
      <c r="Q142" s="18"/>
      <c r="R142" s="18"/>
      <c r="S142" s="18"/>
      <c r="T142" s="18"/>
    </row>
    <row r="143" spans="1:20">
      <c r="A143" s="4">
        <v>139</v>
      </c>
      <c r="B143" s="17"/>
      <c r="C143" s="18"/>
      <c r="D143" s="18"/>
      <c r="E143" s="19"/>
      <c r="F143" s="18"/>
      <c r="G143" s="19"/>
      <c r="H143" s="19"/>
      <c r="I143" s="17">
        <f t="shared" si="0"/>
        <v>0</v>
      </c>
      <c r="J143" s="18"/>
      <c r="K143" s="18"/>
      <c r="L143" s="18"/>
      <c r="M143" s="18"/>
      <c r="N143" s="18"/>
      <c r="O143" s="18"/>
      <c r="P143" s="167"/>
      <c r="Q143" s="18"/>
      <c r="R143" s="18"/>
      <c r="S143" s="18"/>
      <c r="T143" s="18"/>
    </row>
    <row r="144" spans="1:20">
      <c r="A144" s="4">
        <v>140</v>
      </c>
      <c r="B144" s="17"/>
      <c r="C144" s="18"/>
      <c r="D144" s="18"/>
      <c r="E144" s="19"/>
      <c r="F144" s="18"/>
      <c r="G144" s="19"/>
      <c r="H144" s="19"/>
      <c r="I144" s="17">
        <f t="shared" si="0"/>
        <v>0</v>
      </c>
      <c r="J144" s="18"/>
      <c r="K144" s="18"/>
      <c r="L144" s="18"/>
      <c r="M144" s="18"/>
      <c r="N144" s="18"/>
      <c r="O144" s="18"/>
      <c r="P144" s="167"/>
      <c r="Q144" s="18"/>
      <c r="R144" s="18"/>
      <c r="S144" s="18"/>
      <c r="T144" s="18"/>
    </row>
    <row r="145" spans="1:20">
      <c r="A145" s="4">
        <v>141</v>
      </c>
      <c r="B145" s="17"/>
      <c r="C145" s="18"/>
      <c r="D145" s="18"/>
      <c r="E145" s="19"/>
      <c r="F145" s="18"/>
      <c r="G145" s="19"/>
      <c r="H145" s="19"/>
      <c r="I145" s="17">
        <f t="shared" si="0"/>
        <v>0</v>
      </c>
      <c r="J145" s="18"/>
      <c r="K145" s="18"/>
      <c r="L145" s="18"/>
      <c r="M145" s="18"/>
      <c r="N145" s="18"/>
      <c r="O145" s="18"/>
      <c r="P145" s="167"/>
      <c r="Q145" s="18"/>
      <c r="R145" s="18"/>
      <c r="S145" s="18"/>
      <c r="T145" s="18"/>
    </row>
    <row r="146" spans="1:20">
      <c r="A146" s="4">
        <v>142</v>
      </c>
      <c r="B146" s="17"/>
      <c r="C146" s="18"/>
      <c r="D146" s="18"/>
      <c r="E146" s="19"/>
      <c r="F146" s="18"/>
      <c r="G146" s="19"/>
      <c r="H146" s="19"/>
      <c r="I146" s="17">
        <f t="shared" si="0"/>
        <v>0</v>
      </c>
      <c r="J146" s="18"/>
      <c r="K146" s="18"/>
      <c r="L146" s="18"/>
      <c r="M146" s="18"/>
      <c r="N146" s="18"/>
      <c r="O146" s="18"/>
      <c r="P146" s="167"/>
      <c r="Q146" s="18"/>
      <c r="R146" s="18"/>
      <c r="S146" s="18"/>
      <c r="T146" s="18"/>
    </row>
    <row r="147" spans="1:20">
      <c r="A147" s="4">
        <v>143</v>
      </c>
      <c r="B147" s="17"/>
      <c r="C147" s="18"/>
      <c r="D147" s="18"/>
      <c r="E147" s="19"/>
      <c r="F147" s="18"/>
      <c r="G147" s="19"/>
      <c r="H147" s="19"/>
      <c r="I147" s="17">
        <f t="shared" si="0"/>
        <v>0</v>
      </c>
      <c r="J147" s="18"/>
      <c r="K147" s="18"/>
      <c r="L147" s="18"/>
      <c r="M147" s="18"/>
      <c r="N147" s="18"/>
      <c r="O147" s="18"/>
      <c r="P147" s="167"/>
      <c r="Q147" s="18"/>
      <c r="R147" s="18"/>
      <c r="S147" s="18"/>
      <c r="T147" s="18"/>
    </row>
    <row r="148" spans="1:20">
      <c r="A148" s="4">
        <v>144</v>
      </c>
      <c r="B148" s="17"/>
      <c r="C148" s="18"/>
      <c r="D148" s="18"/>
      <c r="E148" s="19"/>
      <c r="F148" s="18"/>
      <c r="G148" s="19"/>
      <c r="H148" s="19"/>
      <c r="I148" s="17">
        <f t="shared" si="0"/>
        <v>0</v>
      </c>
      <c r="J148" s="18"/>
      <c r="K148" s="18"/>
      <c r="L148" s="18"/>
      <c r="M148" s="18"/>
      <c r="N148" s="18"/>
      <c r="O148" s="18"/>
      <c r="P148" s="167"/>
      <c r="Q148" s="18"/>
      <c r="R148" s="18"/>
      <c r="S148" s="18"/>
      <c r="T148" s="18"/>
    </row>
    <row r="149" spans="1:20">
      <c r="A149" s="4">
        <v>145</v>
      </c>
      <c r="B149" s="17"/>
      <c r="C149" s="18"/>
      <c r="D149" s="18"/>
      <c r="E149" s="19"/>
      <c r="F149" s="18"/>
      <c r="G149" s="19"/>
      <c r="H149" s="19"/>
      <c r="I149" s="17">
        <f t="shared" si="0"/>
        <v>0</v>
      </c>
      <c r="J149" s="18"/>
      <c r="K149" s="18"/>
      <c r="L149" s="18"/>
      <c r="M149" s="18"/>
      <c r="N149" s="18"/>
      <c r="O149" s="18"/>
      <c r="P149" s="167"/>
      <c r="Q149" s="18"/>
      <c r="R149" s="18"/>
      <c r="S149" s="18"/>
      <c r="T149" s="18"/>
    </row>
    <row r="150" spans="1:20">
      <c r="A150" s="4">
        <v>146</v>
      </c>
      <c r="B150" s="17"/>
      <c r="C150" s="18"/>
      <c r="D150" s="18"/>
      <c r="E150" s="19"/>
      <c r="F150" s="18"/>
      <c r="G150" s="19"/>
      <c r="H150" s="19"/>
      <c r="I150" s="17">
        <f t="shared" si="0"/>
        <v>0</v>
      </c>
      <c r="J150" s="18"/>
      <c r="K150" s="18"/>
      <c r="L150" s="18"/>
      <c r="M150" s="18"/>
      <c r="N150" s="18"/>
      <c r="O150" s="18"/>
      <c r="P150" s="167"/>
      <c r="Q150" s="18"/>
      <c r="R150" s="18"/>
      <c r="S150" s="18"/>
      <c r="T150" s="18"/>
    </row>
    <row r="151" spans="1:20">
      <c r="A151" s="4">
        <v>147</v>
      </c>
      <c r="B151" s="17"/>
      <c r="C151" s="18"/>
      <c r="D151" s="18"/>
      <c r="E151" s="19"/>
      <c r="F151" s="18"/>
      <c r="G151" s="19"/>
      <c r="H151" s="19"/>
      <c r="I151" s="17">
        <f t="shared" si="0"/>
        <v>0</v>
      </c>
      <c r="J151" s="18"/>
      <c r="K151" s="18"/>
      <c r="L151" s="18"/>
      <c r="M151" s="18"/>
      <c r="N151" s="18"/>
      <c r="O151" s="18"/>
      <c r="P151" s="167"/>
      <c r="Q151" s="18"/>
      <c r="R151" s="18"/>
      <c r="S151" s="18"/>
      <c r="T151" s="18"/>
    </row>
    <row r="152" spans="1:20">
      <c r="A152" s="4">
        <v>148</v>
      </c>
      <c r="B152" s="17"/>
      <c r="C152" s="18"/>
      <c r="D152" s="18"/>
      <c r="E152" s="19"/>
      <c r="F152" s="18"/>
      <c r="G152" s="19"/>
      <c r="H152" s="19"/>
      <c r="I152" s="17">
        <f t="shared" si="0"/>
        <v>0</v>
      </c>
      <c r="J152" s="18"/>
      <c r="K152" s="18"/>
      <c r="L152" s="18"/>
      <c r="M152" s="18"/>
      <c r="N152" s="18"/>
      <c r="O152" s="18"/>
      <c r="P152" s="167"/>
      <c r="Q152" s="18"/>
      <c r="R152" s="18"/>
      <c r="S152" s="18"/>
      <c r="T152" s="18"/>
    </row>
    <row r="153" spans="1:20">
      <c r="A153" s="4">
        <v>149</v>
      </c>
      <c r="B153" s="17"/>
      <c r="C153" s="18"/>
      <c r="D153" s="18"/>
      <c r="E153" s="19"/>
      <c r="F153" s="18"/>
      <c r="G153" s="19"/>
      <c r="H153" s="19"/>
      <c r="I153" s="17">
        <f t="shared" si="0"/>
        <v>0</v>
      </c>
      <c r="J153" s="18"/>
      <c r="K153" s="18"/>
      <c r="L153" s="18"/>
      <c r="M153" s="18"/>
      <c r="N153" s="18"/>
      <c r="O153" s="18"/>
      <c r="P153" s="167"/>
      <c r="Q153" s="18"/>
      <c r="R153" s="18"/>
      <c r="S153" s="18"/>
      <c r="T153" s="18"/>
    </row>
    <row r="154" spans="1:20">
      <c r="A154" s="4">
        <v>150</v>
      </c>
      <c r="B154" s="17"/>
      <c r="C154" s="18"/>
      <c r="D154" s="18"/>
      <c r="E154" s="19"/>
      <c r="F154" s="18"/>
      <c r="G154" s="19"/>
      <c r="H154" s="19"/>
      <c r="I154" s="17">
        <f t="shared" si="0"/>
        <v>0</v>
      </c>
      <c r="J154" s="18"/>
      <c r="K154" s="18"/>
      <c r="L154" s="18"/>
      <c r="M154" s="18"/>
      <c r="N154" s="18"/>
      <c r="O154" s="18"/>
      <c r="P154" s="167"/>
      <c r="Q154" s="18"/>
      <c r="R154" s="18"/>
      <c r="S154" s="18"/>
      <c r="T154" s="18"/>
    </row>
    <row r="155" spans="1:20">
      <c r="A155" s="4">
        <v>151</v>
      </c>
      <c r="B155" s="17"/>
      <c r="C155" s="18"/>
      <c r="D155" s="18"/>
      <c r="E155" s="19"/>
      <c r="F155" s="18"/>
      <c r="G155" s="19"/>
      <c r="H155" s="19"/>
      <c r="I155" s="17">
        <f t="shared" si="0"/>
        <v>0</v>
      </c>
      <c r="J155" s="18"/>
      <c r="K155" s="18"/>
      <c r="L155" s="18"/>
      <c r="M155" s="18"/>
      <c r="N155" s="18"/>
      <c r="O155" s="18"/>
      <c r="P155" s="167"/>
      <c r="Q155" s="18"/>
      <c r="R155" s="18"/>
      <c r="S155" s="18"/>
      <c r="T155" s="18"/>
    </row>
    <row r="156" spans="1:20">
      <c r="A156" s="4">
        <v>152</v>
      </c>
      <c r="B156" s="17"/>
      <c r="C156" s="18"/>
      <c r="D156" s="18"/>
      <c r="E156" s="19"/>
      <c r="F156" s="18"/>
      <c r="G156" s="19"/>
      <c r="H156" s="19"/>
      <c r="I156" s="17">
        <f t="shared" si="0"/>
        <v>0</v>
      </c>
      <c r="J156" s="18"/>
      <c r="K156" s="18"/>
      <c r="L156" s="18"/>
      <c r="M156" s="18"/>
      <c r="N156" s="18"/>
      <c r="O156" s="18"/>
      <c r="P156" s="167"/>
      <c r="Q156" s="18"/>
      <c r="R156" s="18"/>
      <c r="S156" s="18"/>
      <c r="T156" s="18"/>
    </row>
    <row r="157" spans="1:20">
      <c r="A157" s="4">
        <v>153</v>
      </c>
      <c r="B157" s="17"/>
      <c r="C157" s="18"/>
      <c r="D157" s="18"/>
      <c r="E157" s="19"/>
      <c r="F157" s="18"/>
      <c r="G157" s="19"/>
      <c r="H157" s="19"/>
      <c r="I157" s="17">
        <f t="shared" si="0"/>
        <v>0</v>
      </c>
      <c r="J157" s="18"/>
      <c r="K157" s="18"/>
      <c r="L157" s="18"/>
      <c r="M157" s="18"/>
      <c r="N157" s="18"/>
      <c r="O157" s="18"/>
      <c r="P157" s="167"/>
      <c r="Q157" s="18"/>
      <c r="R157" s="18"/>
      <c r="S157" s="18"/>
      <c r="T157" s="18"/>
    </row>
    <row r="158" spans="1:20">
      <c r="A158" s="4">
        <v>154</v>
      </c>
      <c r="B158" s="17"/>
      <c r="C158" s="18"/>
      <c r="D158" s="18"/>
      <c r="E158" s="19"/>
      <c r="F158" s="18"/>
      <c r="G158" s="19"/>
      <c r="H158" s="19"/>
      <c r="I158" s="17">
        <f t="shared" si="0"/>
        <v>0</v>
      </c>
      <c r="J158" s="18"/>
      <c r="K158" s="18"/>
      <c r="L158" s="18"/>
      <c r="M158" s="18"/>
      <c r="N158" s="18"/>
      <c r="O158" s="18"/>
      <c r="P158" s="167"/>
      <c r="Q158" s="18"/>
      <c r="R158" s="18"/>
      <c r="S158" s="18"/>
      <c r="T158" s="18"/>
    </row>
    <row r="159" spans="1:20">
      <c r="A159" s="4">
        <v>155</v>
      </c>
      <c r="B159" s="17"/>
      <c r="C159" s="18"/>
      <c r="D159" s="18"/>
      <c r="E159" s="19"/>
      <c r="F159" s="18"/>
      <c r="G159" s="19"/>
      <c r="H159" s="19"/>
      <c r="I159" s="17">
        <f t="shared" si="0"/>
        <v>0</v>
      </c>
      <c r="J159" s="18"/>
      <c r="K159" s="18"/>
      <c r="L159" s="18"/>
      <c r="M159" s="18"/>
      <c r="N159" s="18"/>
      <c r="O159" s="18"/>
      <c r="P159" s="167"/>
      <c r="Q159" s="18"/>
      <c r="R159" s="18"/>
      <c r="S159" s="18"/>
      <c r="T159" s="18"/>
    </row>
    <row r="160" spans="1:20">
      <c r="A160" s="4">
        <v>156</v>
      </c>
      <c r="B160" s="17"/>
      <c r="C160" s="18"/>
      <c r="D160" s="18"/>
      <c r="E160" s="19"/>
      <c r="F160" s="18"/>
      <c r="G160" s="19"/>
      <c r="H160" s="19"/>
      <c r="I160" s="17">
        <f t="shared" si="0"/>
        <v>0</v>
      </c>
      <c r="J160" s="18"/>
      <c r="K160" s="18"/>
      <c r="L160" s="18"/>
      <c r="M160" s="18"/>
      <c r="N160" s="18"/>
      <c r="O160" s="18"/>
      <c r="P160" s="167"/>
      <c r="Q160" s="18"/>
      <c r="R160" s="18"/>
      <c r="S160" s="18"/>
      <c r="T160" s="18"/>
    </row>
    <row r="161" spans="1:20">
      <c r="A161" s="4">
        <v>157</v>
      </c>
      <c r="B161" s="17"/>
      <c r="C161" s="18"/>
      <c r="D161" s="18"/>
      <c r="E161" s="19"/>
      <c r="F161" s="18"/>
      <c r="G161" s="19"/>
      <c r="H161" s="19"/>
      <c r="I161" s="17">
        <f t="shared" si="0"/>
        <v>0</v>
      </c>
      <c r="J161" s="18"/>
      <c r="K161" s="18"/>
      <c r="L161" s="18"/>
      <c r="M161" s="18"/>
      <c r="N161" s="18"/>
      <c r="O161" s="18"/>
      <c r="P161" s="167"/>
      <c r="Q161" s="18"/>
      <c r="R161" s="18"/>
      <c r="S161" s="18"/>
      <c r="T161" s="18"/>
    </row>
    <row r="162" spans="1:20">
      <c r="A162" s="4">
        <v>158</v>
      </c>
      <c r="B162" s="17"/>
      <c r="C162" s="18"/>
      <c r="D162" s="18"/>
      <c r="E162" s="19"/>
      <c r="F162" s="18"/>
      <c r="G162" s="19"/>
      <c r="H162" s="19"/>
      <c r="I162" s="17">
        <f t="shared" si="0"/>
        <v>0</v>
      </c>
      <c r="J162" s="18"/>
      <c r="K162" s="18"/>
      <c r="L162" s="18"/>
      <c r="M162" s="18"/>
      <c r="N162" s="18"/>
      <c r="O162" s="18"/>
      <c r="P162" s="167"/>
      <c r="Q162" s="18"/>
      <c r="R162" s="18"/>
      <c r="S162" s="18"/>
      <c r="T162" s="18"/>
    </row>
    <row r="163" spans="1:20">
      <c r="A163" s="4">
        <v>159</v>
      </c>
      <c r="B163" s="17"/>
      <c r="C163" s="18"/>
      <c r="D163" s="18"/>
      <c r="E163" s="19"/>
      <c r="F163" s="18"/>
      <c r="G163" s="19"/>
      <c r="H163" s="19"/>
      <c r="I163" s="17">
        <f t="shared" si="0"/>
        <v>0</v>
      </c>
      <c r="J163" s="18"/>
      <c r="K163" s="18"/>
      <c r="L163" s="18"/>
      <c r="M163" s="18"/>
      <c r="N163" s="18"/>
      <c r="O163" s="18"/>
      <c r="P163" s="167"/>
      <c r="Q163" s="18"/>
      <c r="R163" s="18"/>
      <c r="S163" s="18"/>
      <c r="T163" s="18"/>
    </row>
    <row r="164" spans="1:20">
      <c r="A164" s="4">
        <v>160</v>
      </c>
      <c r="B164" s="17"/>
      <c r="C164" s="18"/>
      <c r="D164" s="18"/>
      <c r="E164" s="19"/>
      <c r="F164" s="18"/>
      <c r="G164" s="19"/>
      <c r="H164" s="19"/>
      <c r="I164" s="17">
        <f t="shared" si="0"/>
        <v>0</v>
      </c>
      <c r="J164" s="18"/>
      <c r="K164" s="18"/>
      <c r="L164" s="18"/>
      <c r="M164" s="18"/>
      <c r="N164" s="18"/>
      <c r="O164" s="18"/>
      <c r="P164" s="167"/>
      <c r="Q164" s="18"/>
      <c r="R164" s="18"/>
      <c r="S164" s="18"/>
      <c r="T164" s="18"/>
    </row>
    <row r="165" spans="1:20">
      <c r="A165" s="21" t="s">
        <v>11</v>
      </c>
      <c r="B165" s="41"/>
      <c r="C165" s="21">
        <f>COUNTIFS(C5:C164,"*")</f>
        <v>63</v>
      </c>
      <c r="D165" s="21"/>
      <c r="E165" s="13"/>
      <c r="F165" s="21"/>
      <c r="G165" s="21">
        <f>SUM(G5:G164)</f>
        <v>2123</v>
      </c>
      <c r="H165" s="21">
        <f>SUM(H5:H164)</f>
        <v>2242</v>
      </c>
      <c r="I165" s="21">
        <f>SUM(I5:I164)</f>
        <v>4360</v>
      </c>
      <c r="J165" s="21"/>
      <c r="K165" s="21"/>
      <c r="L165" s="21"/>
      <c r="M165" s="21"/>
      <c r="N165" s="21"/>
      <c r="O165" s="21"/>
      <c r="P165" s="168"/>
      <c r="Q165" s="21"/>
      <c r="R165" s="21"/>
      <c r="S165" s="21"/>
      <c r="T165" s="12"/>
    </row>
    <row r="166" spans="1:20">
      <c r="A166" s="46" t="s">
        <v>66</v>
      </c>
      <c r="B166" s="10">
        <f>COUNTIF(B$5:B$164,"Team 1")</f>
        <v>32</v>
      </c>
      <c r="C166" s="46" t="s">
        <v>29</v>
      </c>
      <c r="D166" s="10">
        <f>COUNTIF(D5:D164,"Anganwadi")</f>
        <v>43</v>
      </c>
    </row>
    <row r="167" spans="1:20">
      <c r="A167" s="46" t="s">
        <v>67</v>
      </c>
      <c r="B167" s="10">
        <f>COUNTIF(B$6:B$164,"Team 2")</f>
        <v>31</v>
      </c>
      <c r="C167" s="46" t="s">
        <v>27</v>
      </c>
      <c r="D167" s="10">
        <f>COUNTIF(D5:D164,"School")</f>
        <v>20</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62" activePane="bottomRight" state="frozen"/>
      <selection pane="topRight" activeCell="C1" sqref="C1"/>
      <selection pane="bottomLeft" activeCell="A5" sqref="A5"/>
      <selection pane="bottomRight" sqref="A1:S1"/>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69" customWidth="1"/>
    <col min="17" max="17" width="11.5703125" style="1" bestFit="1" customWidth="1"/>
    <col min="18" max="18" width="17.5703125" style="1" customWidth="1"/>
    <col min="19" max="19" width="19.5703125" style="1" customWidth="1"/>
    <col min="20" max="16384" width="9.140625" style="1"/>
  </cols>
  <sheetData>
    <row r="1" spans="1:20" ht="51" customHeight="1">
      <c r="A1" s="225" t="s">
        <v>1079</v>
      </c>
      <c r="B1" s="225"/>
      <c r="C1" s="225"/>
      <c r="D1" s="226"/>
      <c r="E1" s="226"/>
      <c r="F1" s="226"/>
      <c r="G1" s="226"/>
      <c r="H1" s="226"/>
      <c r="I1" s="226"/>
      <c r="J1" s="226"/>
      <c r="K1" s="226"/>
      <c r="L1" s="226"/>
      <c r="M1" s="226"/>
      <c r="N1" s="226"/>
      <c r="O1" s="226"/>
      <c r="P1" s="226"/>
      <c r="Q1" s="226"/>
      <c r="R1" s="226"/>
      <c r="S1" s="226"/>
    </row>
    <row r="2" spans="1:20">
      <c r="A2" s="229" t="s">
        <v>63</v>
      </c>
      <c r="B2" s="230"/>
      <c r="C2" s="230"/>
      <c r="D2" s="25">
        <v>43497</v>
      </c>
      <c r="E2" s="22"/>
      <c r="F2" s="22"/>
      <c r="G2" s="22"/>
      <c r="H2" s="22"/>
      <c r="I2" s="22"/>
      <c r="J2" s="22"/>
      <c r="K2" s="22"/>
      <c r="L2" s="22"/>
      <c r="M2" s="22"/>
      <c r="N2" s="22"/>
      <c r="O2" s="22"/>
      <c r="P2" s="165"/>
      <c r="Q2" s="22"/>
      <c r="R2" s="22"/>
      <c r="S2" s="22"/>
    </row>
    <row r="3" spans="1:20" ht="24" customHeight="1">
      <c r="A3" s="231" t="s">
        <v>14</v>
      </c>
      <c r="B3" s="227" t="s">
        <v>65</v>
      </c>
      <c r="C3" s="232" t="s">
        <v>7</v>
      </c>
      <c r="D3" s="232" t="s">
        <v>59</v>
      </c>
      <c r="E3" s="232" t="s">
        <v>16</v>
      </c>
      <c r="F3" s="233" t="s">
        <v>17</v>
      </c>
      <c r="G3" s="232" t="s">
        <v>8</v>
      </c>
      <c r="H3" s="232"/>
      <c r="I3" s="232"/>
      <c r="J3" s="232" t="s">
        <v>35</v>
      </c>
      <c r="K3" s="227" t="s">
        <v>37</v>
      </c>
      <c r="L3" s="227" t="s">
        <v>54</v>
      </c>
      <c r="M3" s="227" t="s">
        <v>55</v>
      </c>
      <c r="N3" s="227" t="s">
        <v>38</v>
      </c>
      <c r="O3" s="227" t="s">
        <v>39</v>
      </c>
      <c r="P3" s="235" t="s">
        <v>58</v>
      </c>
      <c r="Q3" s="232" t="s">
        <v>56</v>
      </c>
      <c r="R3" s="232" t="s">
        <v>36</v>
      </c>
      <c r="S3" s="232" t="s">
        <v>57</v>
      </c>
      <c r="T3" s="232" t="s">
        <v>13</v>
      </c>
    </row>
    <row r="4" spans="1:20" ht="25.5" customHeight="1">
      <c r="A4" s="231"/>
      <c r="B4" s="234"/>
      <c r="C4" s="232"/>
      <c r="D4" s="232"/>
      <c r="E4" s="232"/>
      <c r="F4" s="233"/>
      <c r="G4" s="23" t="s">
        <v>9</v>
      </c>
      <c r="H4" s="23" t="s">
        <v>10</v>
      </c>
      <c r="I4" s="23" t="s">
        <v>11</v>
      </c>
      <c r="J4" s="232"/>
      <c r="K4" s="228"/>
      <c r="L4" s="228"/>
      <c r="M4" s="228"/>
      <c r="N4" s="228"/>
      <c r="O4" s="228"/>
      <c r="P4" s="235"/>
      <c r="Q4" s="231"/>
      <c r="R4" s="232"/>
      <c r="S4" s="232"/>
      <c r="T4" s="232"/>
    </row>
    <row r="5" spans="1:20">
      <c r="A5" s="4">
        <v>1</v>
      </c>
      <c r="B5" s="53" t="s">
        <v>66</v>
      </c>
      <c r="C5" s="74" t="s">
        <v>873</v>
      </c>
      <c r="D5" s="77" t="s">
        <v>27</v>
      </c>
      <c r="E5" s="76">
        <v>18090117001</v>
      </c>
      <c r="F5" s="77"/>
      <c r="G5" s="94">
        <v>69</v>
      </c>
      <c r="H5" s="94">
        <v>56</v>
      </c>
      <c r="I5" s="94">
        <v>125</v>
      </c>
      <c r="J5" s="52" t="s">
        <v>418</v>
      </c>
      <c r="K5" s="51" t="s">
        <v>911</v>
      </c>
      <c r="L5" s="51" t="s">
        <v>933</v>
      </c>
      <c r="M5" s="58">
        <v>9435534790</v>
      </c>
      <c r="N5" s="69" t="s">
        <v>180</v>
      </c>
      <c r="O5" s="58">
        <v>7399518900</v>
      </c>
      <c r="P5" s="166">
        <v>43467</v>
      </c>
      <c r="Q5" s="51" t="s">
        <v>135</v>
      </c>
      <c r="R5" s="51">
        <v>34</v>
      </c>
      <c r="S5" s="51" t="s">
        <v>136</v>
      </c>
      <c r="T5" s="18"/>
    </row>
    <row r="6" spans="1:20">
      <c r="A6" s="4">
        <v>2</v>
      </c>
      <c r="B6" s="53" t="s">
        <v>67</v>
      </c>
      <c r="C6" s="130" t="s">
        <v>865</v>
      </c>
      <c r="D6" s="92" t="s">
        <v>29</v>
      </c>
      <c r="E6" s="92"/>
      <c r="F6" s="127"/>
      <c r="G6" s="90">
        <v>36</v>
      </c>
      <c r="H6" s="90">
        <v>30</v>
      </c>
      <c r="I6" s="53">
        <v>66</v>
      </c>
      <c r="J6" s="52" t="s">
        <v>419</v>
      </c>
      <c r="K6" s="51" t="s">
        <v>911</v>
      </c>
      <c r="L6" s="51" t="s">
        <v>933</v>
      </c>
      <c r="M6" s="58">
        <v>9435534790</v>
      </c>
      <c r="N6" s="69" t="s">
        <v>176</v>
      </c>
      <c r="O6" s="58">
        <v>8011705378</v>
      </c>
      <c r="P6" s="166">
        <v>43467</v>
      </c>
      <c r="Q6" s="51" t="s">
        <v>135</v>
      </c>
      <c r="R6" s="51">
        <v>35</v>
      </c>
      <c r="S6" s="51" t="s">
        <v>136</v>
      </c>
      <c r="T6" s="18"/>
    </row>
    <row r="7" spans="1:20">
      <c r="A7" s="4">
        <v>3</v>
      </c>
      <c r="B7" s="53" t="s">
        <v>67</v>
      </c>
      <c r="C7" s="92" t="s">
        <v>866</v>
      </c>
      <c r="D7" s="92" t="s">
        <v>29</v>
      </c>
      <c r="E7" s="92"/>
      <c r="F7" s="127"/>
      <c r="G7" s="90">
        <v>33</v>
      </c>
      <c r="H7" s="90">
        <v>31</v>
      </c>
      <c r="I7" s="53">
        <v>64</v>
      </c>
      <c r="J7" s="52" t="s">
        <v>420</v>
      </c>
      <c r="K7" s="51" t="s">
        <v>911</v>
      </c>
      <c r="L7" s="51" t="s">
        <v>933</v>
      </c>
      <c r="M7" s="58">
        <v>9435534790</v>
      </c>
      <c r="N7" s="69" t="s">
        <v>139</v>
      </c>
      <c r="O7" s="58">
        <v>8472801689</v>
      </c>
      <c r="P7" s="166">
        <v>43467</v>
      </c>
      <c r="Q7" s="51" t="s">
        <v>135</v>
      </c>
      <c r="R7" s="51">
        <v>36</v>
      </c>
      <c r="S7" s="51" t="s">
        <v>136</v>
      </c>
      <c r="T7" s="18"/>
    </row>
    <row r="8" spans="1:20">
      <c r="A8" s="4">
        <v>4</v>
      </c>
      <c r="B8" s="53" t="s">
        <v>66</v>
      </c>
      <c r="C8" s="81" t="s">
        <v>874</v>
      </c>
      <c r="D8" s="82" t="s">
        <v>27</v>
      </c>
      <c r="E8" s="83">
        <v>18090117002</v>
      </c>
      <c r="F8" s="82"/>
      <c r="G8" s="88">
        <v>70</v>
      </c>
      <c r="H8" s="88">
        <v>59</v>
      </c>
      <c r="I8" s="88">
        <v>129</v>
      </c>
      <c r="J8" s="52" t="s">
        <v>421</v>
      </c>
      <c r="K8" s="51" t="s">
        <v>911</v>
      </c>
      <c r="L8" s="51" t="s">
        <v>933</v>
      </c>
      <c r="M8" s="58">
        <v>9435534790</v>
      </c>
      <c r="N8" s="69" t="s">
        <v>422</v>
      </c>
      <c r="O8" s="58">
        <v>8011036463</v>
      </c>
      <c r="P8" s="166">
        <v>43498</v>
      </c>
      <c r="Q8" s="51" t="s">
        <v>140</v>
      </c>
      <c r="R8" s="51">
        <v>34</v>
      </c>
      <c r="S8" s="51" t="s">
        <v>136</v>
      </c>
      <c r="T8" s="18"/>
    </row>
    <row r="9" spans="1:20">
      <c r="A9" s="4">
        <v>5</v>
      </c>
      <c r="B9" s="53" t="s">
        <v>67</v>
      </c>
      <c r="C9" s="92" t="s">
        <v>867</v>
      </c>
      <c r="D9" s="92" t="s">
        <v>29</v>
      </c>
      <c r="E9" s="92"/>
      <c r="F9" s="127"/>
      <c r="G9" s="90">
        <v>43</v>
      </c>
      <c r="H9" s="90">
        <v>30</v>
      </c>
      <c r="I9" s="53">
        <v>73</v>
      </c>
      <c r="J9" s="52" t="s">
        <v>423</v>
      </c>
      <c r="K9" s="51" t="s">
        <v>911</v>
      </c>
      <c r="L9" s="51" t="s">
        <v>933</v>
      </c>
      <c r="M9" s="58">
        <v>9435534790</v>
      </c>
      <c r="N9" s="55" t="s">
        <v>425</v>
      </c>
      <c r="O9" s="56">
        <v>9401877516</v>
      </c>
      <c r="P9" s="166">
        <v>43498</v>
      </c>
      <c r="Q9" s="51" t="s">
        <v>140</v>
      </c>
      <c r="R9" s="51">
        <v>34</v>
      </c>
      <c r="S9" s="51" t="s">
        <v>136</v>
      </c>
      <c r="T9" s="18"/>
    </row>
    <row r="10" spans="1:20">
      <c r="A10" s="4">
        <v>6</v>
      </c>
      <c r="B10" s="53" t="s">
        <v>67</v>
      </c>
      <c r="C10" s="130" t="s">
        <v>868</v>
      </c>
      <c r="D10" s="92" t="s">
        <v>29</v>
      </c>
      <c r="E10" s="92"/>
      <c r="F10" s="127"/>
      <c r="G10" s="90">
        <v>37</v>
      </c>
      <c r="H10" s="90">
        <v>30</v>
      </c>
      <c r="I10" s="53">
        <v>67</v>
      </c>
      <c r="J10" s="52" t="s">
        <v>426</v>
      </c>
      <c r="K10" s="51" t="s">
        <v>911</v>
      </c>
      <c r="L10" s="51" t="s">
        <v>933</v>
      </c>
      <c r="M10" s="58">
        <v>9435534790</v>
      </c>
      <c r="N10" s="55" t="s">
        <v>427</v>
      </c>
      <c r="O10" s="56">
        <v>9678611752</v>
      </c>
      <c r="P10" s="166">
        <v>43498</v>
      </c>
      <c r="Q10" s="51" t="s">
        <v>140</v>
      </c>
      <c r="R10" s="51">
        <v>34</v>
      </c>
      <c r="S10" s="51" t="s">
        <v>136</v>
      </c>
      <c r="T10" s="18"/>
    </row>
    <row r="11" spans="1:20">
      <c r="A11" s="4">
        <v>7</v>
      </c>
      <c r="B11" s="53" t="s">
        <v>66</v>
      </c>
      <c r="C11" s="74" t="s">
        <v>875</v>
      </c>
      <c r="D11" s="77" t="s">
        <v>27</v>
      </c>
      <c r="E11" s="76">
        <v>18090117005</v>
      </c>
      <c r="F11" s="77"/>
      <c r="G11" s="94">
        <v>0</v>
      </c>
      <c r="H11" s="94">
        <v>118</v>
      </c>
      <c r="I11" s="94">
        <v>118</v>
      </c>
      <c r="J11" s="52" t="s">
        <v>428</v>
      </c>
      <c r="K11" s="51" t="s">
        <v>911</v>
      </c>
      <c r="L11" s="51" t="s">
        <v>933</v>
      </c>
      <c r="M11" s="58">
        <v>9435534790</v>
      </c>
      <c r="N11" s="55" t="s">
        <v>429</v>
      </c>
      <c r="O11" s="56">
        <v>9678892797</v>
      </c>
      <c r="P11" s="166">
        <v>43557</v>
      </c>
      <c r="Q11" s="51" t="s">
        <v>144</v>
      </c>
      <c r="R11" s="51">
        <v>33</v>
      </c>
      <c r="S11" s="51" t="s">
        <v>136</v>
      </c>
      <c r="T11" s="18"/>
    </row>
    <row r="12" spans="1:20">
      <c r="A12" s="4">
        <v>8</v>
      </c>
      <c r="B12" s="53" t="s">
        <v>67</v>
      </c>
      <c r="C12" s="92" t="s">
        <v>869</v>
      </c>
      <c r="D12" s="92" t="s">
        <v>29</v>
      </c>
      <c r="E12" s="92"/>
      <c r="F12" s="127"/>
      <c r="G12" s="90">
        <v>28</v>
      </c>
      <c r="H12" s="90">
        <v>19</v>
      </c>
      <c r="I12" s="53">
        <v>47</v>
      </c>
      <c r="J12" s="52" t="s">
        <v>430</v>
      </c>
      <c r="K12" s="51" t="s">
        <v>911</v>
      </c>
      <c r="L12" s="51" t="s">
        <v>933</v>
      </c>
      <c r="M12" s="58">
        <v>9435534790</v>
      </c>
      <c r="N12" s="55" t="s">
        <v>431</v>
      </c>
      <c r="O12" s="56">
        <v>8011480089</v>
      </c>
      <c r="P12" s="166">
        <v>43557</v>
      </c>
      <c r="Q12" s="51" t="s">
        <v>144</v>
      </c>
      <c r="R12" s="51">
        <v>34</v>
      </c>
      <c r="S12" s="51" t="s">
        <v>136</v>
      </c>
      <c r="T12" s="18"/>
    </row>
    <row r="13" spans="1:20">
      <c r="A13" s="4">
        <v>9</v>
      </c>
      <c r="B13" s="53" t="s">
        <v>67</v>
      </c>
      <c r="C13" s="129" t="s">
        <v>870</v>
      </c>
      <c r="D13" s="92" t="s">
        <v>29</v>
      </c>
      <c r="E13" s="92"/>
      <c r="F13" s="127"/>
      <c r="G13" s="90">
        <v>27</v>
      </c>
      <c r="H13" s="90">
        <v>39</v>
      </c>
      <c r="I13" s="53">
        <v>66</v>
      </c>
      <c r="J13" s="52" t="s">
        <v>432</v>
      </c>
      <c r="K13" s="51" t="s">
        <v>911</v>
      </c>
      <c r="L13" s="51" t="s">
        <v>933</v>
      </c>
      <c r="M13" s="58">
        <v>9435534790</v>
      </c>
      <c r="N13" s="55" t="s">
        <v>433</v>
      </c>
      <c r="O13" s="56">
        <v>9401877516</v>
      </c>
      <c r="P13" s="166">
        <v>43557</v>
      </c>
      <c r="Q13" s="51" t="s">
        <v>144</v>
      </c>
      <c r="R13" s="51">
        <v>34</v>
      </c>
      <c r="S13" s="51" t="s">
        <v>136</v>
      </c>
      <c r="T13" s="18"/>
    </row>
    <row r="14" spans="1:20">
      <c r="A14" s="4">
        <v>10</v>
      </c>
      <c r="B14" s="53" t="s">
        <v>66</v>
      </c>
      <c r="C14" s="78" t="s">
        <v>876</v>
      </c>
      <c r="D14" s="77" t="s">
        <v>27</v>
      </c>
      <c r="E14" s="76">
        <v>18090117006</v>
      </c>
      <c r="F14" s="77"/>
      <c r="G14" s="94">
        <v>31</v>
      </c>
      <c r="H14" s="94">
        <v>38</v>
      </c>
      <c r="I14" s="94">
        <v>69</v>
      </c>
      <c r="J14" s="52" t="s">
        <v>424</v>
      </c>
      <c r="K14" s="51" t="s">
        <v>934</v>
      </c>
      <c r="L14" s="51" t="s">
        <v>934</v>
      </c>
      <c r="M14" s="117">
        <v>9859173164</v>
      </c>
      <c r="N14" s="68" t="s">
        <v>434</v>
      </c>
      <c r="O14" s="56">
        <v>9678611752</v>
      </c>
      <c r="P14" s="166">
        <v>43587</v>
      </c>
      <c r="Q14" s="51" t="s">
        <v>148</v>
      </c>
      <c r="R14" s="51">
        <v>35</v>
      </c>
      <c r="S14" s="51" t="s">
        <v>136</v>
      </c>
      <c r="T14" s="18"/>
    </row>
    <row r="15" spans="1:20">
      <c r="A15" s="4">
        <v>11</v>
      </c>
      <c r="B15" s="53" t="s">
        <v>66</v>
      </c>
      <c r="C15" s="74" t="s">
        <v>877</v>
      </c>
      <c r="D15" s="77" t="s">
        <v>27</v>
      </c>
      <c r="E15" s="76">
        <v>18090117304</v>
      </c>
      <c r="F15" s="77"/>
      <c r="G15" s="94">
        <v>25</v>
      </c>
      <c r="H15" s="94">
        <v>31</v>
      </c>
      <c r="I15" s="94">
        <v>56</v>
      </c>
      <c r="J15" s="52" t="s">
        <v>415</v>
      </c>
      <c r="K15" s="51" t="s">
        <v>934</v>
      </c>
      <c r="L15" s="51" t="s">
        <v>934</v>
      </c>
      <c r="M15" s="117">
        <v>9859173164</v>
      </c>
      <c r="N15" s="55" t="s">
        <v>425</v>
      </c>
      <c r="O15" s="56">
        <v>9678892797</v>
      </c>
      <c r="P15" s="166">
        <v>43587</v>
      </c>
      <c r="Q15" s="51" t="s">
        <v>148</v>
      </c>
      <c r="R15" s="51">
        <v>38</v>
      </c>
      <c r="S15" s="51" t="s">
        <v>136</v>
      </c>
      <c r="T15" s="18"/>
    </row>
    <row r="16" spans="1:20">
      <c r="A16" s="4">
        <v>12</v>
      </c>
      <c r="B16" s="53" t="s">
        <v>67</v>
      </c>
      <c r="C16" s="92" t="s">
        <v>871</v>
      </c>
      <c r="D16" s="92" t="s">
        <v>29</v>
      </c>
      <c r="E16" s="92"/>
      <c r="F16" s="127"/>
      <c r="G16" s="90">
        <v>33</v>
      </c>
      <c r="H16" s="90">
        <v>40</v>
      </c>
      <c r="I16" s="53">
        <v>73</v>
      </c>
      <c r="J16" s="52" t="s">
        <v>435</v>
      </c>
      <c r="K16" s="51" t="s">
        <v>934</v>
      </c>
      <c r="L16" s="51" t="s">
        <v>934</v>
      </c>
      <c r="M16" s="117">
        <v>9859173164</v>
      </c>
      <c r="N16" s="55" t="s">
        <v>427</v>
      </c>
      <c r="O16" s="56">
        <v>8011480089</v>
      </c>
      <c r="P16" s="166">
        <v>43587</v>
      </c>
      <c r="Q16" s="51" t="s">
        <v>148</v>
      </c>
      <c r="R16" s="51">
        <v>33</v>
      </c>
      <c r="S16" s="51" t="s">
        <v>136</v>
      </c>
      <c r="T16" s="18"/>
    </row>
    <row r="17" spans="1:20">
      <c r="A17" s="4">
        <v>13</v>
      </c>
      <c r="B17" s="53" t="s">
        <v>67</v>
      </c>
      <c r="C17" s="92" t="s">
        <v>872</v>
      </c>
      <c r="D17" s="92" t="s">
        <v>29</v>
      </c>
      <c r="E17" s="92"/>
      <c r="F17" s="127"/>
      <c r="G17" s="90">
        <v>21</v>
      </c>
      <c r="H17" s="90">
        <v>18</v>
      </c>
      <c r="I17" s="53">
        <v>39</v>
      </c>
      <c r="J17" s="52" t="s">
        <v>436</v>
      </c>
      <c r="K17" s="51" t="s">
        <v>934</v>
      </c>
      <c r="L17" s="51" t="s">
        <v>934</v>
      </c>
      <c r="M17" s="117">
        <v>9859173164</v>
      </c>
      <c r="N17" s="55" t="s">
        <v>429</v>
      </c>
      <c r="O17" s="56">
        <v>8753974247</v>
      </c>
      <c r="P17" s="166">
        <v>43618</v>
      </c>
      <c r="Q17" s="51" t="s">
        <v>151</v>
      </c>
      <c r="R17" s="51">
        <v>33</v>
      </c>
      <c r="S17" s="51" t="s">
        <v>136</v>
      </c>
      <c r="T17" s="18"/>
    </row>
    <row r="18" spans="1:20">
      <c r="A18" s="4">
        <v>14</v>
      </c>
      <c r="B18" s="53" t="s">
        <v>67</v>
      </c>
      <c r="C18" s="74" t="s">
        <v>878</v>
      </c>
      <c r="D18" s="77" t="s">
        <v>27</v>
      </c>
      <c r="E18" s="76">
        <v>18090117301</v>
      </c>
      <c r="F18" s="77"/>
      <c r="G18" s="94">
        <v>71</v>
      </c>
      <c r="H18" s="94">
        <v>60</v>
      </c>
      <c r="I18" s="94">
        <v>131</v>
      </c>
      <c r="J18" s="52" t="s">
        <v>437</v>
      </c>
      <c r="K18" s="51" t="s">
        <v>934</v>
      </c>
      <c r="L18" s="51" t="s">
        <v>934</v>
      </c>
      <c r="M18" s="117">
        <v>9859173164</v>
      </c>
      <c r="N18" s="55" t="s">
        <v>431</v>
      </c>
      <c r="O18" s="56">
        <v>7896783189</v>
      </c>
      <c r="P18" s="166">
        <v>43618</v>
      </c>
      <c r="Q18" s="51" t="s">
        <v>151</v>
      </c>
      <c r="R18" s="51">
        <v>36</v>
      </c>
      <c r="S18" s="51" t="s">
        <v>136</v>
      </c>
      <c r="T18" s="18"/>
    </row>
    <row r="19" spans="1:20">
      <c r="A19" s="4">
        <v>15</v>
      </c>
      <c r="B19" s="53" t="s">
        <v>66</v>
      </c>
      <c r="C19" s="92" t="s">
        <v>897</v>
      </c>
      <c r="D19" s="92" t="s">
        <v>29</v>
      </c>
      <c r="E19" s="92"/>
      <c r="F19" s="127"/>
      <c r="G19" s="90">
        <v>33</v>
      </c>
      <c r="H19" s="90">
        <v>23</v>
      </c>
      <c r="I19" s="53">
        <v>56</v>
      </c>
      <c r="J19" s="52" t="s">
        <v>438</v>
      </c>
      <c r="K19" s="51" t="s">
        <v>934</v>
      </c>
      <c r="L19" s="51" t="s">
        <v>934</v>
      </c>
      <c r="M19" s="117">
        <v>9859173164</v>
      </c>
      <c r="N19" s="59" t="s">
        <v>440</v>
      </c>
      <c r="O19" s="58">
        <v>8254965407</v>
      </c>
      <c r="P19" s="166">
        <v>43618</v>
      </c>
      <c r="Q19" s="51" t="s">
        <v>151</v>
      </c>
      <c r="R19" s="51">
        <v>34</v>
      </c>
      <c r="S19" s="51" t="s">
        <v>136</v>
      </c>
      <c r="T19" s="18"/>
    </row>
    <row r="20" spans="1:20">
      <c r="A20" s="4">
        <v>16</v>
      </c>
      <c r="B20" s="53" t="s">
        <v>66</v>
      </c>
      <c r="C20" s="92" t="s">
        <v>898</v>
      </c>
      <c r="D20" s="92" t="s">
        <v>29</v>
      </c>
      <c r="E20" s="92"/>
      <c r="F20" s="127"/>
      <c r="G20" s="90">
        <v>41</v>
      </c>
      <c r="H20" s="90">
        <v>24</v>
      </c>
      <c r="I20" s="53">
        <v>65</v>
      </c>
      <c r="J20" s="52" t="s">
        <v>441</v>
      </c>
      <c r="K20" s="51" t="s">
        <v>934</v>
      </c>
      <c r="L20" s="51" t="s">
        <v>934</v>
      </c>
      <c r="M20" s="117">
        <v>9859173164</v>
      </c>
      <c r="N20" s="59" t="s">
        <v>442</v>
      </c>
      <c r="O20" s="58">
        <v>9957908872</v>
      </c>
      <c r="P20" s="166">
        <v>43648</v>
      </c>
      <c r="Q20" s="51" t="s">
        <v>152</v>
      </c>
      <c r="R20" s="51">
        <v>39</v>
      </c>
      <c r="S20" s="51" t="s">
        <v>136</v>
      </c>
      <c r="T20" s="18"/>
    </row>
    <row r="21" spans="1:20">
      <c r="A21" s="4">
        <v>17</v>
      </c>
      <c r="B21" s="53" t="s">
        <v>67</v>
      </c>
      <c r="C21" s="74" t="s">
        <v>879</v>
      </c>
      <c r="D21" s="77" t="s">
        <v>27</v>
      </c>
      <c r="E21" s="76">
        <v>18090117012</v>
      </c>
      <c r="F21" s="77"/>
      <c r="G21" s="94">
        <v>8</v>
      </c>
      <c r="H21" s="94">
        <v>9</v>
      </c>
      <c r="I21" s="94">
        <v>17</v>
      </c>
      <c r="J21" s="52" t="s">
        <v>443</v>
      </c>
      <c r="K21" s="51" t="s">
        <v>934</v>
      </c>
      <c r="L21" s="51" t="s">
        <v>934</v>
      </c>
      <c r="M21" s="117">
        <v>9859173164</v>
      </c>
      <c r="N21" s="59" t="s">
        <v>444</v>
      </c>
      <c r="O21" s="58">
        <v>8011036468</v>
      </c>
      <c r="P21" s="166">
        <v>43648</v>
      </c>
      <c r="Q21" s="51" t="s">
        <v>152</v>
      </c>
      <c r="R21" s="51">
        <v>34</v>
      </c>
      <c r="S21" s="51" t="s">
        <v>136</v>
      </c>
      <c r="T21" s="18"/>
    </row>
    <row r="22" spans="1:20">
      <c r="A22" s="4">
        <v>18</v>
      </c>
      <c r="B22" s="53" t="s">
        <v>67</v>
      </c>
      <c r="C22" s="74" t="s">
        <v>880</v>
      </c>
      <c r="D22" s="77" t="s">
        <v>27</v>
      </c>
      <c r="E22" s="76">
        <v>18090117013</v>
      </c>
      <c r="F22" s="77"/>
      <c r="G22" s="94">
        <v>19</v>
      </c>
      <c r="H22" s="94">
        <v>14</v>
      </c>
      <c r="I22" s="94">
        <v>33</v>
      </c>
      <c r="J22" s="52" t="s">
        <v>439</v>
      </c>
      <c r="K22" s="51" t="s">
        <v>934</v>
      </c>
      <c r="L22" s="51" t="s">
        <v>934</v>
      </c>
      <c r="M22" s="117">
        <v>9859173164</v>
      </c>
      <c r="N22" s="59" t="s">
        <v>445</v>
      </c>
      <c r="O22" s="58">
        <v>9707934671</v>
      </c>
      <c r="P22" s="166">
        <v>43648</v>
      </c>
      <c r="Q22" s="51" t="s">
        <v>152</v>
      </c>
      <c r="R22" s="51">
        <v>35</v>
      </c>
      <c r="S22" s="51" t="s">
        <v>136</v>
      </c>
      <c r="T22" s="18"/>
    </row>
    <row r="23" spans="1:20" ht="30">
      <c r="A23" s="4">
        <v>19</v>
      </c>
      <c r="B23" s="53" t="s">
        <v>66</v>
      </c>
      <c r="C23" s="92" t="s">
        <v>899</v>
      </c>
      <c r="D23" s="92" t="s">
        <v>29</v>
      </c>
      <c r="E23" s="92"/>
      <c r="F23" s="127"/>
      <c r="G23" s="90">
        <v>22</v>
      </c>
      <c r="H23" s="90">
        <v>20</v>
      </c>
      <c r="I23" s="53">
        <v>42</v>
      </c>
      <c r="J23" s="52" t="s">
        <v>446</v>
      </c>
      <c r="K23" s="51" t="s">
        <v>934</v>
      </c>
      <c r="L23" s="51" t="s">
        <v>934</v>
      </c>
      <c r="M23" s="117">
        <v>9859173164</v>
      </c>
      <c r="N23" s="59" t="s">
        <v>228</v>
      </c>
      <c r="O23" s="58">
        <v>9508637642</v>
      </c>
      <c r="P23" s="166">
        <v>43679</v>
      </c>
      <c r="Q23" s="51" t="s">
        <v>135</v>
      </c>
      <c r="R23" s="51">
        <v>34</v>
      </c>
      <c r="S23" s="51" t="s">
        <v>136</v>
      </c>
      <c r="T23" s="18"/>
    </row>
    <row r="24" spans="1:20">
      <c r="A24" s="4">
        <v>20</v>
      </c>
      <c r="B24" s="53" t="s">
        <v>66</v>
      </c>
      <c r="C24" s="92" t="s">
        <v>900</v>
      </c>
      <c r="D24" s="92" t="s">
        <v>29</v>
      </c>
      <c r="E24" s="92"/>
      <c r="F24" s="127"/>
      <c r="G24" s="90">
        <v>24</v>
      </c>
      <c r="H24" s="90">
        <v>18</v>
      </c>
      <c r="I24" s="53">
        <v>42</v>
      </c>
      <c r="J24" s="52" t="s">
        <v>447</v>
      </c>
      <c r="K24" s="51" t="s">
        <v>934</v>
      </c>
      <c r="L24" s="51" t="s">
        <v>934</v>
      </c>
      <c r="M24" s="117">
        <v>9859173164</v>
      </c>
      <c r="N24" s="59" t="s">
        <v>448</v>
      </c>
      <c r="O24" s="58">
        <v>8822876617</v>
      </c>
      <c r="P24" s="166">
        <v>43679</v>
      </c>
      <c r="Q24" s="51" t="s">
        <v>135</v>
      </c>
      <c r="R24" s="51">
        <v>32</v>
      </c>
      <c r="S24" s="51" t="s">
        <v>136</v>
      </c>
      <c r="T24" s="18"/>
    </row>
    <row r="25" spans="1:20">
      <c r="A25" s="4">
        <v>21</v>
      </c>
      <c r="B25" s="53" t="s">
        <v>66</v>
      </c>
      <c r="C25" s="74" t="s">
        <v>881</v>
      </c>
      <c r="D25" s="77" t="s">
        <v>27</v>
      </c>
      <c r="E25" s="76">
        <v>18090117003</v>
      </c>
      <c r="F25" s="77"/>
      <c r="G25" s="94">
        <v>70</v>
      </c>
      <c r="H25" s="94">
        <v>56</v>
      </c>
      <c r="I25" s="94">
        <v>126</v>
      </c>
      <c r="J25" s="52" t="s">
        <v>449</v>
      </c>
      <c r="K25" s="51" t="s">
        <v>934</v>
      </c>
      <c r="L25" s="51" t="s">
        <v>934</v>
      </c>
      <c r="M25" s="117">
        <v>9859173164</v>
      </c>
      <c r="N25" s="59" t="s">
        <v>450</v>
      </c>
      <c r="O25" s="58">
        <v>7060766630</v>
      </c>
      <c r="P25" s="166">
        <v>43679</v>
      </c>
      <c r="Q25" s="51" t="s">
        <v>135</v>
      </c>
      <c r="R25" s="51">
        <v>32</v>
      </c>
      <c r="S25" s="51" t="s">
        <v>136</v>
      </c>
      <c r="T25" s="18"/>
    </row>
    <row r="26" spans="1:20">
      <c r="A26" s="4">
        <v>22</v>
      </c>
      <c r="B26" s="53" t="s">
        <v>67</v>
      </c>
      <c r="C26" s="92" t="s">
        <v>901</v>
      </c>
      <c r="D26" s="92" t="s">
        <v>29</v>
      </c>
      <c r="E26" s="92"/>
      <c r="F26" s="127"/>
      <c r="G26" s="90">
        <v>37</v>
      </c>
      <c r="H26" s="90">
        <v>32</v>
      </c>
      <c r="I26" s="53">
        <v>69</v>
      </c>
      <c r="J26" s="52" t="s">
        <v>451</v>
      </c>
      <c r="K26" s="51" t="s">
        <v>934</v>
      </c>
      <c r="L26" s="51" t="s">
        <v>934</v>
      </c>
      <c r="M26" s="117">
        <v>9859173164</v>
      </c>
      <c r="N26" s="59" t="s">
        <v>440</v>
      </c>
      <c r="O26" s="58">
        <v>8254965407</v>
      </c>
      <c r="P26" s="166">
        <v>43771</v>
      </c>
      <c r="Q26" s="51" t="s">
        <v>144</v>
      </c>
      <c r="R26" s="51">
        <v>35</v>
      </c>
      <c r="S26" s="51" t="s">
        <v>136</v>
      </c>
      <c r="T26" s="18"/>
    </row>
    <row r="27" spans="1:20">
      <c r="A27" s="4">
        <v>23</v>
      </c>
      <c r="B27" s="53" t="s">
        <v>67</v>
      </c>
      <c r="C27" s="92" t="s">
        <v>902</v>
      </c>
      <c r="D27" s="92" t="s">
        <v>29</v>
      </c>
      <c r="E27" s="92"/>
      <c r="F27" s="127"/>
      <c r="G27" s="90">
        <v>33</v>
      </c>
      <c r="H27" s="90">
        <v>30</v>
      </c>
      <c r="I27" s="53">
        <v>63</v>
      </c>
      <c r="J27" s="52" t="s">
        <v>452</v>
      </c>
      <c r="K27" s="51" t="s">
        <v>934</v>
      </c>
      <c r="L27" s="51" t="s">
        <v>934</v>
      </c>
      <c r="M27" s="117">
        <v>9859173164</v>
      </c>
      <c r="N27" s="59" t="s">
        <v>442</v>
      </c>
      <c r="O27" s="58">
        <v>9957908872</v>
      </c>
      <c r="P27" s="166">
        <v>43771</v>
      </c>
      <c r="Q27" s="51" t="s">
        <v>144</v>
      </c>
      <c r="R27" s="51">
        <v>34</v>
      </c>
      <c r="S27" s="51" t="s">
        <v>136</v>
      </c>
      <c r="T27" s="18"/>
    </row>
    <row r="28" spans="1:20">
      <c r="A28" s="4">
        <v>24</v>
      </c>
      <c r="B28" s="53" t="s">
        <v>67</v>
      </c>
      <c r="C28" s="74" t="s">
        <v>882</v>
      </c>
      <c r="D28" s="77" t="s">
        <v>27</v>
      </c>
      <c r="E28" s="76">
        <v>18090117303</v>
      </c>
      <c r="F28" s="77"/>
      <c r="G28" s="94">
        <v>9</v>
      </c>
      <c r="H28" s="94">
        <v>9</v>
      </c>
      <c r="I28" s="94">
        <v>18</v>
      </c>
      <c r="J28" s="52" t="s">
        <v>453</v>
      </c>
      <c r="K28" s="51" t="s">
        <v>934</v>
      </c>
      <c r="L28" s="51" t="s">
        <v>934</v>
      </c>
      <c r="M28" s="117">
        <v>9859173164</v>
      </c>
      <c r="N28" s="59" t="s">
        <v>444</v>
      </c>
      <c r="O28" s="58">
        <v>8011036468</v>
      </c>
      <c r="P28" s="166">
        <v>43771</v>
      </c>
      <c r="Q28" s="51" t="s">
        <v>144</v>
      </c>
      <c r="R28" s="51">
        <v>38</v>
      </c>
      <c r="S28" s="51" t="s">
        <v>136</v>
      </c>
      <c r="T28" s="18"/>
    </row>
    <row r="29" spans="1:20">
      <c r="A29" s="4">
        <v>25</v>
      </c>
      <c r="B29" s="53" t="s">
        <v>66</v>
      </c>
      <c r="C29" s="92" t="s">
        <v>903</v>
      </c>
      <c r="D29" s="92" t="s">
        <v>29</v>
      </c>
      <c r="E29" s="92"/>
      <c r="F29" s="127"/>
      <c r="G29" s="90">
        <v>39</v>
      </c>
      <c r="H29" s="90">
        <v>31</v>
      </c>
      <c r="I29" s="53">
        <v>70</v>
      </c>
      <c r="J29" s="52" t="s">
        <v>454</v>
      </c>
      <c r="K29" s="51" t="s">
        <v>934</v>
      </c>
      <c r="L29" s="51" t="s">
        <v>934</v>
      </c>
      <c r="M29" s="117">
        <v>9859173164</v>
      </c>
      <c r="N29" s="59" t="s">
        <v>445</v>
      </c>
      <c r="O29" s="58">
        <v>9707934671</v>
      </c>
      <c r="P29" s="166">
        <v>43801</v>
      </c>
      <c r="Q29" s="51" t="s">
        <v>148</v>
      </c>
      <c r="R29" s="51">
        <v>34</v>
      </c>
      <c r="S29" s="51" t="s">
        <v>136</v>
      </c>
      <c r="T29" s="18"/>
    </row>
    <row r="30" spans="1:20">
      <c r="A30" s="4">
        <v>26</v>
      </c>
      <c r="B30" s="53" t="s">
        <v>66</v>
      </c>
      <c r="C30" s="92" t="s">
        <v>904</v>
      </c>
      <c r="D30" s="92" t="s">
        <v>29</v>
      </c>
      <c r="E30" s="92"/>
      <c r="F30" s="127"/>
      <c r="G30" s="90">
        <v>24</v>
      </c>
      <c r="H30" s="90">
        <v>27</v>
      </c>
      <c r="I30" s="53">
        <v>51</v>
      </c>
      <c r="J30" s="52" t="s">
        <v>455</v>
      </c>
      <c r="K30" s="51" t="s">
        <v>934</v>
      </c>
      <c r="L30" s="51" t="s">
        <v>934</v>
      </c>
      <c r="M30" s="117">
        <v>9859173164</v>
      </c>
      <c r="N30" s="59" t="s">
        <v>228</v>
      </c>
      <c r="O30" s="58">
        <v>9508637642</v>
      </c>
      <c r="P30" s="166">
        <v>43801</v>
      </c>
      <c r="Q30" s="51" t="s">
        <v>148</v>
      </c>
      <c r="R30" s="51">
        <v>35</v>
      </c>
      <c r="S30" s="51" t="s">
        <v>136</v>
      </c>
      <c r="T30" s="18"/>
    </row>
    <row r="31" spans="1:20">
      <c r="A31" s="4">
        <v>27</v>
      </c>
      <c r="B31" s="53" t="s">
        <v>67</v>
      </c>
      <c r="C31" s="74" t="s">
        <v>750</v>
      </c>
      <c r="D31" s="77" t="s">
        <v>27</v>
      </c>
      <c r="E31" s="76">
        <v>18090116801</v>
      </c>
      <c r="F31" s="77"/>
      <c r="G31" s="94">
        <v>78</v>
      </c>
      <c r="H31" s="94">
        <v>52</v>
      </c>
      <c r="I31" s="94">
        <v>130</v>
      </c>
      <c r="J31" s="52" t="s">
        <v>456</v>
      </c>
      <c r="K31" s="51" t="s">
        <v>935</v>
      </c>
      <c r="L31" s="51" t="s">
        <v>936</v>
      </c>
      <c r="M31" s="117">
        <v>9954280220</v>
      </c>
      <c r="N31" s="59" t="s">
        <v>448</v>
      </c>
      <c r="O31" s="58">
        <v>8822876617</v>
      </c>
      <c r="P31" s="166">
        <v>43801</v>
      </c>
      <c r="Q31" s="51" t="s">
        <v>148</v>
      </c>
      <c r="R31" s="51">
        <v>34</v>
      </c>
      <c r="S31" s="51" t="s">
        <v>136</v>
      </c>
      <c r="T31" s="18"/>
    </row>
    <row r="32" spans="1:20">
      <c r="A32" s="4">
        <v>28</v>
      </c>
      <c r="B32" s="53" t="s">
        <v>66</v>
      </c>
      <c r="C32" s="92" t="s">
        <v>905</v>
      </c>
      <c r="D32" s="92" t="s">
        <v>29</v>
      </c>
      <c r="E32" s="92"/>
      <c r="F32" s="127"/>
      <c r="G32" s="90">
        <v>30</v>
      </c>
      <c r="H32" s="90">
        <v>30</v>
      </c>
      <c r="I32" s="53">
        <v>60</v>
      </c>
      <c r="J32" s="52" t="s">
        <v>457</v>
      </c>
      <c r="K32" s="51" t="s">
        <v>935</v>
      </c>
      <c r="L32" s="51" t="s">
        <v>936</v>
      </c>
      <c r="M32" s="117">
        <v>9954280220</v>
      </c>
      <c r="N32" s="59" t="s">
        <v>450</v>
      </c>
      <c r="O32" s="58">
        <v>7060766630</v>
      </c>
      <c r="P32" s="166" t="s">
        <v>1053</v>
      </c>
      <c r="Q32" s="51" t="s">
        <v>151</v>
      </c>
      <c r="R32" s="51">
        <v>38</v>
      </c>
      <c r="S32" s="51" t="s">
        <v>136</v>
      </c>
      <c r="T32" s="18"/>
    </row>
    <row r="33" spans="1:20">
      <c r="A33" s="4">
        <v>29</v>
      </c>
      <c r="B33" s="53" t="s">
        <v>66</v>
      </c>
      <c r="C33" s="92" t="s">
        <v>906</v>
      </c>
      <c r="D33" s="92" t="s">
        <v>29</v>
      </c>
      <c r="E33" s="92"/>
      <c r="F33" s="127"/>
      <c r="G33" s="90">
        <v>25</v>
      </c>
      <c r="H33" s="90">
        <v>33</v>
      </c>
      <c r="I33" s="53">
        <v>58</v>
      </c>
      <c r="J33" s="52" t="s">
        <v>458</v>
      </c>
      <c r="K33" s="51" t="s">
        <v>935</v>
      </c>
      <c r="L33" s="51" t="s">
        <v>936</v>
      </c>
      <c r="M33" s="117">
        <v>9954280220</v>
      </c>
      <c r="N33" s="59" t="s">
        <v>440</v>
      </c>
      <c r="O33" s="58">
        <v>8254965407</v>
      </c>
      <c r="P33" s="166" t="s">
        <v>1053</v>
      </c>
      <c r="Q33" s="51" t="s">
        <v>151</v>
      </c>
      <c r="R33" s="51">
        <v>35</v>
      </c>
      <c r="S33" s="51" t="s">
        <v>136</v>
      </c>
      <c r="T33" s="18"/>
    </row>
    <row r="34" spans="1:20">
      <c r="A34" s="4">
        <v>30</v>
      </c>
      <c r="B34" s="53" t="s">
        <v>67</v>
      </c>
      <c r="C34" s="74" t="s">
        <v>883</v>
      </c>
      <c r="D34" s="77" t="s">
        <v>27</v>
      </c>
      <c r="E34" s="76">
        <v>18090116702</v>
      </c>
      <c r="F34" s="77"/>
      <c r="G34" s="94">
        <v>51</v>
      </c>
      <c r="H34" s="94">
        <v>66</v>
      </c>
      <c r="I34" s="94">
        <v>117</v>
      </c>
      <c r="J34" s="52" t="s">
        <v>459</v>
      </c>
      <c r="K34" s="51" t="s">
        <v>935</v>
      </c>
      <c r="L34" s="51" t="s">
        <v>936</v>
      </c>
      <c r="M34" s="117">
        <v>9954280220</v>
      </c>
      <c r="N34" s="59" t="s">
        <v>442</v>
      </c>
      <c r="O34" s="58">
        <v>9957908872</v>
      </c>
      <c r="P34" s="166" t="s">
        <v>1053</v>
      </c>
      <c r="Q34" s="51" t="s">
        <v>151</v>
      </c>
      <c r="R34" s="51">
        <v>36</v>
      </c>
      <c r="S34" s="51" t="s">
        <v>136</v>
      </c>
      <c r="T34" s="18"/>
    </row>
    <row r="35" spans="1:20">
      <c r="A35" s="4">
        <v>31</v>
      </c>
      <c r="B35" s="53" t="s">
        <v>66</v>
      </c>
      <c r="C35" s="92" t="s">
        <v>907</v>
      </c>
      <c r="D35" s="92" t="s">
        <v>29</v>
      </c>
      <c r="E35" s="92"/>
      <c r="F35" s="127"/>
      <c r="G35" s="90">
        <v>28</v>
      </c>
      <c r="H35" s="90">
        <v>35</v>
      </c>
      <c r="I35" s="53">
        <v>63</v>
      </c>
      <c r="J35" s="52" t="s">
        <v>460</v>
      </c>
      <c r="K35" s="51" t="s">
        <v>935</v>
      </c>
      <c r="L35" s="51" t="s">
        <v>936</v>
      </c>
      <c r="M35" s="117">
        <v>9954280220</v>
      </c>
      <c r="N35" s="59" t="s">
        <v>444</v>
      </c>
      <c r="O35" s="58">
        <v>8011036468</v>
      </c>
      <c r="P35" s="166" t="s">
        <v>1054</v>
      </c>
      <c r="Q35" s="51" t="s">
        <v>152</v>
      </c>
      <c r="R35" s="51">
        <v>23</v>
      </c>
      <c r="S35" s="51" t="s">
        <v>136</v>
      </c>
      <c r="T35" s="18"/>
    </row>
    <row r="36" spans="1:20">
      <c r="A36" s="4">
        <v>32</v>
      </c>
      <c r="B36" s="53" t="s">
        <v>66</v>
      </c>
      <c r="C36" s="92" t="s">
        <v>908</v>
      </c>
      <c r="D36" s="92" t="s">
        <v>29</v>
      </c>
      <c r="E36" s="92"/>
      <c r="F36" s="127"/>
      <c r="G36" s="90">
        <v>20</v>
      </c>
      <c r="H36" s="90">
        <v>20</v>
      </c>
      <c r="I36" s="53">
        <v>40</v>
      </c>
      <c r="J36" s="52" t="s">
        <v>461</v>
      </c>
      <c r="K36" s="51" t="s">
        <v>937</v>
      </c>
      <c r="L36" s="51" t="s">
        <v>937</v>
      </c>
      <c r="M36" s="117">
        <v>9954587082</v>
      </c>
      <c r="N36" s="59" t="s">
        <v>445</v>
      </c>
      <c r="O36" s="58">
        <v>9707934671</v>
      </c>
      <c r="P36" s="166" t="s">
        <v>1054</v>
      </c>
      <c r="Q36" s="51" t="s">
        <v>152</v>
      </c>
      <c r="R36" s="51">
        <v>36</v>
      </c>
      <c r="S36" s="51" t="s">
        <v>136</v>
      </c>
      <c r="T36" s="18"/>
    </row>
    <row r="37" spans="1:20">
      <c r="A37" s="4">
        <v>33</v>
      </c>
      <c r="B37" s="53" t="s">
        <v>67</v>
      </c>
      <c r="C37" s="74" t="s">
        <v>884</v>
      </c>
      <c r="D37" s="77" t="s">
        <v>27</v>
      </c>
      <c r="E37" s="76">
        <v>18090116701</v>
      </c>
      <c r="F37" s="77"/>
      <c r="G37" s="94">
        <v>70</v>
      </c>
      <c r="H37" s="94">
        <v>52</v>
      </c>
      <c r="I37" s="94">
        <v>122</v>
      </c>
      <c r="J37" s="52" t="s">
        <v>462</v>
      </c>
      <c r="K37" s="51" t="s">
        <v>937</v>
      </c>
      <c r="L37" s="51" t="s">
        <v>937</v>
      </c>
      <c r="M37" s="117">
        <v>9954587082</v>
      </c>
      <c r="N37" s="59" t="s">
        <v>228</v>
      </c>
      <c r="O37" s="58">
        <v>9508637642</v>
      </c>
      <c r="P37" s="166" t="s">
        <v>1054</v>
      </c>
      <c r="Q37" s="51" t="s">
        <v>152</v>
      </c>
      <c r="R37" s="51">
        <v>43</v>
      </c>
      <c r="S37" s="51" t="s">
        <v>136</v>
      </c>
      <c r="T37" s="18"/>
    </row>
    <row r="38" spans="1:20">
      <c r="A38" s="4">
        <v>34</v>
      </c>
      <c r="B38" s="53" t="s">
        <v>66</v>
      </c>
      <c r="C38" s="92" t="s">
        <v>909</v>
      </c>
      <c r="D38" s="92" t="s">
        <v>29</v>
      </c>
      <c r="E38" s="92"/>
      <c r="F38" s="127"/>
      <c r="G38" s="90">
        <v>15</v>
      </c>
      <c r="H38" s="90">
        <v>21</v>
      </c>
      <c r="I38" s="53">
        <v>36</v>
      </c>
      <c r="J38" s="52" t="s">
        <v>463</v>
      </c>
      <c r="K38" s="51" t="s">
        <v>937</v>
      </c>
      <c r="L38" s="51" t="s">
        <v>937</v>
      </c>
      <c r="M38" s="117">
        <v>9954587082</v>
      </c>
      <c r="N38" s="59" t="s">
        <v>342</v>
      </c>
      <c r="O38" s="58">
        <v>9854243384</v>
      </c>
      <c r="P38" s="166" t="s">
        <v>1055</v>
      </c>
      <c r="Q38" s="51" t="s">
        <v>135</v>
      </c>
      <c r="R38" s="51">
        <v>34</v>
      </c>
      <c r="S38" s="51" t="s">
        <v>136</v>
      </c>
      <c r="T38" s="18"/>
    </row>
    <row r="39" spans="1:20">
      <c r="A39" s="4">
        <v>35</v>
      </c>
      <c r="B39" s="53" t="s">
        <v>66</v>
      </c>
      <c r="C39" s="92" t="s">
        <v>910</v>
      </c>
      <c r="D39" s="92" t="s">
        <v>29</v>
      </c>
      <c r="E39" s="92"/>
      <c r="F39" s="127"/>
      <c r="G39" s="90">
        <v>37</v>
      </c>
      <c r="H39" s="90">
        <v>42</v>
      </c>
      <c r="I39" s="53">
        <v>79</v>
      </c>
      <c r="J39" s="52" t="s">
        <v>464</v>
      </c>
      <c r="K39" s="51" t="s">
        <v>937</v>
      </c>
      <c r="L39" s="51" t="s">
        <v>937</v>
      </c>
      <c r="M39" s="117">
        <v>9954587082</v>
      </c>
      <c r="N39" s="59" t="s">
        <v>344</v>
      </c>
      <c r="O39" s="58">
        <v>9864524060</v>
      </c>
      <c r="P39" s="166" t="s">
        <v>1055</v>
      </c>
      <c r="Q39" s="51" t="s">
        <v>135</v>
      </c>
      <c r="R39" s="51">
        <v>35</v>
      </c>
      <c r="S39" s="51" t="s">
        <v>136</v>
      </c>
      <c r="T39" s="18"/>
    </row>
    <row r="40" spans="1:20">
      <c r="A40" s="4">
        <v>36</v>
      </c>
      <c r="B40" s="53" t="s">
        <v>67</v>
      </c>
      <c r="C40" s="74" t="s">
        <v>885</v>
      </c>
      <c r="D40" s="77" t="s">
        <v>27</v>
      </c>
      <c r="E40" s="76">
        <v>18090105004</v>
      </c>
      <c r="F40" s="77"/>
      <c r="G40" s="94">
        <v>66</v>
      </c>
      <c r="H40" s="94">
        <v>34</v>
      </c>
      <c r="I40" s="94">
        <v>100</v>
      </c>
      <c r="J40" s="52" t="s">
        <v>465</v>
      </c>
      <c r="K40" s="51" t="s">
        <v>937</v>
      </c>
      <c r="L40" s="51" t="s">
        <v>937</v>
      </c>
      <c r="M40" s="117">
        <v>9954587082</v>
      </c>
      <c r="N40" s="59" t="s">
        <v>346</v>
      </c>
      <c r="O40" s="58">
        <v>7896783387</v>
      </c>
      <c r="P40" s="166" t="s">
        <v>1055</v>
      </c>
      <c r="Q40" s="51" t="s">
        <v>135</v>
      </c>
      <c r="R40" s="51">
        <v>34</v>
      </c>
      <c r="S40" s="51" t="s">
        <v>136</v>
      </c>
      <c r="T40" s="18"/>
    </row>
    <row r="41" spans="1:20">
      <c r="A41" s="4">
        <v>37</v>
      </c>
      <c r="B41" s="53" t="s">
        <v>66</v>
      </c>
      <c r="C41" s="92" t="s">
        <v>911</v>
      </c>
      <c r="D41" s="92" t="s">
        <v>29</v>
      </c>
      <c r="E41" s="92"/>
      <c r="F41" s="127"/>
      <c r="G41" s="90">
        <v>35</v>
      </c>
      <c r="H41" s="90">
        <v>52</v>
      </c>
      <c r="I41" s="53">
        <v>87</v>
      </c>
      <c r="J41" s="52" t="s">
        <v>466</v>
      </c>
      <c r="K41" s="51" t="s">
        <v>937</v>
      </c>
      <c r="L41" s="51" t="s">
        <v>937</v>
      </c>
      <c r="M41" s="117">
        <v>9954587082</v>
      </c>
      <c r="N41" s="59" t="s">
        <v>342</v>
      </c>
      <c r="O41" s="58">
        <v>9854243384</v>
      </c>
      <c r="P41" s="166" t="s">
        <v>1056</v>
      </c>
      <c r="Q41" s="51" t="s">
        <v>140</v>
      </c>
      <c r="R41" s="51">
        <v>35</v>
      </c>
      <c r="S41" s="51" t="s">
        <v>136</v>
      </c>
      <c r="T41" s="18"/>
    </row>
    <row r="42" spans="1:20">
      <c r="A42" s="4">
        <v>38</v>
      </c>
      <c r="B42" s="53" t="s">
        <v>66</v>
      </c>
      <c r="C42" s="92" t="s">
        <v>912</v>
      </c>
      <c r="D42" s="92" t="s">
        <v>29</v>
      </c>
      <c r="E42" s="92"/>
      <c r="F42" s="127"/>
      <c r="G42" s="90">
        <v>39</v>
      </c>
      <c r="H42" s="90">
        <v>29</v>
      </c>
      <c r="I42" s="53">
        <v>68</v>
      </c>
      <c r="J42" s="52" t="s">
        <v>467</v>
      </c>
      <c r="K42" s="51" t="s">
        <v>937</v>
      </c>
      <c r="L42" s="51" t="s">
        <v>937</v>
      </c>
      <c r="M42" s="117">
        <v>9954587082</v>
      </c>
      <c r="N42" s="59" t="s">
        <v>344</v>
      </c>
      <c r="O42" s="58">
        <v>9864524060</v>
      </c>
      <c r="P42" s="166" t="s">
        <v>1056</v>
      </c>
      <c r="Q42" s="51" t="s">
        <v>140</v>
      </c>
      <c r="R42" s="51">
        <v>39</v>
      </c>
      <c r="S42" s="51" t="s">
        <v>136</v>
      </c>
      <c r="T42" s="18"/>
    </row>
    <row r="43" spans="1:20">
      <c r="A43" s="4">
        <v>39</v>
      </c>
      <c r="B43" s="53" t="s">
        <v>66</v>
      </c>
      <c r="C43" s="74" t="s">
        <v>886</v>
      </c>
      <c r="D43" s="77" t="s">
        <v>27</v>
      </c>
      <c r="E43" s="76">
        <v>18090104907</v>
      </c>
      <c r="F43" s="77"/>
      <c r="G43" s="94">
        <v>59</v>
      </c>
      <c r="H43" s="94">
        <v>46</v>
      </c>
      <c r="I43" s="94">
        <v>105</v>
      </c>
      <c r="J43" s="52" t="s">
        <v>468</v>
      </c>
      <c r="K43" s="51" t="s">
        <v>937</v>
      </c>
      <c r="L43" s="51" t="s">
        <v>937</v>
      </c>
      <c r="M43" s="117">
        <v>9954587082</v>
      </c>
      <c r="N43" s="59" t="s">
        <v>346</v>
      </c>
      <c r="O43" s="58">
        <v>7896783387</v>
      </c>
      <c r="P43" s="166" t="s">
        <v>1056</v>
      </c>
      <c r="Q43" s="51" t="s">
        <v>140</v>
      </c>
      <c r="R43" s="51">
        <v>34</v>
      </c>
      <c r="S43" s="51" t="s">
        <v>136</v>
      </c>
      <c r="T43" s="18"/>
    </row>
    <row r="44" spans="1:20">
      <c r="A44" s="4">
        <v>40</v>
      </c>
      <c r="B44" s="53" t="s">
        <v>67</v>
      </c>
      <c r="C44" s="92" t="s">
        <v>913</v>
      </c>
      <c r="D44" s="92" t="s">
        <v>29</v>
      </c>
      <c r="E44" s="92"/>
      <c r="F44" s="127"/>
      <c r="G44" s="90">
        <v>40</v>
      </c>
      <c r="H44" s="90">
        <v>44</v>
      </c>
      <c r="I44" s="53">
        <v>84</v>
      </c>
      <c r="J44" s="52" t="s">
        <v>469</v>
      </c>
      <c r="K44" s="51" t="s">
        <v>937</v>
      </c>
      <c r="L44" s="51" t="s">
        <v>937</v>
      </c>
      <c r="M44" s="117">
        <v>9954587082</v>
      </c>
      <c r="N44" s="57" t="s">
        <v>470</v>
      </c>
      <c r="O44" s="56">
        <v>9678251513</v>
      </c>
      <c r="P44" s="166" t="s">
        <v>1056</v>
      </c>
      <c r="Q44" s="51" t="s">
        <v>140</v>
      </c>
      <c r="R44" s="51">
        <v>35</v>
      </c>
      <c r="S44" s="51" t="s">
        <v>136</v>
      </c>
      <c r="T44" s="18"/>
    </row>
    <row r="45" spans="1:20">
      <c r="A45" s="4">
        <v>41</v>
      </c>
      <c r="B45" s="53" t="s">
        <v>67</v>
      </c>
      <c r="C45" s="92" t="s">
        <v>914</v>
      </c>
      <c r="D45" s="92" t="s">
        <v>29</v>
      </c>
      <c r="E45" s="92"/>
      <c r="F45" s="127"/>
      <c r="G45" s="90">
        <v>29</v>
      </c>
      <c r="H45" s="90">
        <v>34</v>
      </c>
      <c r="I45" s="53">
        <v>63</v>
      </c>
      <c r="J45" s="52" t="s">
        <v>471</v>
      </c>
      <c r="K45" s="51" t="s">
        <v>937</v>
      </c>
      <c r="L45" s="51" t="s">
        <v>937</v>
      </c>
      <c r="M45" s="117">
        <v>9954587082</v>
      </c>
      <c r="N45" s="57" t="s">
        <v>472</v>
      </c>
      <c r="O45" s="56">
        <v>9957219946</v>
      </c>
      <c r="P45" s="166" t="s">
        <v>1057</v>
      </c>
      <c r="Q45" s="51" t="s">
        <v>144</v>
      </c>
      <c r="R45" s="51">
        <v>35</v>
      </c>
      <c r="S45" s="51" t="s">
        <v>136</v>
      </c>
      <c r="T45" s="18"/>
    </row>
    <row r="46" spans="1:20">
      <c r="A46" s="4">
        <v>42</v>
      </c>
      <c r="B46" s="53" t="s">
        <v>66</v>
      </c>
      <c r="C46" s="74" t="s">
        <v>887</v>
      </c>
      <c r="D46" s="77" t="s">
        <v>27</v>
      </c>
      <c r="E46" s="76">
        <v>18090104904</v>
      </c>
      <c r="F46" s="77"/>
      <c r="G46" s="94">
        <v>73</v>
      </c>
      <c r="H46" s="94">
        <v>61</v>
      </c>
      <c r="I46" s="94">
        <v>134</v>
      </c>
      <c r="J46" s="52" t="s">
        <v>473</v>
      </c>
      <c r="K46" s="51" t="s">
        <v>937</v>
      </c>
      <c r="L46" s="51" t="s">
        <v>937</v>
      </c>
      <c r="M46" s="117">
        <v>9954587082</v>
      </c>
      <c r="N46" s="57" t="s">
        <v>474</v>
      </c>
      <c r="O46" s="56">
        <v>8011583204</v>
      </c>
      <c r="P46" s="166" t="s">
        <v>1057</v>
      </c>
      <c r="Q46" s="51" t="s">
        <v>144</v>
      </c>
      <c r="R46" s="51">
        <v>35</v>
      </c>
      <c r="S46" s="51" t="s">
        <v>136</v>
      </c>
      <c r="T46" s="18"/>
    </row>
    <row r="47" spans="1:20">
      <c r="A47" s="4">
        <v>43</v>
      </c>
      <c r="B47" s="53" t="s">
        <v>67</v>
      </c>
      <c r="C47" s="92" t="s">
        <v>915</v>
      </c>
      <c r="D47" s="92" t="s">
        <v>29</v>
      </c>
      <c r="E47" s="92"/>
      <c r="F47" s="127"/>
      <c r="G47" s="90">
        <v>39</v>
      </c>
      <c r="H47" s="90">
        <v>29</v>
      </c>
      <c r="I47" s="53">
        <v>68</v>
      </c>
      <c r="J47" s="52" t="s">
        <v>475</v>
      </c>
      <c r="K47" s="51" t="s">
        <v>937</v>
      </c>
      <c r="L47" s="51" t="s">
        <v>937</v>
      </c>
      <c r="M47" s="117">
        <v>9954587082</v>
      </c>
      <c r="N47" s="57" t="s">
        <v>476</v>
      </c>
      <c r="O47" s="56">
        <v>8011703508</v>
      </c>
      <c r="P47" s="166" t="s">
        <v>1057</v>
      </c>
      <c r="Q47" s="51" t="s">
        <v>144</v>
      </c>
      <c r="R47" s="51">
        <v>34</v>
      </c>
      <c r="S47" s="51" t="s">
        <v>136</v>
      </c>
      <c r="T47" s="18"/>
    </row>
    <row r="48" spans="1:20" ht="30">
      <c r="A48" s="4">
        <v>44</v>
      </c>
      <c r="B48" s="53" t="s">
        <v>67</v>
      </c>
      <c r="C48" s="92" t="s">
        <v>916</v>
      </c>
      <c r="D48" s="92" t="s">
        <v>29</v>
      </c>
      <c r="E48" s="92"/>
      <c r="F48" s="127"/>
      <c r="G48" s="90">
        <v>30</v>
      </c>
      <c r="H48" s="90">
        <v>25</v>
      </c>
      <c r="I48" s="53">
        <v>55</v>
      </c>
      <c r="J48" s="52" t="s">
        <v>477</v>
      </c>
      <c r="K48" s="51" t="s">
        <v>937</v>
      </c>
      <c r="L48" s="51" t="s">
        <v>937</v>
      </c>
      <c r="M48" s="117">
        <v>9954587082</v>
      </c>
      <c r="N48" s="57" t="s">
        <v>470</v>
      </c>
      <c r="O48" s="56">
        <v>9678251513</v>
      </c>
      <c r="P48" s="166" t="s">
        <v>1058</v>
      </c>
      <c r="Q48" s="51" t="s">
        <v>148</v>
      </c>
      <c r="R48" s="51">
        <v>38</v>
      </c>
      <c r="S48" s="51" t="s">
        <v>136</v>
      </c>
      <c r="T48" s="18"/>
    </row>
    <row r="49" spans="1:20" ht="25.5">
      <c r="A49" s="4">
        <v>45</v>
      </c>
      <c r="B49" s="53" t="s">
        <v>67</v>
      </c>
      <c r="C49" s="79" t="s">
        <v>888</v>
      </c>
      <c r="D49" s="77" t="s">
        <v>27</v>
      </c>
      <c r="E49" s="76">
        <v>18090105002</v>
      </c>
      <c r="F49" s="77"/>
      <c r="G49" s="94">
        <v>38</v>
      </c>
      <c r="H49" s="94">
        <v>32</v>
      </c>
      <c r="I49" s="94">
        <v>70</v>
      </c>
      <c r="J49" s="52" t="s">
        <v>478</v>
      </c>
      <c r="K49" s="51" t="s">
        <v>937</v>
      </c>
      <c r="L49" s="51" t="s">
        <v>937</v>
      </c>
      <c r="M49" s="117">
        <v>9954587082</v>
      </c>
      <c r="N49" s="57" t="s">
        <v>472</v>
      </c>
      <c r="O49" s="56">
        <v>9957219946</v>
      </c>
      <c r="P49" s="166" t="s">
        <v>1058</v>
      </c>
      <c r="Q49" s="51" t="s">
        <v>148</v>
      </c>
      <c r="R49" s="51">
        <v>34</v>
      </c>
      <c r="S49" s="51" t="s">
        <v>136</v>
      </c>
      <c r="T49" s="18"/>
    </row>
    <row r="50" spans="1:20">
      <c r="A50" s="4">
        <v>46</v>
      </c>
      <c r="B50" s="53" t="s">
        <v>66</v>
      </c>
      <c r="C50" s="74" t="s">
        <v>889</v>
      </c>
      <c r="D50" s="77" t="s">
        <v>27</v>
      </c>
      <c r="E50" s="76">
        <v>18090105001</v>
      </c>
      <c r="F50" s="77"/>
      <c r="G50" s="94">
        <v>22</v>
      </c>
      <c r="H50" s="94">
        <v>17</v>
      </c>
      <c r="I50" s="94">
        <v>39</v>
      </c>
      <c r="J50" s="52" t="s">
        <v>479</v>
      </c>
      <c r="K50" s="51" t="s">
        <v>937</v>
      </c>
      <c r="L50" s="51" t="s">
        <v>937</v>
      </c>
      <c r="M50" s="117">
        <v>9954587082</v>
      </c>
      <c r="N50" s="57" t="s">
        <v>474</v>
      </c>
      <c r="O50" s="56">
        <v>8011583204</v>
      </c>
      <c r="P50" s="166" t="s">
        <v>1058</v>
      </c>
      <c r="Q50" s="51" t="s">
        <v>148</v>
      </c>
      <c r="R50" s="51">
        <v>44</v>
      </c>
      <c r="S50" s="51" t="s">
        <v>136</v>
      </c>
      <c r="T50" s="18"/>
    </row>
    <row r="51" spans="1:20">
      <c r="A51" s="4">
        <v>47</v>
      </c>
      <c r="B51" s="53" t="s">
        <v>67</v>
      </c>
      <c r="C51" s="92" t="s">
        <v>917</v>
      </c>
      <c r="D51" s="92" t="s">
        <v>29</v>
      </c>
      <c r="E51" s="92"/>
      <c r="F51" s="127"/>
      <c r="G51" s="90">
        <v>28</v>
      </c>
      <c r="H51" s="90">
        <v>36</v>
      </c>
      <c r="I51" s="53">
        <v>64</v>
      </c>
      <c r="J51" s="52" t="s">
        <v>480</v>
      </c>
      <c r="K51" s="51" t="s">
        <v>935</v>
      </c>
      <c r="L51" s="51" t="s">
        <v>936</v>
      </c>
      <c r="M51" s="117">
        <v>9954280220</v>
      </c>
      <c r="N51" s="59" t="s">
        <v>280</v>
      </c>
      <c r="O51" s="58">
        <v>8721853840</v>
      </c>
      <c r="P51" s="166" t="s">
        <v>1059</v>
      </c>
      <c r="Q51" s="51" t="s">
        <v>151</v>
      </c>
      <c r="R51" s="51">
        <v>33</v>
      </c>
      <c r="S51" s="51" t="s">
        <v>136</v>
      </c>
      <c r="T51" s="18"/>
    </row>
    <row r="52" spans="1:20">
      <c r="A52" s="4">
        <v>48</v>
      </c>
      <c r="B52" s="53" t="s">
        <v>67</v>
      </c>
      <c r="C52" s="92" t="s">
        <v>918</v>
      </c>
      <c r="D52" s="92" t="s">
        <v>29</v>
      </c>
      <c r="E52" s="92"/>
      <c r="F52" s="127"/>
      <c r="G52" s="90">
        <v>28</v>
      </c>
      <c r="H52" s="90">
        <v>37</v>
      </c>
      <c r="I52" s="53">
        <v>65</v>
      </c>
      <c r="J52" s="52" t="s">
        <v>481</v>
      </c>
      <c r="K52" s="51" t="s">
        <v>935</v>
      </c>
      <c r="L52" s="51" t="s">
        <v>936</v>
      </c>
      <c r="M52" s="117">
        <v>9954280220</v>
      </c>
      <c r="N52" s="59" t="s">
        <v>241</v>
      </c>
      <c r="O52" s="58">
        <v>8720988987</v>
      </c>
      <c r="P52" s="166" t="s">
        <v>1059</v>
      </c>
      <c r="Q52" s="51" t="s">
        <v>151</v>
      </c>
      <c r="R52" s="51">
        <v>33</v>
      </c>
      <c r="S52" s="51" t="s">
        <v>136</v>
      </c>
      <c r="T52" s="18"/>
    </row>
    <row r="53" spans="1:20">
      <c r="A53" s="4">
        <v>49</v>
      </c>
      <c r="B53" s="53" t="s">
        <v>66</v>
      </c>
      <c r="C53" s="74" t="s">
        <v>890</v>
      </c>
      <c r="D53" s="77" t="s">
        <v>27</v>
      </c>
      <c r="E53" s="76">
        <v>18090104905</v>
      </c>
      <c r="F53" s="77"/>
      <c r="G53" s="94">
        <v>57</v>
      </c>
      <c r="H53" s="94">
        <v>42</v>
      </c>
      <c r="I53" s="94">
        <v>99</v>
      </c>
      <c r="J53" s="52" t="s">
        <v>482</v>
      </c>
      <c r="K53" s="51" t="s">
        <v>935</v>
      </c>
      <c r="L53" s="51" t="s">
        <v>936</v>
      </c>
      <c r="M53" s="117">
        <v>9954280220</v>
      </c>
      <c r="N53" s="59" t="s">
        <v>483</v>
      </c>
      <c r="O53" s="58">
        <v>9707187832</v>
      </c>
      <c r="P53" s="166" t="s">
        <v>1059</v>
      </c>
      <c r="Q53" s="51" t="s">
        <v>151</v>
      </c>
      <c r="R53" s="51">
        <v>33</v>
      </c>
      <c r="S53" s="51" t="s">
        <v>136</v>
      </c>
      <c r="T53" s="18"/>
    </row>
    <row r="54" spans="1:20">
      <c r="A54" s="4">
        <v>50</v>
      </c>
      <c r="B54" s="53" t="s">
        <v>66</v>
      </c>
      <c r="C54" s="74" t="s">
        <v>891</v>
      </c>
      <c r="D54" s="77" t="s">
        <v>27</v>
      </c>
      <c r="E54" s="76">
        <v>18090116102</v>
      </c>
      <c r="F54" s="77"/>
      <c r="G54" s="94">
        <v>18</v>
      </c>
      <c r="H54" s="94">
        <v>6</v>
      </c>
      <c r="I54" s="94">
        <v>24</v>
      </c>
      <c r="J54" s="52" t="s">
        <v>484</v>
      </c>
      <c r="K54" s="51" t="s">
        <v>935</v>
      </c>
      <c r="L54" s="51" t="s">
        <v>936</v>
      </c>
      <c r="M54" s="117">
        <v>9954280220</v>
      </c>
      <c r="N54" s="59" t="s">
        <v>176</v>
      </c>
      <c r="O54" s="58">
        <v>8876093757</v>
      </c>
      <c r="P54" s="166" t="s">
        <v>1060</v>
      </c>
      <c r="Q54" s="51" t="s">
        <v>152</v>
      </c>
      <c r="R54" s="51">
        <v>22</v>
      </c>
      <c r="S54" s="51" t="s">
        <v>136</v>
      </c>
      <c r="T54" s="18"/>
    </row>
    <row r="55" spans="1:20" ht="30">
      <c r="A55" s="4">
        <v>51</v>
      </c>
      <c r="B55" s="53" t="s">
        <v>67</v>
      </c>
      <c r="C55" s="92" t="s">
        <v>919</v>
      </c>
      <c r="D55" s="92" t="s">
        <v>29</v>
      </c>
      <c r="E55" s="92"/>
      <c r="F55" s="127"/>
      <c r="G55" s="90">
        <v>23</v>
      </c>
      <c r="H55" s="90">
        <v>21</v>
      </c>
      <c r="I55" s="53">
        <v>44</v>
      </c>
      <c r="J55" s="52" t="s">
        <v>485</v>
      </c>
      <c r="K55" s="51" t="s">
        <v>935</v>
      </c>
      <c r="L55" s="51" t="s">
        <v>936</v>
      </c>
      <c r="M55" s="117">
        <v>9954280220</v>
      </c>
      <c r="N55" s="59" t="s">
        <v>486</v>
      </c>
      <c r="O55" s="58">
        <v>8473966057</v>
      </c>
      <c r="P55" s="166" t="s">
        <v>1060</v>
      </c>
      <c r="Q55" s="51" t="s">
        <v>152</v>
      </c>
      <c r="R55" s="51">
        <v>34</v>
      </c>
      <c r="S55" s="51" t="s">
        <v>136</v>
      </c>
      <c r="T55" s="18"/>
    </row>
    <row r="56" spans="1:20">
      <c r="A56" s="4">
        <v>52</v>
      </c>
      <c r="B56" s="53" t="s">
        <v>67</v>
      </c>
      <c r="C56" s="92" t="s">
        <v>920</v>
      </c>
      <c r="D56" s="92" t="s">
        <v>29</v>
      </c>
      <c r="E56" s="92"/>
      <c r="F56" s="127"/>
      <c r="G56" s="90">
        <v>30</v>
      </c>
      <c r="H56" s="90">
        <v>28</v>
      </c>
      <c r="I56" s="53">
        <v>58</v>
      </c>
      <c r="J56" s="52" t="s">
        <v>487</v>
      </c>
      <c r="K56" s="51" t="s">
        <v>935</v>
      </c>
      <c r="L56" s="51" t="s">
        <v>936</v>
      </c>
      <c r="M56" s="117">
        <v>9954280220</v>
      </c>
      <c r="N56" s="59" t="s">
        <v>488</v>
      </c>
      <c r="O56" s="58">
        <v>9706867572</v>
      </c>
      <c r="P56" s="166" t="s">
        <v>1060</v>
      </c>
      <c r="Q56" s="51" t="s">
        <v>152</v>
      </c>
      <c r="R56" s="51">
        <v>35</v>
      </c>
      <c r="S56" s="51" t="s">
        <v>136</v>
      </c>
      <c r="T56" s="18"/>
    </row>
    <row r="57" spans="1:20">
      <c r="A57" s="4">
        <v>53</v>
      </c>
      <c r="B57" s="53" t="s">
        <v>66</v>
      </c>
      <c r="C57" s="74" t="s">
        <v>892</v>
      </c>
      <c r="D57" s="77" t="s">
        <v>27</v>
      </c>
      <c r="E57" s="76">
        <v>18090104802</v>
      </c>
      <c r="F57" s="77"/>
      <c r="G57" s="94">
        <v>55</v>
      </c>
      <c r="H57" s="94">
        <v>37</v>
      </c>
      <c r="I57" s="94">
        <v>92</v>
      </c>
      <c r="J57" s="52" t="s">
        <v>489</v>
      </c>
      <c r="K57" s="51" t="s">
        <v>934</v>
      </c>
      <c r="L57" s="51" t="s">
        <v>934</v>
      </c>
      <c r="M57" s="117">
        <v>9859173164</v>
      </c>
      <c r="N57" s="59" t="s">
        <v>490</v>
      </c>
      <c r="O57" s="58">
        <v>9864699284</v>
      </c>
      <c r="P57" s="166" t="s">
        <v>1062</v>
      </c>
      <c r="Q57" s="51" t="s">
        <v>135</v>
      </c>
      <c r="R57" s="51">
        <v>35</v>
      </c>
      <c r="S57" s="51" t="s">
        <v>136</v>
      </c>
      <c r="T57" s="18"/>
    </row>
    <row r="58" spans="1:20">
      <c r="A58" s="4">
        <v>54</v>
      </c>
      <c r="B58" s="53" t="s">
        <v>66</v>
      </c>
      <c r="C58" s="74" t="s">
        <v>893</v>
      </c>
      <c r="D58" s="77" t="s">
        <v>27</v>
      </c>
      <c r="E58" s="76">
        <v>18090104903</v>
      </c>
      <c r="F58" s="77"/>
      <c r="G58" s="94">
        <v>17</v>
      </c>
      <c r="H58" s="94">
        <v>15</v>
      </c>
      <c r="I58" s="94">
        <v>32</v>
      </c>
      <c r="J58" s="52" t="s">
        <v>491</v>
      </c>
      <c r="K58" s="51" t="s">
        <v>934</v>
      </c>
      <c r="L58" s="51" t="s">
        <v>934</v>
      </c>
      <c r="M58" s="117">
        <v>9859173164</v>
      </c>
      <c r="N58" s="59" t="s">
        <v>162</v>
      </c>
      <c r="O58" s="58">
        <v>9954294387</v>
      </c>
      <c r="P58" s="166" t="s">
        <v>1062</v>
      </c>
      <c r="Q58" s="51" t="s">
        <v>135</v>
      </c>
      <c r="R58" s="51">
        <v>34</v>
      </c>
      <c r="S58" s="51" t="s">
        <v>136</v>
      </c>
      <c r="T58" s="18"/>
    </row>
    <row r="59" spans="1:20" ht="30">
      <c r="A59" s="4">
        <v>55</v>
      </c>
      <c r="B59" s="53" t="s">
        <v>67</v>
      </c>
      <c r="C59" s="92" t="s">
        <v>921</v>
      </c>
      <c r="D59" s="92" t="s">
        <v>29</v>
      </c>
      <c r="E59" s="92"/>
      <c r="F59" s="127"/>
      <c r="G59" s="90">
        <v>22</v>
      </c>
      <c r="H59" s="90">
        <v>17</v>
      </c>
      <c r="I59" s="53">
        <v>39</v>
      </c>
      <c r="J59" s="52" t="s">
        <v>492</v>
      </c>
      <c r="K59" s="51" t="s">
        <v>934</v>
      </c>
      <c r="L59" s="51" t="s">
        <v>934</v>
      </c>
      <c r="M59" s="117">
        <v>9859173164</v>
      </c>
      <c r="N59" s="59" t="s">
        <v>280</v>
      </c>
      <c r="O59" s="58">
        <v>8011417745</v>
      </c>
      <c r="P59" s="166" t="s">
        <v>1062</v>
      </c>
      <c r="Q59" s="51" t="s">
        <v>135</v>
      </c>
      <c r="R59" s="51">
        <v>38</v>
      </c>
      <c r="S59" s="51" t="s">
        <v>136</v>
      </c>
      <c r="T59" s="18"/>
    </row>
    <row r="60" spans="1:20">
      <c r="A60" s="4">
        <v>56</v>
      </c>
      <c r="B60" s="53" t="s">
        <v>67</v>
      </c>
      <c r="C60" s="92" t="s">
        <v>922</v>
      </c>
      <c r="D60" s="92" t="s">
        <v>29</v>
      </c>
      <c r="E60" s="92"/>
      <c r="F60" s="127"/>
      <c r="G60" s="90">
        <v>34</v>
      </c>
      <c r="H60" s="90">
        <v>29</v>
      </c>
      <c r="I60" s="53">
        <v>63</v>
      </c>
      <c r="J60" s="52" t="s">
        <v>493</v>
      </c>
      <c r="K60" s="51" t="s">
        <v>934</v>
      </c>
      <c r="L60" s="51" t="s">
        <v>934</v>
      </c>
      <c r="M60" s="117">
        <v>9859173164</v>
      </c>
      <c r="N60" s="59" t="s">
        <v>241</v>
      </c>
      <c r="O60" s="58">
        <v>8721853840</v>
      </c>
      <c r="P60" s="166" t="s">
        <v>1062</v>
      </c>
      <c r="Q60" s="51" t="s">
        <v>135</v>
      </c>
      <c r="R60" s="51">
        <v>34</v>
      </c>
      <c r="S60" s="51" t="s">
        <v>136</v>
      </c>
      <c r="T60" s="18"/>
    </row>
    <row r="61" spans="1:20">
      <c r="A61" s="4">
        <v>57</v>
      </c>
      <c r="B61" s="53" t="s">
        <v>67</v>
      </c>
      <c r="C61" s="74" t="s">
        <v>894</v>
      </c>
      <c r="D61" s="77" t="s">
        <v>27</v>
      </c>
      <c r="E61" s="76">
        <v>18090116006</v>
      </c>
      <c r="F61" s="77"/>
      <c r="G61" s="94">
        <v>71</v>
      </c>
      <c r="H61" s="94">
        <v>55</v>
      </c>
      <c r="I61" s="94">
        <v>126</v>
      </c>
      <c r="J61" s="52" t="s">
        <v>494</v>
      </c>
      <c r="K61" s="51" t="s">
        <v>934</v>
      </c>
      <c r="L61" s="51" t="s">
        <v>934</v>
      </c>
      <c r="M61" s="117">
        <v>9859173164</v>
      </c>
      <c r="N61" s="59" t="s">
        <v>483</v>
      </c>
      <c r="O61" s="58">
        <v>8720988987</v>
      </c>
      <c r="P61" s="166" t="s">
        <v>1061</v>
      </c>
      <c r="Q61" s="51" t="s">
        <v>144</v>
      </c>
      <c r="R61" s="51">
        <v>38</v>
      </c>
      <c r="S61" s="51" t="s">
        <v>136</v>
      </c>
      <c r="T61" s="18"/>
    </row>
    <row r="62" spans="1:20">
      <c r="A62" s="4">
        <v>58</v>
      </c>
      <c r="B62" s="53" t="s">
        <v>66</v>
      </c>
      <c r="C62" s="92" t="s">
        <v>923</v>
      </c>
      <c r="D62" s="92" t="s">
        <v>29</v>
      </c>
      <c r="E62" s="92"/>
      <c r="F62" s="127"/>
      <c r="G62" s="90">
        <v>33</v>
      </c>
      <c r="H62" s="90">
        <v>31</v>
      </c>
      <c r="I62" s="53">
        <v>64</v>
      </c>
      <c r="J62" s="52" t="s">
        <v>495</v>
      </c>
      <c r="K62" s="51" t="s">
        <v>934</v>
      </c>
      <c r="L62" s="51" t="s">
        <v>934</v>
      </c>
      <c r="M62" s="117">
        <v>9859173164</v>
      </c>
      <c r="N62" s="59" t="s">
        <v>176</v>
      </c>
      <c r="O62" s="58">
        <v>9707187832</v>
      </c>
      <c r="P62" s="166" t="s">
        <v>1061</v>
      </c>
      <c r="Q62" s="51" t="s">
        <v>144</v>
      </c>
      <c r="R62" s="51">
        <v>34</v>
      </c>
      <c r="S62" s="51" t="s">
        <v>136</v>
      </c>
      <c r="T62" s="18"/>
    </row>
    <row r="63" spans="1:20">
      <c r="A63" s="4">
        <v>59</v>
      </c>
      <c r="B63" s="53" t="s">
        <v>66</v>
      </c>
      <c r="C63" s="92" t="s">
        <v>924</v>
      </c>
      <c r="D63" s="92" t="s">
        <v>29</v>
      </c>
      <c r="E63" s="92"/>
      <c r="F63" s="127"/>
      <c r="G63" s="90">
        <v>36</v>
      </c>
      <c r="H63" s="90">
        <v>27</v>
      </c>
      <c r="I63" s="53">
        <v>63</v>
      </c>
      <c r="J63" s="52" t="s">
        <v>496</v>
      </c>
      <c r="K63" s="51" t="s">
        <v>934</v>
      </c>
      <c r="L63" s="51" t="s">
        <v>934</v>
      </c>
      <c r="M63" s="117">
        <v>9859173164</v>
      </c>
      <c r="N63" s="59" t="s">
        <v>486</v>
      </c>
      <c r="O63" s="58">
        <v>8876093757</v>
      </c>
      <c r="P63" s="166" t="s">
        <v>1061</v>
      </c>
      <c r="Q63" s="51" t="s">
        <v>144</v>
      </c>
      <c r="R63" s="51">
        <v>39</v>
      </c>
      <c r="S63" s="51" t="s">
        <v>136</v>
      </c>
      <c r="T63" s="18"/>
    </row>
    <row r="64" spans="1:20">
      <c r="A64" s="4">
        <v>60</v>
      </c>
      <c r="B64" s="53" t="s">
        <v>67</v>
      </c>
      <c r="C64" s="74" t="s">
        <v>894</v>
      </c>
      <c r="D64" s="77" t="s">
        <v>27</v>
      </c>
      <c r="E64" s="76">
        <v>18090116006</v>
      </c>
      <c r="F64" s="77"/>
      <c r="G64" s="94">
        <v>77</v>
      </c>
      <c r="H64" s="94">
        <v>49</v>
      </c>
      <c r="I64" s="94">
        <v>126</v>
      </c>
      <c r="J64" s="52" t="s">
        <v>497</v>
      </c>
      <c r="K64" s="51" t="s">
        <v>934</v>
      </c>
      <c r="L64" s="51" t="s">
        <v>934</v>
      </c>
      <c r="M64" s="117">
        <v>9859173164</v>
      </c>
      <c r="N64" s="59" t="s">
        <v>488</v>
      </c>
      <c r="O64" s="58">
        <v>8473966057</v>
      </c>
      <c r="P64" s="166" t="s">
        <v>1061</v>
      </c>
      <c r="Q64" s="51" t="s">
        <v>148</v>
      </c>
      <c r="R64" s="51">
        <v>35</v>
      </c>
      <c r="S64" s="51" t="s">
        <v>136</v>
      </c>
      <c r="T64" s="18"/>
    </row>
    <row r="65" spans="1:20">
      <c r="A65" s="4">
        <v>61</v>
      </c>
      <c r="B65" s="53" t="s">
        <v>66</v>
      </c>
      <c r="C65" s="92" t="s">
        <v>925</v>
      </c>
      <c r="D65" s="92" t="s">
        <v>29</v>
      </c>
      <c r="E65" s="92"/>
      <c r="F65" s="127"/>
      <c r="G65" s="90">
        <v>24</v>
      </c>
      <c r="H65" s="90">
        <v>36</v>
      </c>
      <c r="I65" s="53">
        <v>60</v>
      </c>
      <c r="J65" s="52" t="s">
        <v>498</v>
      </c>
      <c r="K65" s="51" t="s">
        <v>934</v>
      </c>
      <c r="L65" s="51" t="s">
        <v>934</v>
      </c>
      <c r="M65" s="117">
        <v>9859173164</v>
      </c>
      <c r="N65" s="59" t="s">
        <v>490</v>
      </c>
      <c r="O65" s="58">
        <v>9706867572</v>
      </c>
      <c r="P65" s="166" t="s">
        <v>1063</v>
      </c>
      <c r="Q65" s="51" t="s">
        <v>148</v>
      </c>
      <c r="R65" s="51">
        <v>34</v>
      </c>
      <c r="S65" s="51" t="s">
        <v>136</v>
      </c>
      <c r="T65" s="18"/>
    </row>
    <row r="66" spans="1:20">
      <c r="A66" s="4">
        <v>62</v>
      </c>
      <c r="B66" s="53" t="s">
        <v>66</v>
      </c>
      <c r="C66" s="92" t="s">
        <v>926</v>
      </c>
      <c r="D66" s="92" t="s">
        <v>29</v>
      </c>
      <c r="E66" s="92"/>
      <c r="F66" s="127"/>
      <c r="G66" s="90">
        <v>25</v>
      </c>
      <c r="H66" s="90">
        <v>37</v>
      </c>
      <c r="I66" s="53">
        <v>62</v>
      </c>
      <c r="J66" s="52" t="s">
        <v>499</v>
      </c>
      <c r="K66" s="51" t="s">
        <v>934</v>
      </c>
      <c r="L66" s="51" t="s">
        <v>934</v>
      </c>
      <c r="M66" s="117">
        <v>9859173164</v>
      </c>
      <c r="N66" s="59" t="s">
        <v>162</v>
      </c>
      <c r="O66" s="58">
        <v>9864699284</v>
      </c>
      <c r="P66" s="166" t="s">
        <v>1063</v>
      </c>
      <c r="Q66" s="51" t="s">
        <v>148</v>
      </c>
      <c r="R66" s="51">
        <v>34</v>
      </c>
      <c r="S66" s="51" t="s">
        <v>136</v>
      </c>
      <c r="T66" s="18"/>
    </row>
    <row r="67" spans="1:20">
      <c r="A67" s="4">
        <v>63</v>
      </c>
      <c r="B67" s="53" t="s">
        <v>67</v>
      </c>
      <c r="C67" s="74" t="s">
        <v>895</v>
      </c>
      <c r="D67" s="77" t="s">
        <v>27</v>
      </c>
      <c r="E67" s="76">
        <v>18090104801</v>
      </c>
      <c r="F67" s="77"/>
      <c r="G67" s="94">
        <v>70</v>
      </c>
      <c r="H67" s="94">
        <v>60</v>
      </c>
      <c r="I67" s="94">
        <v>130</v>
      </c>
      <c r="J67" s="52" t="s">
        <v>500</v>
      </c>
      <c r="K67" s="51" t="s">
        <v>934</v>
      </c>
      <c r="L67" s="51" t="s">
        <v>934</v>
      </c>
      <c r="M67" s="117">
        <v>9859173164</v>
      </c>
      <c r="N67" s="59" t="s">
        <v>233</v>
      </c>
      <c r="O67" s="56">
        <v>8721056883</v>
      </c>
      <c r="P67" s="166" t="s">
        <v>1063</v>
      </c>
      <c r="Q67" s="51" t="s">
        <v>148</v>
      </c>
      <c r="R67" s="51">
        <v>38</v>
      </c>
      <c r="S67" s="51" t="s">
        <v>136</v>
      </c>
      <c r="T67" s="18"/>
    </row>
    <row r="68" spans="1:20">
      <c r="A68" s="4">
        <v>64</v>
      </c>
      <c r="B68" s="53" t="s">
        <v>66</v>
      </c>
      <c r="C68" s="92" t="s">
        <v>927</v>
      </c>
      <c r="D68" s="92" t="s">
        <v>29</v>
      </c>
      <c r="E68" s="92"/>
      <c r="F68" s="127"/>
      <c r="G68" s="90">
        <v>37</v>
      </c>
      <c r="H68" s="90">
        <v>41</v>
      </c>
      <c r="I68" s="53">
        <v>78</v>
      </c>
      <c r="J68" s="52" t="s">
        <v>501</v>
      </c>
      <c r="K68" s="51" t="s">
        <v>934</v>
      </c>
      <c r="L68" s="51" t="s">
        <v>934</v>
      </c>
      <c r="M68" s="117">
        <v>9859173164</v>
      </c>
      <c r="N68" s="59" t="s">
        <v>235</v>
      </c>
      <c r="O68" s="56">
        <v>9707665738</v>
      </c>
      <c r="P68" s="166" t="s">
        <v>1063</v>
      </c>
      <c r="Q68" s="51" t="s">
        <v>148</v>
      </c>
      <c r="R68" s="51">
        <v>35</v>
      </c>
      <c r="S68" s="51" t="s">
        <v>136</v>
      </c>
      <c r="T68" s="18"/>
    </row>
    <row r="69" spans="1:20">
      <c r="A69" s="4">
        <v>65</v>
      </c>
      <c r="B69" s="53" t="s">
        <v>66</v>
      </c>
      <c r="C69" s="92" t="s">
        <v>928</v>
      </c>
      <c r="D69" s="92" t="s">
        <v>29</v>
      </c>
      <c r="E69" s="92"/>
      <c r="F69" s="127"/>
      <c r="G69" s="90">
        <v>22</v>
      </c>
      <c r="H69" s="90">
        <v>29</v>
      </c>
      <c r="I69" s="53">
        <v>51</v>
      </c>
      <c r="J69" s="52" t="s">
        <v>502</v>
      </c>
      <c r="K69" s="51" t="s">
        <v>934</v>
      </c>
      <c r="L69" s="51" t="s">
        <v>934</v>
      </c>
      <c r="M69" s="117">
        <v>9859173164</v>
      </c>
      <c r="N69" s="59" t="s">
        <v>237</v>
      </c>
      <c r="O69" s="56">
        <v>9678101503</v>
      </c>
      <c r="P69" s="166" t="s">
        <v>1064</v>
      </c>
      <c r="Q69" s="51" t="s">
        <v>151</v>
      </c>
      <c r="R69" s="51">
        <v>38</v>
      </c>
      <c r="S69" s="51" t="s">
        <v>136</v>
      </c>
      <c r="T69" s="18"/>
    </row>
    <row r="70" spans="1:20">
      <c r="A70" s="4">
        <v>66</v>
      </c>
      <c r="B70" s="53" t="s">
        <v>67</v>
      </c>
      <c r="C70" s="74" t="s">
        <v>895</v>
      </c>
      <c r="D70" s="77" t="s">
        <v>27</v>
      </c>
      <c r="E70" s="76">
        <v>18090104801</v>
      </c>
      <c r="F70" s="77"/>
      <c r="G70" s="94">
        <v>76</v>
      </c>
      <c r="H70" s="94">
        <v>41</v>
      </c>
      <c r="I70" s="94">
        <v>117</v>
      </c>
      <c r="J70" s="52" t="s">
        <v>503</v>
      </c>
      <c r="K70" s="51" t="s">
        <v>911</v>
      </c>
      <c r="L70" s="51" t="s">
        <v>933</v>
      </c>
      <c r="M70" s="58">
        <v>9435534790</v>
      </c>
      <c r="N70" s="59" t="s">
        <v>239</v>
      </c>
      <c r="O70" s="56">
        <v>9678988974</v>
      </c>
      <c r="P70" s="166" t="s">
        <v>1064</v>
      </c>
      <c r="Q70" s="51" t="s">
        <v>151</v>
      </c>
      <c r="R70" s="51">
        <v>34</v>
      </c>
      <c r="S70" s="51" t="s">
        <v>136</v>
      </c>
      <c r="T70" s="18"/>
    </row>
    <row r="71" spans="1:20">
      <c r="A71" s="4">
        <v>67</v>
      </c>
      <c r="B71" s="53" t="s">
        <v>66</v>
      </c>
      <c r="C71" s="92" t="s">
        <v>929</v>
      </c>
      <c r="D71" s="92" t="s">
        <v>29</v>
      </c>
      <c r="E71" s="92"/>
      <c r="F71" s="127"/>
      <c r="G71" s="90">
        <v>32</v>
      </c>
      <c r="H71" s="90">
        <v>35</v>
      </c>
      <c r="I71" s="53">
        <v>67</v>
      </c>
      <c r="J71" s="52" t="s">
        <v>504</v>
      </c>
      <c r="K71" s="51" t="s">
        <v>911</v>
      </c>
      <c r="L71" s="51" t="s">
        <v>933</v>
      </c>
      <c r="M71" s="58">
        <v>9435534790</v>
      </c>
      <c r="N71" s="59" t="s">
        <v>241</v>
      </c>
      <c r="O71" s="56">
        <v>9678129636</v>
      </c>
      <c r="P71" s="166" t="s">
        <v>1064</v>
      </c>
      <c r="Q71" s="51" t="s">
        <v>151</v>
      </c>
      <c r="R71" s="51">
        <v>36</v>
      </c>
      <c r="S71" s="51" t="s">
        <v>136</v>
      </c>
      <c r="T71" s="18"/>
    </row>
    <row r="72" spans="1:20">
      <c r="A72" s="4">
        <v>68</v>
      </c>
      <c r="B72" s="53" t="s">
        <v>66</v>
      </c>
      <c r="C72" s="92" t="s">
        <v>930</v>
      </c>
      <c r="D72" s="92" t="s">
        <v>29</v>
      </c>
      <c r="E72" s="92"/>
      <c r="F72" s="127"/>
      <c r="G72" s="90">
        <v>28</v>
      </c>
      <c r="H72" s="90">
        <v>30</v>
      </c>
      <c r="I72" s="53">
        <v>58</v>
      </c>
      <c r="J72" s="52" t="s">
        <v>505</v>
      </c>
      <c r="K72" s="51" t="s">
        <v>911</v>
      </c>
      <c r="L72" s="51" t="s">
        <v>933</v>
      </c>
      <c r="M72" s="58">
        <v>9435534790</v>
      </c>
      <c r="N72" s="57" t="s">
        <v>243</v>
      </c>
      <c r="O72" s="56">
        <v>7896797085</v>
      </c>
      <c r="P72" s="166" t="s">
        <v>1064</v>
      </c>
      <c r="Q72" s="51" t="s">
        <v>151</v>
      </c>
      <c r="R72" s="51">
        <v>34</v>
      </c>
      <c r="S72" s="51" t="s">
        <v>136</v>
      </c>
      <c r="T72" s="18"/>
    </row>
    <row r="73" spans="1:20">
      <c r="A73" s="4">
        <v>69</v>
      </c>
      <c r="B73" s="53" t="s">
        <v>66</v>
      </c>
      <c r="C73" s="74" t="s">
        <v>896</v>
      </c>
      <c r="D73" s="77" t="s">
        <v>27</v>
      </c>
      <c r="E73" s="76">
        <v>18090104901</v>
      </c>
      <c r="F73" s="77"/>
      <c r="G73" s="94">
        <v>55</v>
      </c>
      <c r="H73" s="94">
        <v>61</v>
      </c>
      <c r="I73" s="94">
        <v>116</v>
      </c>
      <c r="J73" s="52" t="s">
        <v>506</v>
      </c>
      <c r="K73" s="51" t="s">
        <v>911</v>
      </c>
      <c r="L73" s="51" t="s">
        <v>933</v>
      </c>
      <c r="M73" s="58">
        <v>9435534790</v>
      </c>
      <c r="N73" s="59" t="s">
        <v>233</v>
      </c>
      <c r="O73" s="56">
        <v>8721056883</v>
      </c>
      <c r="P73" s="166" t="s">
        <v>1065</v>
      </c>
      <c r="Q73" s="51" t="s">
        <v>152</v>
      </c>
      <c r="R73" s="51">
        <v>39</v>
      </c>
      <c r="S73" s="51" t="s">
        <v>136</v>
      </c>
      <c r="T73" s="18"/>
    </row>
    <row r="74" spans="1:20">
      <c r="A74" s="4">
        <v>70</v>
      </c>
      <c r="B74" s="53" t="s">
        <v>67</v>
      </c>
      <c r="C74" s="92" t="s">
        <v>931</v>
      </c>
      <c r="D74" s="92" t="s">
        <v>29</v>
      </c>
      <c r="E74" s="92"/>
      <c r="F74" s="127"/>
      <c r="G74" s="90">
        <v>35</v>
      </c>
      <c r="H74" s="90">
        <v>24</v>
      </c>
      <c r="I74" s="53">
        <v>59</v>
      </c>
      <c r="J74" s="52" t="s">
        <v>507</v>
      </c>
      <c r="K74" s="51" t="s">
        <v>911</v>
      </c>
      <c r="L74" s="51" t="s">
        <v>933</v>
      </c>
      <c r="M74" s="58">
        <v>9435534790</v>
      </c>
      <c r="N74" s="59" t="s">
        <v>235</v>
      </c>
      <c r="O74" s="56">
        <v>9707665738</v>
      </c>
      <c r="P74" s="166" t="s">
        <v>1065</v>
      </c>
      <c r="Q74" s="51" t="s">
        <v>152</v>
      </c>
      <c r="R74" s="51">
        <v>34</v>
      </c>
      <c r="S74" s="51" t="s">
        <v>136</v>
      </c>
      <c r="T74" s="18"/>
    </row>
    <row r="75" spans="1:20">
      <c r="A75" s="4">
        <v>71</v>
      </c>
      <c r="B75" s="53" t="s">
        <v>67</v>
      </c>
      <c r="C75" s="92" t="s">
        <v>932</v>
      </c>
      <c r="D75" s="92" t="s">
        <v>29</v>
      </c>
      <c r="E75" s="92"/>
      <c r="F75" s="127"/>
      <c r="G75" s="90">
        <v>36</v>
      </c>
      <c r="H75" s="90">
        <v>34</v>
      </c>
      <c r="I75" s="53">
        <v>70</v>
      </c>
      <c r="J75" s="52" t="s">
        <v>508</v>
      </c>
      <c r="K75" s="51" t="s">
        <v>911</v>
      </c>
      <c r="L75" s="51" t="s">
        <v>933</v>
      </c>
      <c r="M75" s="58">
        <v>9435534790</v>
      </c>
      <c r="N75" s="59" t="s">
        <v>237</v>
      </c>
      <c r="O75" s="56">
        <v>9678101503</v>
      </c>
      <c r="P75" s="166" t="s">
        <v>1065</v>
      </c>
      <c r="Q75" s="51" t="s">
        <v>152</v>
      </c>
      <c r="R75" s="51">
        <v>34</v>
      </c>
      <c r="S75" s="51" t="s">
        <v>136</v>
      </c>
      <c r="T75" s="18"/>
    </row>
    <row r="76" spans="1:20">
      <c r="A76" s="4">
        <v>72</v>
      </c>
      <c r="B76" s="53"/>
      <c r="C76" s="74"/>
      <c r="D76" s="77"/>
      <c r="E76" s="76"/>
      <c r="F76" s="77"/>
      <c r="G76" s="77"/>
      <c r="H76" s="77"/>
      <c r="I76" s="98">
        <v>0</v>
      </c>
      <c r="J76" s="52"/>
      <c r="K76" s="51"/>
      <c r="L76" s="51"/>
      <c r="M76" s="58"/>
      <c r="N76" s="59"/>
      <c r="O76" s="56"/>
      <c r="P76" s="166"/>
      <c r="Q76" s="51"/>
      <c r="R76" s="51"/>
      <c r="S76" s="51"/>
      <c r="T76" s="18"/>
    </row>
    <row r="77" spans="1:20">
      <c r="A77" s="4">
        <v>73</v>
      </c>
      <c r="B77" s="53"/>
      <c r="C77" s="92"/>
      <c r="D77" s="92"/>
      <c r="E77" s="92"/>
      <c r="F77" s="127"/>
      <c r="G77" s="127"/>
      <c r="H77" s="127"/>
      <c r="I77" s="53">
        <v>0</v>
      </c>
      <c r="J77" s="52"/>
      <c r="K77" s="51"/>
      <c r="L77" s="51"/>
      <c r="M77" s="58"/>
      <c r="N77" s="59"/>
      <c r="O77" s="56"/>
      <c r="P77" s="166"/>
      <c r="Q77" s="51"/>
      <c r="R77" s="51"/>
      <c r="S77" s="51"/>
      <c r="T77" s="18"/>
    </row>
    <row r="78" spans="1:20">
      <c r="A78" s="4">
        <v>74</v>
      </c>
      <c r="B78" s="53"/>
      <c r="C78" s="92"/>
      <c r="D78" s="92"/>
      <c r="E78" s="92"/>
      <c r="F78" s="127"/>
      <c r="G78" s="127"/>
      <c r="H78" s="127"/>
      <c r="I78" s="53">
        <v>0</v>
      </c>
      <c r="J78" s="52"/>
      <c r="K78" s="51"/>
      <c r="L78" s="51"/>
      <c r="M78" s="58"/>
      <c r="N78" s="57"/>
      <c r="O78" s="56"/>
      <c r="P78" s="166"/>
      <c r="Q78" s="51"/>
      <c r="R78" s="51"/>
      <c r="S78" s="51"/>
      <c r="T78" s="18"/>
    </row>
    <row r="79" spans="1:20">
      <c r="A79" s="4">
        <v>75</v>
      </c>
      <c r="B79" s="17"/>
      <c r="C79" s="18"/>
      <c r="D79" s="18"/>
      <c r="E79" s="19"/>
      <c r="F79" s="18"/>
      <c r="G79" s="19"/>
      <c r="H79" s="19"/>
      <c r="I79" s="17">
        <v>0</v>
      </c>
      <c r="J79" s="18"/>
      <c r="K79" s="18"/>
      <c r="L79" s="18"/>
      <c r="M79" s="18"/>
      <c r="N79" s="18"/>
      <c r="O79" s="18"/>
      <c r="P79" s="167"/>
      <c r="Q79" s="18"/>
      <c r="R79" s="18"/>
      <c r="S79" s="18"/>
      <c r="T79" s="18"/>
    </row>
    <row r="80" spans="1:20">
      <c r="A80" s="4">
        <v>76</v>
      </c>
      <c r="B80" s="17"/>
      <c r="C80" s="18"/>
      <c r="D80" s="18"/>
      <c r="E80" s="19"/>
      <c r="F80" s="18"/>
      <c r="G80" s="19"/>
      <c r="H80" s="19"/>
      <c r="I80" s="17">
        <v>0</v>
      </c>
      <c r="J80" s="18"/>
      <c r="K80" s="18"/>
      <c r="L80" s="18"/>
      <c r="M80" s="18"/>
      <c r="N80" s="18"/>
      <c r="O80" s="18"/>
      <c r="P80" s="167"/>
      <c r="Q80" s="18"/>
      <c r="R80" s="18"/>
      <c r="S80" s="18"/>
      <c r="T80" s="18"/>
    </row>
    <row r="81" spans="1:20">
      <c r="A81" s="4">
        <v>77</v>
      </c>
      <c r="B81" s="17"/>
      <c r="C81" s="18"/>
      <c r="D81" s="18"/>
      <c r="E81" s="19"/>
      <c r="F81" s="18"/>
      <c r="G81" s="19"/>
      <c r="H81" s="19"/>
      <c r="I81" s="17">
        <v>0</v>
      </c>
      <c r="J81" s="18"/>
      <c r="K81" s="18"/>
      <c r="L81" s="18"/>
      <c r="M81" s="18"/>
      <c r="N81" s="18"/>
      <c r="O81" s="18"/>
      <c r="P81" s="167"/>
      <c r="Q81" s="18"/>
      <c r="R81" s="18"/>
      <c r="S81" s="18"/>
      <c r="T81" s="18"/>
    </row>
    <row r="82" spans="1:20">
      <c r="A82" s="4">
        <v>78</v>
      </c>
      <c r="B82" s="17"/>
      <c r="C82" s="18"/>
      <c r="D82" s="18"/>
      <c r="E82" s="19"/>
      <c r="F82" s="18"/>
      <c r="G82" s="19"/>
      <c r="H82" s="19"/>
      <c r="I82" s="17">
        <v>0</v>
      </c>
      <c r="J82" s="18"/>
      <c r="K82" s="18"/>
      <c r="L82" s="18"/>
      <c r="M82" s="18"/>
      <c r="N82" s="18"/>
      <c r="O82" s="18"/>
      <c r="P82" s="167"/>
      <c r="Q82" s="18"/>
      <c r="R82" s="18"/>
      <c r="S82" s="18"/>
      <c r="T82" s="18"/>
    </row>
    <row r="83" spans="1:20">
      <c r="A83" s="4">
        <v>79</v>
      </c>
      <c r="B83" s="17"/>
      <c r="C83" s="18"/>
      <c r="D83" s="18"/>
      <c r="E83" s="19"/>
      <c r="F83" s="18"/>
      <c r="G83" s="19"/>
      <c r="H83" s="19"/>
      <c r="I83" s="17">
        <v>0</v>
      </c>
      <c r="J83" s="18"/>
      <c r="K83" s="18"/>
      <c r="L83" s="18"/>
      <c r="M83" s="18"/>
      <c r="N83" s="18"/>
      <c r="O83" s="18"/>
      <c r="P83" s="167"/>
      <c r="Q83" s="18"/>
      <c r="R83" s="18"/>
      <c r="S83" s="18"/>
      <c r="T83" s="18"/>
    </row>
    <row r="84" spans="1:20">
      <c r="A84" s="4">
        <v>80</v>
      </c>
      <c r="B84" s="17"/>
      <c r="C84" s="18"/>
      <c r="D84" s="18"/>
      <c r="E84" s="19"/>
      <c r="F84" s="18"/>
      <c r="G84" s="19"/>
      <c r="H84" s="19"/>
      <c r="I84" s="17">
        <v>0</v>
      </c>
      <c r="J84" s="18"/>
      <c r="K84" s="18"/>
      <c r="L84" s="18"/>
      <c r="M84" s="18"/>
      <c r="N84" s="18"/>
      <c r="O84" s="18"/>
      <c r="P84" s="167"/>
      <c r="Q84" s="18"/>
      <c r="R84" s="18"/>
      <c r="S84" s="18"/>
      <c r="T84" s="18"/>
    </row>
    <row r="85" spans="1:20">
      <c r="A85" s="4">
        <v>81</v>
      </c>
      <c r="B85" s="17"/>
      <c r="C85" s="18"/>
      <c r="D85" s="18"/>
      <c r="E85" s="19"/>
      <c r="F85" s="18"/>
      <c r="G85" s="19"/>
      <c r="H85" s="19"/>
      <c r="I85" s="17">
        <v>0</v>
      </c>
      <c r="J85" s="18"/>
      <c r="K85" s="18"/>
      <c r="L85" s="18"/>
      <c r="M85" s="18"/>
      <c r="N85" s="18"/>
      <c r="O85" s="18"/>
      <c r="P85" s="167"/>
      <c r="Q85" s="18"/>
      <c r="R85" s="18"/>
      <c r="S85" s="18"/>
      <c r="T85" s="18"/>
    </row>
    <row r="86" spans="1:20">
      <c r="A86" s="4">
        <v>82</v>
      </c>
      <c r="B86" s="17"/>
      <c r="C86" s="18"/>
      <c r="D86" s="18"/>
      <c r="E86" s="19"/>
      <c r="F86" s="18"/>
      <c r="G86" s="19"/>
      <c r="H86" s="19"/>
      <c r="I86" s="17">
        <v>0</v>
      </c>
      <c r="J86" s="18"/>
      <c r="K86" s="18"/>
      <c r="L86" s="18"/>
      <c r="M86" s="18"/>
      <c r="N86" s="18"/>
      <c r="O86" s="18"/>
      <c r="P86" s="167"/>
      <c r="Q86" s="18"/>
      <c r="R86" s="18"/>
      <c r="S86" s="18"/>
      <c r="T86" s="18"/>
    </row>
    <row r="87" spans="1:20">
      <c r="A87" s="4">
        <v>83</v>
      </c>
      <c r="B87" s="17"/>
      <c r="C87" s="18"/>
      <c r="D87" s="18"/>
      <c r="E87" s="19"/>
      <c r="F87" s="18"/>
      <c r="G87" s="19"/>
      <c r="H87" s="19"/>
      <c r="I87" s="17">
        <v>0</v>
      </c>
      <c r="J87" s="18"/>
      <c r="K87" s="18"/>
      <c r="L87" s="18"/>
      <c r="M87" s="18"/>
      <c r="N87" s="18"/>
      <c r="O87" s="18"/>
      <c r="P87" s="167"/>
      <c r="Q87" s="18"/>
      <c r="R87" s="18"/>
      <c r="S87" s="18"/>
      <c r="T87" s="18"/>
    </row>
    <row r="88" spans="1:20">
      <c r="A88" s="4">
        <v>84</v>
      </c>
      <c r="B88" s="17"/>
      <c r="C88" s="18"/>
      <c r="D88" s="18"/>
      <c r="E88" s="19"/>
      <c r="F88" s="18"/>
      <c r="G88" s="19"/>
      <c r="H88" s="19"/>
      <c r="I88" s="17">
        <v>0</v>
      </c>
      <c r="J88" s="18"/>
      <c r="K88" s="18"/>
      <c r="L88" s="18"/>
      <c r="M88" s="18"/>
      <c r="N88" s="18"/>
      <c r="O88" s="18"/>
      <c r="P88" s="167"/>
      <c r="Q88" s="18"/>
      <c r="R88" s="18"/>
      <c r="S88" s="18"/>
      <c r="T88" s="18"/>
    </row>
    <row r="89" spans="1:20">
      <c r="A89" s="4">
        <v>85</v>
      </c>
      <c r="B89" s="17"/>
      <c r="C89" s="18"/>
      <c r="D89" s="18"/>
      <c r="E89" s="19"/>
      <c r="F89" s="18"/>
      <c r="G89" s="19"/>
      <c r="H89" s="19"/>
      <c r="I89" s="17">
        <v>0</v>
      </c>
      <c r="J89" s="18"/>
      <c r="K89" s="18"/>
      <c r="L89" s="18"/>
      <c r="M89" s="18"/>
      <c r="N89" s="18"/>
      <c r="O89" s="18"/>
      <c r="P89" s="167"/>
      <c r="Q89" s="18"/>
      <c r="R89" s="18"/>
      <c r="S89" s="18"/>
      <c r="T89" s="18"/>
    </row>
    <row r="90" spans="1:20">
      <c r="A90" s="4">
        <v>86</v>
      </c>
      <c r="B90" s="17"/>
      <c r="C90" s="18"/>
      <c r="D90" s="18"/>
      <c r="E90" s="19"/>
      <c r="F90" s="18"/>
      <c r="G90" s="19"/>
      <c r="H90" s="19"/>
      <c r="I90" s="17">
        <v>0</v>
      </c>
      <c r="J90" s="18"/>
      <c r="K90" s="18"/>
      <c r="L90" s="18"/>
      <c r="M90" s="18"/>
      <c r="N90" s="18"/>
      <c r="O90" s="18"/>
      <c r="P90" s="167"/>
      <c r="Q90" s="18"/>
      <c r="R90" s="18"/>
      <c r="S90" s="18"/>
      <c r="T90" s="18"/>
    </row>
    <row r="91" spans="1:20">
      <c r="A91" s="4">
        <v>87</v>
      </c>
      <c r="B91" s="17"/>
      <c r="C91" s="18"/>
      <c r="D91" s="18"/>
      <c r="E91" s="19"/>
      <c r="F91" s="18"/>
      <c r="G91" s="19"/>
      <c r="H91" s="19"/>
      <c r="I91" s="17">
        <v>0</v>
      </c>
      <c r="J91" s="18"/>
      <c r="K91" s="18"/>
      <c r="L91" s="18"/>
      <c r="M91" s="18"/>
      <c r="N91" s="18"/>
      <c r="O91" s="18"/>
      <c r="P91" s="167"/>
      <c r="Q91" s="18"/>
      <c r="R91" s="18"/>
      <c r="S91" s="18"/>
      <c r="T91" s="18"/>
    </row>
    <row r="92" spans="1:20">
      <c r="A92" s="4">
        <v>88</v>
      </c>
      <c r="B92" s="17"/>
      <c r="C92" s="18"/>
      <c r="D92" s="18"/>
      <c r="E92" s="19"/>
      <c r="F92" s="18"/>
      <c r="G92" s="19"/>
      <c r="H92" s="19"/>
      <c r="I92" s="17">
        <v>0</v>
      </c>
      <c r="J92" s="18"/>
      <c r="K92" s="18"/>
      <c r="L92" s="18"/>
      <c r="M92" s="18"/>
      <c r="N92" s="18"/>
      <c r="O92" s="18"/>
      <c r="P92" s="167"/>
      <c r="Q92" s="18"/>
      <c r="R92" s="18"/>
      <c r="S92" s="18"/>
      <c r="T92" s="18"/>
    </row>
    <row r="93" spans="1:20">
      <c r="A93" s="4">
        <v>89</v>
      </c>
      <c r="B93" s="17"/>
      <c r="C93" s="18"/>
      <c r="D93" s="18"/>
      <c r="E93" s="19"/>
      <c r="F93" s="18"/>
      <c r="G93" s="19"/>
      <c r="H93" s="19"/>
      <c r="I93" s="17">
        <v>0</v>
      </c>
      <c r="J93" s="18"/>
      <c r="K93" s="18"/>
      <c r="L93" s="18"/>
      <c r="M93" s="18"/>
      <c r="N93" s="18"/>
      <c r="O93" s="18"/>
      <c r="P93" s="167"/>
      <c r="Q93" s="18"/>
      <c r="R93" s="18"/>
      <c r="S93" s="18"/>
      <c r="T93" s="18"/>
    </row>
    <row r="94" spans="1:20">
      <c r="A94" s="4">
        <v>90</v>
      </c>
      <c r="B94" s="17"/>
      <c r="C94" s="18"/>
      <c r="D94" s="18"/>
      <c r="E94" s="19"/>
      <c r="F94" s="18"/>
      <c r="G94" s="19"/>
      <c r="H94" s="19"/>
      <c r="I94" s="17">
        <v>0</v>
      </c>
      <c r="J94" s="18"/>
      <c r="K94" s="18"/>
      <c r="L94" s="18"/>
      <c r="M94" s="18"/>
      <c r="N94" s="18"/>
      <c r="O94" s="18"/>
      <c r="P94" s="167"/>
      <c r="Q94" s="18"/>
      <c r="R94" s="18"/>
      <c r="S94" s="18"/>
      <c r="T94" s="18"/>
    </row>
    <row r="95" spans="1:20">
      <c r="A95" s="4">
        <v>91</v>
      </c>
      <c r="B95" s="17"/>
      <c r="C95" s="18"/>
      <c r="D95" s="18"/>
      <c r="E95" s="19"/>
      <c r="F95" s="18"/>
      <c r="G95" s="19"/>
      <c r="H95" s="19"/>
      <c r="I95" s="17">
        <f t="shared" ref="I95:I164" si="0">+G95+H95</f>
        <v>0</v>
      </c>
      <c r="J95" s="18"/>
      <c r="K95" s="18"/>
      <c r="L95" s="18"/>
      <c r="M95" s="18"/>
      <c r="N95" s="18"/>
      <c r="O95" s="18"/>
      <c r="P95" s="167"/>
      <c r="Q95" s="18"/>
      <c r="R95" s="18"/>
      <c r="S95" s="18"/>
      <c r="T95" s="18"/>
    </row>
    <row r="96" spans="1:20">
      <c r="A96" s="4">
        <v>92</v>
      </c>
      <c r="B96" s="17"/>
      <c r="C96" s="18"/>
      <c r="D96" s="18"/>
      <c r="E96" s="19"/>
      <c r="F96" s="18"/>
      <c r="G96" s="19"/>
      <c r="H96" s="19"/>
      <c r="I96" s="17">
        <f t="shared" si="0"/>
        <v>0</v>
      </c>
      <c r="J96" s="18"/>
      <c r="K96" s="18"/>
      <c r="L96" s="18"/>
      <c r="M96" s="18"/>
      <c r="N96" s="18"/>
      <c r="O96" s="18"/>
      <c r="P96" s="167"/>
      <c r="Q96" s="18"/>
      <c r="R96" s="18"/>
      <c r="S96" s="18"/>
      <c r="T96" s="18"/>
    </row>
    <row r="97" spans="1:20">
      <c r="A97" s="4">
        <v>93</v>
      </c>
      <c r="B97" s="17"/>
      <c r="C97" s="18"/>
      <c r="D97" s="18"/>
      <c r="E97" s="19"/>
      <c r="F97" s="18"/>
      <c r="G97" s="19"/>
      <c r="H97" s="19"/>
      <c r="I97" s="17">
        <f t="shared" si="0"/>
        <v>0</v>
      </c>
      <c r="J97" s="18"/>
      <c r="K97" s="18"/>
      <c r="L97" s="18"/>
      <c r="M97" s="18"/>
      <c r="N97" s="18"/>
      <c r="O97" s="18"/>
      <c r="P97" s="167"/>
      <c r="Q97" s="18"/>
      <c r="R97" s="18"/>
      <c r="S97" s="18"/>
      <c r="T97" s="18"/>
    </row>
    <row r="98" spans="1:20">
      <c r="A98" s="4">
        <v>94</v>
      </c>
      <c r="B98" s="17"/>
      <c r="C98" s="18"/>
      <c r="D98" s="18"/>
      <c r="E98" s="19"/>
      <c r="F98" s="18"/>
      <c r="G98" s="19"/>
      <c r="H98" s="19"/>
      <c r="I98" s="17">
        <f t="shared" si="0"/>
        <v>0</v>
      </c>
      <c r="J98" s="18"/>
      <c r="K98" s="18"/>
      <c r="L98" s="18"/>
      <c r="M98" s="18"/>
      <c r="N98" s="18"/>
      <c r="O98" s="18"/>
      <c r="P98" s="167"/>
      <c r="Q98" s="18"/>
      <c r="R98" s="18"/>
      <c r="S98" s="18"/>
      <c r="T98" s="18"/>
    </row>
    <row r="99" spans="1:20">
      <c r="A99" s="4">
        <v>95</v>
      </c>
      <c r="B99" s="17"/>
      <c r="C99" s="18"/>
      <c r="D99" s="18"/>
      <c r="E99" s="19"/>
      <c r="F99" s="18"/>
      <c r="G99" s="19"/>
      <c r="H99" s="19"/>
      <c r="I99" s="17">
        <f t="shared" si="0"/>
        <v>0</v>
      </c>
      <c r="J99" s="18"/>
      <c r="K99" s="18"/>
      <c r="L99" s="18"/>
      <c r="M99" s="18"/>
      <c r="N99" s="18"/>
      <c r="O99" s="18"/>
      <c r="P99" s="167"/>
      <c r="Q99" s="18"/>
      <c r="R99" s="18"/>
      <c r="S99" s="18"/>
      <c r="T99" s="18"/>
    </row>
    <row r="100" spans="1:20">
      <c r="A100" s="4">
        <v>96</v>
      </c>
      <c r="B100" s="17"/>
      <c r="C100" s="18"/>
      <c r="D100" s="18"/>
      <c r="E100" s="19"/>
      <c r="F100" s="18"/>
      <c r="G100" s="19"/>
      <c r="H100" s="19"/>
      <c r="I100" s="17">
        <f t="shared" si="0"/>
        <v>0</v>
      </c>
      <c r="J100" s="18"/>
      <c r="K100" s="18"/>
      <c r="L100" s="18"/>
      <c r="M100" s="18"/>
      <c r="N100" s="18"/>
      <c r="O100" s="18"/>
      <c r="P100" s="167"/>
      <c r="Q100" s="18"/>
      <c r="R100" s="18"/>
      <c r="S100" s="18"/>
      <c r="T100" s="18"/>
    </row>
    <row r="101" spans="1:20">
      <c r="A101" s="4">
        <v>97</v>
      </c>
      <c r="B101" s="17"/>
      <c r="C101" s="18"/>
      <c r="D101" s="18"/>
      <c r="E101" s="19"/>
      <c r="F101" s="18"/>
      <c r="G101" s="19"/>
      <c r="H101" s="19"/>
      <c r="I101" s="17">
        <f t="shared" si="0"/>
        <v>0</v>
      </c>
      <c r="J101" s="18"/>
      <c r="K101" s="18"/>
      <c r="L101" s="18"/>
      <c r="M101" s="18"/>
      <c r="N101" s="18"/>
      <c r="O101" s="18"/>
      <c r="P101" s="167"/>
      <c r="Q101" s="18"/>
      <c r="R101" s="18"/>
      <c r="S101" s="18"/>
      <c r="T101" s="18"/>
    </row>
    <row r="102" spans="1:20">
      <c r="A102" s="4">
        <v>98</v>
      </c>
      <c r="B102" s="17"/>
      <c r="C102" s="18"/>
      <c r="D102" s="18"/>
      <c r="E102" s="19"/>
      <c r="F102" s="18"/>
      <c r="G102" s="19"/>
      <c r="H102" s="19"/>
      <c r="I102" s="17">
        <f t="shared" si="0"/>
        <v>0</v>
      </c>
      <c r="J102" s="18"/>
      <c r="K102" s="18"/>
      <c r="L102" s="18"/>
      <c r="M102" s="18"/>
      <c r="N102" s="18"/>
      <c r="O102" s="18"/>
      <c r="P102" s="167"/>
      <c r="Q102" s="18"/>
      <c r="R102" s="18"/>
      <c r="S102" s="18"/>
      <c r="T102" s="18"/>
    </row>
    <row r="103" spans="1:20">
      <c r="A103" s="4">
        <v>99</v>
      </c>
      <c r="B103" s="17"/>
      <c r="C103" s="18"/>
      <c r="D103" s="18"/>
      <c r="E103" s="19"/>
      <c r="F103" s="18"/>
      <c r="G103" s="19"/>
      <c r="H103" s="19"/>
      <c r="I103" s="17">
        <f t="shared" si="0"/>
        <v>0</v>
      </c>
      <c r="J103" s="18"/>
      <c r="K103" s="18"/>
      <c r="L103" s="18"/>
      <c r="M103" s="18"/>
      <c r="N103" s="18"/>
      <c r="O103" s="18"/>
      <c r="P103" s="167"/>
      <c r="Q103" s="18"/>
      <c r="R103" s="18"/>
      <c r="S103" s="18"/>
      <c r="T103" s="18"/>
    </row>
    <row r="104" spans="1:20">
      <c r="A104" s="4">
        <v>100</v>
      </c>
      <c r="B104" s="17"/>
      <c r="C104" s="18"/>
      <c r="D104" s="18"/>
      <c r="E104" s="19"/>
      <c r="F104" s="18"/>
      <c r="G104" s="19"/>
      <c r="H104" s="19"/>
      <c r="I104" s="17">
        <f t="shared" si="0"/>
        <v>0</v>
      </c>
      <c r="J104" s="18"/>
      <c r="K104" s="18"/>
      <c r="L104" s="18"/>
      <c r="M104" s="18"/>
      <c r="N104" s="18"/>
      <c r="O104" s="18"/>
      <c r="P104" s="167"/>
      <c r="Q104" s="18"/>
      <c r="R104" s="18"/>
      <c r="S104" s="18"/>
      <c r="T104" s="18"/>
    </row>
    <row r="105" spans="1:20">
      <c r="A105" s="4">
        <v>101</v>
      </c>
      <c r="B105" s="17"/>
      <c r="C105" s="18"/>
      <c r="D105" s="18"/>
      <c r="E105" s="19"/>
      <c r="F105" s="18"/>
      <c r="G105" s="19"/>
      <c r="H105" s="19"/>
      <c r="I105" s="17">
        <f t="shared" si="0"/>
        <v>0</v>
      </c>
      <c r="J105" s="18"/>
      <c r="K105" s="18"/>
      <c r="L105" s="18"/>
      <c r="M105" s="18"/>
      <c r="N105" s="18"/>
      <c r="O105" s="18"/>
      <c r="P105" s="167"/>
      <c r="Q105" s="18"/>
      <c r="R105" s="18"/>
      <c r="S105" s="18"/>
      <c r="T105" s="18"/>
    </row>
    <row r="106" spans="1:20">
      <c r="A106" s="4">
        <v>102</v>
      </c>
      <c r="B106" s="17"/>
      <c r="C106" s="18"/>
      <c r="D106" s="18"/>
      <c r="E106" s="19"/>
      <c r="F106" s="18"/>
      <c r="G106" s="19"/>
      <c r="H106" s="19"/>
      <c r="I106" s="17">
        <f t="shared" si="0"/>
        <v>0</v>
      </c>
      <c r="J106" s="18"/>
      <c r="K106" s="18"/>
      <c r="L106" s="18"/>
      <c r="M106" s="18"/>
      <c r="N106" s="18"/>
      <c r="O106" s="18"/>
      <c r="P106" s="167"/>
      <c r="Q106" s="18"/>
      <c r="R106" s="18"/>
      <c r="S106" s="18"/>
      <c r="T106" s="18"/>
    </row>
    <row r="107" spans="1:20">
      <c r="A107" s="4">
        <v>103</v>
      </c>
      <c r="B107" s="17"/>
      <c r="C107" s="18"/>
      <c r="D107" s="18"/>
      <c r="E107" s="19"/>
      <c r="F107" s="18"/>
      <c r="G107" s="19"/>
      <c r="H107" s="19"/>
      <c r="I107" s="17">
        <f t="shared" si="0"/>
        <v>0</v>
      </c>
      <c r="J107" s="18"/>
      <c r="K107" s="18"/>
      <c r="L107" s="18"/>
      <c r="M107" s="18"/>
      <c r="N107" s="18"/>
      <c r="O107" s="18"/>
      <c r="P107" s="167"/>
      <c r="Q107" s="18"/>
      <c r="R107" s="18"/>
      <c r="S107" s="18"/>
      <c r="T107" s="18"/>
    </row>
    <row r="108" spans="1:20">
      <c r="A108" s="4">
        <v>104</v>
      </c>
      <c r="B108" s="17"/>
      <c r="C108" s="18"/>
      <c r="D108" s="18"/>
      <c r="E108" s="19"/>
      <c r="F108" s="18"/>
      <c r="G108" s="19"/>
      <c r="H108" s="19"/>
      <c r="I108" s="17">
        <f t="shared" si="0"/>
        <v>0</v>
      </c>
      <c r="J108" s="18"/>
      <c r="K108" s="18"/>
      <c r="L108" s="18"/>
      <c r="M108" s="18"/>
      <c r="N108" s="18"/>
      <c r="O108" s="18"/>
      <c r="P108" s="167"/>
      <c r="Q108" s="18"/>
      <c r="R108" s="18"/>
      <c r="S108" s="18"/>
      <c r="T108" s="18"/>
    </row>
    <row r="109" spans="1:20">
      <c r="A109" s="4">
        <v>105</v>
      </c>
      <c r="B109" s="17"/>
      <c r="C109" s="18"/>
      <c r="D109" s="18"/>
      <c r="E109" s="19"/>
      <c r="F109" s="18"/>
      <c r="G109" s="19"/>
      <c r="H109" s="19"/>
      <c r="I109" s="17">
        <f t="shared" si="0"/>
        <v>0</v>
      </c>
      <c r="J109" s="18"/>
      <c r="K109" s="18"/>
      <c r="L109" s="18"/>
      <c r="M109" s="18"/>
      <c r="N109" s="18"/>
      <c r="O109" s="18"/>
      <c r="P109" s="167"/>
      <c r="Q109" s="18"/>
      <c r="R109" s="18"/>
      <c r="S109" s="18"/>
      <c r="T109" s="18"/>
    </row>
    <row r="110" spans="1:20">
      <c r="A110" s="4">
        <v>106</v>
      </c>
      <c r="B110" s="17"/>
      <c r="C110" s="18"/>
      <c r="D110" s="18"/>
      <c r="E110" s="19"/>
      <c r="F110" s="18"/>
      <c r="G110" s="19"/>
      <c r="H110" s="19"/>
      <c r="I110" s="17">
        <f t="shared" si="0"/>
        <v>0</v>
      </c>
      <c r="J110" s="18"/>
      <c r="K110" s="18"/>
      <c r="L110" s="18"/>
      <c r="M110" s="18"/>
      <c r="N110" s="18"/>
      <c r="O110" s="18"/>
      <c r="P110" s="167"/>
      <c r="Q110" s="18"/>
      <c r="R110" s="18"/>
      <c r="S110" s="18"/>
      <c r="T110" s="18"/>
    </row>
    <row r="111" spans="1:20">
      <c r="A111" s="4">
        <v>107</v>
      </c>
      <c r="B111" s="17"/>
      <c r="C111" s="18"/>
      <c r="D111" s="18"/>
      <c r="E111" s="19"/>
      <c r="F111" s="18"/>
      <c r="G111" s="19"/>
      <c r="H111" s="19"/>
      <c r="I111" s="17">
        <f t="shared" si="0"/>
        <v>0</v>
      </c>
      <c r="J111" s="18"/>
      <c r="K111" s="18"/>
      <c r="L111" s="18"/>
      <c r="M111" s="18"/>
      <c r="N111" s="18"/>
      <c r="O111" s="18"/>
      <c r="P111" s="167"/>
      <c r="Q111" s="18"/>
      <c r="R111" s="18"/>
      <c r="S111" s="18"/>
      <c r="T111" s="18"/>
    </row>
    <row r="112" spans="1:20">
      <c r="A112" s="4">
        <v>108</v>
      </c>
      <c r="B112" s="17"/>
      <c r="C112" s="18"/>
      <c r="D112" s="18"/>
      <c r="E112" s="19"/>
      <c r="F112" s="18"/>
      <c r="G112" s="19"/>
      <c r="H112" s="19"/>
      <c r="I112" s="17">
        <f t="shared" si="0"/>
        <v>0</v>
      </c>
      <c r="J112" s="18"/>
      <c r="K112" s="18"/>
      <c r="L112" s="18"/>
      <c r="M112" s="18"/>
      <c r="N112" s="18"/>
      <c r="O112" s="18"/>
      <c r="P112" s="167"/>
      <c r="Q112" s="18"/>
      <c r="R112" s="18"/>
      <c r="S112" s="18"/>
      <c r="T112" s="18"/>
    </row>
    <row r="113" spans="1:20">
      <c r="A113" s="4">
        <v>109</v>
      </c>
      <c r="B113" s="17"/>
      <c r="C113" s="18"/>
      <c r="D113" s="18"/>
      <c r="E113" s="19"/>
      <c r="F113" s="18"/>
      <c r="G113" s="19"/>
      <c r="H113" s="19"/>
      <c r="I113" s="17">
        <f t="shared" si="0"/>
        <v>0</v>
      </c>
      <c r="J113" s="18"/>
      <c r="K113" s="18"/>
      <c r="L113" s="18"/>
      <c r="M113" s="18"/>
      <c r="N113" s="18"/>
      <c r="O113" s="18"/>
      <c r="P113" s="167"/>
      <c r="Q113" s="18"/>
      <c r="R113" s="18"/>
      <c r="S113" s="18"/>
      <c r="T113" s="18"/>
    </row>
    <row r="114" spans="1:20">
      <c r="A114" s="4">
        <v>110</v>
      </c>
      <c r="B114" s="17"/>
      <c r="C114" s="18"/>
      <c r="D114" s="18"/>
      <c r="E114" s="19"/>
      <c r="F114" s="18"/>
      <c r="G114" s="19"/>
      <c r="H114" s="19"/>
      <c r="I114" s="17">
        <f t="shared" si="0"/>
        <v>0</v>
      </c>
      <c r="J114" s="18"/>
      <c r="K114" s="18"/>
      <c r="L114" s="18"/>
      <c r="M114" s="18"/>
      <c r="N114" s="18"/>
      <c r="O114" s="18"/>
      <c r="P114" s="167"/>
      <c r="Q114" s="18"/>
      <c r="R114" s="18"/>
      <c r="S114" s="18"/>
      <c r="T114" s="18"/>
    </row>
    <row r="115" spans="1:20">
      <c r="A115" s="4">
        <v>111</v>
      </c>
      <c r="B115" s="17"/>
      <c r="C115" s="18"/>
      <c r="D115" s="18"/>
      <c r="E115" s="19"/>
      <c r="F115" s="18"/>
      <c r="G115" s="19"/>
      <c r="H115" s="19"/>
      <c r="I115" s="17">
        <f t="shared" si="0"/>
        <v>0</v>
      </c>
      <c r="J115" s="18"/>
      <c r="K115" s="18"/>
      <c r="L115" s="18"/>
      <c r="M115" s="18"/>
      <c r="N115" s="18"/>
      <c r="O115" s="18"/>
      <c r="P115" s="167"/>
      <c r="Q115" s="18"/>
      <c r="R115" s="18"/>
      <c r="S115" s="18"/>
      <c r="T115" s="18"/>
    </row>
    <row r="116" spans="1:20">
      <c r="A116" s="4">
        <v>112</v>
      </c>
      <c r="B116" s="17"/>
      <c r="C116" s="18"/>
      <c r="D116" s="18"/>
      <c r="E116" s="19"/>
      <c r="F116" s="18"/>
      <c r="G116" s="19"/>
      <c r="H116" s="19"/>
      <c r="I116" s="17">
        <f t="shared" si="0"/>
        <v>0</v>
      </c>
      <c r="J116" s="18"/>
      <c r="K116" s="18"/>
      <c r="L116" s="18"/>
      <c r="M116" s="18"/>
      <c r="N116" s="18"/>
      <c r="O116" s="18"/>
      <c r="P116" s="167"/>
      <c r="Q116" s="18"/>
      <c r="R116" s="18"/>
      <c r="S116" s="18"/>
      <c r="T116" s="18"/>
    </row>
    <row r="117" spans="1:20">
      <c r="A117" s="4">
        <v>113</v>
      </c>
      <c r="B117" s="17"/>
      <c r="C117" s="18"/>
      <c r="D117" s="18"/>
      <c r="E117" s="19"/>
      <c r="F117" s="18"/>
      <c r="G117" s="19"/>
      <c r="H117" s="19"/>
      <c r="I117" s="17">
        <f t="shared" si="0"/>
        <v>0</v>
      </c>
      <c r="J117" s="18"/>
      <c r="K117" s="18"/>
      <c r="L117" s="18"/>
      <c r="M117" s="18"/>
      <c r="N117" s="18"/>
      <c r="O117" s="18"/>
      <c r="P117" s="167"/>
      <c r="Q117" s="18"/>
      <c r="R117" s="18"/>
      <c r="S117" s="18"/>
      <c r="T117" s="18"/>
    </row>
    <row r="118" spans="1:20">
      <c r="A118" s="4">
        <v>114</v>
      </c>
      <c r="B118" s="17"/>
      <c r="C118" s="18"/>
      <c r="D118" s="18"/>
      <c r="E118" s="19"/>
      <c r="F118" s="18"/>
      <c r="G118" s="19"/>
      <c r="H118" s="19"/>
      <c r="I118" s="17">
        <f t="shared" si="0"/>
        <v>0</v>
      </c>
      <c r="J118" s="18"/>
      <c r="K118" s="18"/>
      <c r="L118" s="18"/>
      <c r="M118" s="18"/>
      <c r="N118" s="18"/>
      <c r="O118" s="18"/>
      <c r="P118" s="167"/>
      <c r="Q118" s="18"/>
      <c r="R118" s="18"/>
      <c r="S118" s="18"/>
      <c r="T118" s="18"/>
    </row>
    <row r="119" spans="1:20">
      <c r="A119" s="4">
        <v>115</v>
      </c>
      <c r="B119" s="17"/>
      <c r="C119" s="18"/>
      <c r="D119" s="18"/>
      <c r="E119" s="19"/>
      <c r="F119" s="18"/>
      <c r="G119" s="19"/>
      <c r="H119" s="19"/>
      <c r="I119" s="17">
        <f t="shared" si="0"/>
        <v>0</v>
      </c>
      <c r="J119" s="18"/>
      <c r="K119" s="18"/>
      <c r="L119" s="18"/>
      <c r="M119" s="18"/>
      <c r="N119" s="18"/>
      <c r="O119" s="18"/>
      <c r="P119" s="167"/>
      <c r="Q119" s="18"/>
      <c r="R119" s="18"/>
      <c r="S119" s="18"/>
      <c r="T119" s="18"/>
    </row>
    <row r="120" spans="1:20">
      <c r="A120" s="4">
        <v>116</v>
      </c>
      <c r="B120" s="17"/>
      <c r="C120" s="18"/>
      <c r="D120" s="18"/>
      <c r="E120" s="19"/>
      <c r="F120" s="18"/>
      <c r="G120" s="19"/>
      <c r="H120" s="19"/>
      <c r="I120" s="17">
        <f t="shared" si="0"/>
        <v>0</v>
      </c>
      <c r="J120" s="18"/>
      <c r="K120" s="18"/>
      <c r="L120" s="18"/>
      <c r="M120" s="18"/>
      <c r="N120" s="18"/>
      <c r="O120" s="18"/>
      <c r="P120" s="167"/>
      <c r="Q120" s="18"/>
      <c r="R120" s="18"/>
      <c r="S120" s="18"/>
      <c r="T120" s="18"/>
    </row>
    <row r="121" spans="1:20">
      <c r="A121" s="4">
        <v>117</v>
      </c>
      <c r="B121" s="17"/>
      <c r="C121" s="18"/>
      <c r="D121" s="18"/>
      <c r="E121" s="19"/>
      <c r="F121" s="18"/>
      <c r="G121" s="19"/>
      <c r="H121" s="19"/>
      <c r="I121" s="17">
        <f t="shared" si="0"/>
        <v>0</v>
      </c>
      <c r="J121" s="18"/>
      <c r="K121" s="18"/>
      <c r="L121" s="18"/>
      <c r="M121" s="18"/>
      <c r="N121" s="18"/>
      <c r="O121" s="18"/>
      <c r="P121" s="167"/>
      <c r="Q121" s="18"/>
      <c r="R121" s="18"/>
      <c r="S121" s="18"/>
      <c r="T121" s="18"/>
    </row>
    <row r="122" spans="1:20">
      <c r="A122" s="4">
        <v>118</v>
      </c>
      <c r="B122" s="17"/>
      <c r="C122" s="18"/>
      <c r="D122" s="18"/>
      <c r="E122" s="19"/>
      <c r="F122" s="18"/>
      <c r="G122" s="19"/>
      <c r="H122" s="19"/>
      <c r="I122" s="17">
        <f t="shared" si="0"/>
        <v>0</v>
      </c>
      <c r="J122" s="18"/>
      <c r="K122" s="18"/>
      <c r="L122" s="18"/>
      <c r="M122" s="18"/>
      <c r="N122" s="18"/>
      <c r="O122" s="18"/>
      <c r="P122" s="167"/>
      <c r="Q122" s="18"/>
      <c r="R122" s="18"/>
      <c r="S122" s="18"/>
      <c r="T122" s="18"/>
    </row>
    <row r="123" spans="1:20">
      <c r="A123" s="4">
        <v>119</v>
      </c>
      <c r="B123" s="17"/>
      <c r="C123" s="18"/>
      <c r="D123" s="18"/>
      <c r="E123" s="19"/>
      <c r="F123" s="18"/>
      <c r="G123" s="19"/>
      <c r="H123" s="19"/>
      <c r="I123" s="17">
        <f t="shared" si="0"/>
        <v>0</v>
      </c>
      <c r="J123" s="18"/>
      <c r="K123" s="18"/>
      <c r="L123" s="18"/>
      <c r="M123" s="18"/>
      <c r="N123" s="18"/>
      <c r="O123" s="18"/>
      <c r="P123" s="167"/>
      <c r="Q123" s="18"/>
      <c r="R123" s="18"/>
      <c r="S123" s="18"/>
      <c r="T123" s="18"/>
    </row>
    <row r="124" spans="1:20">
      <c r="A124" s="4">
        <v>120</v>
      </c>
      <c r="B124" s="17"/>
      <c r="C124" s="18"/>
      <c r="D124" s="18"/>
      <c r="E124" s="19"/>
      <c r="F124" s="18"/>
      <c r="G124" s="19"/>
      <c r="H124" s="19"/>
      <c r="I124" s="17">
        <f t="shared" si="0"/>
        <v>0</v>
      </c>
      <c r="J124" s="18"/>
      <c r="K124" s="18"/>
      <c r="L124" s="18"/>
      <c r="M124" s="18"/>
      <c r="N124" s="18"/>
      <c r="O124" s="18"/>
      <c r="P124" s="167"/>
      <c r="Q124" s="18"/>
      <c r="R124" s="18"/>
      <c r="S124" s="18"/>
      <c r="T124" s="18"/>
    </row>
    <row r="125" spans="1:20">
      <c r="A125" s="4">
        <v>121</v>
      </c>
      <c r="B125" s="17"/>
      <c r="C125" s="18"/>
      <c r="D125" s="18"/>
      <c r="E125" s="19"/>
      <c r="F125" s="18"/>
      <c r="G125" s="19"/>
      <c r="H125" s="19"/>
      <c r="I125" s="17">
        <f t="shared" si="0"/>
        <v>0</v>
      </c>
      <c r="J125" s="18"/>
      <c r="K125" s="18"/>
      <c r="L125" s="18"/>
      <c r="M125" s="18"/>
      <c r="N125" s="18"/>
      <c r="O125" s="18"/>
      <c r="P125" s="167"/>
      <c r="Q125" s="18"/>
      <c r="R125" s="18"/>
      <c r="S125" s="18"/>
      <c r="T125" s="18"/>
    </row>
    <row r="126" spans="1:20">
      <c r="A126" s="4">
        <v>122</v>
      </c>
      <c r="B126" s="17"/>
      <c r="C126" s="18"/>
      <c r="D126" s="18"/>
      <c r="E126" s="19"/>
      <c r="F126" s="18"/>
      <c r="G126" s="19"/>
      <c r="H126" s="19"/>
      <c r="I126" s="17">
        <f t="shared" si="0"/>
        <v>0</v>
      </c>
      <c r="J126" s="18"/>
      <c r="K126" s="18"/>
      <c r="L126" s="18"/>
      <c r="M126" s="18"/>
      <c r="N126" s="18"/>
      <c r="O126" s="18"/>
      <c r="P126" s="167"/>
      <c r="Q126" s="18"/>
      <c r="R126" s="18"/>
      <c r="S126" s="18"/>
      <c r="T126" s="18"/>
    </row>
    <row r="127" spans="1:20">
      <c r="A127" s="4">
        <v>123</v>
      </c>
      <c r="B127" s="17"/>
      <c r="C127" s="18"/>
      <c r="D127" s="18"/>
      <c r="E127" s="19"/>
      <c r="F127" s="18"/>
      <c r="G127" s="19"/>
      <c r="H127" s="19"/>
      <c r="I127" s="17">
        <f t="shared" si="0"/>
        <v>0</v>
      </c>
      <c r="J127" s="18"/>
      <c r="K127" s="18"/>
      <c r="L127" s="18"/>
      <c r="M127" s="18"/>
      <c r="N127" s="18"/>
      <c r="O127" s="18"/>
      <c r="P127" s="167"/>
      <c r="Q127" s="18"/>
      <c r="R127" s="18"/>
      <c r="S127" s="18"/>
      <c r="T127" s="18"/>
    </row>
    <row r="128" spans="1:20">
      <c r="A128" s="4">
        <v>124</v>
      </c>
      <c r="B128" s="17"/>
      <c r="C128" s="18"/>
      <c r="D128" s="18"/>
      <c r="E128" s="19"/>
      <c r="F128" s="18"/>
      <c r="G128" s="19"/>
      <c r="H128" s="19"/>
      <c r="I128" s="17">
        <f t="shared" si="0"/>
        <v>0</v>
      </c>
      <c r="J128" s="18"/>
      <c r="K128" s="18"/>
      <c r="L128" s="18"/>
      <c r="M128" s="18"/>
      <c r="N128" s="18"/>
      <c r="O128" s="18"/>
      <c r="P128" s="167"/>
      <c r="Q128" s="18"/>
      <c r="R128" s="18"/>
      <c r="S128" s="18"/>
      <c r="T128" s="18"/>
    </row>
    <row r="129" spans="1:20">
      <c r="A129" s="4">
        <v>125</v>
      </c>
      <c r="B129" s="17"/>
      <c r="C129" s="18"/>
      <c r="D129" s="18"/>
      <c r="E129" s="19"/>
      <c r="F129" s="18"/>
      <c r="G129" s="19"/>
      <c r="H129" s="19"/>
      <c r="I129" s="17">
        <f t="shared" si="0"/>
        <v>0</v>
      </c>
      <c r="J129" s="18"/>
      <c r="K129" s="18"/>
      <c r="L129" s="18"/>
      <c r="M129" s="18"/>
      <c r="N129" s="18"/>
      <c r="O129" s="18"/>
      <c r="P129" s="167"/>
      <c r="Q129" s="18"/>
      <c r="R129" s="18"/>
      <c r="S129" s="18"/>
      <c r="T129" s="18"/>
    </row>
    <row r="130" spans="1:20">
      <c r="A130" s="4">
        <v>126</v>
      </c>
      <c r="B130" s="17"/>
      <c r="C130" s="18"/>
      <c r="D130" s="18"/>
      <c r="E130" s="19"/>
      <c r="F130" s="18"/>
      <c r="G130" s="19"/>
      <c r="H130" s="19"/>
      <c r="I130" s="17">
        <f t="shared" si="0"/>
        <v>0</v>
      </c>
      <c r="J130" s="18"/>
      <c r="K130" s="18"/>
      <c r="L130" s="18"/>
      <c r="M130" s="18"/>
      <c r="N130" s="18"/>
      <c r="O130" s="18"/>
      <c r="P130" s="167"/>
      <c r="Q130" s="18"/>
      <c r="R130" s="18"/>
      <c r="S130" s="18"/>
      <c r="T130" s="18"/>
    </row>
    <row r="131" spans="1:20">
      <c r="A131" s="4">
        <v>127</v>
      </c>
      <c r="B131" s="17"/>
      <c r="C131" s="18"/>
      <c r="D131" s="18"/>
      <c r="E131" s="19"/>
      <c r="F131" s="18"/>
      <c r="G131" s="19"/>
      <c r="H131" s="19"/>
      <c r="I131" s="17">
        <f t="shared" si="0"/>
        <v>0</v>
      </c>
      <c r="J131" s="18"/>
      <c r="K131" s="18"/>
      <c r="L131" s="18"/>
      <c r="M131" s="18"/>
      <c r="N131" s="18"/>
      <c r="O131" s="18"/>
      <c r="P131" s="167"/>
      <c r="Q131" s="18"/>
      <c r="R131" s="18"/>
      <c r="S131" s="18"/>
      <c r="T131" s="18"/>
    </row>
    <row r="132" spans="1:20">
      <c r="A132" s="4">
        <v>128</v>
      </c>
      <c r="B132" s="17"/>
      <c r="C132" s="18"/>
      <c r="D132" s="18"/>
      <c r="E132" s="19"/>
      <c r="F132" s="18"/>
      <c r="G132" s="19"/>
      <c r="H132" s="19"/>
      <c r="I132" s="17">
        <f t="shared" si="0"/>
        <v>0</v>
      </c>
      <c r="J132" s="18"/>
      <c r="K132" s="18"/>
      <c r="L132" s="18"/>
      <c r="M132" s="18"/>
      <c r="N132" s="18"/>
      <c r="O132" s="18"/>
      <c r="P132" s="167"/>
      <c r="Q132" s="18"/>
      <c r="R132" s="18"/>
      <c r="S132" s="18"/>
      <c r="T132" s="18"/>
    </row>
    <row r="133" spans="1:20">
      <c r="A133" s="4">
        <v>129</v>
      </c>
      <c r="B133" s="17"/>
      <c r="C133" s="18"/>
      <c r="D133" s="18"/>
      <c r="E133" s="19"/>
      <c r="F133" s="18"/>
      <c r="G133" s="19"/>
      <c r="H133" s="19"/>
      <c r="I133" s="17">
        <f t="shared" si="0"/>
        <v>0</v>
      </c>
      <c r="J133" s="18"/>
      <c r="K133" s="18"/>
      <c r="L133" s="18"/>
      <c r="M133" s="18"/>
      <c r="N133" s="18"/>
      <c r="O133" s="18"/>
      <c r="P133" s="167"/>
      <c r="Q133" s="18"/>
      <c r="R133" s="18"/>
      <c r="S133" s="18"/>
      <c r="T133" s="18"/>
    </row>
    <row r="134" spans="1:20">
      <c r="A134" s="4">
        <v>130</v>
      </c>
      <c r="B134" s="17"/>
      <c r="C134" s="18"/>
      <c r="D134" s="18"/>
      <c r="E134" s="19"/>
      <c r="F134" s="18"/>
      <c r="G134" s="19"/>
      <c r="H134" s="19"/>
      <c r="I134" s="17">
        <f t="shared" si="0"/>
        <v>0</v>
      </c>
      <c r="J134" s="18"/>
      <c r="K134" s="18"/>
      <c r="L134" s="18"/>
      <c r="M134" s="18"/>
      <c r="N134" s="18"/>
      <c r="O134" s="18"/>
      <c r="P134" s="167"/>
      <c r="Q134" s="18"/>
      <c r="R134" s="18"/>
      <c r="S134" s="18"/>
      <c r="T134" s="18"/>
    </row>
    <row r="135" spans="1:20">
      <c r="A135" s="4">
        <v>131</v>
      </c>
      <c r="B135" s="17"/>
      <c r="C135" s="18"/>
      <c r="D135" s="18"/>
      <c r="E135" s="19"/>
      <c r="F135" s="18"/>
      <c r="G135" s="19"/>
      <c r="H135" s="19"/>
      <c r="I135" s="17">
        <f t="shared" si="0"/>
        <v>0</v>
      </c>
      <c r="J135" s="18"/>
      <c r="K135" s="18"/>
      <c r="L135" s="18"/>
      <c r="M135" s="18"/>
      <c r="N135" s="18"/>
      <c r="O135" s="18"/>
      <c r="P135" s="167"/>
      <c r="Q135" s="18"/>
      <c r="R135" s="18"/>
      <c r="S135" s="18"/>
      <c r="T135" s="18"/>
    </row>
    <row r="136" spans="1:20">
      <c r="A136" s="4">
        <v>132</v>
      </c>
      <c r="B136" s="17"/>
      <c r="C136" s="18"/>
      <c r="D136" s="18"/>
      <c r="E136" s="19"/>
      <c r="F136" s="18"/>
      <c r="G136" s="19"/>
      <c r="H136" s="19"/>
      <c r="I136" s="17">
        <f t="shared" si="0"/>
        <v>0</v>
      </c>
      <c r="J136" s="18"/>
      <c r="K136" s="18"/>
      <c r="L136" s="18"/>
      <c r="M136" s="18"/>
      <c r="N136" s="18"/>
      <c r="O136" s="18"/>
      <c r="P136" s="167"/>
      <c r="Q136" s="18"/>
      <c r="R136" s="18"/>
      <c r="S136" s="18"/>
      <c r="T136" s="18"/>
    </row>
    <row r="137" spans="1:20">
      <c r="A137" s="4">
        <v>133</v>
      </c>
      <c r="B137" s="17"/>
      <c r="C137" s="18"/>
      <c r="D137" s="18"/>
      <c r="E137" s="19"/>
      <c r="F137" s="18"/>
      <c r="G137" s="19"/>
      <c r="H137" s="19"/>
      <c r="I137" s="17">
        <f t="shared" si="0"/>
        <v>0</v>
      </c>
      <c r="J137" s="18"/>
      <c r="K137" s="18"/>
      <c r="L137" s="18"/>
      <c r="M137" s="18"/>
      <c r="N137" s="18"/>
      <c r="O137" s="18"/>
      <c r="P137" s="167"/>
      <c r="Q137" s="18"/>
      <c r="R137" s="18"/>
      <c r="S137" s="18"/>
      <c r="T137" s="18"/>
    </row>
    <row r="138" spans="1:20">
      <c r="A138" s="4">
        <v>134</v>
      </c>
      <c r="B138" s="17"/>
      <c r="C138" s="18"/>
      <c r="D138" s="18"/>
      <c r="E138" s="19"/>
      <c r="F138" s="18"/>
      <c r="G138" s="19"/>
      <c r="H138" s="19"/>
      <c r="I138" s="17">
        <f t="shared" si="0"/>
        <v>0</v>
      </c>
      <c r="J138" s="18"/>
      <c r="K138" s="18"/>
      <c r="L138" s="18"/>
      <c r="M138" s="18"/>
      <c r="N138" s="18"/>
      <c r="O138" s="18"/>
      <c r="P138" s="167"/>
      <c r="Q138" s="18"/>
      <c r="R138" s="18"/>
      <c r="S138" s="18"/>
      <c r="T138" s="18"/>
    </row>
    <row r="139" spans="1:20">
      <c r="A139" s="4">
        <v>135</v>
      </c>
      <c r="B139" s="17"/>
      <c r="C139" s="18"/>
      <c r="D139" s="18"/>
      <c r="E139" s="19"/>
      <c r="F139" s="18"/>
      <c r="G139" s="19"/>
      <c r="H139" s="19"/>
      <c r="I139" s="17">
        <f t="shared" si="0"/>
        <v>0</v>
      </c>
      <c r="J139" s="18"/>
      <c r="K139" s="18"/>
      <c r="L139" s="18"/>
      <c r="M139" s="18"/>
      <c r="N139" s="18"/>
      <c r="O139" s="18"/>
      <c r="P139" s="167"/>
      <c r="Q139" s="18"/>
      <c r="R139" s="18"/>
      <c r="S139" s="18"/>
      <c r="T139" s="18"/>
    </row>
    <row r="140" spans="1:20">
      <c r="A140" s="4">
        <v>136</v>
      </c>
      <c r="B140" s="17"/>
      <c r="C140" s="18"/>
      <c r="D140" s="18"/>
      <c r="E140" s="19"/>
      <c r="F140" s="18"/>
      <c r="G140" s="19"/>
      <c r="H140" s="19"/>
      <c r="I140" s="17">
        <f t="shared" si="0"/>
        <v>0</v>
      </c>
      <c r="J140" s="18"/>
      <c r="K140" s="18"/>
      <c r="L140" s="18"/>
      <c r="M140" s="18"/>
      <c r="N140" s="18"/>
      <c r="O140" s="18"/>
      <c r="P140" s="167"/>
      <c r="Q140" s="18"/>
      <c r="R140" s="18"/>
      <c r="S140" s="18"/>
      <c r="T140" s="18"/>
    </row>
    <row r="141" spans="1:20">
      <c r="A141" s="4">
        <v>137</v>
      </c>
      <c r="B141" s="17"/>
      <c r="C141" s="18"/>
      <c r="D141" s="18"/>
      <c r="E141" s="19"/>
      <c r="F141" s="18"/>
      <c r="G141" s="19"/>
      <c r="H141" s="19"/>
      <c r="I141" s="17">
        <f t="shared" si="0"/>
        <v>0</v>
      </c>
      <c r="J141" s="18"/>
      <c r="K141" s="18"/>
      <c r="L141" s="18"/>
      <c r="M141" s="18"/>
      <c r="N141" s="18"/>
      <c r="O141" s="18"/>
      <c r="P141" s="167"/>
      <c r="Q141" s="18"/>
      <c r="R141" s="18"/>
      <c r="S141" s="18"/>
      <c r="T141" s="18"/>
    </row>
    <row r="142" spans="1:20">
      <c r="A142" s="4">
        <v>138</v>
      </c>
      <c r="B142" s="17"/>
      <c r="C142" s="18"/>
      <c r="D142" s="18"/>
      <c r="E142" s="19"/>
      <c r="F142" s="18"/>
      <c r="G142" s="19"/>
      <c r="H142" s="19"/>
      <c r="I142" s="17">
        <f t="shared" si="0"/>
        <v>0</v>
      </c>
      <c r="J142" s="18"/>
      <c r="K142" s="18"/>
      <c r="L142" s="18"/>
      <c r="M142" s="18"/>
      <c r="N142" s="18"/>
      <c r="O142" s="18"/>
      <c r="P142" s="167"/>
      <c r="Q142" s="18"/>
      <c r="R142" s="18"/>
      <c r="S142" s="18"/>
      <c r="T142" s="18"/>
    </row>
    <row r="143" spans="1:20">
      <c r="A143" s="4">
        <v>139</v>
      </c>
      <c r="B143" s="17"/>
      <c r="C143" s="18"/>
      <c r="D143" s="18"/>
      <c r="E143" s="19"/>
      <c r="F143" s="18"/>
      <c r="G143" s="19"/>
      <c r="H143" s="19"/>
      <c r="I143" s="17">
        <f t="shared" si="0"/>
        <v>0</v>
      </c>
      <c r="J143" s="18"/>
      <c r="K143" s="18"/>
      <c r="L143" s="18"/>
      <c r="M143" s="18"/>
      <c r="N143" s="18"/>
      <c r="O143" s="18"/>
      <c r="P143" s="167"/>
      <c r="Q143" s="18"/>
      <c r="R143" s="18"/>
      <c r="S143" s="18"/>
      <c r="T143" s="18"/>
    </row>
    <row r="144" spans="1:20">
      <c r="A144" s="4">
        <v>140</v>
      </c>
      <c r="B144" s="17"/>
      <c r="C144" s="18"/>
      <c r="D144" s="18"/>
      <c r="E144" s="19"/>
      <c r="F144" s="18"/>
      <c r="G144" s="19"/>
      <c r="H144" s="19"/>
      <c r="I144" s="17">
        <f t="shared" si="0"/>
        <v>0</v>
      </c>
      <c r="J144" s="18"/>
      <c r="K144" s="18"/>
      <c r="L144" s="18"/>
      <c r="M144" s="18"/>
      <c r="N144" s="18"/>
      <c r="O144" s="18"/>
      <c r="P144" s="167"/>
      <c r="Q144" s="18"/>
      <c r="R144" s="18"/>
      <c r="S144" s="18"/>
      <c r="T144" s="18"/>
    </row>
    <row r="145" spans="1:20">
      <c r="A145" s="4">
        <v>141</v>
      </c>
      <c r="B145" s="17"/>
      <c r="C145" s="18"/>
      <c r="D145" s="18"/>
      <c r="E145" s="19"/>
      <c r="F145" s="18"/>
      <c r="G145" s="19"/>
      <c r="H145" s="19"/>
      <c r="I145" s="17">
        <f t="shared" si="0"/>
        <v>0</v>
      </c>
      <c r="J145" s="18"/>
      <c r="K145" s="18"/>
      <c r="L145" s="18"/>
      <c r="M145" s="18"/>
      <c r="N145" s="18"/>
      <c r="O145" s="18"/>
      <c r="P145" s="167"/>
      <c r="Q145" s="18"/>
      <c r="R145" s="18"/>
      <c r="S145" s="18"/>
      <c r="T145" s="18"/>
    </row>
    <row r="146" spans="1:20">
      <c r="A146" s="4">
        <v>142</v>
      </c>
      <c r="B146" s="17"/>
      <c r="C146" s="18"/>
      <c r="D146" s="18"/>
      <c r="E146" s="19"/>
      <c r="F146" s="18"/>
      <c r="G146" s="19"/>
      <c r="H146" s="19"/>
      <c r="I146" s="17">
        <f t="shared" si="0"/>
        <v>0</v>
      </c>
      <c r="J146" s="18"/>
      <c r="K146" s="18"/>
      <c r="L146" s="18"/>
      <c r="M146" s="18"/>
      <c r="N146" s="18"/>
      <c r="O146" s="18"/>
      <c r="P146" s="167"/>
      <c r="Q146" s="18"/>
      <c r="R146" s="18"/>
      <c r="S146" s="18"/>
      <c r="T146" s="18"/>
    </row>
    <row r="147" spans="1:20">
      <c r="A147" s="4">
        <v>143</v>
      </c>
      <c r="B147" s="17"/>
      <c r="C147" s="18"/>
      <c r="D147" s="18"/>
      <c r="E147" s="19"/>
      <c r="F147" s="18"/>
      <c r="G147" s="19"/>
      <c r="H147" s="19"/>
      <c r="I147" s="17">
        <f t="shared" si="0"/>
        <v>0</v>
      </c>
      <c r="J147" s="18"/>
      <c r="K147" s="18"/>
      <c r="L147" s="18"/>
      <c r="M147" s="18"/>
      <c r="N147" s="18"/>
      <c r="O147" s="18"/>
      <c r="P147" s="167"/>
      <c r="Q147" s="18"/>
      <c r="R147" s="18"/>
      <c r="S147" s="18"/>
      <c r="T147" s="18"/>
    </row>
    <row r="148" spans="1:20">
      <c r="A148" s="4">
        <v>144</v>
      </c>
      <c r="B148" s="17"/>
      <c r="C148" s="18"/>
      <c r="D148" s="18"/>
      <c r="E148" s="19"/>
      <c r="F148" s="18"/>
      <c r="G148" s="19"/>
      <c r="H148" s="19"/>
      <c r="I148" s="17">
        <f t="shared" si="0"/>
        <v>0</v>
      </c>
      <c r="J148" s="18"/>
      <c r="K148" s="18"/>
      <c r="L148" s="18"/>
      <c r="M148" s="18"/>
      <c r="N148" s="18"/>
      <c r="O148" s="18"/>
      <c r="P148" s="167"/>
      <c r="Q148" s="18"/>
      <c r="R148" s="18"/>
      <c r="S148" s="18"/>
      <c r="T148" s="18"/>
    </row>
    <row r="149" spans="1:20">
      <c r="A149" s="4">
        <v>145</v>
      </c>
      <c r="B149" s="17"/>
      <c r="C149" s="18"/>
      <c r="D149" s="18"/>
      <c r="E149" s="19"/>
      <c r="F149" s="18"/>
      <c r="G149" s="19"/>
      <c r="H149" s="19"/>
      <c r="I149" s="17">
        <f t="shared" si="0"/>
        <v>0</v>
      </c>
      <c r="J149" s="18"/>
      <c r="K149" s="18"/>
      <c r="L149" s="18"/>
      <c r="M149" s="18"/>
      <c r="N149" s="18"/>
      <c r="O149" s="18"/>
      <c r="P149" s="167"/>
      <c r="Q149" s="18"/>
      <c r="R149" s="18"/>
      <c r="S149" s="18"/>
      <c r="T149" s="18"/>
    </row>
    <row r="150" spans="1:20">
      <c r="A150" s="4">
        <v>146</v>
      </c>
      <c r="B150" s="17"/>
      <c r="C150" s="18"/>
      <c r="D150" s="18"/>
      <c r="E150" s="19"/>
      <c r="F150" s="18"/>
      <c r="G150" s="19"/>
      <c r="H150" s="19"/>
      <c r="I150" s="17">
        <f t="shared" si="0"/>
        <v>0</v>
      </c>
      <c r="J150" s="18"/>
      <c r="K150" s="18"/>
      <c r="L150" s="18"/>
      <c r="M150" s="18"/>
      <c r="N150" s="18"/>
      <c r="O150" s="18"/>
      <c r="P150" s="167"/>
      <c r="Q150" s="18"/>
      <c r="R150" s="18"/>
      <c r="S150" s="18"/>
      <c r="T150" s="18"/>
    </row>
    <row r="151" spans="1:20">
      <c r="A151" s="4">
        <v>147</v>
      </c>
      <c r="B151" s="17"/>
      <c r="C151" s="18"/>
      <c r="D151" s="18"/>
      <c r="E151" s="19"/>
      <c r="F151" s="18"/>
      <c r="G151" s="19"/>
      <c r="H151" s="19"/>
      <c r="I151" s="17">
        <f t="shared" si="0"/>
        <v>0</v>
      </c>
      <c r="J151" s="18"/>
      <c r="K151" s="18"/>
      <c r="L151" s="18"/>
      <c r="M151" s="18"/>
      <c r="N151" s="18"/>
      <c r="O151" s="18"/>
      <c r="P151" s="167"/>
      <c r="Q151" s="18"/>
      <c r="R151" s="18"/>
      <c r="S151" s="18"/>
      <c r="T151" s="18"/>
    </row>
    <row r="152" spans="1:20">
      <c r="A152" s="4">
        <v>148</v>
      </c>
      <c r="B152" s="17"/>
      <c r="C152" s="18"/>
      <c r="D152" s="18"/>
      <c r="E152" s="19"/>
      <c r="F152" s="18"/>
      <c r="G152" s="19"/>
      <c r="H152" s="19"/>
      <c r="I152" s="17">
        <f t="shared" si="0"/>
        <v>0</v>
      </c>
      <c r="J152" s="18"/>
      <c r="K152" s="18"/>
      <c r="L152" s="18"/>
      <c r="M152" s="18"/>
      <c r="N152" s="18"/>
      <c r="O152" s="18"/>
      <c r="P152" s="167"/>
      <c r="Q152" s="18"/>
      <c r="R152" s="18"/>
      <c r="S152" s="18"/>
      <c r="T152" s="18"/>
    </row>
    <row r="153" spans="1:20">
      <c r="A153" s="4">
        <v>149</v>
      </c>
      <c r="B153" s="17"/>
      <c r="C153" s="18"/>
      <c r="D153" s="18"/>
      <c r="E153" s="19"/>
      <c r="F153" s="18"/>
      <c r="G153" s="19"/>
      <c r="H153" s="19"/>
      <c r="I153" s="17">
        <f t="shared" si="0"/>
        <v>0</v>
      </c>
      <c r="J153" s="18"/>
      <c r="K153" s="18"/>
      <c r="L153" s="18"/>
      <c r="M153" s="18"/>
      <c r="N153" s="18"/>
      <c r="O153" s="18"/>
      <c r="P153" s="167"/>
      <c r="Q153" s="18"/>
      <c r="R153" s="18"/>
      <c r="S153" s="18"/>
      <c r="T153" s="18"/>
    </row>
    <row r="154" spans="1:20">
      <c r="A154" s="4">
        <v>150</v>
      </c>
      <c r="B154" s="17"/>
      <c r="C154" s="18"/>
      <c r="D154" s="18"/>
      <c r="E154" s="19"/>
      <c r="F154" s="18"/>
      <c r="G154" s="19"/>
      <c r="H154" s="19"/>
      <c r="I154" s="17">
        <f t="shared" si="0"/>
        <v>0</v>
      </c>
      <c r="J154" s="18"/>
      <c r="K154" s="18"/>
      <c r="L154" s="18"/>
      <c r="M154" s="18"/>
      <c r="N154" s="18"/>
      <c r="O154" s="18"/>
      <c r="P154" s="167"/>
      <c r="Q154" s="18"/>
      <c r="R154" s="18"/>
      <c r="S154" s="18"/>
      <c r="T154" s="18"/>
    </row>
    <row r="155" spans="1:20">
      <c r="A155" s="4">
        <v>151</v>
      </c>
      <c r="B155" s="17"/>
      <c r="C155" s="18"/>
      <c r="D155" s="18"/>
      <c r="E155" s="19"/>
      <c r="F155" s="18"/>
      <c r="G155" s="19"/>
      <c r="H155" s="19"/>
      <c r="I155" s="17">
        <f t="shared" si="0"/>
        <v>0</v>
      </c>
      <c r="J155" s="18"/>
      <c r="K155" s="18"/>
      <c r="L155" s="18"/>
      <c r="M155" s="18"/>
      <c r="N155" s="18"/>
      <c r="O155" s="18"/>
      <c r="P155" s="167"/>
      <c r="Q155" s="18"/>
      <c r="R155" s="18"/>
      <c r="S155" s="18"/>
      <c r="T155" s="18"/>
    </row>
    <row r="156" spans="1:20">
      <c r="A156" s="4">
        <v>152</v>
      </c>
      <c r="B156" s="17"/>
      <c r="C156" s="18"/>
      <c r="D156" s="18"/>
      <c r="E156" s="19"/>
      <c r="F156" s="18"/>
      <c r="G156" s="19"/>
      <c r="H156" s="19"/>
      <c r="I156" s="17">
        <f t="shared" si="0"/>
        <v>0</v>
      </c>
      <c r="J156" s="18"/>
      <c r="K156" s="18"/>
      <c r="L156" s="18"/>
      <c r="M156" s="18"/>
      <c r="N156" s="18"/>
      <c r="O156" s="18"/>
      <c r="P156" s="167"/>
      <c r="Q156" s="18"/>
      <c r="R156" s="18"/>
      <c r="S156" s="18"/>
      <c r="T156" s="18"/>
    </row>
    <row r="157" spans="1:20">
      <c r="A157" s="4">
        <v>153</v>
      </c>
      <c r="B157" s="17"/>
      <c r="C157" s="18"/>
      <c r="D157" s="18"/>
      <c r="E157" s="19"/>
      <c r="F157" s="18"/>
      <c r="G157" s="19"/>
      <c r="H157" s="19"/>
      <c r="I157" s="17">
        <f t="shared" si="0"/>
        <v>0</v>
      </c>
      <c r="J157" s="18"/>
      <c r="K157" s="18"/>
      <c r="L157" s="18"/>
      <c r="M157" s="18"/>
      <c r="N157" s="18"/>
      <c r="O157" s="18"/>
      <c r="P157" s="167"/>
      <c r="Q157" s="18"/>
      <c r="R157" s="18"/>
      <c r="S157" s="18"/>
      <c r="T157" s="18"/>
    </row>
    <row r="158" spans="1:20">
      <c r="A158" s="4">
        <v>154</v>
      </c>
      <c r="B158" s="17"/>
      <c r="C158" s="18"/>
      <c r="D158" s="18"/>
      <c r="E158" s="19"/>
      <c r="F158" s="18"/>
      <c r="G158" s="19"/>
      <c r="H158" s="19"/>
      <c r="I158" s="17">
        <f t="shared" si="0"/>
        <v>0</v>
      </c>
      <c r="J158" s="18"/>
      <c r="K158" s="18"/>
      <c r="L158" s="18"/>
      <c r="M158" s="18"/>
      <c r="N158" s="18"/>
      <c r="O158" s="18"/>
      <c r="P158" s="167"/>
      <c r="Q158" s="18"/>
      <c r="R158" s="18"/>
      <c r="S158" s="18"/>
      <c r="T158" s="18"/>
    </row>
    <row r="159" spans="1:20">
      <c r="A159" s="4">
        <v>155</v>
      </c>
      <c r="B159" s="17"/>
      <c r="C159" s="18"/>
      <c r="D159" s="18"/>
      <c r="E159" s="19"/>
      <c r="F159" s="18"/>
      <c r="G159" s="19"/>
      <c r="H159" s="19"/>
      <c r="I159" s="17">
        <f t="shared" si="0"/>
        <v>0</v>
      </c>
      <c r="J159" s="18"/>
      <c r="K159" s="18"/>
      <c r="L159" s="18"/>
      <c r="M159" s="18"/>
      <c r="N159" s="18"/>
      <c r="O159" s="18"/>
      <c r="P159" s="167"/>
      <c r="Q159" s="18"/>
      <c r="R159" s="18"/>
      <c r="S159" s="18"/>
      <c r="T159" s="18"/>
    </row>
    <row r="160" spans="1:20">
      <c r="A160" s="4">
        <v>156</v>
      </c>
      <c r="B160" s="17"/>
      <c r="C160" s="18"/>
      <c r="D160" s="18"/>
      <c r="E160" s="19"/>
      <c r="F160" s="18"/>
      <c r="G160" s="19"/>
      <c r="H160" s="19"/>
      <c r="I160" s="17">
        <f t="shared" si="0"/>
        <v>0</v>
      </c>
      <c r="J160" s="18"/>
      <c r="K160" s="18"/>
      <c r="L160" s="18"/>
      <c r="M160" s="18"/>
      <c r="N160" s="18"/>
      <c r="O160" s="18"/>
      <c r="P160" s="167"/>
      <c r="Q160" s="18"/>
      <c r="R160" s="18"/>
      <c r="S160" s="18"/>
      <c r="T160" s="18"/>
    </row>
    <row r="161" spans="1:20">
      <c r="A161" s="4">
        <v>157</v>
      </c>
      <c r="B161" s="17"/>
      <c r="C161" s="18"/>
      <c r="D161" s="18"/>
      <c r="E161" s="19"/>
      <c r="F161" s="18"/>
      <c r="G161" s="19"/>
      <c r="H161" s="19"/>
      <c r="I161" s="17">
        <f t="shared" si="0"/>
        <v>0</v>
      </c>
      <c r="J161" s="18"/>
      <c r="K161" s="18"/>
      <c r="L161" s="18"/>
      <c r="M161" s="18"/>
      <c r="N161" s="18"/>
      <c r="O161" s="18"/>
      <c r="P161" s="167"/>
      <c r="Q161" s="18"/>
      <c r="R161" s="18"/>
      <c r="S161" s="18"/>
      <c r="T161" s="18"/>
    </row>
    <row r="162" spans="1:20">
      <c r="A162" s="4">
        <v>158</v>
      </c>
      <c r="B162" s="17"/>
      <c r="C162" s="18"/>
      <c r="D162" s="18"/>
      <c r="E162" s="19"/>
      <c r="F162" s="18"/>
      <c r="G162" s="19"/>
      <c r="H162" s="19"/>
      <c r="I162" s="17">
        <f t="shared" si="0"/>
        <v>0</v>
      </c>
      <c r="J162" s="18"/>
      <c r="K162" s="18"/>
      <c r="L162" s="18"/>
      <c r="M162" s="18"/>
      <c r="N162" s="18"/>
      <c r="O162" s="18"/>
      <c r="P162" s="167"/>
      <c r="Q162" s="18"/>
      <c r="R162" s="18"/>
      <c r="S162" s="18"/>
      <c r="T162" s="18"/>
    </row>
    <row r="163" spans="1:20">
      <c r="A163" s="4">
        <v>159</v>
      </c>
      <c r="B163" s="17"/>
      <c r="C163" s="18"/>
      <c r="D163" s="18"/>
      <c r="E163" s="19"/>
      <c r="F163" s="18"/>
      <c r="G163" s="19"/>
      <c r="H163" s="19"/>
      <c r="I163" s="17">
        <f t="shared" si="0"/>
        <v>0</v>
      </c>
      <c r="J163" s="18"/>
      <c r="K163" s="18"/>
      <c r="L163" s="18"/>
      <c r="M163" s="18"/>
      <c r="N163" s="18"/>
      <c r="O163" s="18"/>
      <c r="P163" s="167"/>
      <c r="Q163" s="18"/>
      <c r="R163" s="18"/>
      <c r="S163" s="18"/>
      <c r="T163" s="18"/>
    </row>
    <row r="164" spans="1:20">
      <c r="A164" s="4">
        <v>160</v>
      </c>
      <c r="B164" s="17"/>
      <c r="C164" s="18"/>
      <c r="D164" s="18"/>
      <c r="E164" s="19"/>
      <c r="F164" s="18"/>
      <c r="G164" s="19"/>
      <c r="H164" s="19"/>
      <c r="I164" s="17">
        <f t="shared" si="0"/>
        <v>0</v>
      </c>
      <c r="J164" s="18"/>
      <c r="K164" s="18"/>
      <c r="L164" s="18"/>
      <c r="M164" s="18"/>
      <c r="N164" s="18"/>
      <c r="O164" s="18"/>
      <c r="P164" s="167"/>
      <c r="Q164" s="18"/>
      <c r="R164" s="18"/>
      <c r="S164" s="18"/>
      <c r="T164" s="18"/>
    </row>
    <row r="165" spans="1:20">
      <c r="A165" s="21" t="s">
        <v>11</v>
      </c>
      <c r="B165" s="41"/>
      <c r="C165" s="21">
        <f>COUNTIFS(C5:C164,"*")</f>
        <v>71</v>
      </c>
      <c r="D165" s="21"/>
      <c r="E165" s="13"/>
      <c r="F165" s="21"/>
      <c r="G165" s="21">
        <f>SUM(G5:G164)</f>
        <v>2676</v>
      </c>
      <c r="H165" s="21">
        <f>SUM(H5:H164)</f>
        <v>2504</v>
      </c>
      <c r="I165" s="21">
        <f>SUM(I5:I164)</f>
        <v>5180</v>
      </c>
      <c r="J165" s="21"/>
      <c r="K165" s="21"/>
      <c r="L165" s="21"/>
      <c r="M165" s="21"/>
      <c r="N165" s="21"/>
      <c r="O165" s="21"/>
      <c r="P165" s="168"/>
      <c r="Q165" s="21"/>
      <c r="R165" s="21"/>
      <c r="S165" s="21"/>
      <c r="T165" s="12"/>
    </row>
    <row r="166" spans="1:20">
      <c r="A166" s="46" t="s">
        <v>66</v>
      </c>
      <c r="B166" s="10">
        <f>COUNTIF(B$5:B$164,"Team 1")</f>
        <v>36</v>
      </c>
      <c r="C166" s="46" t="s">
        <v>29</v>
      </c>
      <c r="D166" s="10">
        <f>COUNTIF(D5:D164,"Anganwadi")</f>
        <v>44</v>
      </c>
    </row>
    <row r="167" spans="1:20">
      <c r="A167" s="46" t="s">
        <v>67</v>
      </c>
      <c r="B167" s="10">
        <f>COUNTIF(B$6:B$164,"Team 2")</f>
        <v>35</v>
      </c>
      <c r="C167" s="46" t="s">
        <v>27</v>
      </c>
      <c r="D167" s="10">
        <f>COUNTIF(D5:D164,"School")</f>
        <v>27</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4294967293"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4" activePane="bottomRight" state="frozen"/>
      <selection pane="topRight" activeCell="C1" sqref="C1"/>
      <selection pane="bottomLeft" activeCell="A5" sqref="A5"/>
      <selection pane="bottomRight" sqref="A1:S1"/>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69" customWidth="1"/>
    <col min="17" max="17" width="11.5703125" style="1" bestFit="1" customWidth="1"/>
    <col min="18" max="18" width="17.5703125" style="1" customWidth="1"/>
    <col min="19" max="19" width="19.5703125" style="1" customWidth="1"/>
    <col min="20" max="16384" width="9.140625" style="1"/>
  </cols>
  <sheetData>
    <row r="1" spans="1:20" ht="51" customHeight="1">
      <c r="A1" s="225" t="s">
        <v>1079</v>
      </c>
      <c r="B1" s="225"/>
      <c r="C1" s="225"/>
      <c r="D1" s="226"/>
      <c r="E1" s="226"/>
      <c r="F1" s="226"/>
      <c r="G1" s="226"/>
      <c r="H1" s="226"/>
      <c r="I1" s="226"/>
      <c r="J1" s="226"/>
      <c r="K1" s="226"/>
      <c r="L1" s="226"/>
      <c r="M1" s="226"/>
      <c r="N1" s="226"/>
      <c r="O1" s="226"/>
      <c r="P1" s="226"/>
      <c r="Q1" s="226"/>
      <c r="R1" s="226"/>
      <c r="S1" s="226"/>
    </row>
    <row r="2" spans="1:20">
      <c r="A2" s="229" t="s">
        <v>63</v>
      </c>
      <c r="B2" s="230"/>
      <c r="C2" s="230"/>
      <c r="D2" s="25">
        <v>43525</v>
      </c>
      <c r="E2" s="22"/>
      <c r="F2" s="22"/>
      <c r="G2" s="22"/>
      <c r="H2" s="22"/>
      <c r="I2" s="22"/>
      <c r="J2" s="22"/>
      <c r="K2" s="22"/>
      <c r="L2" s="22"/>
      <c r="M2" s="22"/>
      <c r="N2" s="22"/>
      <c r="O2" s="22"/>
      <c r="P2" s="165"/>
      <c r="Q2" s="22"/>
      <c r="R2" s="22"/>
      <c r="S2" s="22"/>
    </row>
    <row r="3" spans="1:20" ht="24" customHeight="1">
      <c r="A3" s="231" t="s">
        <v>14</v>
      </c>
      <c r="B3" s="227" t="s">
        <v>65</v>
      </c>
      <c r="C3" s="232" t="s">
        <v>7</v>
      </c>
      <c r="D3" s="232" t="s">
        <v>59</v>
      </c>
      <c r="E3" s="232" t="s">
        <v>16</v>
      </c>
      <c r="F3" s="233" t="s">
        <v>17</v>
      </c>
      <c r="G3" s="232" t="s">
        <v>8</v>
      </c>
      <c r="H3" s="232"/>
      <c r="I3" s="232"/>
      <c r="J3" s="232" t="s">
        <v>35</v>
      </c>
      <c r="K3" s="227" t="s">
        <v>37</v>
      </c>
      <c r="L3" s="227" t="s">
        <v>54</v>
      </c>
      <c r="M3" s="227" t="s">
        <v>55</v>
      </c>
      <c r="N3" s="227" t="s">
        <v>38</v>
      </c>
      <c r="O3" s="227" t="s">
        <v>39</v>
      </c>
      <c r="P3" s="235" t="s">
        <v>58</v>
      </c>
      <c r="Q3" s="232" t="s">
        <v>56</v>
      </c>
      <c r="R3" s="232" t="s">
        <v>36</v>
      </c>
      <c r="S3" s="232" t="s">
        <v>57</v>
      </c>
      <c r="T3" s="232" t="s">
        <v>13</v>
      </c>
    </row>
    <row r="4" spans="1:20" ht="25.5" customHeight="1">
      <c r="A4" s="231"/>
      <c r="B4" s="234"/>
      <c r="C4" s="232"/>
      <c r="D4" s="232"/>
      <c r="E4" s="232"/>
      <c r="F4" s="233"/>
      <c r="G4" s="23" t="s">
        <v>9</v>
      </c>
      <c r="H4" s="23" t="s">
        <v>10</v>
      </c>
      <c r="I4" s="23" t="s">
        <v>11</v>
      </c>
      <c r="J4" s="232"/>
      <c r="K4" s="228"/>
      <c r="L4" s="228"/>
      <c r="M4" s="228"/>
      <c r="N4" s="228"/>
      <c r="O4" s="228"/>
      <c r="P4" s="235"/>
      <c r="Q4" s="231"/>
      <c r="R4" s="232"/>
      <c r="S4" s="232"/>
      <c r="T4" s="232"/>
    </row>
    <row r="5" spans="1:20">
      <c r="A5" s="4">
        <v>1</v>
      </c>
      <c r="B5" s="53" t="s">
        <v>66</v>
      </c>
      <c r="C5" s="132" t="s">
        <v>938</v>
      </c>
      <c r="D5" s="132" t="s">
        <v>29</v>
      </c>
      <c r="E5" s="132"/>
      <c r="F5" s="132"/>
      <c r="G5" s="90">
        <v>35</v>
      </c>
      <c r="H5" s="90">
        <v>35</v>
      </c>
      <c r="I5" s="53">
        <v>70</v>
      </c>
      <c r="J5" s="52" t="s">
        <v>509</v>
      </c>
      <c r="K5" s="51" t="s">
        <v>601</v>
      </c>
      <c r="L5" s="51" t="s">
        <v>422</v>
      </c>
      <c r="M5" s="133" t="s">
        <v>525</v>
      </c>
      <c r="N5" s="55" t="s">
        <v>425</v>
      </c>
      <c r="O5" s="56">
        <v>9401877516</v>
      </c>
      <c r="P5" s="166">
        <v>43468</v>
      </c>
      <c r="Q5" s="51" t="s">
        <v>135</v>
      </c>
      <c r="R5" s="51">
        <v>34</v>
      </c>
      <c r="S5" s="51" t="s">
        <v>136</v>
      </c>
      <c r="T5" s="18"/>
    </row>
    <row r="6" spans="1:20">
      <c r="A6" s="4">
        <v>2</v>
      </c>
      <c r="B6" s="53" t="s">
        <v>66</v>
      </c>
      <c r="C6" s="132" t="s">
        <v>939</v>
      </c>
      <c r="D6" s="132" t="s">
        <v>29</v>
      </c>
      <c r="E6" s="132"/>
      <c r="F6" s="132"/>
      <c r="G6" s="90">
        <v>28</v>
      </c>
      <c r="H6" s="90">
        <v>30</v>
      </c>
      <c r="I6" s="53">
        <v>58</v>
      </c>
      <c r="J6" s="52" t="s">
        <v>510</v>
      </c>
      <c r="K6" s="51" t="s">
        <v>601</v>
      </c>
      <c r="L6" s="51" t="s">
        <v>422</v>
      </c>
      <c r="M6" s="133" t="s">
        <v>525</v>
      </c>
      <c r="N6" s="55" t="s">
        <v>427</v>
      </c>
      <c r="O6" s="56">
        <v>9678611752</v>
      </c>
      <c r="P6" s="166">
        <v>43468</v>
      </c>
      <c r="Q6" s="51" t="s">
        <v>135</v>
      </c>
      <c r="R6" s="51">
        <v>33</v>
      </c>
      <c r="S6" s="51" t="s">
        <v>136</v>
      </c>
      <c r="T6" s="18"/>
    </row>
    <row r="7" spans="1:20">
      <c r="A7" s="4">
        <v>3</v>
      </c>
      <c r="B7" s="53" t="s">
        <v>67</v>
      </c>
      <c r="C7" s="74" t="s">
        <v>940</v>
      </c>
      <c r="D7" s="77" t="s">
        <v>27</v>
      </c>
      <c r="E7" s="76">
        <v>18090104301</v>
      </c>
      <c r="F7" s="77"/>
      <c r="G7" s="94">
        <v>65</v>
      </c>
      <c r="H7" s="94">
        <v>63</v>
      </c>
      <c r="I7" s="94">
        <v>128</v>
      </c>
      <c r="J7" s="52" t="s">
        <v>511</v>
      </c>
      <c r="K7" s="51" t="s">
        <v>601</v>
      </c>
      <c r="L7" s="51" t="s">
        <v>422</v>
      </c>
      <c r="M7" s="133" t="s">
        <v>525</v>
      </c>
      <c r="N7" s="55" t="s">
        <v>429</v>
      </c>
      <c r="O7" s="56">
        <v>9678892797</v>
      </c>
      <c r="P7" s="166">
        <v>43468</v>
      </c>
      <c r="Q7" s="51" t="s">
        <v>135</v>
      </c>
      <c r="R7" s="51">
        <v>34</v>
      </c>
      <c r="S7" s="51" t="s">
        <v>136</v>
      </c>
      <c r="T7" s="18"/>
    </row>
    <row r="8" spans="1:20">
      <c r="A8" s="4">
        <v>4</v>
      </c>
      <c r="B8" s="53" t="s">
        <v>66</v>
      </c>
      <c r="C8" s="77" t="s">
        <v>960</v>
      </c>
      <c r="D8" s="77" t="s">
        <v>29</v>
      </c>
      <c r="E8" s="77"/>
      <c r="F8" s="132"/>
      <c r="G8" s="90">
        <v>34</v>
      </c>
      <c r="H8" s="90">
        <v>26</v>
      </c>
      <c r="I8" s="53">
        <v>60</v>
      </c>
      <c r="J8" s="52" t="s">
        <v>512</v>
      </c>
      <c r="K8" s="51" t="s">
        <v>601</v>
      </c>
      <c r="L8" s="51" t="s">
        <v>996</v>
      </c>
      <c r="M8" s="133" t="s">
        <v>517</v>
      </c>
      <c r="N8" s="55" t="s">
        <v>431</v>
      </c>
      <c r="O8" s="56">
        <v>8011480089</v>
      </c>
      <c r="P8" s="166">
        <v>43499</v>
      </c>
      <c r="Q8" s="51" t="s">
        <v>140</v>
      </c>
      <c r="R8" s="51">
        <v>35</v>
      </c>
      <c r="S8" s="51" t="s">
        <v>136</v>
      </c>
      <c r="T8" s="18"/>
    </row>
    <row r="9" spans="1:20">
      <c r="A9" s="4">
        <v>5</v>
      </c>
      <c r="B9" s="53" t="s">
        <v>66</v>
      </c>
      <c r="C9" s="77" t="s">
        <v>961</v>
      </c>
      <c r="D9" s="77" t="s">
        <v>29</v>
      </c>
      <c r="E9" s="77"/>
      <c r="F9" s="77"/>
      <c r="G9" s="94">
        <v>35</v>
      </c>
      <c r="H9" s="94">
        <v>20</v>
      </c>
      <c r="I9" s="53">
        <v>55</v>
      </c>
      <c r="J9" s="52" t="s">
        <v>513</v>
      </c>
      <c r="K9" s="51" t="s">
        <v>601</v>
      </c>
      <c r="L9" s="51" t="s">
        <v>996</v>
      </c>
      <c r="M9" s="133" t="s">
        <v>517</v>
      </c>
      <c r="N9" s="55" t="s">
        <v>433</v>
      </c>
      <c r="O9" s="56">
        <v>8876473335</v>
      </c>
      <c r="P9" s="166">
        <v>43499</v>
      </c>
      <c r="Q9" s="51" t="s">
        <v>140</v>
      </c>
      <c r="R9" s="51">
        <v>34</v>
      </c>
      <c r="S9" s="51" t="s">
        <v>136</v>
      </c>
      <c r="T9" s="18"/>
    </row>
    <row r="10" spans="1:20">
      <c r="A10" s="4">
        <v>6</v>
      </c>
      <c r="B10" s="53" t="s">
        <v>67</v>
      </c>
      <c r="C10" s="74" t="s">
        <v>941</v>
      </c>
      <c r="D10" s="77" t="s">
        <v>27</v>
      </c>
      <c r="E10" s="76">
        <v>18090104303</v>
      </c>
      <c r="F10" s="77"/>
      <c r="G10" s="94">
        <v>70</v>
      </c>
      <c r="H10" s="94">
        <v>58</v>
      </c>
      <c r="I10" s="94">
        <v>128</v>
      </c>
      <c r="J10" s="52" t="s">
        <v>514</v>
      </c>
      <c r="K10" s="51" t="s">
        <v>995</v>
      </c>
      <c r="L10" s="51" t="s">
        <v>997</v>
      </c>
      <c r="M10" s="134">
        <v>9957417811</v>
      </c>
      <c r="N10" s="68" t="s">
        <v>434</v>
      </c>
      <c r="O10" s="70">
        <v>9678501705</v>
      </c>
      <c r="P10" s="166">
        <v>43499</v>
      </c>
      <c r="Q10" s="51" t="s">
        <v>140</v>
      </c>
      <c r="R10" s="51">
        <v>44</v>
      </c>
      <c r="S10" s="51" t="s">
        <v>136</v>
      </c>
      <c r="T10" s="18"/>
    </row>
    <row r="11" spans="1:20">
      <c r="A11" s="4">
        <v>7</v>
      </c>
      <c r="B11" s="53" t="s">
        <v>66</v>
      </c>
      <c r="C11" s="77" t="s">
        <v>962</v>
      </c>
      <c r="D11" s="77" t="s">
        <v>29</v>
      </c>
      <c r="E11" s="77"/>
      <c r="F11" s="77"/>
      <c r="G11" s="94">
        <v>38</v>
      </c>
      <c r="H11" s="94">
        <v>30</v>
      </c>
      <c r="I11" s="53">
        <v>68</v>
      </c>
      <c r="J11" s="52" t="s">
        <v>515</v>
      </c>
      <c r="K11" s="51" t="s">
        <v>601</v>
      </c>
      <c r="L11" s="51" t="s">
        <v>996</v>
      </c>
      <c r="M11" s="133" t="s">
        <v>517</v>
      </c>
      <c r="N11" s="55" t="s">
        <v>429</v>
      </c>
      <c r="O11" s="56">
        <v>9678892797</v>
      </c>
      <c r="P11" s="166">
        <v>43558</v>
      </c>
      <c r="Q11" s="51" t="s">
        <v>144</v>
      </c>
      <c r="R11" s="51">
        <v>34</v>
      </c>
      <c r="S11" s="51" t="s">
        <v>136</v>
      </c>
      <c r="T11" s="18"/>
    </row>
    <row r="12" spans="1:20">
      <c r="A12" s="4">
        <v>8</v>
      </c>
      <c r="B12" s="53" t="s">
        <v>66</v>
      </c>
      <c r="C12" s="77" t="s">
        <v>963</v>
      </c>
      <c r="D12" s="77" t="s">
        <v>29</v>
      </c>
      <c r="E12" s="77"/>
      <c r="F12" s="77"/>
      <c r="G12" s="94">
        <v>35</v>
      </c>
      <c r="H12" s="94">
        <v>30</v>
      </c>
      <c r="I12" s="53">
        <v>65</v>
      </c>
      <c r="J12" s="52" t="s">
        <v>516</v>
      </c>
      <c r="K12" s="51" t="s">
        <v>601</v>
      </c>
      <c r="L12" s="51" t="s">
        <v>996</v>
      </c>
      <c r="M12" s="133" t="s">
        <v>517</v>
      </c>
      <c r="N12" s="55" t="s">
        <v>431</v>
      </c>
      <c r="O12" s="56">
        <v>8011480089</v>
      </c>
      <c r="P12" s="166">
        <v>43558</v>
      </c>
      <c r="Q12" s="51" t="s">
        <v>144</v>
      </c>
      <c r="R12" s="51">
        <v>44</v>
      </c>
      <c r="S12" s="51" t="s">
        <v>136</v>
      </c>
      <c r="T12" s="18"/>
    </row>
    <row r="13" spans="1:20">
      <c r="A13" s="4">
        <v>9</v>
      </c>
      <c r="B13" s="53" t="s">
        <v>67</v>
      </c>
      <c r="C13" s="79" t="s">
        <v>942</v>
      </c>
      <c r="D13" s="77" t="s">
        <v>27</v>
      </c>
      <c r="E13" s="76">
        <v>18090104606</v>
      </c>
      <c r="F13" s="77"/>
      <c r="G13" s="94">
        <v>77</v>
      </c>
      <c r="H13" s="94">
        <v>45</v>
      </c>
      <c r="I13" s="94">
        <v>122</v>
      </c>
      <c r="J13" s="52" t="s">
        <v>517</v>
      </c>
      <c r="K13" s="51" t="s">
        <v>995</v>
      </c>
      <c r="L13" s="51" t="s">
        <v>998</v>
      </c>
      <c r="M13" s="135">
        <v>9577680294</v>
      </c>
      <c r="N13" s="55" t="s">
        <v>433</v>
      </c>
      <c r="O13" s="56">
        <v>8876473335</v>
      </c>
      <c r="P13" s="166">
        <v>43558</v>
      </c>
      <c r="Q13" s="51" t="s">
        <v>144</v>
      </c>
      <c r="R13" s="51">
        <v>44</v>
      </c>
      <c r="S13" s="51" t="s">
        <v>136</v>
      </c>
      <c r="T13" s="18"/>
    </row>
    <row r="14" spans="1:20">
      <c r="A14" s="4">
        <v>10</v>
      </c>
      <c r="B14" s="53" t="s">
        <v>66</v>
      </c>
      <c r="C14" s="77" t="s">
        <v>964</v>
      </c>
      <c r="D14" s="77" t="s">
        <v>29</v>
      </c>
      <c r="E14" s="77"/>
      <c r="F14" s="77"/>
      <c r="G14" s="94">
        <v>30</v>
      </c>
      <c r="H14" s="94">
        <v>35</v>
      </c>
      <c r="I14" s="53">
        <v>65</v>
      </c>
      <c r="J14" s="52" t="s">
        <v>469</v>
      </c>
      <c r="K14" s="51" t="s">
        <v>601</v>
      </c>
      <c r="L14" s="51" t="s">
        <v>422</v>
      </c>
      <c r="M14" s="133" t="s">
        <v>525</v>
      </c>
      <c r="N14" s="71" t="s">
        <v>518</v>
      </c>
      <c r="O14" s="63">
        <v>8133088569</v>
      </c>
      <c r="P14" s="166">
        <v>43588</v>
      </c>
      <c r="Q14" s="51" t="s">
        <v>148</v>
      </c>
      <c r="R14" s="51">
        <v>33</v>
      </c>
      <c r="S14" s="51" t="s">
        <v>136</v>
      </c>
      <c r="T14" s="18"/>
    </row>
    <row r="15" spans="1:20">
      <c r="A15" s="4">
        <v>11</v>
      </c>
      <c r="B15" s="53" t="s">
        <v>66</v>
      </c>
      <c r="C15" s="77" t="s">
        <v>965</v>
      </c>
      <c r="D15" s="77" t="s">
        <v>29</v>
      </c>
      <c r="E15" s="77"/>
      <c r="F15" s="77"/>
      <c r="G15" s="94">
        <v>31</v>
      </c>
      <c r="H15" s="94">
        <v>25</v>
      </c>
      <c r="I15" s="53">
        <v>56</v>
      </c>
      <c r="J15" s="52" t="s">
        <v>519</v>
      </c>
      <c r="K15" s="51" t="s">
        <v>601</v>
      </c>
      <c r="L15" s="51" t="s">
        <v>422</v>
      </c>
      <c r="M15" s="133" t="s">
        <v>525</v>
      </c>
      <c r="N15" s="71" t="s">
        <v>520</v>
      </c>
      <c r="O15" s="64">
        <v>9577680294</v>
      </c>
      <c r="P15" s="166">
        <v>43588</v>
      </c>
      <c r="Q15" s="51" t="s">
        <v>148</v>
      </c>
      <c r="R15" s="51">
        <v>34</v>
      </c>
      <c r="S15" s="51" t="s">
        <v>136</v>
      </c>
      <c r="T15" s="18"/>
    </row>
    <row r="16" spans="1:20">
      <c r="A16" s="4">
        <v>12</v>
      </c>
      <c r="B16" s="53" t="s">
        <v>67</v>
      </c>
      <c r="C16" s="74" t="s">
        <v>943</v>
      </c>
      <c r="D16" s="77" t="s">
        <v>27</v>
      </c>
      <c r="E16" s="76">
        <v>18090104604</v>
      </c>
      <c r="F16" s="77"/>
      <c r="G16" s="94">
        <v>0</v>
      </c>
      <c r="H16" s="94">
        <v>130</v>
      </c>
      <c r="I16" s="94">
        <v>130</v>
      </c>
      <c r="J16" s="52" t="s">
        <v>521</v>
      </c>
      <c r="K16" s="51" t="s">
        <v>995</v>
      </c>
      <c r="L16" s="51" t="s">
        <v>997</v>
      </c>
      <c r="M16" s="134">
        <v>9957417811</v>
      </c>
      <c r="N16" s="71" t="s">
        <v>522</v>
      </c>
      <c r="O16" s="64">
        <v>9435886349</v>
      </c>
      <c r="P16" s="166">
        <v>43588</v>
      </c>
      <c r="Q16" s="51" t="s">
        <v>148</v>
      </c>
      <c r="R16" s="51">
        <v>35</v>
      </c>
      <c r="S16" s="51" t="s">
        <v>136</v>
      </c>
      <c r="T16" s="18"/>
    </row>
    <row r="17" spans="1:20">
      <c r="A17" s="4">
        <v>13</v>
      </c>
      <c r="B17" s="53" t="s">
        <v>66</v>
      </c>
      <c r="C17" s="77" t="s">
        <v>966</v>
      </c>
      <c r="D17" s="77" t="s">
        <v>29</v>
      </c>
      <c r="E17" s="77"/>
      <c r="F17" s="77"/>
      <c r="G17" s="94">
        <v>35</v>
      </c>
      <c r="H17" s="94">
        <v>26</v>
      </c>
      <c r="I17" s="53">
        <v>61</v>
      </c>
      <c r="J17" s="52" t="s">
        <v>523</v>
      </c>
      <c r="K17" s="51" t="s">
        <v>995</v>
      </c>
      <c r="L17" s="51" t="s">
        <v>997</v>
      </c>
      <c r="M17" s="134">
        <v>9957417811</v>
      </c>
      <c r="N17" s="71" t="s">
        <v>524</v>
      </c>
      <c r="O17" s="64">
        <v>9613955647</v>
      </c>
      <c r="P17" s="166">
        <v>43619</v>
      </c>
      <c r="Q17" s="51" t="s">
        <v>151</v>
      </c>
      <c r="R17" s="51">
        <v>36</v>
      </c>
      <c r="S17" s="51" t="s">
        <v>136</v>
      </c>
      <c r="T17" s="18"/>
    </row>
    <row r="18" spans="1:20">
      <c r="A18" s="4">
        <v>14</v>
      </c>
      <c r="B18" s="53" t="s">
        <v>66</v>
      </c>
      <c r="C18" s="77" t="s">
        <v>967</v>
      </c>
      <c r="D18" s="77" t="s">
        <v>29</v>
      </c>
      <c r="E18" s="77"/>
      <c r="F18" s="77"/>
      <c r="G18" s="94">
        <v>34</v>
      </c>
      <c r="H18" s="94">
        <v>33</v>
      </c>
      <c r="I18" s="53">
        <v>67</v>
      </c>
      <c r="J18" s="52" t="s">
        <v>525</v>
      </c>
      <c r="K18" s="51" t="s">
        <v>995</v>
      </c>
      <c r="L18" s="51" t="s">
        <v>997</v>
      </c>
      <c r="M18" s="134">
        <v>9957417811</v>
      </c>
      <c r="N18" s="71" t="s">
        <v>526</v>
      </c>
      <c r="O18" s="64">
        <v>7399166639</v>
      </c>
      <c r="P18" s="166">
        <v>43619</v>
      </c>
      <c r="Q18" s="51" t="s">
        <v>151</v>
      </c>
      <c r="R18" s="51">
        <v>36</v>
      </c>
      <c r="S18" s="51" t="s">
        <v>136</v>
      </c>
      <c r="T18" s="18"/>
    </row>
    <row r="19" spans="1:20">
      <c r="A19" s="4">
        <v>15</v>
      </c>
      <c r="B19" s="53" t="s">
        <v>67</v>
      </c>
      <c r="C19" s="74" t="s">
        <v>944</v>
      </c>
      <c r="D19" s="77" t="s">
        <v>27</v>
      </c>
      <c r="E19" s="76">
        <v>18090104402</v>
      </c>
      <c r="F19" s="77"/>
      <c r="G19" s="94">
        <v>41</v>
      </c>
      <c r="H19" s="94">
        <v>34</v>
      </c>
      <c r="I19" s="94">
        <v>75</v>
      </c>
      <c r="J19" s="52" t="s">
        <v>527</v>
      </c>
      <c r="K19" s="51" t="s">
        <v>995</v>
      </c>
      <c r="L19" s="51" t="s">
        <v>997</v>
      </c>
      <c r="M19" s="134">
        <v>9957417811</v>
      </c>
      <c r="N19" s="71" t="s">
        <v>528</v>
      </c>
      <c r="O19" s="64">
        <v>9859243806</v>
      </c>
      <c r="P19" s="166">
        <v>43619</v>
      </c>
      <c r="Q19" s="51" t="s">
        <v>151</v>
      </c>
      <c r="R19" s="51">
        <v>43</v>
      </c>
      <c r="S19" s="51" t="s">
        <v>136</v>
      </c>
      <c r="T19" s="18"/>
    </row>
    <row r="20" spans="1:20">
      <c r="A20" s="4">
        <v>16</v>
      </c>
      <c r="B20" s="53" t="s">
        <v>67</v>
      </c>
      <c r="C20" s="74" t="s">
        <v>945</v>
      </c>
      <c r="D20" s="77" t="s">
        <v>27</v>
      </c>
      <c r="E20" s="76">
        <v>18090104406</v>
      </c>
      <c r="F20" s="77"/>
      <c r="G20" s="94">
        <v>29</v>
      </c>
      <c r="H20" s="94">
        <v>26</v>
      </c>
      <c r="I20" s="94">
        <v>55</v>
      </c>
      <c r="J20" s="52" t="s">
        <v>529</v>
      </c>
      <c r="K20" s="51" t="s">
        <v>995</v>
      </c>
      <c r="L20" s="51" t="s">
        <v>997</v>
      </c>
      <c r="M20" s="134">
        <v>9957417811</v>
      </c>
      <c r="N20" s="71" t="s">
        <v>530</v>
      </c>
      <c r="O20" s="64">
        <v>8753807378</v>
      </c>
      <c r="P20" s="166">
        <v>43649</v>
      </c>
      <c r="Q20" s="51" t="s">
        <v>152</v>
      </c>
      <c r="R20" s="51">
        <v>34</v>
      </c>
      <c r="S20" s="51" t="s">
        <v>136</v>
      </c>
      <c r="T20" s="18"/>
    </row>
    <row r="21" spans="1:20">
      <c r="A21" s="4">
        <v>17</v>
      </c>
      <c r="B21" s="53" t="s">
        <v>66</v>
      </c>
      <c r="C21" s="77" t="s">
        <v>968</v>
      </c>
      <c r="D21" s="77" t="s">
        <v>29</v>
      </c>
      <c r="E21" s="77"/>
      <c r="F21" s="77"/>
      <c r="G21" s="94">
        <v>30</v>
      </c>
      <c r="H21" s="94">
        <v>32</v>
      </c>
      <c r="I21" s="53">
        <v>62</v>
      </c>
      <c r="J21" s="52" t="s">
        <v>531</v>
      </c>
      <c r="K21" s="51" t="s">
        <v>601</v>
      </c>
      <c r="L21" s="51" t="s">
        <v>996</v>
      </c>
      <c r="M21" s="133" t="s">
        <v>517</v>
      </c>
      <c r="N21" s="71" t="s">
        <v>532</v>
      </c>
      <c r="O21" s="64">
        <v>9613424714</v>
      </c>
      <c r="P21" s="166">
        <v>43649</v>
      </c>
      <c r="Q21" s="51" t="s">
        <v>152</v>
      </c>
      <c r="R21" s="51">
        <v>35</v>
      </c>
      <c r="S21" s="51" t="s">
        <v>136</v>
      </c>
      <c r="T21" s="18"/>
    </row>
    <row r="22" spans="1:20">
      <c r="A22" s="4">
        <v>18</v>
      </c>
      <c r="B22" s="53" t="s">
        <v>66</v>
      </c>
      <c r="C22" s="77" t="s">
        <v>969</v>
      </c>
      <c r="D22" s="77" t="s">
        <v>29</v>
      </c>
      <c r="E22" s="77"/>
      <c r="F22" s="77"/>
      <c r="G22" s="94">
        <v>34</v>
      </c>
      <c r="H22" s="94">
        <v>30</v>
      </c>
      <c r="I22" s="53">
        <v>64</v>
      </c>
      <c r="J22" s="52" t="s">
        <v>533</v>
      </c>
      <c r="K22" s="51" t="s">
        <v>601</v>
      </c>
      <c r="L22" s="51" t="s">
        <v>996</v>
      </c>
      <c r="M22" s="133" t="s">
        <v>517</v>
      </c>
      <c r="N22" s="71" t="s">
        <v>534</v>
      </c>
      <c r="O22" s="64">
        <v>8876818282</v>
      </c>
      <c r="P22" s="166">
        <v>43649</v>
      </c>
      <c r="Q22" s="51" t="s">
        <v>152</v>
      </c>
      <c r="R22" s="51">
        <v>44</v>
      </c>
      <c r="S22" s="51" t="s">
        <v>136</v>
      </c>
      <c r="T22" s="18"/>
    </row>
    <row r="23" spans="1:20">
      <c r="A23" s="4">
        <v>19</v>
      </c>
      <c r="B23" s="53" t="s">
        <v>66</v>
      </c>
      <c r="C23" s="74" t="s">
        <v>946</v>
      </c>
      <c r="D23" s="77" t="s">
        <v>27</v>
      </c>
      <c r="E23" s="76">
        <v>18090104602</v>
      </c>
      <c r="F23" s="77"/>
      <c r="G23" s="94">
        <v>71</v>
      </c>
      <c r="H23" s="94">
        <v>58</v>
      </c>
      <c r="I23" s="94">
        <v>129</v>
      </c>
      <c r="J23" s="52" t="s">
        <v>535</v>
      </c>
      <c r="K23" s="51" t="s">
        <v>995</v>
      </c>
      <c r="L23" s="51" t="s">
        <v>997</v>
      </c>
      <c r="M23" s="134">
        <v>9957417811</v>
      </c>
      <c r="N23" s="71" t="s">
        <v>536</v>
      </c>
      <c r="O23" s="64">
        <v>8749948111</v>
      </c>
      <c r="P23" s="166">
        <v>43680</v>
      </c>
      <c r="Q23" s="51" t="s">
        <v>135</v>
      </c>
      <c r="R23" s="51">
        <v>34</v>
      </c>
      <c r="S23" s="51" t="s">
        <v>136</v>
      </c>
      <c r="T23" s="18"/>
    </row>
    <row r="24" spans="1:20">
      <c r="A24" s="4">
        <v>20</v>
      </c>
      <c r="B24" s="53" t="s">
        <v>67</v>
      </c>
      <c r="C24" s="77" t="s">
        <v>970</v>
      </c>
      <c r="D24" s="77" t="s">
        <v>29</v>
      </c>
      <c r="E24" s="77"/>
      <c r="F24" s="77"/>
      <c r="G24" s="94">
        <v>25</v>
      </c>
      <c r="H24" s="94">
        <v>30</v>
      </c>
      <c r="I24" s="53">
        <v>55</v>
      </c>
      <c r="J24" s="52" t="s">
        <v>537</v>
      </c>
      <c r="K24" s="51" t="s">
        <v>601</v>
      </c>
      <c r="L24" s="51" t="s">
        <v>422</v>
      </c>
      <c r="M24" s="133" t="s">
        <v>525</v>
      </c>
      <c r="N24" s="71" t="s">
        <v>538</v>
      </c>
      <c r="O24" s="64">
        <v>9401676965</v>
      </c>
      <c r="P24" s="166">
        <v>43680</v>
      </c>
      <c r="Q24" s="51" t="s">
        <v>135</v>
      </c>
      <c r="R24" s="51">
        <v>35</v>
      </c>
      <c r="S24" s="51" t="s">
        <v>136</v>
      </c>
      <c r="T24" s="18"/>
    </row>
    <row r="25" spans="1:20">
      <c r="A25" s="4">
        <v>21</v>
      </c>
      <c r="B25" s="53" t="s">
        <v>67</v>
      </c>
      <c r="C25" s="77" t="s">
        <v>971</v>
      </c>
      <c r="D25" s="77" t="s">
        <v>29</v>
      </c>
      <c r="E25" s="77"/>
      <c r="F25" s="77"/>
      <c r="G25" s="94">
        <v>34</v>
      </c>
      <c r="H25" s="94">
        <v>30</v>
      </c>
      <c r="I25" s="53">
        <v>64</v>
      </c>
      <c r="J25" s="52" t="s">
        <v>539</v>
      </c>
      <c r="K25" s="51" t="s">
        <v>601</v>
      </c>
      <c r="L25" s="51" t="s">
        <v>422</v>
      </c>
      <c r="M25" s="133" t="s">
        <v>525</v>
      </c>
      <c r="N25" s="71" t="s">
        <v>540</v>
      </c>
      <c r="O25" s="64">
        <v>9613287324</v>
      </c>
      <c r="P25" s="166">
        <v>43680</v>
      </c>
      <c r="Q25" s="51" t="s">
        <v>135</v>
      </c>
      <c r="R25" s="51">
        <v>44</v>
      </c>
      <c r="S25" s="51" t="s">
        <v>136</v>
      </c>
      <c r="T25" s="18"/>
    </row>
    <row r="26" spans="1:20">
      <c r="A26" s="4">
        <v>22</v>
      </c>
      <c r="B26" s="53" t="s">
        <v>66</v>
      </c>
      <c r="C26" s="74" t="s">
        <v>947</v>
      </c>
      <c r="D26" s="77" t="s">
        <v>27</v>
      </c>
      <c r="E26" s="76">
        <v>18090104611</v>
      </c>
      <c r="F26" s="77"/>
      <c r="G26" s="94">
        <v>66</v>
      </c>
      <c r="H26" s="94">
        <v>44</v>
      </c>
      <c r="I26" s="94">
        <v>110</v>
      </c>
      <c r="J26" s="52" t="s">
        <v>541</v>
      </c>
      <c r="K26" s="51" t="s">
        <v>995</v>
      </c>
      <c r="L26" s="51" t="s">
        <v>998</v>
      </c>
      <c r="M26" s="135">
        <v>9577680294</v>
      </c>
      <c r="N26" s="71" t="s">
        <v>542</v>
      </c>
      <c r="O26" s="64">
        <v>7399664883</v>
      </c>
      <c r="P26" s="166">
        <v>43680</v>
      </c>
      <c r="Q26" s="51" t="s">
        <v>135</v>
      </c>
      <c r="R26" s="51">
        <v>43</v>
      </c>
      <c r="S26" s="51" t="s">
        <v>136</v>
      </c>
      <c r="T26" s="18"/>
    </row>
    <row r="27" spans="1:20">
      <c r="A27" s="4">
        <v>23</v>
      </c>
      <c r="B27" s="53" t="s">
        <v>67</v>
      </c>
      <c r="C27" s="77" t="s">
        <v>972</v>
      </c>
      <c r="D27" s="77" t="s">
        <v>29</v>
      </c>
      <c r="E27" s="77"/>
      <c r="F27" s="77"/>
      <c r="G27" s="94">
        <v>25</v>
      </c>
      <c r="H27" s="94">
        <v>35</v>
      </c>
      <c r="I27" s="53">
        <v>60</v>
      </c>
      <c r="J27" s="52" t="s">
        <v>543</v>
      </c>
      <c r="K27" s="51" t="s">
        <v>601</v>
      </c>
      <c r="L27" s="51" t="s">
        <v>422</v>
      </c>
      <c r="M27" s="133" t="s">
        <v>525</v>
      </c>
      <c r="N27" s="71" t="s">
        <v>544</v>
      </c>
      <c r="O27" s="64">
        <v>7399252715</v>
      </c>
      <c r="P27" s="166">
        <v>43772</v>
      </c>
      <c r="Q27" s="51" t="s">
        <v>144</v>
      </c>
      <c r="R27" s="51">
        <v>43</v>
      </c>
      <c r="S27" s="51" t="s">
        <v>136</v>
      </c>
      <c r="T27" s="18"/>
    </row>
    <row r="28" spans="1:20">
      <c r="A28" s="4">
        <v>24</v>
      </c>
      <c r="B28" s="53" t="s">
        <v>67</v>
      </c>
      <c r="C28" s="77" t="s">
        <v>973</v>
      </c>
      <c r="D28" s="77" t="s">
        <v>29</v>
      </c>
      <c r="E28" s="77"/>
      <c r="F28" s="77"/>
      <c r="G28" s="94">
        <v>30</v>
      </c>
      <c r="H28" s="94">
        <v>25</v>
      </c>
      <c r="I28" s="53">
        <v>55</v>
      </c>
      <c r="J28" s="52" t="s">
        <v>545</v>
      </c>
      <c r="K28" s="51" t="s">
        <v>601</v>
      </c>
      <c r="L28" s="51" t="s">
        <v>422</v>
      </c>
      <c r="M28" s="133" t="s">
        <v>525</v>
      </c>
      <c r="N28" s="71" t="s">
        <v>546</v>
      </c>
      <c r="O28" s="64">
        <v>9859785207</v>
      </c>
      <c r="P28" s="166">
        <v>43772</v>
      </c>
      <c r="Q28" s="51" t="s">
        <v>144</v>
      </c>
      <c r="R28" s="51">
        <v>45</v>
      </c>
      <c r="S28" s="51" t="s">
        <v>136</v>
      </c>
      <c r="T28" s="18"/>
    </row>
    <row r="29" spans="1:20">
      <c r="A29" s="4">
        <v>25</v>
      </c>
      <c r="B29" s="53" t="s">
        <v>67</v>
      </c>
      <c r="C29" s="79" t="s">
        <v>948</v>
      </c>
      <c r="D29" s="77" t="s">
        <v>27</v>
      </c>
      <c r="E29" s="76">
        <v>18090104607</v>
      </c>
      <c r="F29" s="77"/>
      <c r="G29" s="94">
        <v>41</v>
      </c>
      <c r="H29" s="94">
        <v>21</v>
      </c>
      <c r="I29" s="94">
        <v>62</v>
      </c>
      <c r="J29" s="52" t="s">
        <v>547</v>
      </c>
      <c r="K29" s="51" t="s">
        <v>995</v>
      </c>
      <c r="L29" s="51" t="s">
        <v>998</v>
      </c>
      <c r="M29" s="135">
        <v>9577680294</v>
      </c>
      <c r="N29" s="71" t="s">
        <v>536</v>
      </c>
      <c r="O29" s="64">
        <v>8749948111</v>
      </c>
      <c r="P29" s="166">
        <v>43772</v>
      </c>
      <c r="Q29" s="51" t="s">
        <v>144</v>
      </c>
      <c r="R29" s="51">
        <v>45</v>
      </c>
      <c r="S29" s="51" t="s">
        <v>136</v>
      </c>
      <c r="T29" s="18"/>
    </row>
    <row r="30" spans="1:20">
      <c r="A30" s="4">
        <v>26</v>
      </c>
      <c r="B30" s="53" t="s">
        <v>67</v>
      </c>
      <c r="C30" s="74" t="s">
        <v>949</v>
      </c>
      <c r="D30" s="77" t="s">
        <v>27</v>
      </c>
      <c r="E30" s="76">
        <v>18090104612</v>
      </c>
      <c r="F30" s="77"/>
      <c r="G30" s="94">
        <v>39</v>
      </c>
      <c r="H30" s="94">
        <v>24</v>
      </c>
      <c r="I30" s="94">
        <v>63</v>
      </c>
      <c r="J30" s="52" t="s">
        <v>548</v>
      </c>
      <c r="K30" s="51" t="s">
        <v>995</v>
      </c>
      <c r="L30" s="51" t="s">
        <v>998</v>
      </c>
      <c r="M30" s="135">
        <v>9577680294</v>
      </c>
      <c r="N30" s="71" t="s">
        <v>538</v>
      </c>
      <c r="O30" s="64">
        <v>9401676965</v>
      </c>
      <c r="P30" s="166">
        <v>43802</v>
      </c>
      <c r="Q30" s="51" t="s">
        <v>148</v>
      </c>
      <c r="R30" s="51">
        <v>43</v>
      </c>
      <c r="S30" s="51" t="s">
        <v>136</v>
      </c>
      <c r="T30" s="18"/>
    </row>
    <row r="31" spans="1:20">
      <c r="A31" s="4">
        <v>27</v>
      </c>
      <c r="B31" s="53" t="s">
        <v>66</v>
      </c>
      <c r="C31" s="77" t="s">
        <v>974</v>
      </c>
      <c r="D31" s="77" t="s">
        <v>29</v>
      </c>
      <c r="E31" s="77"/>
      <c r="F31" s="77"/>
      <c r="G31" s="94">
        <v>34</v>
      </c>
      <c r="H31" s="94">
        <v>36</v>
      </c>
      <c r="I31" s="53">
        <v>70</v>
      </c>
      <c r="J31" s="52" t="s">
        <v>549</v>
      </c>
      <c r="K31" s="51" t="s">
        <v>601</v>
      </c>
      <c r="L31" s="51" t="s">
        <v>422</v>
      </c>
      <c r="M31" s="133" t="s">
        <v>525</v>
      </c>
      <c r="N31" s="72" t="s">
        <v>550</v>
      </c>
      <c r="O31" s="65">
        <v>9954530701</v>
      </c>
      <c r="P31" s="166">
        <v>43802</v>
      </c>
      <c r="Q31" s="51" t="s">
        <v>148</v>
      </c>
      <c r="R31" s="51">
        <v>54</v>
      </c>
      <c r="S31" s="51" t="s">
        <v>136</v>
      </c>
      <c r="T31" s="18"/>
    </row>
    <row r="32" spans="1:20">
      <c r="A32" s="4">
        <v>28</v>
      </c>
      <c r="B32" s="53" t="s">
        <v>66</v>
      </c>
      <c r="C32" s="77" t="s">
        <v>975</v>
      </c>
      <c r="D32" s="77" t="s">
        <v>29</v>
      </c>
      <c r="E32" s="77"/>
      <c r="F32" s="77"/>
      <c r="G32" s="94">
        <v>36</v>
      </c>
      <c r="H32" s="94">
        <v>22</v>
      </c>
      <c r="I32" s="53">
        <v>58</v>
      </c>
      <c r="J32" s="52" t="s">
        <v>551</v>
      </c>
      <c r="K32" s="51" t="s">
        <v>601</v>
      </c>
      <c r="L32" s="51" t="s">
        <v>422</v>
      </c>
      <c r="M32" s="133" t="s">
        <v>525</v>
      </c>
      <c r="N32" s="72" t="s">
        <v>552</v>
      </c>
      <c r="O32" s="65">
        <v>9401648274</v>
      </c>
      <c r="P32" s="166">
        <v>43802</v>
      </c>
      <c r="Q32" s="51" t="s">
        <v>148</v>
      </c>
      <c r="R32" s="51">
        <v>53</v>
      </c>
      <c r="S32" s="51" t="s">
        <v>136</v>
      </c>
      <c r="T32" s="18"/>
    </row>
    <row r="33" spans="1:20">
      <c r="A33" s="4">
        <v>29</v>
      </c>
      <c r="B33" s="53" t="s">
        <v>66</v>
      </c>
      <c r="C33" s="74" t="s">
        <v>950</v>
      </c>
      <c r="D33" s="77" t="s">
        <v>27</v>
      </c>
      <c r="E33" s="76">
        <v>18090104605</v>
      </c>
      <c r="F33" s="77"/>
      <c r="G33" s="94">
        <v>70</v>
      </c>
      <c r="H33" s="94">
        <v>49</v>
      </c>
      <c r="I33" s="94">
        <v>119</v>
      </c>
      <c r="J33" s="52" t="s">
        <v>553</v>
      </c>
      <c r="K33" s="51" t="s">
        <v>995</v>
      </c>
      <c r="L33" s="51" t="s">
        <v>998</v>
      </c>
      <c r="M33" s="135">
        <v>9577680294</v>
      </c>
      <c r="N33" s="72" t="s">
        <v>554</v>
      </c>
      <c r="O33" s="65">
        <v>7399334718</v>
      </c>
      <c r="P33" s="166" t="s">
        <v>1066</v>
      </c>
      <c r="Q33" s="51" t="s">
        <v>151</v>
      </c>
      <c r="R33" s="51">
        <v>52</v>
      </c>
      <c r="S33" s="51" t="s">
        <v>136</v>
      </c>
      <c r="T33" s="18"/>
    </row>
    <row r="34" spans="1:20">
      <c r="A34" s="4">
        <v>30</v>
      </c>
      <c r="B34" s="53" t="s">
        <v>67</v>
      </c>
      <c r="C34" s="77" t="s">
        <v>976</v>
      </c>
      <c r="D34" s="77" t="s">
        <v>29</v>
      </c>
      <c r="E34" s="77"/>
      <c r="F34" s="77"/>
      <c r="G34" s="94">
        <v>27</v>
      </c>
      <c r="H34" s="94">
        <v>30</v>
      </c>
      <c r="I34" s="53">
        <v>57</v>
      </c>
      <c r="J34" s="52" t="s">
        <v>555</v>
      </c>
      <c r="K34" s="51" t="s">
        <v>601</v>
      </c>
      <c r="L34" s="51" t="s">
        <v>422</v>
      </c>
      <c r="M34" s="133" t="s">
        <v>525</v>
      </c>
      <c r="N34" s="72" t="s">
        <v>556</v>
      </c>
      <c r="O34" s="65">
        <v>9954017388</v>
      </c>
      <c r="P34" s="166" t="s">
        <v>1066</v>
      </c>
      <c r="Q34" s="51" t="s">
        <v>151</v>
      </c>
      <c r="R34" s="51">
        <v>53</v>
      </c>
      <c r="S34" s="51" t="s">
        <v>136</v>
      </c>
      <c r="T34" s="18"/>
    </row>
    <row r="35" spans="1:20">
      <c r="A35" s="4">
        <v>31</v>
      </c>
      <c r="B35" s="53" t="s">
        <v>67</v>
      </c>
      <c r="C35" s="77" t="s">
        <v>977</v>
      </c>
      <c r="D35" s="77" t="s">
        <v>29</v>
      </c>
      <c r="E35" s="77"/>
      <c r="F35" s="77"/>
      <c r="G35" s="94">
        <v>35</v>
      </c>
      <c r="H35" s="94">
        <v>20</v>
      </c>
      <c r="I35" s="53">
        <v>55</v>
      </c>
      <c r="J35" s="52" t="s">
        <v>557</v>
      </c>
      <c r="K35" s="51" t="s">
        <v>601</v>
      </c>
      <c r="L35" s="51" t="s">
        <v>422</v>
      </c>
      <c r="M35" s="133" t="s">
        <v>525</v>
      </c>
      <c r="N35" s="72" t="s">
        <v>558</v>
      </c>
      <c r="O35" s="65">
        <v>9854917388</v>
      </c>
      <c r="P35" s="166" t="s">
        <v>1066</v>
      </c>
      <c r="Q35" s="51" t="s">
        <v>151</v>
      </c>
      <c r="R35" s="51">
        <v>54</v>
      </c>
      <c r="S35" s="51" t="s">
        <v>136</v>
      </c>
      <c r="T35" s="18"/>
    </row>
    <row r="36" spans="1:20">
      <c r="A36" s="4">
        <v>32</v>
      </c>
      <c r="B36" s="53" t="s">
        <v>67</v>
      </c>
      <c r="C36" s="74" t="s">
        <v>951</v>
      </c>
      <c r="D36" s="77" t="s">
        <v>27</v>
      </c>
      <c r="E36" s="76">
        <v>18090104603</v>
      </c>
      <c r="F36" s="77"/>
      <c r="G36" s="94">
        <v>71</v>
      </c>
      <c r="H36" s="94">
        <v>53</v>
      </c>
      <c r="I36" s="94">
        <v>124</v>
      </c>
      <c r="J36" s="52" t="s">
        <v>559</v>
      </c>
      <c r="K36" s="51" t="s">
        <v>995</v>
      </c>
      <c r="L36" s="51" t="s">
        <v>998</v>
      </c>
      <c r="M36" s="135">
        <v>9577680294</v>
      </c>
      <c r="N36" s="72" t="s">
        <v>550</v>
      </c>
      <c r="O36" s="65">
        <v>9954530701</v>
      </c>
      <c r="P36" s="166" t="s">
        <v>1067</v>
      </c>
      <c r="Q36" s="51" t="s">
        <v>152</v>
      </c>
      <c r="R36" s="51">
        <v>53</v>
      </c>
      <c r="S36" s="51" t="s">
        <v>136</v>
      </c>
      <c r="T36" s="18"/>
    </row>
    <row r="37" spans="1:20">
      <c r="A37" s="4">
        <v>33</v>
      </c>
      <c r="B37" s="53" t="s">
        <v>66</v>
      </c>
      <c r="C37" s="77" t="s">
        <v>978</v>
      </c>
      <c r="D37" s="132" t="s">
        <v>29</v>
      </c>
      <c r="E37" s="77"/>
      <c r="F37" s="77"/>
      <c r="G37" s="94">
        <v>35</v>
      </c>
      <c r="H37" s="94">
        <v>28</v>
      </c>
      <c r="I37" s="53">
        <v>63</v>
      </c>
      <c r="J37" s="52" t="s">
        <v>560</v>
      </c>
      <c r="K37" s="51" t="s">
        <v>601</v>
      </c>
      <c r="L37" s="51" t="s">
        <v>422</v>
      </c>
      <c r="M37" s="133" t="s">
        <v>525</v>
      </c>
      <c r="N37" s="72" t="s">
        <v>552</v>
      </c>
      <c r="O37" s="65">
        <v>9401648274</v>
      </c>
      <c r="P37" s="166" t="s">
        <v>1067</v>
      </c>
      <c r="Q37" s="51" t="s">
        <v>152</v>
      </c>
      <c r="R37" s="51">
        <v>54</v>
      </c>
      <c r="S37" s="51" t="s">
        <v>136</v>
      </c>
      <c r="T37" s="18"/>
    </row>
    <row r="38" spans="1:20">
      <c r="A38" s="4">
        <v>34</v>
      </c>
      <c r="B38" s="53" t="s">
        <v>66</v>
      </c>
      <c r="C38" s="77" t="s">
        <v>979</v>
      </c>
      <c r="D38" s="132" t="s">
        <v>29</v>
      </c>
      <c r="E38" s="77"/>
      <c r="F38" s="77"/>
      <c r="G38" s="94">
        <v>36</v>
      </c>
      <c r="H38" s="94">
        <v>30</v>
      </c>
      <c r="I38" s="53">
        <v>66</v>
      </c>
      <c r="J38" s="52" t="s">
        <v>561</v>
      </c>
      <c r="K38" s="51" t="s">
        <v>601</v>
      </c>
      <c r="L38" s="51" t="s">
        <v>422</v>
      </c>
      <c r="M38" s="133" t="s">
        <v>525</v>
      </c>
      <c r="N38" s="72" t="s">
        <v>554</v>
      </c>
      <c r="O38" s="65">
        <v>7399334718</v>
      </c>
      <c r="P38" s="166" t="s">
        <v>1067</v>
      </c>
      <c r="Q38" s="51" t="s">
        <v>152</v>
      </c>
      <c r="R38" s="51">
        <v>34</v>
      </c>
      <c r="S38" s="51" t="s">
        <v>136</v>
      </c>
      <c r="T38" s="18"/>
    </row>
    <row r="39" spans="1:20">
      <c r="A39" s="4">
        <v>35</v>
      </c>
      <c r="B39" s="53" t="s">
        <v>66</v>
      </c>
      <c r="C39" s="74" t="s">
        <v>952</v>
      </c>
      <c r="D39" s="77" t="s">
        <v>27</v>
      </c>
      <c r="E39" s="76">
        <v>18090104601</v>
      </c>
      <c r="F39" s="77"/>
      <c r="G39" s="94">
        <v>72</v>
      </c>
      <c r="H39" s="94">
        <v>58</v>
      </c>
      <c r="I39" s="94">
        <v>130</v>
      </c>
      <c r="J39" s="52" t="s">
        <v>562</v>
      </c>
      <c r="K39" s="51" t="s">
        <v>995</v>
      </c>
      <c r="L39" s="51" t="s">
        <v>998</v>
      </c>
      <c r="M39" s="135">
        <v>9577680294</v>
      </c>
      <c r="N39" s="72" t="s">
        <v>556</v>
      </c>
      <c r="O39" s="65">
        <v>9954017388</v>
      </c>
      <c r="P39" s="166" t="s">
        <v>1068</v>
      </c>
      <c r="Q39" s="51" t="s">
        <v>135</v>
      </c>
      <c r="R39" s="51">
        <v>43</v>
      </c>
      <c r="S39" s="51" t="s">
        <v>136</v>
      </c>
      <c r="T39" s="18"/>
    </row>
    <row r="40" spans="1:20">
      <c r="A40" s="4">
        <v>36</v>
      </c>
      <c r="B40" s="53" t="s">
        <v>67</v>
      </c>
      <c r="C40" s="77" t="s">
        <v>980</v>
      </c>
      <c r="D40" s="132" t="s">
        <v>29</v>
      </c>
      <c r="E40" s="77"/>
      <c r="F40" s="77"/>
      <c r="G40" s="94">
        <v>38</v>
      </c>
      <c r="H40" s="94">
        <v>25</v>
      </c>
      <c r="I40" s="53">
        <v>63</v>
      </c>
      <c r="J40" s="52" t="s">
        <v>563</v>
      </c>
      <c r="K40" s="51" t="s">
        <v>601</v>
      </c>
      <c r="L40" s="51" t="s">
        <v>422</v>
      </c>
      <c r="M40" s="133" t="s">
        <v>525</v>
      </c>
      <c r="N40" s="72" t="s">
        <v>558</v>
      </c>
      <c r="O40" s="65">
        <v>9854917388</v>
      </c>
      <c r="P40" s="166" t="s">
        <v>1068</v>
      </c>
      <c r="Q40" s="51" t="s">
        <v>135</v>
      </c>
      <c r="R40" s="51">
        <v>45</v>
      </c>
      <c r="S40" s="51" t="s">
        <v>136</v>
      </c>
      <c r="T40" s="18"/>
    </row>
    <row r="41" spans="1:20">
      <c r="A41" s="4">
        <v>37</v>
      </c>
      <c r="B41" s="53" t="s">
        <v>67</v>
      </c>
      <c r="C41" s="77" t="s">
        <v>981</v>
      </c>
      <c r="D41" s="132" t="s">
        <v>29</v>
      </c>
      <c r="E41" s="77"/>
      <c r="F41" s="77"/>
      <c r="G41" s="94">
        <v>37</v>
      </c>
      <c r="H41" s="94">
        <v>26</v>
      </c>
      <c r="I41" s="53">
        <v>63</v>
      </c>
      <c r="J41" s="52" t="s">
        <v>564</v>
      </c>
      <c r="K41" s="51" t="s">
        <v>601</v>
      </c>
      <c r="L41" s="51" t="s">
        <v>422</v>
      </c>
      <c r="M41" s="133" t="s">
        <v>525</v>
      </c>
      <c r="N41" s="72" t="s">
        <v>550</v>
      </c>
      <c r="O41" s="65">
        <v>9954530701</v>
      </c>
      <c r="P41" s="166" t="s">
        <v>1068</v>
      </c>
      <c r="Q41" s="51" t="s">
        <v>135</v>
      </c>
      <c r="R41" s="51">
        <v>43</v>
      </c>
      <c r="S41" s="51" t="s">
        <v>136</v>
      </c>
      <c r="T41" s="18"/>
    </row>
    <row r="42" spans="1:20">
      <c r="A42" s="4">
        <v>38</v>
      </c>
      <c r="B42" s="53" t="s">
        <v>67</v>
      </c>
      <c r="C42" s="74" t="s">
        <v>952</v>
      </c>
      <c r="D42" s="77" t="s">
        <v>27</v>
      </c>
      <c r="E42" s="76">
        <v>18090104601</v>
      </c>
      <c r="F42" s="77"/>
      <c r="G42" s="94">
        <v>70</v>
      </c>
      <c r="H42" s="94">
        <v>52</v>
      </c>
      <c r="I42" s="94">
        <v>122</v>
      </c>
      <c r="J42" s="52" t="s">
        <v>565</v>
      </c>
      <c r="K42" s="51" t="s">
        <v>995</v>
      </c>
      <c r="L42" s="51" t="s">
        <v>997</v>
      </c>
      <c r="M42" s="134">
        <v>9957417811</v>
      </c>
      <c r="N42" s="72" t="s">
        <v>552</v>
      </c>
      <c r="O42" s="65">
        <v>9401648274</v>
      </c>
      <c r="P42" s="166" t="s">
        <v>1069</v>
      </c>
      <c r="Q42" s="51" t="s">
        <v>144</v>
      </c>
      <c r="R42" s="51">
        <v>54</v>
      </c>
      <c r="S42" s="51" t="s">
        <v>136</v>
      </c>
      <c r="T42" s="18"/>
    </row>
    <row r="43" spans="1:20">
      <c r="A43" s="4">
        <v>39</v>
      </c>
      <c r="B43" s="53" t="s">
        <v>66</v>
      </c>
      <c r="C43" s="77" t="s">
        <v>982</v>
      </c>
      <c r="D43" s="132" t="s">
        <v>29</v>
      </c>
      <c r="E43" s="77"/>
      <c r="F43" s="77"/>
      <c r="G43" s="94">
        <v>28</v>
      </c>
      <c r="H43" s="94">
        <v>35</v>
      </c>
      <c r="I43" s="53">
        <v>63</v>
      </c>
      <c r="J43" s="52" t="s">
        <v>566</v>
      </c>
      <c r="K43" s="51" t="s">
        <v>601</v>
      </c>
      <c r="L43" s="51" t="s">
        <v>422</v>
      </c>
      <c r="M43" s="133" t="s">
        <v>525</v>
      </c>
      <c r="N43" s="72" t="s">
        <v>554</v>
      </c>
      <c r="O43" s="65">
        <v>7399334718</v>
      </c>
      <c r="P43" s="166" t="s">
        <v>1069</v>
      </c>
      <c r="Q43" s="51" t="s">
        <v>144</v>
      </c>
      <c r="R43" s="51">
        <v>44</v>
      </c>
      <c r="S43" s="51" t="s">
        <v>136</v>
      </c>
      <c r="T43" s="18"/>
    </row>
    <row r="44" spans="1:20">
      <c r="A44" s="4">
        <v>40</v>
      </c>
      <c r="B44" s="53" t="s">
        <v>66</v>
      </c>
      <c r="C44" s="77" t="s">
        <v>983</v>
      </c>
      <c r="D44" s="132" t="s">
        <v>29</v>
      </c>
      <c r="E44" s="77"/>
      <c r="F44" s="77"/>
      <c r="G44" s="94">
        <v>28</v>
      </c>
      <c r="H44" s="94">
        <v>35</v>
      </c>
      <c r="I44" s="53">
        <v>63</v>
      </c>
      <c r="J44" s="52" t="s">
        <v>567</v>
      </c>
      <c r="K44" s="51" t="s">
        <v>601</v>
      </c>
      <c r="L44" s="51" t="s">
        <v>422</v>
      </c>
      <c r="M44" s="133" t="s">
        <v>525</v>
      </c>
      <c r="N44" s="72" t="s">
        <v>556</v>
      </c>
      <c r="O44" s="65">
        <v>9954017388</v>
      </c>
      <c r="P44" s="166" t="s">
        <v>1069</v>
      </c>
      <c r="Q44" s="51" t="s">
        <v>144</v>
      </c>
      <c r="R44" s="51">
        <v>44</v>
      </c>
      <c r="S44" s="51" t="s">
        <v>136</v>
      </c>
      <c r="T44" s="18"/>
    </row>
    <row r="45" spans="1:20">
      <c r="A45" s="4">
        <v>41</v>
      </c>
      <c r="B45" s="53" t="s">
        <v>66</v>
      </c>
      <c r="C45" s="74" t="s">
        <v>953</v>
      </c>
      <c r="D45" s="77" t="s">
        <v>27</v>
      </c>
      <c r="E45" s="76">
        <v>18090104302</v>
      </c>
      <c r="F45" s="77"/>
      <c r="G45" s="94">
        <v>72</v>
      </c>
      <c r="H45" s="94">
        <v>47</v>
      </c>
      <c r="I45" s="94">
        <v>119</v>
      </c>
      <c r="J45" s="52" t="s">
        <v>568</v>
      </c>
      <c r="K45" s="51" t="s">
        <v>995</v>
      </c>
      <c r="L45" s="51" t="s">
        <v>997</v>
      </c>
      <c r="M45" s="134">
        <v>9957417811</v>
      </c>
      <c r="N45" s="72" t="s">
        <v>558</v>
      </c>
      <c r="O45" s="65">
        <v>9854917388</v>
      </c>
      <c r="P45" s="166" t="s">
        <v>1070</v>
      </c>
      <c r="Q45" s="51" t="s">
        <v>148</v>
      </c>
      <c r="R45" s="51">
        <v>33</v>
      </c>
      <c r="S45" s="51" t="s">
        <v>136</v>
      </c>
      <c r="T45" s="18"/>
    </row>
    <row r="46" spans="1:20">
      <c r="A46" s="4">
        <v>42</v>
      </c>
      <c r="B46" s="53" t="s">
        <v>67</v>
      </c>
      <c r="C46" s="77" t="s">
        <v>984</v>
      </c>
      <c r="D46" s="132" t="s">
        <v>29</v>
      </c>
      <c r="E46" s="77"/>
      <c r="F46" s="77"/>
      <c r="G46" s="94">
        <v>32</v>
      </c>
      <c r="H46" s="94">
        <v>26</v>
      </c>
      <c r="I46" s="53">
        <v>58</v>
      </c>
      <c r="J46" s="52" t="s">
        <v>569</v>
      </c>
      <c r="K46" s="51" t="s">
        <v>601</v>
      </c>
      <c r="L46" s="51" t="s">
        <v>996</v>
      </c>
      <c r="M46" s="133" t="s">
        <v>517</v>
      </c>
      <c r="N46" s="72" t="s">
        <v>552</v>
      </c>
      <c r="O46" s="65">
        <v>9401648274</v>
      </c>
      <c r="P46" s="166" t="s">
        <v>1070</v>
      </c>
      <c r="Q46" s="51" t="s">
        <v>148</v>
      </c>
      <c r="R46" s="51">
        <v>34</v>
      </c>
      <c r="S46" s="51" t="s">
        <v>136</v>
      </c>
      <c r="T46" s="18"/>
    </row>
    <row r="47" spans="1:20">
      <c r="A47" s="4">
        <v>43</v>
      </c>
      <c r="B47" s="53" t="s">
        <v>67</v>
      </c>
      <c r="C47" s="77" t="s">
        <v>972</v>
      </c>
      <c r="D47" s="132" t="s">
        <v>29</v>
      </c>
      <c r="E47" s="77"/>
      <c r="F47" s="77"/>
      <c r="G47" s="94">
        <v>30</v>
      </c>
      <c r="H47" s="94">
        <v>30</v>
      </c>
      <c r="I47" s="53">
        <v>60</v>
      </c>
      <c r="J47" s="52" t="s">
        <v>101</v>
      </c>
      <c r="K47" s="51" t="s">
        <v>601</v>
      </c>
      <c r="L47" s="51" t="s">
        <v>996</v>
      </c>
      <c r="M47" s="133" t="s">
        <v>517</v>
      </c>
      <c r="N47" s="73" t="s">
        <v>570</v>
      </c>
      <c r="O47" s="65">
        <v>9401786764</v>
      </c>
      <c r="P47" s="166" t="s">
        <v>1070</v>
      </c>
      <c r="Q47" s="51" t="s">
        <v>148</v>
      </c>
      <c r="R47" s="51">
        <v>35</v>
      </c>
      <c r="S47" s="51" t="s">
        <v>136</v>
      </c>
      <c r="T47" s="18"/>
    </row>
    <row r="48" spans="1:20">
      <c r="A48" s="4">
        <v>44</v>
      </c>
      <c r="B48" s="53" t="s">
        <v>67</v>
      </c>
      <c r="C48" s="78" t="s">
        <v>954</v>
      </c>
      <c r="D48" s="77" t="s">
        <v>27</v>
      </c>
      <c r="E48" s="76">
        <v>18090104407</v>
      </c>
      <c r="F48" s="77"/>
      <c r="G48" s="94">
        <v>70</v>
      </c>
      <c r="H48" s="94">
        <v>51</v>
      </c>
      <c r="I48" s="94">
        <v>121</v>
      </c>
      <c r="J48" s="52" t="s">
        <v>571</v>
      </c>
      <c r="K48" s="51" t="s">
        <v>995</v>
      </c>
      <c r="L48" s="51" t="s">
        <v>997</v>
      </c>
      <c r="M48" s="134">
        <v>9957417811</v>
      </c>
      <c r="N48" s="73" t="s">
        <v>572</v>
      </c>
      <c r="O48" s="65">
        <v>9957643803</v>
      </c>
      <c r="P48" s="166" t="s">
        <v>1071</v>
      </c>
      <c r="Q48" s="51" t="s">
        <v>151</v>
      </c>
      <c r="R48" s="51">
        <v>36</v>
      </c>
      <c r="S48" s="51" t="s">
        <v>136</v>
      </c>
      <c r="T48" s="18"/>
    </row>
    <row r="49" spans="1:20">
      <c r="A49" s="4">
        <v>45</v>
      </c>
      <c r="B49" s="53" t="s">
        <v>66</v>
      </c>
      <c r="C49" s="77" t="s">
        <v>985</v>
      </c>
      <c r="D49" s="132" t="s">
        <v>29</v>
      </c>
      <c r="E49" s="77"/>
      <c r="F49" s="77"/>
      <c r="G49" s="94">
        <v>38</v>
      </c>
      <c r="H49" s="94">
        <v>40</v>
      </c>
      <c r="I49" s="53">
        <v>78</v>
      </c>
      <c r="J49" s="52" t="s">
        <v>573</v>
      </c>
      <c r="K49" s="51" t="s">
        <v>601</v>
      </c>
      <c r="L49" s="51" t="s">
        <v>996</v>
      </c>
      <c r="M49" s="133" t="s">
        <v>517</v>
      </c>
      <c r="N49" s="73" t="s">
        <v>574</v>
      </c>
      <c r="O49" s="65">
        <v>9954549486</v>
      </c>
      <c r="P49" s="166" t="s">
        <v>1071</v>
      </c>
      <c r="Q49" s="51" t="s">
        <v>151</v>
      </c>
      <c r="R49" s="51">
        <v>36</v>
      </c>
      <c r="S49" s="51" t="s">
        <v>136</v>
      </c>
      <c r="T49" s="18"/>
    </row>
    <row r="50" spans="1:20">
      <c r="A50" s="4">
        <v>46</v>
      </c>
      <c r="B50" s="53" t="s">
        <v>66</v>
      </c>
      <c r="C50" s="77" t="s">
        <v>986</v>
      </c>
      <c r="D50" s="132" t="s">
        <v>29</v>
      </c>
      <c r="E50" s="77"/>
      <c r="F50" s="77"/>
      <c r="G50" s="94">
        <v>35</v>
      </c>
      <c r="H50" s="94">
        <v>34</v>
      </c>
      <c r="I50" s="53">
        <v>69</v>
      </c>
      <c r="J50" s="52" t="s">
        <v>575</v>
      </c>
      <c r="K50" s="51" t="s">
        <v>601</v>
      </c>
      <c r="L50" s="51" t="s">
        <v>996</v>
      </c>
      <c r="M50" s="133" t="s">
        <v>517</v>
      </c>
      <c r="N50" s="73" t="s">
        <v>576</v>
      </c>
      <c r="O50" s="65">
        <v>9508501256</v>
      </c>
      <c r="P50" s="166" t="s">
        <v>1071</v>
      </c>
      <c r="Q50" s="51" t="s">
        <v>151</v>
      </c>
      <c r="R50" s="51">
        <v>43</v>
      </c>
      <c r="S50" s="51" t="s">
        <v>136</v>
      </c>
      <c r="T50" s="18"/>
    </row>
    <row r="51" spans="1:20">
      <c r="A51" s="4">
        <v>47</v>
      </c>
      <c r="B51" s="53" t="s">
        <v>66</v>
      </c>
      <c r="C51" s="74" t="s">
        <v>955</v>
      </c>
      <c r="D51" s="77" t="s">
        <v>27</v>
      </c>
      <c r="E51" s="76">
        <v>18090105102</v>
      </c>
      <c r="F51" s="77"/>
      <c r="G51" s="94">
        <v>0</v>
      </c>
      <c r="H51" s="94">
        <v>92</v>
      </c>
      <c r="I51" s="94">
        <v>92</v>
      </c>
      <c r="J51" s="52" t="s">
        <v>577</v>
      </c>
      <c r="K51" s="51" t="s">
        <v>601</v>
      </c>
      <c r="L51" s="51" t="s">
        <v>996</v>
      </c>
      <c r="M51" s="133" t="s">
        <v>517</v>
      </c>
      <c r="N51" s="73" t="s">
        <v>578</v>
      </c>
      <c r="O51" s="65">
        <v>9508876452</v>
      </c>
      <c r="P51" s="166" t="s">
        <v>1072</v>
      </c>
      <c r="Q51" s="51" t="s">
        <v>152</v>
      </c>
      <c r="R51" s="51">
        <v>34</v>
      </c>
      <c r="S51" s="51" t="s">
        <v>136</v>
      </c>
      <c r="T51" s="18"/>
    </row>
    <row r="52" spans="1:20">
      <c r="A52" s="4">
        <v>48</v>
      </c>
      <c r="B52" s="53" t="s">
        <v>67</v>
      </c>
      <c r="C52" s="77" t="s">
        <v>987</v>
      </c>
      <c r="D52" s="132" t="s">
        <v>29</v>
      </c>
      <c r="E52" s="77"/>
      <c r="F52" s="77"/>
      <c r="G52" s="94">
        <v>36</v>
      </c>
      <c r="H52" s="94">
        <v>26</v>
      </c>
      <c r="I52" s="53">
        <v>62</v>
      </c>
      <c r="J52" s="52" t="s">
        <v>579</v>
      </c>
      <c r="K52" s="51" t="s">
        <v>991</v>
      </c>
      <c r="L52" s="51" t="s">
        <v>1000</v>
      </c>
      <c r="M52" s="134">
        <v>9577153054</v>
      </c>
      <c r="N52" s="73" t="s">
        <v>580</v>
      </c>
      <c r="O52" s="65">
        <v>8723973134</v>
      </c>
      <c r="P52" s="166" t="s">
        <v>1072</v>
      </c>
      <c r="Q52" s="51" t="s">
        <v>152</v>
      </c>
      <c r="R52" s="51">
        <v>35</v>
      </c>
      <c r="S52" s="51" t="s">
        <v>136</v>
      </c>
      <c r="T52" s="18"/>
    </row>
    <row r="53" spans="1:20">
      <c r="A53" s="4">
        <v>49</v>
      </c>
      <c r="B53" s="53" t="s">
        <v>67</v>
      </c>
      <c r="C53" s="77" t="s">
        <v>988</v>
      </c>
      <c r="D53" s="132" t="s">
        <v>29</v>
      </c>
      <c r="E53" s="77"/>
      <c r="F53" s="77"/>
      <c r="G53" s="94">
        <v>35</v>
      </c>
      <c r="H53" s="94">
        <v>24</v>
      </c>
      <c r="I53" s="53">
        <v>59</v>
      </c>
      <c r="J53" s="52" t="s">
        <v>581</v>
      </c>
      <c r="K53" s="51" t="s">
        <v>991</v>
      </c>
      <c r="L53" s="51" t="s">
        <v>1000</v>
      </c>
      <c r="M53" s="134">
        <v>9577153054</v>
      </c>
      <c r="N53" s="73" t="s">
        <v>570</v>
      </c>
      <c r="O53" s="65">
        <v>9401786764</v>
      </c>
      <c r="P53" s="166" t="s">
        <v>1072</v>
      </c>
      <c r="Q53" s="51" t="s">
        <v>152</v>
      </c>
      <c r="R53" s="51">
        <v>44</v>
      </c>
      <c r="S53" s="51" t="s">
        <v>136</v>
      </c>
      <c r="T53" s="18"/>
    </row>
    <row r="54" spans="1:20">
      <c r="A54" s="4">
        <v>50</v>
      </c>
      <c r="B54" s="53" t="s">
        <v>67</v>
      </c>
      <c r="C54" s="74" t="s">
        <v>956</v>
      </c>
      <c r="D54" s="77" t="s">
        <v>27</v>
      </c>
      <c r="E54" s="76">
        <v>18090105201</v>
      </c>
      <c r="F54" s="77"/>
      <c r="G54" s="94">
        <v>68</v>
      </c>
      <c r="H54" s="94">
        <v>41</v>
      </c>
      <c r="I54" s="94">
        <v>109</v>
      </c>
      <c r="J54" s="52" t="s">
        <v>582</v>
      </c>
      <c r="K54" s="51" t="s">
        <v>601</v>
      </c>
      <c r="L54" s="51" t="s">
        <v>996</v>
      </c>
      <c r="M54" s="133" t="s">
        <v>517</v>
      </c>
      <c r="N54" s="73" t="s">
        <v>572</v>
      </c>
      <c r="O54" s="65">
        <v>9957643803</v>
      </c>
      <c r="P54" s="166" t="s">
        <v>1073</v>
      </c>
      <c r="Q54" s="51" t="s">
        <v>135</v>
      </c>
      <c r="R54" s="51">
        <v>34</v>
      </c>
      <c r="S54" s="51" t="s">
        <v>136</v>
      </c>
      <c r="T54" s="18"/>
    </row>
    <row r="55" spans="1:20">
      <c r="A55" s="4">
        <v>51</v>
      </c>
      <c r="B55" s="53" t="s">
        <v>66</v>
      </c>
      <c r="C55" s="77" t="s">
        <v>989</v>
      </c>
      <c r="D55" s="132" t="s">
        <v>29</v>
      </c>
      <c r="E55" s="77"/>
      <c r="F55" s="77"/>
      <c r="G55" s="94">
        <v>30</v>
      </c>
      <c r="H55" s="94">
        <v>35</v>
      </c>
      <c r="I55" s="53">
        <v>65</v>
      </c>
      <c r="J55" s="52" t="s">
        <v>583</v>
      </c>
      <c r="K55" s="51" t="s">
        <v>601</v>
      </c>
      <c r="L55" s="51" t="s">
        <v>996</v>
      </c>
      <c r="M55" s="133" t="s">
        <v>517</v>
      </c>
      <c r="N55" s="73" t="s">
        <v>574</v>
      </c>
      <c r="O55" s="65">
        <v>9954549486</v>
      </c>
      <c r="P55" s="166" t="s">
        <v>1073</v>
      </c>
      <c r="Q55" s="51" t="s">
        <v>135</v>
      </c>
      <c r="R55" s="51">
        <v>35</v>
      </c>
      <c r="S55" s="51" t="s">
        <v>136</v>
      </c>
      <c r="T55" s="18"/>
    </row>
    <row r="56" spans="1:20">
      <c r="A56" s="4">
        <v>52</v>
      </c>
      <c r="B56" s="53" t="s">
        <v>66</v>
      </c>
      <c r="C56" s="77" t="s">
        <v>990</v>
      </c>
      <c r="D56" s="132" t="s">
        <v>29</v>
      </c>
      <c r="E56" s="77"/>
      <c r="F56" s="77"/>
      <c r="G56" s="94">
        <v>24</v>
      </c>
      <c r="H56" s="94">
        <v>24</v>
      </c>
      <c r="I56" s="53">
        <v>48</v>
      </c>
      <c r="J56" s="52" t="s">
        <v>584</v>
      </c>
      <c r="K56" s="51" t="s">
        <v>601</v>
      </c>
      <c r="L56" s="51" t="s">
        <v>996</v>
      </c>
      <c r="M56" s="133" t="s">
        <v>517</v>
      </c>
      <c r="N56" s="73" t="s">
        <v>576</v>
      </c>
      <c r="O56" s="65">
        <v>9508501256</v>
      </c>
      <c r="P56" s="166" t="s">
        <v>1073</v>
      </c>
      <c r="Q56" s="51" t="s">
        <v>135</v>
      </c>
      <c r="R56" s="51">
        <v>44</v>
      </c>
      <c r="S56" s="51" t="s">
        <v>136</v>
      </c>
      <c r="T56" s="18"/>
    </row>
    <row r="57" spans="1:20">
      <c r="A57" s="4">
        <v>53</v>
      </c>
      <c r="B57" s="53" t="s">
        <v>66</v>
      </c>
      <c r="C57" s="74" t="s">
        <v>957</v>
      </c>
      <c r="D57" s="77" t="s">
        <v>27</v>
      </c>
      <c r="E57" s="76">
        <v>18090105211</v>
      </c>
      <c r="F57" s="77"/>
      <c r="G57" s="94">
        <v>34</v>
      </c>
      <c r="H57" s="94">
        <v>12</v>
      </c>
      <c r="I57" s="94">
        <v>46</v>
      </c>
      <c r="J57" s="52" t="s">
        <v>585</v>
      </c>
      <c r="K57" s="51" t="s">
        <v>601</v>
      </c>
      <c r="L57" s="51" t="s">
        <v>996</v>
      </c>
      <c r="M57" s="133" t="s">
        <v>517</v>
      </c>
      <c r="N57" s="73" t="s">
        <v>578</v>
      </c>
      <c r="O57" s="65">
        <v>9508876452</v>
      </c>
      <c r="P57" s="166" t="s">
        <v>1074</v>
      </c>
      <c r="Q57" s="51" t="s">
        <v>144</v>
      </c>
      <c r="R57" s="51">
        <v>43</v>
      </c>
      <c r="S57" s="51" t="s">
        <v>136</v>
      </c>
      <c r="T57" s="18"/>
    </row>
    <row r="58" spans="1:20">
      <c r="A58" s="4">
        <v>54</v>
      </c>
      <c r="B58" s="53" t="s">
        <v>66</v>
      </c>
      <c r="C58" s="74" t="s">
        <v>958</v>
      </c>
      <c r="D58" s="77" t="s">
        <v>27</v>
      </c>
      <c r="E58" s="76">
        <v>18090105301</v>
      </c>
      <c r="F58" s="77"/>
      <c r="G58" s="94">
        <v>30</v>
      </c>
      <c r="H58" s="94">
        <v>32</v>
      </c>
      <c r="I58" s="94">
        <v>62</v>
      </c>
      <c r="J58" s="52" t="s">
        <v>586</v>
      </c>
      <c r="K58" s="51" t="s">
        <v>601</v>
      </c>
      <c r="L58" s="51" t="s">
        <v>996</v>
      </c>
      <c r="M58" s="133" t="s">
        <v>517</v>
      </c>
      <c r="N58" s="73" t="s">
        <v>580</v>
      </c>
      <c r="O58" s="65">
        <v>8723973134</v>
      </c>
      <c r="P58" s="166" t="s">
        <v>1074</v>
      </c>
      <c r="Q58" s="51" t="s">
        <v>144</v>
      </c>
      <c r="R58" s="51">
        <v>43</v>
      </c>
      <c r="S58" s="51" t="s">
        <v>136</v>
      </c>
      <c r="T58" s="18"/>
    </row>
    <row r="59" spans="1:20">
      <c r="A59" s="4">
        <v>55</v>
      </c>
      <c r="B59" s="53" t="s">
        <v>67</v>
      </c>
      <c r="C59" s="77" t="s">
        <v>991</v>
      </c>
      <c r="D59" s="132" t="s">
        <v>29</v>
      </c>
      <c r="E59" s="77"/>
      <c r="F59" s="77"/>
      <c r="G59" s="94">
        <v>36</v>
      </c>
      <c r="H59" s="94">
        <v>38</v>
      </c>
      <c r="I59" s="53">
        <v>74</v>
      </c>
      <c r="J59" s="52" t="s">
        <v>587</v>
      </c>
      <c r="K59" s="51" t="s">
        <v>991</v>
      </c>
      <c r="L59" s="51" t="s">
        <v>999</v>
      </c>
      <c r="M59" s="134">
        <v>9678704301</v>
      </c>
      <c r="N59" s="73" t="s">
        <v>570</v>
      </c>
      <c r="O59" s="65">
        <v>9401786764</v>
      </c>
      <c r="P59" s="166" t="s">
        <v>1074</v>
      </c>
      <c r="Q59" s="51" t="s">
        <v>144</v>
      </c>
      <c r="R59" s="51">
        <v>45</v>
      </c>
      <c r="S59" s="51" t="s">
        <v>136</v>
      </c>
      <c r="T59" s="18"/>
    </row>
    <row r="60" spans="1:20">
      <c r="A60" s="4">
        <v>56</v>
      </c>
      <c r="B60" s="53" t="s">
        <v>67</v>
      </c>
      <c r="C60" s="77" t="s">
        <v>992</v>
      </c>
      <c r="D60" s="132" t="s">
        <v>29</v>
      </c>
      <c r="E60" s="77"/>
      <c r="F60" s="77"/>
      <c r="G60" s="94">
        <v>25</v>
      </c>
      <c r="H60" s="94">
        <v>30</v>
      </c>
      <c r="I60" s="53">
        <v>55</v>
      </c>
      <c r="J60" s="52" t="s">
        <v>588</v>
      </c>
      <c r="K60" s="51" t="s">
        <v>991</v>
      </c>
      <c r="L60" s="51" t="s">
        <v>999</v>
      </c>
      <c r="M60" s="134">
        <v>9678704301</v>
      </c>
      <c r="N60" s="73" t="s">
        <v>572</v>
      </c>
      <c r="O60" s="65">
        <v>9957643803</v>
      </c>
      <c r="P60" s="166" t="s">
        <v>1075</v>
      </c>
      <c r="Q60" s="51" t="s">
        <v>148</v>
      </c>
      <c r="R60" s="51">
        <v>45</v>
      </c>
      <c r="S60" s="51" t="s">
        <v>136</v>
      </c>
      <c r="T60" s="18"/>
    </row>
    <row r="61" spans="1:20">
      <c r="A61" s="4">
        <v>57</v>
      </c>
      <c r="B61" s="53" t="s">
        <v>67</v>
      </c>
      <c r="C61" s="80" t="s">
        <v>959</v>
      </c>
      <c r="D61" s="77" t="s">
        <v>27</v>
      </c>
      <c r="E61" s="76">
        <v>18090107001</v>
      </c>
      <c r="F61" s="77"/>
      <c r="G61" s="94">
        <v>77</v>
      </c>
      <c r="H61" s="94">
        <v>42</v>
      </c>
      <c r="I61" s="94">
        <v>119</v>
      </c>
      <c r="J61" s="52" t="s">
        <v>589</v>
      </c>
      <c r="K61" s="51" t="s">
        <v>601</v>
      </c>
      <c r="L61" s="51" t="s">
        <v>996</v>
      </c>
      <c r="M61" s="133" t="s">
        <v>517</v>
      </c>
      <c r="N61" s="73" t="s">
        <v>574</v>
      </c>
      <c r="O61" s="65">
        <v>9954549486</v>
      </c>
      <c r="P61" s="166" t="s">
        <v>1075</v>
      </c>
      <c r="Q61" s="51" t="s">
        <v>148</v>
      </c>
      <c r="R61" s="51">
        <v>43</v>
      </c>
      <c r="S61" s="51" t="s">
        <v>136</v>
      </c>
      <c r="T61" s="18"/>
    </row>
    <row r="62" spans="1:20">
      <c r="A62" s="4">
        <v>58</v>
      </c>
      <c r="B62" s="53" t="s">
        <v>66</v>
      </c>
      <c r="C62" s="77" t="s">
        <v>993</v>
      </c>
      <c r="D62" s="132" t="s">
        <v>29</v>
      </c>
      <c r="E62" s="77"/>
      <c r="F62" s="77"/>
      <c r="G62" s="94">
        <v>22</v>
      </c>
      <c r="H62" s="94">
        <v>25</v>
      </c>
      <c r="I62" s="53">
        <v>47</v>
      </c>
      <c r="J62" s="52" t="s">
        <v>590</v>
      </c>
      <c r="K62" s="51" t="s">
        <v>601</v>
      </c>
      <c r="L62" s="51" t="s">
        <v>996</v>
      </c>
      <c r="M62" s="133" t="s">
        <v>517</v>
      </c>
      <c r="N62" s="73" t="s">
        <v>576</v>
      </c>
      <c r="O62" s="65">
        <v>9508501256</v>
      </c>
      <c r="P62" s="166" t="s">
        <v>1076</v>
      </c>
      <c r="Q62" s="51" t="s">
        <v>151</v>
      </c>
      <c r="R62" s="51">
        <v>54</v>
      </c>
      <c r="S62" s="51" t="s">
        <v>136</v>
      </c>
      <c r="T62" s="18"/>
    </row>
    <row r="63" spans="1:20">
      <c r="A63" s="4">
        <v>59</v>
      </c>
      <c r="B63" s="53" t="s">
        <v>66</v>
      </c>
      <c r="C63" s="77" t="s">
        <v>994</v>
      </c>
      <c r="D63" s="132" t="s">
        <v>29</v>
      </c>
      <c r="E63" s="77"/>
      <c r="F63" s="77"/>
      <c r="G63" s="94">
        <v>33</v>
      </c>
      <c r="H63" s="94">
        <v>30</v>
      </c>
      <c r="I63" s="53">
        <v>63</v>
      </c>
      <c r="J63" s="52" t="s">
        <v>591</v>
      </c>
      <c r="K63" s="51" t="s">
        <v>601</v>
      </c>
      <c r="L63" s="51" t="s">
        <v>996</v>
      </c>
      <c r="M63" s="133" t="s">
        <v>517</v>
      </c>
      <c r="N63" s="55" t="s">
        <v>592</v>
      </c>
      <c r="O63" s="56">
        <v>8876990483</v>
      </c>
      <c r="P63" s="166" t="s">
        <v>1076</v>
      </c>
      <c r="Q63" s="51" t="s">
        <v>151</v>
      </c>
      <c r="R63" s="51">
        <v>53</v>
      </c>
      <c r="S63" s="51" t="s">
        <v>136</v>
      </c>
      <c r="T63" s="18"/>
    </row>
    <row r="64" spans="1:20">
      <c r="A64" s="4">
        <v>60</v>
      </c>
      <c r="B64" s="53" t="s">
        <v>67</v>
      </c>
      <c r="C64" s="74" t="s">
        <v>1001</v>
      </c>
      <c r="D64" s="77" t="s">
        <v>27</v>
      </c>
      <c r="E64" s="76">
        <v>18090106601</v>
      </c>
      <c r="F64" s="77"/>
      <c r="G64" s="94">
        <v>0</v>
      </c>
      <c r="H64" s="94">
        <v>123</v>
      </c>
      <c r="I64" s="94">
        <v>123</v>
      </c>
      <c r="J64" s="52" t="s">
        <v>593</v>
      </c>
      <c r="K64" s="51" t="s">
        <v>601</v>
      </c>
      <c r="L64" s="51" t="s">
        <v>422</v>
      </c>
      <c r="M64" s="133" t="s">
        <v>525</v>
      </c>
      <c r="N64" s="55" t="s">
        <v>594</v>
      </c>
      <c r="O64" s="56">
        <v>8812867819</v>
      </c>
      <c r="P64" s="166" t="s">
        <v>1076</v>
      </c>
      <c r="Q64" s="51" t="s">
        <v>151</v>
      </c>
      <c r="R64" s="51">
        <v>52</v>
      </c>
      <c r="S64" s="51" t="s">
        <v>136</v>
      </c>
      <c r="T64" s="18"/>
    </row>
    <row r="65" spans="1:20">
      <c r="A65" s="4">
        <v>61</v>
      </c>
      <c r="B65" s="53" t="s">
        <v>66</v>
      </c>
      <c r="C65" s="77" t="s">
        <v>1003</v>
      </c>
      <c r="D65" s="132" t="s">
        <v>29</v>
      </c>
      <c r="E65" s="77"/>
      <c r="F65" s="77"/>
      <c r="G65" s="94">
        <v>27</v>
      </c>
      <c r="H65" s="94">
        <v>35</v>
      </c>
      <c r="I65" s="53">
        <v>62</v>
      </c>
      <c r="J65" s="52" t="s">
        <v>595</v>
      </c>
      <c r="K65" s="51" t="s">
        <v>601</v>
      </c>
      <c r="L65" s="51" t="s">
        <v>422</v>
      </c>
      <c r="M65" s="133" t="s">
        <v>525</v>
      </c>
      <c r="N65" s="55" t="s">
        <v>596</v>
      </c>
      <c r="O65" s="56">
        <v>8489013247</v>
      </c>
      <c r="P65" s="166" t="s">
        <v>1077</v>
      </c>
      <c r="Q65" s="51" t="s">
        <v>144</v>
      </c>
      <c r="R65" s="51">
        <v>53</v>
      </c>
      <c r="S65" s="51" t="s">
        <v>136</v>
      </c>
      <c r="T65" s="18"/>
    </row>
    <row r="66" spans="1:20">
      <c r="A66" s="4">
        <v>62</v>
      </c>
      <c r="B66" s="53" t="s">
        <v>67</v>
      </c>
      <c r="C66" s="77" t="s">
        <v>1004</v>
      </c>
      <c r="D66" s="132" t="s">
        <v>29</v>
      </c>
      <c r="E66" s="77"/>
      <c r="F66" s="132"/>
      <c r="G66" s="94">
        <v>35</v>
      </c>
      <c r="H66" s="94">
        <v>40</v>
      </c>
      <c r="I66" s="53">
        <v>75</v>
      </c>
      <c r="J66" s="52" t="s">
        <v>597</v>
      </c>
      <c r="K66" s="51" t="s">
        <v>601</v>
      </c>
      <c r="L66" s="51" t="s">
        <v>422</v>
      </c>
      <c r="M66" s="133" t="s">
        <v>525</v>
      </c>
      <c r="N66" s="55" t="s">
        <v>592</v>
      </c>
      <c r="O66" s="56">
        <v>8876990483</v>
      </c>
      <c r="P66" s="166" t="s">
        <v>1077</v>
      </c>
      <c r="Q66" s="51" t="s">
        <v>144</v>
      </c>
      <c r="R66" s="51">
        <v>44</v>
      </c>
      <c r="S66" s="51" t="s">
        <v>136</v>
      </c>
      <c r="T66" s="18"/>
    </row>
    <row r="67" spans="1:20">
      <c r="A67" s="4">
        <v>63</v>
      </c>
      <c r="B67" s="53" t="s">
        <v>67</v>
      </c>
      <c r="C67" s="80" t="s">
        <v>1002</v>
      </c>
      <c r="D67" s="77" t="s">
        <v>27</v>
      </c>
      <c r="E67" s="76">
        <v>18090106404</v>
      </c>
      <c r="F67" s="77"/>
      <c r="G67" s="94">
        <v>78</v>
      </c>
      <c r="H67" s="94">
        <v>50</v>
      </c>
      <c r="I67" s="94">
        <v>128</v>
      </c>
      <c r="J67" s="52" t="s">
        <v>598</v>
      </c>
      <c r="K67" s="51" t="s">
        <v>601</v>
      </c>
      <c r="L67" s="51" t="s">
        <v>422</v>
      </c>
      <c r="M67" s="133" t="s">
        <v>525</v>
      </c>
      <c r="N67" s="55" t="s">
        <v>594</v>
      </c>
      <c r="O67" s="56">
        <v>8812867819</v>
      </c>
      <c r="P67" s="166" t="s">
        <v>1077</v>
      </c>
      <c r="Q67" s="51" t="s">
        <v>144</v>
      </c>
      <c r="R67" s="51">
        <v>44</v>
      </c>
      <c r="S67" s="51" t="s">
        <v>136</v>
      </c>
      <c r="T67" s="18"/>
    </row>
    <row r="68" spans="1:20">
      <c r="A68" s="4">
        <v>64</v>
      </c>
      <c r="B68" s="53"/>
      <c r="C68" s="77"/>
      <c r="D68" s="132"/>
      <c r="E68" s="77"/>
      <c r="F68" s="132"/>
      <c r="G68" s="77"/>
      <c r="H68" s="77"/>
      <c r="I68" s="53">
        <v>0</v>
      </c>
      <c r="J68" s="52"/>
      <c r="K68" s="51"/>
      <c r="L68" s="51"/>
      <c r="M68" s="133"/>
      <c r="N68" s="55"/>
      <c r="O68" s="56"/>
      <c r="P68" s="166"/>
      <c r="Q68" s="51"/>
      <c r="R68" s="51"/>
      <c r="S68" s="51"/>
      <c r="T68" s="18"/>
    </row>
    <row r="69" spans="1:20">
      <c r="A69" s="4">
        <v>65</v>
      </c>
      <c r="B69" s="53"/>
      <c r="C69" s="77"/>
      <c r="D69" s="132"/>
      <c r="E69" s="77"/>
      <c r="F69" s="132"/>
      <c r="G69" s="77"/>
      <c r="H69" s="77"/>
      <c r="I69" s="53">
        <v>0</v>
      </c>
      <c r="J69" s="52"/>
      <c r="K69" s="51"/>
      <c r="L69" s="51"/>
      <c r="M69" s="133"/>
      <c r="N69" s="55"/>
      <c r="O69" s="56"/>
      <c r="P69" s="166"/>
      <c r="Q69" s="51"/>
      <c r="R69" s="51"/>
      <c r="S69" s="51"/>
      <c r="T69" s="18"/>
    </row>
    <row r="70" spans="1:20">
      <c r="A70" s="4">
        <v>66</v>
      </c>
      <c r="B70" s="53"/>
      <c r="C70" s="74"/>
      <c r="D70" s="77"/>
      <c r="E70" s="76"/>
      <c r="F70" s="77"/>
      <c r="G70" s="77"/>
      <c r="H70" s="77"/>
      <c r="I70" s="94">
        <v>0</v>
      </c>
      <c r="J70" s="52"/>
      <c r="K70" s="51"/>
      <c r="L70" s="51"/>
      <c r="M70" s="133"/>
      <c r="N70" s="55"/>
      <c r="O70" s="56"/>
      <c r="P70" s="166"/>
      <c r="Q70" s="51"/>
      <c r="R70" s="51"/>
      <c r="S70" s="51"/>
      <c r="T70" s="18"/>
    </row>
    <row r="71" spans="1:20">
      <c r="A71" s="4">
        <v>67</v>
      </c>
      <c r="B71" s="53"/>
      <c r="C71" s="77"/>
      <c r="D71" s="132"/>
      <c r="E71" s="77"/>
      <c r="F71" s="132"/>
      <c r="G71" s="77"/>
      <c r="H71" s="77"/>
      <c r="I71" s="53">
        <v>0</v>
      </c>
      <c r="J71" s="52"/>
      <c r="K71" s="51"/>
      <c r="L71" s="51"/>
      <c r="M71" s="133"/>
      <c r="N71" s="55"/>
      <c r="O71" s="56"/>
      <c r="P71" s="166"/>
      <c r="Q71" s="51"/>
      <c r="R71" s="51"/>
      <c r="S71" s="51"/>
      <c r="T71" s="18"/>
    </row>
    <row r="72" spans="1:20">
      <c r="A72" s="4">
        <v>68</v>
      </c>
      <c r="B72" s="53"/>
      <c r="C72" s="77"/>
      <c r="D72" s="132"/>
      <c r="E72" s="77"/>
      <c r="F72" s="132"/>
      <c r="G72" s="77"/>
      <c r="H72" s="77"/>
      <c r="I72" s="53">
        <v>0</v>
      </c>
      <c r="J72" s="52"/>
      <c r="K72" s="51"/>
      <c r="L72" s="51"/>
      <c r="M72" s="133"/>
      <c r="N72" s="55"/>
      <c r="O72" s="56"/>
      <c r="P72" s="166"/>
      <c r="Q72" s="51"/>
      <c r="R72" s="51"/>
      <c r="S72" s="51"/>
      <c r="T72" s="18"/>
    </row>
    <row r="73" spans="1:20">
      <c r="A73" s="4">
        <v>69</v>
      </c>
      <c r="B73" s="53"/>
      <c r="C73" s="74"/>
      <c r="D73" s="75"/>
      <c r="E73" s="76"/>
      <c r="F73" s="75"/>
      <c r="G73" s="75"/>
      <c r="H73" s="75"/>
      <c r="I73" s="94">
        <v>0</v>
      </c>
      <c r="J73" s="52"/>
      <c r="K73" s="51"/>
      <c r="L73" s="51"/>
      <c r="M73" s="133"/>
      <c r="N73" s="55"/>
      <c r="O73" s="56"/>
      <c r="P73" s="166"/>
      <c r="Q73" s="51"/>
      <c r="R73" s="51"/>
      <c r="S73" s="51"/>
      <c r="T73" s="18"/>
    </row>
    <row r="74" spans="1:20">
      <c r="A74" s="4">
        <v>70</v>
      </c>
      <c r="B74" s="53"/>
      <c r="C74" s="74"/>
      <c r="D74" s="77"/>
      <c r="E74" s="76"/>
      <c r="F74" s="77"/>
      <c r="G74" s="77"/>
      <c r="H74" s="77"/>
      <c r="I74" s="94">
        <v>0</v>
      </c>
      <c r="J74" s="52"/>
      <c r="K74" s="51"/>
      <c r="L74" s="51"/>
      <c r="M74" s="133"/>
      <c r="N74" s="55"/>
      <c r="O74" s="56"/>
      <c r="P74" s="166"/>
      <c r="Q74" s="51"/>
      <c r="R74" s="51"/>
      <c r="S74" s="51"/>
      <c r="T74" s="18"/>
    </row>
    <row r="75" spans="1:20">
      <c r="A75" s="4">
        <v>71</v>
      </c>
      <c r="B75" s="53"/>
      <c r="C75" s="77"/>
      <c r="D75" s="132"/>
      <c r="E75" s="77"/>
      <c r="F75" s="132"/>
      <c r="G75" s="77"/>
      <c r="H75" s="77"/>
      <c r="I75" s="53">
        <v>0</v>
      </c>
      <c r="J75" s="52"/>
      <c r="K75" s="51"/>
      <c r="L75" s="51"/>
      <c r="M75" s="133"/>
      <c r="N75" s="55"/>
      <c r="O75" s="56"/>
      <c r="P75" s="166"/>
      <c r="Q75" s="51"/>
      <c r="R75" s="51"/>
      <c r="S75" s="51"/>
      <c r="T75" s="18"/>
    </row>
    <row r="76" spans="1:20">
      <c r="A76" s="4">
        <v>72</v>
      </c>
      <c r="B76" s="53"/>
      <c r="C76" s="77"/>
      <c r="D76" s="132"/>
      <c r="E76" s="77"/>
      <c r="F76" s="132"/>
      <c r="G76" s="77"/>
      <c r="H76" s="77"/>
      <c r="I76" s="53">
        <v>0</v>
      </c>
      <c r="J76" s="52"/>
      <c r="K76" s="51"/>
      <c r="L76" s="51"/>
      <c r="M76" s="133"/>
      <c r="N76" s="55"/>
      <c r="O76" s="56"/>
      <c r="P76" s="166"/>
      <c r="Q76" s="51"/>
      <c r="R76" s="51"/>
      <c r="S76" s="51"/>
      <c r="T76" s="18"/>
    </row>
    <row r="77" spans="1:20">
      <c r="A77" s="4">
        <v>73</v>
      </c>
      <c r="B77" s="53"/>
      <c r="C77" s="78"/>
      <c r="D77" s="136"/>
      <c r="E77" s="76"/>
      <c r="F77" s="136"/>
      <c r="G77" s="136"/>
      <c r="H77" s="136"/>
      <c r="I77" s="94">
        <v>0</v>
      </c>
      <c r="J77" s="52"/>
      <c r="K77" s="51"/>
      <c r="L77" s="51"/>
      <c r="M77" s="133"/>
      <c r="N77" s="55"/>
      <c r="O77" s="56"/>
      <c r="P77" s="166"/>
      <c r="Q77" s="51"/>
      <c r="R77" s="51"/>
      <c r="S77" s="51"/>
      <c r="T77" s="18"/>
    </row>
    <row r="78" spans="1:20">
      <c r="A78" s="4">
        <v>74</v>
      </c>
      <c r="B78" s="53"/>
      <c r="C78" s="82"/>
      <c r="D78" s="82"/>
      <c r="E78" s="82"/>
      <c r="F78" s="82"/>
      <c r="G78" s="82"/>
      <c r="H78" s="82"/>
      <c r="I78" s="53">
        <v>0</v>
      </c>
      <c r="J78" s="52"/>
      <c r="K78" s="51"/>
      <c r="L78" s="51"/>
      <c r="M78" s="133"/>
      <c r="N78" s="55"/>
      <c r="O78" s="56"/>
      <c r="P78" s="166"/>
      <c r="Q78" s="51"/>
      <c r="R78" s="51"/>
      <c r="S78" s="51"/>
      <c r="T78" s="18"/>
    </row>
    <row r="79" spans="1:20">
      <c r="A79" s="4">
        <v>75</v>
      </c>
      <c r="B79" s="53"/>
      <c r="C79" s="82"/>
      <c r="D79" s="82"/>
      <c r="E79" s="82"/>
      <c r="F79" s="82"/>
      <c r="G79" s="82"/>
      <c r="H79" s="82"/>
      <c r="I79" s="53">
        <v>0</v>
      </c>
      <c r="J79" s="52"/>
      <c r="K79" s="51"/>
      <c r="L79" s="51"/>
      <c r="M79" s="133"/>
      <c r="N79" s="55"/>
      <c r="O79" s="56"/>
      <c r="P79" s="166"/>
      <c r="Q79" s="51"/>
      <c r="R79" s="51"/>
      <c r="S79" s="51"/>
      <c r="T79" s="18"/>
    </row>
    <row r="80" spans="1:20">
      <c r="A80" s="4">
        <v>76</v>
      </c>
      <c r="B80" s="53"/>
      <c r="C80" s="82"/>
      <c r="D80" s="82"/>
      <c r="E80" s="82"/>
      <c r="F80" s="82"/>
      <c r="G80" s="82"/>
      <c r="H80" s="82"/>
      <c r="I80" s="53">
        <v>0</v>
      </c>
      <c r="J80" s="52"/>
      <c r="K80" s="51"/>
      <c r="L80" s="51"/>
      <c r="M80" s="133"/>
      <c r="N80" s="55"/>
      <c r="O80" s="56"/>
      <c r="P80" s="166"/>
      <c r="Q80" s="51"/>
      <c r="R80" s="51"/>
      <c r="S80" s="51"/>
      <c r="T80" s="18"/>
    </row>
    <row r="81" spans="1:20">
      <c r="A81" s="4">
        <v>77</v>
      </c>
      <c r="B81" s="17"/>
      <c r="C81" s="18"/>
      <c r="D81" s="18"/>
      <c r="E81" s="19"/>
      <c r="F81" s="18"/>
      <c r="G81" s="19"/>
      <c r="H81" s="19"/>
      <c r="I81" s="17">
        <v>0</v>
      </c>
      <c r="J81" s="18"/>
      <c r="K81" s="18"/>
      <c r="L81" s="18"/>
      <c r="M81" s="18"/>
      <c r="N81" s="18"/>
      <c r="O81" s="18"/>
      <c r="P81" s="167"/>
      <c r="Q81" s="18"/>
      <c r="R81" s="18"/>
      <c r="S81" s="18"/>
      <c r="T81" s="18"/>
    </row>
    <row r="82" spans="1:20">
      <c r="A82" s="4">
        <v>78</v>
      </c>
      <c r="B82" s="17"/>
      <c r="C82" s="18"/>
      <c r="D82" s="18"/>
      <c r="E82" s="19"/>
      <c r="F82" s="18"/>
      <c r="G82" s="19"/>
      <c r="H82" s="19"/>
      <c r="I82" s="17">
        <v>0</v>
      </c>
      <c r="J82" s="18"/>
      <c r="K82" s="18"/>
      <c r="L82" s="18"/>
      <c r="M82" s="18"/>
      <c r="N82" s="18"/>
      <c r="O82" s="18"/>
      <c r="P82" s="167"/>
      <c r="Q82" s="18"/>
      <c r="R82" s="18"/>
      <c r="S82" s="18"/>
      <c r="T82" s="18"/>
    </row>
    <row r="83" spans="1:20">
      <c r="A83" s="4">
        <v>79</v>
      </c>
      <c r="B83" s="17"/>
      <c r="C83" s="18"/>
      <c r="D83" s="18"/>
      <c r="E83" s="19"/>
      <c r="F83" s="18"/>
      <c r="G83" s="19"/>
      <c r="H83" s="19"/>
      <c r="I83" s="17">
        <v>0</v>
      </c>
      <c r="J83" s="18"/>
      <c r="K83" s="18"/>
      <c r="L83" s="18"/>
      <c r="M83" s="18"/>
      <c r="N83" s="18"/>
      <c r="O83" s="18"/>
      <c r="P83" s="167"/>
      <c r="Q83" s="18"/>
      <c r="R83" s="18"/>
      <c r="S83" s="18"/>
      <c r="T83" s="18"/>
    </row>
    <row r="84" spans="1:20">
      <c r="A84" s="4">
        <v>80</v>
      </c>
      <c r="B84" s="17"/>
      <c r="C84" s="18"/>
      <c r="D84" s="18"/>
      <c r="E84" s="19"/>
      <c r="F84" s="18"/>
      <c r="G84" s="19"/>
      <c r="H84" s="19"/>
      <c r="I84" s="17">
        <v>0</v>
      </c>
      <c r="J84" s="18"/>
      <c r="K84" s="18"/>
      <c r="L84" s="18"/>
      <c r="M84" s="18"/>
      <c r="N84" s="18"/>
      <c r="O84" s="18"/>
      <c r="P84" s="167"/>
      <c r="Q84" s="18"/>
      <c r="R84" s="18"/>
      <c r="S84" s="18"/>
      <c r="T84" s="18"/>
    </row>
    <row r="85" spans="1:20">
      <c r="A85" s="4">
        <v>81</v>
      </c>
      <c r="B85" s="17"/>
      <c r="C85" s="18"/>
      <c r="D85" s="18"/>
      <c r="E85" s="19"/>
      <c r="F85" s="18"/>
      <c r="G85" s="19"/>
      <c r="H85" s="19"/>
      <c r="I85" s="17">
        <v>0</v>
      </c>
      <c r="J85" s="18"/>
      <c r="K85" s="18"/>
      <c r="L85" s="18"/>
      <c r="M85" s="18"/>
      <c r="N85" s="18"/>
      <c r="O85" s="18"/>
      <c r="P85" s="167"/>
      <c r="Q85" s="18"/>
      <c r="R85" s="18"/>
      <c r="S85" s="18"/>
      <c r="T85" s="18"/>
    </row>
    <row r="86" spans="1:20">
      <c r="A86" s="4">
        <v>82</v>
      </c>
      <c r="B86" s="17"/>
      <c r="C86" s="18"/>
      <c r="D86" s="18"/>
      <c r="E86" s="19"/>
      <c r="F86" s="18"/>
      <c r="G86" s="19"/>
      <c r="H86" s="19"/>
      <c r="I86" s="17">
        <v>0</v>
      </c>
      <c r="J86" s="18"/>
      <c r="K86" s="18"/>
      <c r="L86" s="18"/>
      <c r="M86" s="18"/>
      <c r="N86" s="18"/>
      <c r="O86" s="18"/>
      <c r="P86" s="167"/>
      <c r="Q86" s="18"/>
      <c r="R86" s="18"/>
      <c r="S86" s="18"/>
      <c r="T86" s="18"/>
    </row>
    <row r="87" spans="1:20">
      <c r="A87" s="4">
        <v>83</v>
      </c>
      <c r="B87" s="17"/>
      <c r="C87" s="18"/>
      <c r="D87" s="18"/>
      <c r="E87" s="19"/>
      <c r="F87" s="18"/>
      <c r="G87" s="19"/>
      <c r="H87" s="19"/>
      <c r="I87" s="17">
        <v>0</v>
      </c>
      <c r="J87" s="18"/>
      <c r="K87" s="18"/>
      <c r="L87" s="18"/>
      <c r="M87" s="18"/>
      <c r="N87" s="18"/>
      <c r="O87" s="18"/>
      <c r="P87" s="167"/>
      <c r="Q87" s="18"/>
      <c r="R87" s="18"/>
      <c r="S87" s="18"/>
      <c r="T87" s="18"/>
    </row>
    <row r="88" spans="1:20">
      <c r="A88" s="4">
        <v>84</v>
      </c>
      <c r="B88" s="17"/>
      <c r="C88" s="18"/>
      <c r="D88" s="18"/>
      <c r="E88" s="19"/>
      <c r="F88" s="18"/>
      <c r="G88" s="19"/>
      <c r="H88" s="19"/>
      <c r="I88" s="17">
        <v>0</v>
      </c>
      <c r="J88" s="18"/>
      <c r="K88" s="18"/>
      <c r="L88" s="18"/>
      <c r="M88" s="18"/>
      <c r="N88" s="18"/>
      <c r="O88" s="18"/>
      <c r="P88" s="167"/>
      <c r="Q88" s="18"/>
      <c r="R88" s="18"/>
      <c r="S88" s="18"/>
      <c r="T88" s="18"/>
    </row>
    <row r="89" spans="1:20">
      <c r="A89" s="4">
        <v>85</v>
      </c>
      <c r="B89" s="17"/>
      <c r="C89" s="18"/>
      <c r="D89" s="18"/>
      <c r="E89" s="19"/>
      <c r="F89" s="18"/>
      <c r="G89" s="19"/>
      <c r="H89" s="19"/>
      <c r="I89" s="17">
        <v>0</v>
      </c>
      <c r="J89" s="18"/>
      <c r="K89" s="18"/>
      <c r="L89" s="18"/>
      <c r="M89" s="18"/>
      <c r="N89" s="18"/>
      <c r="O89" s="18"/>
      <c r="P89" s="167"/>
      <c r="Q89" s="18"/>
      <c r="R89" s="18"/>
      <c r="S89" s="18"/>
      <c r="T89" s="18"/>
    </row>
    <row r="90" spans="1:20">
      <c r="A90" s="4">
        <v>86</v>
      </c>
      <c r="B90" s="17"/>
      <c r="C90" s="18"/>
      <c r="D90" s="18"/>
      <c r="E90" s="19"/>
      <c r="F90" s="18"/>
      <c r="G90" s="19"/>
      <c r="H90" s="19"/>
      <c r="I90" s="17">
        <v>0</v>
      </c>
      <c r="J90" s="18"/>
      <c r="K90" s="18"/>
      <c r="L90" s="18"/>
      <c r="M90" s="18"/>
      <c r="N90" s="18"/>
      <c r="O90" s="18"/>
      <c r="P90" s="167"/>
      <c r="Q90" s="18"/>
      <c r="R90" s="18"/>
      <c r="S90" s="18"/>
      <c r="T90" s="18"/>
    </row>
    <row r="91" spans="1:20">
      <c r="A91" s="4">
        <v>87</v>
      </c>
      <c r="B91" s="17"/>
      <c r="C91" s="18"/>
      <c r="D91" s="18"/>
      <c r="E91" s="19"/>
      <c r="F91" s="18"/>
      <c r="G91" s="19"/>
      <c r="H91" s="19"/>
      <c r="I91" s="17">
        <v>0</v>
      </c>
      <c r="J91" s="18"/>
      <c r="K91" s="18"/>
      <c r="L91" s="18"/>
      <c r="M91" s="18"/>
      <c r="N91" s="18"/>
      <c r="O91" s="18"/>
      <c r="P91" s="167"/>
      <c r="Q91" s="18"/>
      <c r="R91" s="18"/>
      <c r="S91" s="18"/>
      <c r="T91" s="18"/>
    </row>
    <row r="92" spans="1:20">
      <c r="A92" s="4">
        <v>88</v>
      </c>
      <c r="B92" s="17"/>
      <c r="C92" s="18"/>
      <c r="D92" s="18"/>
      <c r="E92" s="19"/>
      <c r="F92" s="18"/>
      <c r="G92" s="19"/>
      <c r="H92" s="19"/>
      <c r="I92" s="17">
        <v>0</v>
      </c>
      <c r="J92" s="18"/>
      <c r="K92" s="18"/>
      <c r="L92" s="18"/>
      <c r="M92" s="18"/>
      <c r="N92" s="18"/>
      <c r="O92" s="18"/>
      <c r="P92" s="167"/>
      <c r="Q92" s="18"/>
      <c r="R92" s="18"/>
      <c r="S92" s="18"/>
      <c r="T92" s="18"/>
    </row>
    <row r="93" spans="1:20">
      <c r="A93" s="4">
        <v>89</v>
      </c>
      <c r="B93" s="17"/>
      <c r="C93" s="18"/>
      <c r="D93" s="18"/>
      <c r="E93" s="19"/>
      <c r="F93" s="18"/>
      <c r="G93" s="19"/>
      <c r="H93" s="19"/>
      <c r="I93" s="17">
        <v>0</v>
      </c>
      <c r="J93" s="18"/>
      <c r="K93" s="18"/>
      <c r="L93" s="18"/>
      <c r="M93" s="18"/>
      <c r="N93" s="18"/>
      <c r="O93" s="18"/>
      <c r="P93" s="167"/>
      <c r="Q93" s="18"/>
      <c r="R93" s="18"/>
      <c r="S93" s="18"/>
      <c r="T93" s="18"/>
    </row>
    <row r="94" spans="1:20">
      <c r="A94" s="4">
        <v>90</v>
      </c>
      <c r="B94" s="17"/>
      <c r="C94" s="18"/>
      <c r="D94" s="18"/>
      <c r="E94" s="19"/>
      <c r="F94" s="18"/>
      <c r="G94" s="19"/>
      <c r="H94" s="19"/>
      <c r="I94" s="17">
        <v>0</v>
      </c>
      <c r="J94" s="18"/>
      <c r="K94" s="18"/>
      <c r="L94" s="18"/>
      <c r="M94" s="18"/>
      <c r="N94" s="18"/>
      <c r="O94" s="18"/>
      <c r="P94" s="167"/>
      <c r="Q94" s="18"/>
      <c r="R94" s="18"/>
      <c r="S94" s="18"/>
      <c r="T94" s="18"/>
    </row>
    <row r="95" spans="1:20">
      <c r="A95" s="4">
        <v>91</v>
      </c>
      <c r="B95" s="17"/>
      <c r="C95" s="18"/>
      <c r="D95" s="18"/>
      <c r="E95" s="19"/>
      <c r="F95" s="18"/>
      <c r="G95" s="19"/>
      <c r="H95" s="19"/>
      <c r="I95" s="17">
        <v>0</v>
      </c>
      <c r="J95" s="18"/>
      <c r="K95" s="18"/>
      <c r="L95" s="18"/>
      <c r="M95" s="18"/>
      <c r="N95" s="18"/>
      <c r="O95" s="18"/>
      <c r="P95" s="167"/>
      <c r="Q95" s="18"/>
      <c r="R95" s="18"/>
      <c r="S95" s="18"/>
      <c r="T95" s="18"/>
    </row>
    <row r="96" spans="1:20">
      <c r="A96" s="4">
        <v>92</v>
      </c>
      <c r="B96" s="17"/>
      <c r="C96" s="18"/>
      <c r="D96" s="18"/>
      <c r="E96" s="19"/>
      <c r="F96" s="18"/>
      <c r="G96" s="19"/>
      <c r="H96" s="19"/>
      <c r="I96" s="17">
        <f t="shared" ref="I96:I164" si="0">+G96+H96</f>
        <v>0</v>
      </c>
      <c r="J96" s="18"/>
      <c r="K96" s="18"/>
      <c r="L96" s="18"/>
      <c r="M96" s="18"/>
      <c r="N96" s="18"/>
      <c r="O96" s="18"/>
      <c r="P96" s="167"/>
      <c r="Q96" s="18"/>
      <c r="R96" s="18"/>
      <c r="S96" s="18"/>
      <c r="T96" s="18"/>
    </row>
    <row r="97" spans="1:20">
      <c r="A97" s="4">
        <v>93</v>
      </c>
      <c r="B97" s="17"/>
      <c r="C97" s="18"/>
      <c r="D97" s="18"/>
      <c r="E97" s="19"/>
      <c r="F97" s="18"/>
      <c r="G97" s="19"/>
      <c r="H97" s="19"/>
      <c r="I97" s="17">
        <f t="shared" si="0"/>
        <v>0</v>
      </c>
      <c r="J97" s="18"/>
      <c r="K97" s="18"/>
      <c r="L97" s="18"/>
      <c r="M97" s="18"/>
      <c r="N97" s="18"/>
      <c r="O97" s="18"/>
      <c r="P97" s="167"/>
      <c r="Q97" s="18"/>
      <c r="R97" s="18"/>
      <c r="S97" s="18"/>
      <c r="T97" s="18"/>
    </row>
    <row r="98" spans="1:20">
      <c r="A98" s="4">
        <v>94</v>
      </c>
      <c r="B98" s="17"/>
      <c r="C98" s="18"/>
      <c r="D98" s="18"/>
      <c r="E98" s="19"/>
      <c r="F98" s="18"/>
      <c r="G98" s="19"/>
      <c r="H98" s="19"/>
      <c r="I98" s="17">
        <f t="shared" si="0"/>
        <v>0</v>
      </c>
      <c r="J98" s="18"/>
      <c r="K98" s="18"/>
      <c r="L98" s="18"/>
      <c r="M98" s="18"/>
      <c r="N98" s="18"/>
      <c r="O98" s="18"/>
      <c r="P98" s="167"/>
      <c r="Q98" s="18"/>
      <c r="R98" s="18"/>
      <c r="S98" s="18"/>
      <c r="T98" s="18"/>
    </row>
    <row r="99" spans="1:20">
      <c r="A99" s="4">
        <v>95</v>
      </c>
      <c r="B99" s="17"/>
      <c r="C99" s="18"/>
      <c r="D99" s="18"/>
      <c r="E99" s="19"/>
      <c r="F99" s="18"/>
      <c r="G99" s="19"/>
      <c r="H99" s="19"/>
      <c r="I99" s="17">
        <f t="shared" si="0"/>
        <v>0</v>
      </c>
      <c r="J99" s="18"/>
      <c r="K99" s="18"/>
      <c r="L99" s="18"/>
      <c r="M99" s="18"/>
      <c r="N99" s="18"/>
      <c r="O99" s="18"/>
      <c r="P99" s="167"/>
      <c r="Q99" s="18"/>
      <c r="R99" s="18"/>
      <c r="S99" s="18"/>
      <c r="T99" s="18"/>
    </row>
    <row r="100" spans="1:20">
      <c r="A100" s="4">
        <v>96</v>
      </c>
      <c r="B100" s="17"/>
      <c r="C100" s="18"/>
      <c r="D100" s="18"/>
      <c r="E100" s="19"/>
      <c r="F100" s="18"/>
      <c r="G100" s="19"/>
      <c r="H100" s="19"/>
      <c r="I100" s="17">
        <f t="shared" si="0"/>
        <v>0</v>
      </c>
      <c r="J100" s="18"/>
      <c r="K100" s="18"/>
      <c r="L100" s="18"/>
      <c r="M100" s="18"/>
      <c r="N100" s="18"/>
      <c r="O100" s="18"/>
      <c r="P100" s="167"/>
      <c r="Q100" s="18"/>
      <c r="R100" s="18"/>
      <c r="S100" s="18"/>
      <c r="T100" s="18"/>
    </row>
    <row r="101" spans="1:20">
      <c r="A101" s="4">
        <v>97</v>
      </c>
      <c r="B101" s="17"/>
      <c r="C101" s="18"/>
      <c r="D101" s="18"/>
      <c r="E101" s="19"/>
      <c r="F101" s="18"/>
      <c r="G101" s="19"/>
      <c r="H101" s="19"/>
      <c r="I101" s="17">
        <f t="shared" si="0"/>
        <v>0</v>
      </c>
      <c r="J101" s="18"/>
      <c r="K101" s="18"/>
      <c r="L101" s="18"/>
      <c r="M101" s="18"/>
      <c r="N101" s="18"/>
      <c r="O101" s="18"/>
      <c r="P101" s="167"/>
      <c r="Q101" s="18"/>
      <c r="R101" s="18"/>
      <c r="S101" s="18"/>
      <c r="T101" s="18"/>
    </row>
    <row r="102" spans="1:20">
      <c r="A102" s="4">
        <v>98</v>
      </c>
      <c r="B102" s="17"/>
      <c r="C102" s="18"/>
      <c r="D102" s="18"/>
      <c r="E102" s="19"/>
      <c r="F102" s="18"/>
      <c r="G102" s="19"/>
      <c r="H102" s="19"/>
      <c r="I102" s="17">
        <f t="shared" si="0"/>
        <v>0</v>
      </c>
      <c r="J102" s="18"/>
      <c r="K102" s="18"/>
      <c r="L102" s="18"/>
      <c r="M102" s="18"/>
      <c r="N102" s="18"/>
      <c r="O102" s="18"/>
      <c r="P102" s="167"/>
      <c r="Q102" s="18"/>
      <c r="R102" s="18"/>
      <c r="S102" s="18"/>
      <c r="T102" s="18"/>
    </row>
    <row r="103" spans="1:20">
      <c r="A103" s="4">
        <v>99</v>
      </c>
      <c r="B103" s="17"/>
      <c r="C103" s="18"/>
      <c r="D103" s="18"/>
      <c r="E103" s="19"/>
      <c r="F103" s="18"/>
      <c r="G103" s="19"/>
      <c r="H103" s="19"/>
      <c r="I103" s="17">
        <f t="shared" si="0"/>
        <v>0</v>
      </c>
      <c r="J103" s="18"/>
      <c r="K103" s="18"/>
      <c r="L103" s="18"/>
      <c r="M103" s="18"/>
      <c r="N103" s="18"/>
      <c r="O103" s="18"/>
      <c r="P103" s="167"/>
      <c r="Q103" s="18"/>
      <c r="R103" s="18"/>
      <c r="S103" s="18"/>
      <c r="T103" s="18"/>
    </row>
    <row r="104" spans="1:20">
      <c r="A104" s="4">
        <v>100</v>
      </c>
      <c r="B104" s="17"/>
      <c r="C104" s="18"/>
      <c r="D104" s="18"/>
      <c r="E104" s="19"/>
      <c r="F104" s="18"/>
      <c r="G104" s="19"/>
      <c r="H104" s="19"/>
      <c r="I104" s="17">
        <f t="shared" si="0"/>
        <v>0</v>
      </c>
      <c r="J104" s="18"/>
      <c r="K104" s="18"/>
      <c r="L104" s="18"/>
      <c r="M104" s="18"/>
      <c r="N104" s="18"/>
      <c r="O104" s="18"/>
      <c r="P104" s="167"/>
      <c r="Q104" s="18"/>
      <c r="R104" s="18"/>
      <c r="S104" s="18"/>
      <c r="T104" s="18"/>
    </row>
    <row r="105" spans="1:20">
      <c r="A105" s="4">
        <v>101</v>
      </c>
      <c r="B105" s="17"/>
      <c r="C105" s="18"/>
      <c r="D105" s="18"/>
      <c r="E105" s="19"/>
      <c r="F105" s="18"/>
      <c r="G105" s="19"/>
      <c r="H105" s="19"/>
      <c r="I105" s="17">
        <f t="shared" si="0"/>
        <v>0</v>
      </c>
      <c r="J105" s="18"/>
      <c r="K105" s="18"/>
      <c r="L105" s="18"/>
      <c r="M105" s="18"/>
      <c r="N105" s="18"/>
      <c r="O105" s="18"/>
      <c r="P105" s="167"/>
      <c r="Q105" s="18"/>
      <c r="R105" s="18"/>
      <c r="S105" s="18"/>
      <c r="T105" s="18"/>
    </row>
    <row r="106" spans="1:20">
      <c r="A106" s="4">
        <v>102</v>
      </c>
      <c r="B106" s="17"/>
      <c r="C106" s="18"/>
      <c r="D106" s="18"/>
      <c r="E106" s="19"/>
      <c r="F106" s="18"/>
      <c r="G106" s="19"/>
      <c r="H106" s="19"/>
      <c r="I106" s="17">
        <f t="shared" si="0"/>
        <v>0</v>
      </c>
      <c r="J106" s="18"/>
      <c r="K106" s="18"/>
      <c r="L106" s="18"/>
      <c r="M106" s="18"/>
      <c r="N106" s="18"/>
      <c r="O106" s="18"/>
      <c r="P106" s="167"/>
      <c r="Q106" s="18"/>
      <c r="R106" s="18"/>
      <c r="S106" s="18"/>
      <c r="T106" s="18"/>
    </row>
    <row r="107" spans="1:20">
      <c r="A107" s="4">
        <v>103</v>
      </c>
      <c r="B107" s="17"/>
      <c r="C107" s="18"/>
      <c r="D107" s="18"/>
      <c r="E107" s="19"/>
      <c r="F107" s="18"/>
      <c r="G107" s="19"/>
      <c r="H107" s="19"/>
      <c r="I107" s="17">
        <f t="shared" si="0"/>
        <v>0</v>
      </c>
      <c r="J107" s="18"/>
      <c r="K107" s="18"/>
      <c r="L107" s="18"/>
      <c r="M107" s="18"/>
      <c r="N107" s="18"/>
      <c r="O107" s="18"/>
      <c r="P107" s="167"/>
      <c r="Q107" s="18"/>
      <c r="R107" s="18"/>
      <c r="S107" s="18"/>
      <c r="T107" s="18"/>
    </row>
    <row r="108" spans="1:20">
      <c r="A108" s="4">
        <v>104</v>
      </c>
      <c r="B108" s="17"/>
      <c r="C108" s="18"/>
      <c r="D108" s="18"/>
      <c r="E108" s="19"/>
      <c r="F108" s="18"/>
      <c r="G108" s="19"/>
      <c r="H108" s="19"/>
      <c r="I108" s="17">
        <f t="shared" si="0"/>
        <v>0</v>
      </c>
      <c r="J108" s="18"/>
      <c r="K108" s="18"/>
      <c r="L108" s="18"/>
      <c r="M108" s="18"/>
      <c r="N108" s="18"/>
      <c r="O108" s="18"/>
      <c r="P108" s="167"/>
      <c r="Q108" s="18"/>
      <c r="R108" s="18"/>
      <c r="S108" s="18"/>
      <c r="T108" s="18"/>
    </row>
    <row r="109" spans="1:20">
      <c r="A109" s="4">
        <v>105</v>
      </c>
      <c r="B109" s="17"/>
      <c r="C109" s="18"/>
      <c r="D109" s="18"/>
      <c r="E109" s="19"/>
      <c r="F109" s="18"/>
      <c r="G109" s="19"/>
      <c r="H109" s="19"/>
      <c r="I109" s="17">
        <f t="shared" si="0"/>
        <v>0</v>
      </c>
      <c r="J109" s="18"/>
      <c r="K109" s="18"/>
      <c r="L109" s="18"/>
      <c r="M109" s="18"/>
      <c r="N109" s="18"/>
      <c r="O109" s="18"/>
      <c r="P109" s="167"/>
      <c r="Q109" s="18"/>
      <c r="R109" s="18"/>
      <c r="S109" s="18"/>
      <c r="T109" s="18"/>
    </row>
    <row r="110" spans="1:20">
      <c r="A110" s="4">
        <v>106</v>
      </c>
      <c r="B110" s="17"/>
      <c r="C110" s="18"/>
      <c r="D110" s="18"/>
      <c r="E110" s="19"/>
      <c r="F110" s="18"/>
      <c r="G110" s="19"/>
      <c r="H110" s="19"/>
      <c r="I110" s="17">
        <f t="shared" si="0"/>
        <v>0</v>
      </c>
      <c r="J110" s="18"/>
      <c r="K110" s="18"/>
      <c r="L110" s="18"/>
      <c r="M110" s="18"/>
      <c r="N110" s="18"/>
      <c r="O110" s="18"/>
      <c r="P110" s="167"/>
      <c r="Q110" s="18"/>
      <c r="R110" s="18"/>
      <c r="S110" s="18"/>
      <c r="T110" s="18"/>
    </row>
    <row r="111" spans="1:20">
      <c r="A111" s="4">
        <v>107</v>
      </c>
      <c r="B111" s="17"/>
      <c r="C111" s="18"/>
      <c r="D111" s="18"/>
      <c r="E111" s="19"/>
      <c r="F111" s="18"/>
      <c r="G111" s="19"/>
      <c r="H111" s="19"/>
      <c r="I111" s="17">
        <f t="shared" si="0"/>
        <v>0</v>
      </c>
      <c r="J111" s="18"/>
      <c r="K111" s="18"/>
      <c r="L111" s="18"/>
      <c r="M111" s="18"/>
      <c r="N111" s="18"/>
      <c r="O111" s="18"/>
      <c r="P111" s="167"/>
      <c r="Q111" s="18"/>
      <c r="R111" s="18"/>
      <c r="S111" s="18"/>
      <c r="T111" s="18"/>
    </row>
    <row r="112" spans="1:20">
      <c r="A112" s="4">
        <v>108</v>
      </c>
      <c r="B112" s="17"/>
      <c r="C112" s="18"/>
      <c r="D112" s="18"/>
      <c r="E112" s="19"/>
      <c r="F112" s="18"/>
      <c r="G112" s="19"/>
      <c r="H112" s="19"/>
      <c r="I112" s="17">
        <f t="shared" si="0"/>
        <v>0</v>
      </c>
      <c r="J112" s="18"/>
      <c r="K112" s="18"/>
      <c r="L112" s="18"/>
      <c r="M112" s="18"/>
      <c r="N112" s="18"/>
      <c r="O112" s="18"/>
      <c r="P112" s="167"/>
      <c r="Q112" s="18"/>
      <c r="R112" s="18"/>
      <c r="S112" s="18"/>
      <c r="T112" s="18"/>
    </row>
    <row r="113" spans="1:20">
      <c r="A113" s="4">
        <v>109</v>
      </c>
      <c r="B113" s="17"/>
      <c r="C113" s="18"/>
      <c r="D113" s="18"/>
      <c r="E113" s="19"/>
      <c r="F113" s="18"/>
      <c r="G113" s="19"/>
      <c r="H113" s="19"/>
      <c r="I113" s="17">
        <f t="shared" si="0"/>
        <v>0</v>
      </c>
      <c r="J113" s="18"/>
      <c r="K113" s="18"/>
      <c r="L113" s="18"/>
      <c r="M113" s="18"/>
      <c r="N113" s="18"/>
      <c r="O113" s="18"/>
      <c r="P113" s="167"/>
      <c r="Q113" s="18"/>
      <c r="R113" s="18"/>
      <c r="S113" s="18"/>
      <c r="T113" s="18"/>
    </row>
    <row r="114" spans="1:20">
      <c r="A114" s="4">
        <v>110</v>
      </c>
      <c r="B114" s="17"/>
      <c r="C114" s="18"/>
      <c r="D114" s="18"/>
      <c r="E114" s="19"/>
      <c r="F114" s="18"/>
      <c r="G114" s="19"/>
      <c r="H114" s="19"/>
      <c r="I114" s="17">
        <f t="shared" si="0"/>
        <v>0</v>
      </c>
      <c r="J114" s="18"/>
      <c r="K114" s="18"/>
      <c r="L114" s="18"/>
      <c r="M114" s="18"/>
      <c r="N114" s="18"/>
      <c r="O114" s="18"/>
      <c r="P114" s="167"/>
      <c r="Q114" s="18"/>
      <c r="R114" s="18"/>
      <c r="S114" s="18"/>
      <c r="T114" s="18"/>
    </row>
    <row r="115" spans="1:20">
      <c r="A115" s="4">
        <v>111</v>
      </c>
      <c r="B115" s="17"/>
      <c r="C115" s="18"/>
      <c r="D115" s="18"/>
      <c r="E115" s="19"/>
      <c r="F115" s="18"/>
      <c r="G115" s="19"/>
      <c r="H115" s="19"/>
      <c r="I115" s="17">
        <f t="shared" si="0"/>
        <v>0</v>
      </c>
      <c r="J115" s="18"/>
      <c r="K115" s="18"/>
      <c r="L115" s="18"/>
      <c r="M115" s="18"/>
      <c r="N115" s="18"/>
      <c r="O115" s="18"/>
      <c r="P115" s="167"/>
      <c r="Q115" s="18"/>
      <c r="R115" s="18"/>
      <c r="S115" s="18"/>
      <c r="T115" s="18"/>
    </row>
    <row r="116" spans="1:20">
      <c r="A116" s="4">
        <v>112</v>
      </c>
      <c r="B116" s="17"/>
      <c r="C116" s="18"/>
      <c r="D116" s="18"/>
      <c r="E116" s="19"/>
      <c r="F116" s="18"/>
      <c r="G116" s="19"/>
      <c r="H116" s="19"/>
      <c r="I116" s="17">
        <f t="shared" si="0"/>
        <v>0</v>
      </c>
      <c r="J116" s="18"/>
      <c r="K116" s="18"/>
      <c r="L116" s="18"/>
      <c r="M116" s="18"/>
      <c r="N116" s="18"/>
      <c r="O116" s="18"/>
      <c r="P116" s="167"/>
      <c r="Q116" s="18"/>
      <c r="R116" s="18"/>
      <c r="S116" s="18"/>
      <c r="T116" s="18"/>
    </row>
    <row r="117" spans="1:20">
      <c r="A117" s="4">
        <v>113</v>
      </c>
      <c r="B117" s="17"/>
      <c r="C117" s="18"/>
      <c r="D117" s="18"/>
      <c r="E117" s="19"/>
      <c r="F117" s="18"/>
      <c r="G117" s="19"/>
      <c r="H117" s="19"/>
      <c r="I117" s="17">
        <f t="shared" si="0"/>
        <v>0</v>
      </c>
      <c r="J117" s="18"/>
      <c r="K117" s="18"/>
      <c r="L117" s="18"/>
      <c r="M117" s="18"/>
      <c r="N117" s="18"/>
      <c r="O117" s="18"/>
      <c r="P117" s="167"/>
      <c r="Q117" s="18"/>
      <c r="R117" s="18"/>
      <c r="S117" s="18"/>
      <c r="T117" s="18"/>
    </row>
    <row r="118" spans="1:20">
      <c r="A118" s="4">
        <v>114</v>
      </c>
      <c r="B118" s="17"/>
      <c r="C118" s="18"/>
      <c r="D118" s="18"/>
      <c r="E118" s="19"/>
      <c r="F118" s="18"/>
      <c r="G118" s="19"/>
      <c r="H118" s="19"/>
      <c r="I118" s="17">
        <f t="shared" si="0"/>
        <v>0</v>
      </c>
      <c r="J118" s="18"/>
      <c r="K118" s="18"/>
      <c r="L118" s="18"/>
      <c r="M118" s="18"/>
      <c r="N118" s="18"/>
      <c r="O118" s="18"/>
      <c r="P118" s="167"/>
      <c r="Q118" s="18"/>
      <c r="R118" s="18"/>
      <c r="S118" s="18"/>
      <c r="T118" s="18"/>
    </row>
    <row r="119" spans="1:20">
      <c r="A119" s="4">
        <v>115</v>
      </c>
      <c r="B119" s="17"/>
      <c r="C119" s="18"/>
      <c r="D119" s="18"/>
      <c r="E119" s="19"/>
      <c r="F119" s="18"/>
      <c r="G119" s="19"/>
      <c r="H119" s="19"/>
      <c r="I119" s="17">
        <f t="shared" si="0"/>
        <v>0</v>
      </c>
      <c r="J119" s="18"/>
      <c r="K119" s="18"/>
      <c r="L119" s="18"/>
      <c r="M119" s="18"/>
      <c r="N119" s="18"/>
      <c r="O119" s="18"/>
      <c r="P119" s="167"/>
      <c r="Q119" s="18"/>
      <c r="R119" s="18"/>
      <c r="S119" s="18"/>
      <c r="T119" s="18"/>
    </row>
    <row r="120" spans="1:20">
      <c r="A120" s="4">
        <v>116</v>
      </c>
      <c r="B120" s="17"/>
      <c r="C120" s="18"/>
      <c r="D120" s="18"/>
      <c r="E120" s="19"/>
      <c r="F120" s="18"/>
      <c r="G120" s="19"/>
      <c r="H120" s="19"/>
      <c r="I120" s="17">
        <f t="shared" si="0"/>
        <v>0</v>
      </c>
      <c r="J120" s="18"/>
      <c r="K120" s="18"/>
      <c r="L120" s="18"/>
      <c r="M120" s="18"/>
      <c r="N120" s="18"/>
      <c r="O120" s="18"/>
      <c r="P120" s="167"/>
      <c r="Q120" s="18"/>
      <c r="R120" s="18"/>
      <c r="S120" s="18"/>
      <c r="T120" s="18"/>
    </row>
    <row r="121" spans="1:20">
      <c r="A121" s="4">
        <v>117</v>
      </c>
      <c r="B121" s="17"/>
      <c r="C121" s="18"/>
      <c r="D121" s="18"/>
      <c r="E121" s="19"/>
      <c r="F121" s="18"/>
      <c r="G121" s="19"/>
      <c r="H121" s="19"/>
      <c r="I121" s="17">
        <f t="shared" si="0"/>
        <v>0</v>
      </c>
      <c r="J121" s="18"/>
      <c r="K121" s="18"/>
      <c r="L121" s="18"/>
      <c r="M121" s="18"/>
      <c r="N121" s="18"/>
      <c r="O121" s="18"/>
      <c r="P121" s="167"/>
      <c r="Q121" s="18"/>
      <c r="R121" s="18"/>
      <c r="S121" s="18"/>
      <c r="T121" s="18"/>
    </row>
    <row r="122" spans="1:20">
      <c r="A122" s="4">
        <v>118</v>
      </c>
      <c r="B122" s="17"/>
      <c r="C122" s="18"/>
      <c r="D122" s="18"/>
      <c r="E122" s="19"/>
      <c r="F122" s="18"/>
      <c r="G122" s="19"/>
      <c r="H122" s="19"/>
      <c r="I122" s="17">
        <f t="shared" si="0"/>
        <v>0</v>
      </c>
      <c r="J122" s="18"/>
      <c r="K122" s="18"/>
      <c r="L122" s="18"/>
      <c r="M122" s="18"/>
      <c r="N122" s="18"/>
      <c r="O122" s="18"/>
      <c r="P122" s="167"/>
      <c r="Q122" s="18"/>
      <c r="R122" s="18"/>
      <c r="S122" s="18"/>
      <c r="T122" s="18"/>
    </row>
    <row r="123" spans="1:20">
      <c r="A123" s="4">
        <v>119</v>
      </c>
      <c r="B123" s="17"/>
      <c r="C123" s="18"/>
      <c r="D123" s="18"/>
      <c r="E123" s="19"/>
      <c r="F123" s="18"/>
      <c r="G123" s="19"/>
      <c r="H123" s="19"/>
      <c r="I123" s="17">
        <f t="shared" si="0"/>
        <v>0</v>
      </c>
      <c r="J123" s="18"/>
      <c r="K123" s="18"/>
      <c r="L123" s="18"/>
      <c r="M123" s="18"/>
      <c r="N123" s="18"/>
      <c r="O123" s="18"/>
      <c r="P123" s="167"/>
      <c r="Q123" s="18"/>
      <c r="R123" s="18"/>
      <c r="S123" s="18"/>
      <c r="T123" s="18"/>
    </row>
    <row r="124" spans="1:20">
      <c r="A124" s="4">
        <v>120</v>
      </c>
      <c r="B124" s="17"/>
      <c r="C124" s="18"/>
      <c r="D124" s="18"/>
      <c r="E124" s="19"/>
      <c r="F124" s="18"/>
      <c r="G124" s="19"/>
      <c r="H124" s="19"/>
      <c r="I124" s="17">
        <f t="shared" si="0"/>
        <v>0</v>
      </c>
      <c r="J124" s="18"/>
      <c r="K124" s="18"/>
      <c r="L124" s="18"/>
      <c r="M124" s="18"/>
      <c r="N124" s="18"/>
      <c r="O124" s="18"/>
      <c r="P124" s="167"/>
      <c r="Q124" s="18"/>
      <c r="R124" s="18"/>
      <c r="S124" s="18"/>
      <c r="T124" s="18"/>
    </row>
    <row r="125" spans="1:20">
      <c r="A125" s="4">
        <v>121</v>
      </c>
      <c r="B125" s="17"/>
      <c r="C125" s="18"/>
      <c r="D125" s="18"/>
      <c r="E125" s="19"/>
      <c r="F125" s="18"/>
      <c r="G125" s="19"/>
      <c r="H125" s="19"/>
      <c r="I125" s="17">
        <f t="shared" si="0"/>
        <v>0</v>
      </c>
      <c r="J125" s="18"/>
      <c r="K125" s="18"/>
      <c r="L125" s="18"/>
      <c r="M125" s="18"/>
      <c r="N125" s="18"/>
      <c r="O125" s="18"/>
      <c r="P125" s="167"/>
      <c r="Q125" s="18"/>
      <c r="R125" s="18"/>
      <c r="S125" s="18"/>
      <c r="T125" s="18"/>
    </row>
    <row r="126" spans="1:20">
      <c r="A126" s="4">
        <v>122</v>
      </c>
      <c r="B126" s="17"/>
      <c r="C126" s="18"/>
      <c r="D126" s="18"/>
      <c r="E126" s="19"/>
      <c r="F126" s="18"/>
      <c r="G126" s="19"/>
      <c r="H126" s="19"/>
      <c r="I126" s="17">
        <f t="shared" si="0"/>
        <v>0</v>
      </c>
      <c r="J126" s="18"/>
      <c r="K126" s="18"/>
      <c r="L126" s="18"/>
      <c r="M126" s="18"/>
      <c r="N126" s="18"/>
      <c r="O126" s="18"/>
      <c r="P126" s="167"/>
      <c r="Q126" s="18"/>
      <c r="R126" s="18"/>
      <c r="S126" s="18"/>
      <c r="T126" s="18"/>
    </row>
    <row r="127" spans="1:20">
      <c r="A127" s="4">
        <v>123</v>
      </c>
      <c r="B127" s="17"/>
      <c r="C127" s="18"/>
      <c r="D127" s="18"/>
      <c r="E127" s="19"/>
      <c r="F127" s="18"/>
      <c r="G127" s="19"/>
      <c r="H127" s="19"/>
      <c r="I127" s="17">
        <f t="shared" si="0"/>
        <v>0</v>
      </c>
      <c r="J127" s="18"/>
      <c r="K127" s="18"/>
      <c r="L127" s="18"/>
      <c r="M127" s="18"/>
      <c r="N127" s="18"/>
      <c r="O127" s="18"/>
      <c r="P127" s="167"/>
      <c r="Q127" s="18"/>
      <c r="R127" s="18"/>
      <c r="S127" s="18"/>
      <c r="T127" s="18"/>
    </row>
    <row r="128" spans="1:20">
      <c r="A128" s="4">
        <v>124</v>
      </c>
      <c r="B128" s="17"/>
      <c r="C128" s="18"/>
      <c r="D128" s="18"/>
      <c r="E128" s="19"/>
      <c r="F128" s="18"/>
      <c r="G128" s="19"/>
      <c r="H128" s="19"/>
      <c r="I128" s="17">
        <f t="shared" si="0"/>
        <v>0</v>
      </c>
      <c r="J128" s="18"/>
      <c r="K128" s="18"/>
      <c r="L128" s="18"/>
      <c r="M128" s="18"/>
      <c r="N128" s="18"/>
      <c r="O128" s="18"/>
      <c r="P128" s="167"/>
      <c r="Q128" s="18"/>
      <c r="R128" s="18"/>
      <c r="S128" s="18"/>
      <c r="T128" s="18"/>
    </row>
    <row r="129" spans="1:20">
      <c r="A129" s="4">
        <v>125</v>
      </c>
      <c r="B129" s="17"/>
      <c r="C129" s="18"/>
      <c r="D129" s="18"/>
      <c r="E129" s="19"/>
      <c r="F129" s="18"/>
      <c r="G129" s="19"/>
      <c r="H129" s="19"/>
      <c r="I129" s="17">
        <f t="shared" si="0"/>
        <v>0</v>
      </c>
      <c r="J129" s="18"/>
      <c r="K129" s="18"/>
      <c r="L129" s="18"/>
      <c r="M129" s="18"/>
      <c r="N129" s="18"/>
      <c r="O129" s="18"/>
      <c r="P129" s="167"/>
      <c r="Q129" s="18"/>
      <c r="R129" s="18"/>
      <c r="S129" s="18"/>
      <c r="T129" s="18"/>
    </row>
    <row r="130" spans="1:20">
      <c r="A130" s="4">
        <v>126</v>
      </c>
      <c r="B130" s="17"/>
      <c r="C130" s="18"/>
      <c r="D130" s="18"/>
      <c r="E130" s="19"/>
      <c r="F130" s="18"/>
      <c r="G130" s="19"/>
      <c r="H130" s="19"/>
      <c r="I130" s="17">
        <f t="shared" si="0"/>
        <v>0</v>
      </c>
      <c r="J130" s="18"/>
      <c r="K130" s="18"/>
      <c r="L130" s="18"/>
      <c r="M130" s="18"/>
      <c r="N130" s="18"/>
      <c r="O130" s="18"/>
      <c r="P130" s="167"/>
      <c r="Q130" s="18"/>
      <c r="R130" s="18"/>
      <c r="S130" s="18"/>
      <c r="T130" s="18"/>
    </row>
    <row r="131" spans="1:20">
      <c r="A131" s="4">
        <v>127</v>
      </c>
      <c r="B131" s="17"/>
      <c r="C131" s="18"/>
      <c r="D131" s="18"/>
      <c r="E131" s="19"/>
      <c r="F131" s="18"/>
      <c r="G131" s="19"/>
      <c r="H131" s="19"/>
      <c r="I131" s="17">
        <f t="shared" si="0"/>
        <v>0</v>
      </c>
      <c r="J131" s="18"/>
      <c r="K131" s="18"/>
      <c r="L131" s="18"/>
      <c r="M131" s="18"/>
      <c r="N131" s="18"/>
      <c r="O131" s="18"/>
      <c r="P131" s="167"/>
      <c r="Q131" s="18"/>
      <c r="R131" s="18"/>
      <c r="S131" s="18"/>
      <c r="T131" s="18"/>
    </row>
    <row r="132" spans="1:20">
      <c r="A132" s="4">
        <v>128</v>
      </c>
      <c r="B132" s="17"/>
      <c r="C132" s="18"/>
      <c r="D132" s="18"/>
      <c r="E132" s="19"/>
      <c r="F132" s="18"/>
      <c r="G132" s="19"/>
      <c r="H132" s="19"/>
      <c r="I132" s="17">
        <f t="shared" si="0"/>
        <v>0</v>
      </c>
      <c r="J132" s="18"/>
      <c r="K132" s="18"/>
      <c r="L132" s="18"/>
      <c r="M132" s="18"/>
      <c r="N132" s="18"/>
      <c r="O132" s="18"/>
      <c r="P132" s="167"/>
      <c r="Q132" s="18"/>
      <c r="R132" s="18"/>
      <c r="S132" s="18"/>
      <c r="T132" s="18"/>
    </row>
    <row r="133" spans="1:20">
      <c r="A133" s="4">
        <v>129</v>
      </c>
      <c r="B133" s="17"/>
      <c r="C133" s="18"/>
      <c r="D133" s="18"/>
      <c r="E133" s="19"/>
      <c r="F133" s="18"/>
      <c r="G133" s="19"/>
      <c r="H133" s="19"/>
      <c r="I133" s="17">
        <f t="shared" si="0"/>
        <v>0</v>
      </c>
      <c r="J133" s="18"/>
      <c r="K133" s="18"/>
      <c r="L133" s="18"/>
      <c r="M133" s="18"/>
      <c r="N133" s="18"/>
      <c r="O133" s="18"/>
      <c r="P133" s="167"/>
      <c r="Q133" s="18"/>
      <c r="R133" s="18"/>
      <c r="S133" s="18"/>
      <c r="T133" s="18"/>
    </row>
    <row r="134" spans="1:20">
      <c r="A134" s="4">
        <v>130</v>
      </c>
      <c r="B134" s="17"/>
      <c r="C134" s="18"/>
      <c r="D134" s="18"/>
      <c r="E134" s="19"/>
      <c r="F134" s="18"/>
      <c r="G134" s="19"/>
      <c r="H134" s="19"/>
      <c r="I134" s="17">
        <f t="shared" si="0"/>
        <v>0</v>
      </c>
      <c r="J134" s="18"/>
      <c r="K134" s="18"/>
      <c r="L134" s="18"/>
      <c r="M134" s="18"/>
      <c r="N134" s="18"/>
      <c r="O134" s="18"/>
      <c r="P134" s="167"/>
      <c r="Q134" s="18"/>
      <c r="R134" s="18"/>
      <c r="S134" s="18"/>
      <c r="T134" s="18"/>
    </row>
    <row r="135" spans="1:20">
      <c r="A135" s="4">
        <v>131</v>
      </c>
      <c r="B135" s="17"/>
      <c r="C135" s="18"/>
      <c r="D135" s="18"/>
      <c r="E135" s="19"/>
      <c r="F135" s="18"/>
      <c r="G135" s="19"/>
      <c r="H135" s="19"/>
      <c r="I135" s="17">
        <f t="shared" si="0"/>
        <v>0</v>
      </c>
      <c r="J135" s="18"/>
      <c r="K135" s="18"/>
      <c r="L135" s="18"/>
      <c r="M135" s="18"/>
      <c r="N135" s="18"/>
      <c r="O135" s="18"/>
      <c r="P135" s="167"/>
      <c r="Q135" s="18"/>
      <c r="R135" s="18"/>
      <c r="S135" s="18"/>
      <c r="T135" s="18"/>
    </row>
    <row r="136" spans="1:20">
      <c r="A136" s="4">
        <v>132</v>
      </c>
      <c r="B136" s="17"/>
      <c r="C136" s="18"/>
      <c r="D136" s="18"/>
      <c r="E136" s="19"/>
      <c r="F136" s="18"/>
      <c r="G136" s="19"/>
      <c r="H136" s="19"/>
      <c r="I136" s="17">
        <f t="shared" si="0"/>
        <v>0</v>
      </c>
      <c r="J136" s="18"/>
      <c r="K136" s="18"/>
      <c r="L136" s="18"/>
      <c r="M136" s="18"/>
      <c r="N136" s="18"/>
      <c r="O136" s="18"/>
      <c r="P136" s="167"/>
      <c r="Q136" s="18"/>
      <c r="R136" s="18"/>
      <c r="S136" s="18"/>
      <c r="T136" s="18"/>
    </row>
    <row r="137" spans="1:20">
      <c r="A137" s="4">
        <v>133</v>
      </c>
      <c r="B137" s="17"/>
      <c r="C137" s="18"/>
      <c r="D137" s="18"/>
      <c r="E137" s="19"/>
      <c r="F137" s="18"/>
      <c r="G137" s="19"/>
      <c r="H137" s="19"/>
      <c r="I137" s="17">
        <f t="shared" si="0"/>
        <v>0</v>
      </c>
      <c r="J137" s="18"/>
      <c r="K137" s="18"/>
      <c r="L137" s="18"/>
      <c r="M137" s="18"/>
      <c r="N137" s="18"/>
      <c r="O137" s="18"/>
      <c r="P137" s="167"/>
      <c r="Q137" s="18"/>
      <c r="R137" s="18"/>
      <c r="S137" s="18"/>
      <c r="T137" s="18"/>
    </row>
    <row r="138" spans="1:20">
      <c r="A138" s="4">
        <v>134</v>
      </c>
      <c r="B138" s="17"/>
      <c r="C138" s="18"/>
      <c r="D138" s="18"/>
      <c r="E138" s="19"/>
      <c r="F138" s="18"/>
      <c r="G138" s="19"/>
      <c r="H138" s="19"/>
      <c r="I138" s="17">
        <f t="shared" si="0"/>
        <v>0</v>
      </c>
      <c r="J138" s="18"/>
      <c r="K138" s="18"/>
      <c r="L138" s="18"/>
      <c r="M138" s="18"/>
      <c r="N138" s="18"/>
      <c r="O138" s="18"/>
      <c r="P138" s="167"/>
      <c r="Q138" s="18"/>
      <c r="R138" s="18"/>
      <c r="S138" s="18"/>
      <c r="T138" s="18"/>
    </row>
    <row r="139" spans="1:20">
      <c r="A139" s="4">
        <v>135</v>
      </c>
      <c r="B139" s="17"/>
      <c r="C139" s="18"/>
      <c r="D139" s="18"/>
      <c r="E139" s="19"/>
      <c r="F139" s="18"/>
      <c r="G139" s="19"/>
      <c r="H139" s="19"/>
      <c r="I139" s="17">
        <f t="shared" si="0"/>
        <v>0</v>
      </c>
      <c r="J139" s="18"/>
      <c r="K139" s="18"/>
      <c r="L139" s="18"/>
      <c r="M139" s="18"/>
      <c r="N139" s="18"/>
      <c r="O139" s="18"/>
      <c r="P139" s="167"/>
      <c r="Q139" s="18"/>
      <c r="R139" s="18"/>
      <c r="S139" s="18"/>
      <c r="T139" s="18"/>
    </row>
    <row r="140" spans="1:20">
      <c r="A140" s="4">
        <v>136</v>
      </c>
      <c r="B140" s="17"/>
      <c r="C140" s="18"/>
      <c r="D140" s="18"/>
      <c r="E140" s="19"/>
      <c r="F140" s="18"/>
      <c r="G140" s="19"/>
      <c r="H140" s="19"/>
      <c r="I140" s="17">
        <f t="shared" si="0"/>
        <v>0</v>
      </c>
      <c r="J140" s="18"/>
      <c r="K140" s="18"/>
      <c r="L140" s="18"/>
      <c r="M140" s="18"/>
      <c r="N140" s="18"/>
      <c r="O140" s="18"/>
      <c r="P140" s="167"/>
      <c r="Q140" s="18"/>
      <c r="R140" s="18"/>
      <c r="S140" s="18"/>
      <c r="T140" s="18"/>
    </row>
    <row r="141" spans="1:20">
      <c r="A141" s="4">
        <v>137</v>
      </c>
      <c r="B141" s="17"/>
      <c r="C141" s="18"/>
      <c r="D141" s="18"/>
      <c r="E141" s="19"/>
      <c r="F141" s="18"/>
      <c r="G141" s="19"/>
      <c r="H141" s="19"/>
      <c r="I141" s="17">
        <f t="shared" si="0"/>
        <v>0</v>
      </c>
      <c r="J141" s="18"/>
      <c r="K141" s="18"/>
      <c r="L141" s="18"/>
      <c r="M141" s="18"/>
      <c r="N141" s="18"/>
      <c r="O141" s="18"/>
      <c r="P141" s="167"/>
      <c r="Q141" s="18"/>
      <c r="R141" s="18"/>
      <c r="S141" s="18"/>
      <c r="T141" s="18"/>
    </row>
    <row r="142" spans="1:20">
      <c r="A142" s="4">
        <v>138</v>
      </c>
      <c r="B142" s="17"/>
      <c r="C142" s="18"/>
      <c r="D142" s="18"/>
      <c r="E142" s="19"/>
      <c r="F142" s="18"/>
      <c r="G142" s="19"/>
      <c r="H142" s="19"/>
      <c r="I142" s="17">
        <f t="shared" si="0"/>
        <v>0</v>
      </c>
      <c r="J142" s="18"/>
      <c r="K142" s="18"/>
      <c r="L142" s="18"/>
      <c r="M142" s="18"/>
      <c r="N142" s="18"/>
      <c r="O142" s="18"/>
      <c r="P142" s="167"/>
      <c r="Q142" s="18"/>
      <c r="R142" s="18"/>
      <c r="S142" s="18"/>
      <c r="T142" s="18"/>
    </row>
    <row r="143" spans="1:20">
      <c r="A143" s="4">
        <v>139</v>
      </c>
      <c r="B143" s="17"/>
      <c r="C143" s="18"/>
      <c r="D143" s="18"/>
      <c r="E143" s="19"/>
      <c r="F143" s="18"/>
      <c r="G143" s="19"/>
      <c r="H143" s="19"/>
      <c r="I143" s="17">
        <f t="shared" si="0"/>
        <v>0</v>
      </c>
      <c r="J143" s="18"/>
      <c r="K143" s="18"/>
      <c r="L143" s="18"/>
      <c r="M143" s="18"/>
      <c r="N143" s="18"/>
      <c r="O143" s="18"/>
      <c r="P143" s="167"/>
      <c r="Q143" s="18"/>
      <c r="R143" s="18"/>
      <c r="S143" s="18"/>
      <c r="T143" s="18"/>
    </row>
    <row r="144" spans="1:20">
      <c r="A144" s="4">
        <v>140</v>
      </c>
      <c r="B144" s="17"/>
      <c r="C144" s="18"/>
      <c r="D144" s="18"/>
      <c r="E144" s="19"/>
      <c r="F144" s="18"/>
      <c r="G144" s="19"/>
      <c r="H144" s="19"/>
      <c r="I144" s="17">
        <f t="shared" si="0"/>
        <v>0</v>
      </c>
      <c r="J144" s="18"/>
      <c r="K144" s="18"/>
      <c r="L144" s="18"/>
      <c r="M144" s="18"/>
      <c r="N144" s="18"/>
      <c r="O144" s="18"/>
      <c r="P144" s="167"/>
      <c r="Q144" s="18"/>
      <c r="R144" s="18"/>
      <c r="S144" s="18"/>
      <c r="T144" s="18"/>
    </row>
    <row r="145" spans="1:20">
      <c r="A145" s="4">
        <v>141</v>
      </c>
      <c r="B145" s="17"/>
      <c r="C145" s="18"/>
      <c r="D145" s="18"/>
      <c r="E145" s="19"/>
      <c r="F145" s="18"/>
      <c r="G145" s="19"/>
      <c r="H145" s="19"/>
      <c r="I145" s="17">
        <f t="shared" si="0"/>
        <v>0</v>
      </c>
      <c r="J145" s="18"/>
      <c r="K145" s="18"/>
      <c r="L145" s="18"/>
      <c r="M145" s="18"/>
      <c r="N145" s="18"/>
      <c r="O145" s="18"/>
      <c r="P145" s="167"/>
      <c r="Q145" s="18"/>
      <c r="R145" s="18"/>
      <c r="S145" s="18"/>
      <c r="T145" s="18"/>
    </row>
    <row r="146" spans="1:20">
      <c r="A146" s="4">
        <v>142</v>
      </c>
      <c r="B146" s="17"/>
      <c r="C146" s="18"/>
      <c r="D146" s="18"/>
      <c r="E146" s="19"/>
      <c r="F146" s="18"/>
      <c r="G146" s="19"/>
      <c r="H146" s="19"/>
      <c r="I146" s="17">
        <f t="shared" si="0"/>
        <v>0</v>
      </c>
      <c r="J146" s="18"/>
      <c r="K146" s="18"/>
      <c r="L146" s="18"/>
      <c r="M146" s="18"/>
      <c r="N146" s="18"/>
      <c r="O146" s="18"/>
      <c r="P146" s="167"/>
      <c r="Q146" s="18"/>
      <c r="R146" s="18"/>
      <c r="S146" s="18"/>
      <c r="T146" s="18"/>
    </row>
    <row r="147" spans="1:20">
      <c r="A147" s="4">
        <v>143</v>
      </c>
      <c r="B147" s="17"/>
      <c r="C147" s="18"/>
      <c r="D147" s="18"/>
      <c r="E147" s="19"/>
      <c r="F147" s="18"/>
      <c r="G147" s="19"/>
      <c r="H147" s="19"/>
      <c r="I147" s="17">
        <f t="shared" si="0"/>
        <v>0</v>
      </c>
      <c r="J147" s="18"/>
      <c r="K147" s="18"/>
      <c r="L147" s="18"/>
      <c r="M147" s="18"/>
      <c r="N147" s="18"/>
      <c r="O147" s="18"/>
      <c r="P147" s="167"/>
      <c r="Q147" s="18"/>
      <c r="R147" s="18"/>
      <c r="S147" s="18"/>
      <c r="T147" s="18"/>
    </row>
    <row r="148" spans="1:20">
      <c r="A148" s="4">
        <v>144</v>
      </c>
      <c r="B148" s="17"/>
      <c r="C148" s="18"/>
      <c r="D148" s="18"/>
      <c r="E148" s="19"/>
      <c r="F148" s="18"/>
      <c r="G148" s="19"/>
      <c r="H148" s="19"/>
      <c r="I148" s="17">
        <f t="shared" si="0"/>
        <v>0</v>
      </c>
      <c r="J148" s="18"/>
      <c r="K148" s="18"/>
      <c r="L148" s="18"/>
      <c r="M148" s="18"/>
      <c r="N148" s="18"/>
      <c r="O148" s="18"/>
      <c r="P148" s="167"/>
      <c r="Q148" s="18"/>
      <c r="R148" s="18"/>
      <c r="S148" s="18"/>
      <c r="T148" s="18"/>
    </row>
    <row r="149" spans="1:20">
      <c r="A149" s="4">
        <v>145</v>
      </c>
      <c r="B149" s="17"/>
      <c r="C149" s="18"/>
      <c r="D149" s="18"/>
      <c r="E149" s="19"/>
      <c r="F149" s="18"/>
      <c r="G149" s="19"/>
      <c r="H149" s="19"/>
      <c r="I149" s="17">
        <f t="shared" si="0"/>
        <v>0</v>
      </c>
      <c r="J149" s="18"/>
      <c r="K149" s="18"/>
      <c r="L149" s="18"/>
      <c r="M149" s="18"/>
      <c r="N149" s="18"/>
      <c r="O149" s="18"/>
      <c r="P149" s="167"/>
      <c r="Q149" s="18"/>
      <c r="R149" s="18"/>
      <c r="S149" s="18"/>
      <c r="T149" s="18"/>
    </row>
    <row r="150" spans="1:20">
      <c r="A150" s="4">
        <v>146</v>
      </c>
      <c r="B150" s="17"/>
      <c r="C150" s="18"/>
      <c r="D150" s="18"/>
      <c r="E150" s="19"/>
      <c r="F150" s="18"/>
      <c r="G150" s="19"/>
      <c r="H150" s="19"/>
      <c r="I150" s="17">
        <f t="shared" si="0"/>
        <v>0</v>
      </c>
      <c r="J150" s="18"/>
      <c r="K150" s="18"/>
      <c r="L150" s="18"/>
      <c r="M150" s="18"/>
      <c r="N150" s="18"/>
      <c r="O150" s="18"/>
      <c r="P150" s="167"/>
      <c r="Q150" s="18"/>
      <c r="R150" s="18"/>
      <c r="S150" s="18"/>
      <c r="T150" s="18"/>
    </row>
    <row r="151" spans="1:20">
      <c r="A151" s="4">
        <v>147</v>
      </c>
      <c r="B151" s="17"/>
      <c r="C151" s="18"/>
      <c r="D151" s="18"/>
      <c r="E151" s="19"/>
      <c r="F151" s="18"/>
      <c r="G151" s="19"/>
      <c r="H151" s="19"/>
      <c r="I151" s="17">
        <f t="shared" si="0"/>
        <v>0</v>
      </c>
      <c r="J151" s="18"/>
      <c r="K151" s="18"/>
      <c r="L151" s="18"/>
      <c r="M151" s="18"/>
      <c r="N151" s="18"/>
      <c r="O151" s="18"/>
      <c r="P151" s="167"/>
      <c r="Q151" s="18"/>
      <c r="R151" s="18"/>
      <c r="S151" s="18"/>
      <c r="T151" s="18"/>
    </row>
    <row r="152" spans="1:20">
      <c r="A152" s="4">
        <v>148</v>
      </c>
      <c r="B152" s="17"/>
      <c r="C152" s="18"/>
      <c r="D152" s="18"/>
      <c r="E152" s="19"/>
      <c r="F152" s="18"/>
      <c r="G152" s="19"/>
      <c r="H152" s="19"/>
      <c r="I152" s="17">
        <f t="shared" si="0"/>
        <v>0</v>
      </c>
      <c r="J152" s="18"/>
      <c r="K152" s="18"/>
      <c r="L152" s="18"/>
      <c r="M152" s="18"/>
      <c r="N152" s="18"/>
      <c r="O152" s="18"/>
      <c r="P152" s="167"/>
      <c r="Q152" s="18"/>
      <c r="R152" s="18"/>
      <c r="S152" s="18"/>
      <c r="T152" s="18"/>
    </row>
    <row r="153" spans="1:20">
      <c r="A153" s="4">
        <v>149</v>
      </c>
      <c r="B153" s="17"/>
      <c r="C153" s="18"/>
      <c r="D153" s="18"/>
      <c r="E153" s="19"/>
      <c r="F153" s="18"/>
      <c r="G153" s="19"/>
      <c r="H153" s="19"/>
      <c r="I153" s="17">
        <f t="shared" si="0"/>
        <v>0</v>
      </c>
      <c r="J153" s="18"/>
      <c r="K153" s="18"/>
      <c r="L153" s="18"/>
      <c r="M153" s="18"/>
      <c r="N153" s="18"/>
      <c r="O153" s="18"/>
      <c r="P153" s="167"/>
      <c r="Q153" s="18"/>
      <c r="R153" s="18"/>
      <c r="S153" s="18"/>
      <c r="T153" s="18"/>
    </row>
    <row r="154" spans="1:20">
      <c r="A154" s="4">
        <v>150</v>
      </c>
      <c r="B154" s="17"/>
      <c r="C154" s="18"/>
      <c r="D154" s="18"/>
      <c r="E154" s="19"/>
      <c r="F154" s="18"/>
      <c r="G154" s="19"/>
      <c r="H154" s="19"/>
      <c r="I154" s="17">
        <f t="shared" si="0"/>
        <v>0</v>
      </c>
      <c r="J154" s="18"/>
      <c r="K154" s="18"/>
      <c r="L154" s="18"/>
      <c r="M154" s="18"/>
      <c r="N154" s="18"/>
      <c r="O154" s="18"/>
      <c r="P154" s="167"/>
      <c r="Q154" s="18"/>
      <c r="R154" s="18"/>
      <c r="S154" s="18"/>
      <c r="T154" s="18"/>
    </row>
    <row r="155" spans="1:20">
      <c r="A155" s="4">
        <v>151</v>
      </c>
      <c r="B155" s="17"/>
      <c r="C155" s="18"/>
      <c r="D155" s="18"/>
      <c r="E155" s="19"/>
      <c r="F155" s="18"/>
      <c r="G155" s="19"/>
      <c r="H155" s="19"/>
      <c r="I155" s="17">
        <f t="shared" si="0"/>
        <v>0</v>
      </c>
      <c r="J155" s="18"/>
      <c r="K155" s="18"/>
      <c r="L155" s="18"/>
      <c r="M155" s="18"/>
      <c r="N155" s="18"/>
      <c r="O155" s="18"/>
      <c r="P155" s="167"/>
      <c r="Q155" s="18"/>
      <c r="R155" s="18"/>
      <c r="S155" s="18"/>
      <c r="T155" s="18"/>
    </row>
    <row r="156" spans="1:20">
      <c r="A156" s="4">
        <v>152</v>
      </c>
      <c r="B156" s="17"/>
      <c r="C156" s="18"/>
      <c r="D156" s="18"/>
      <c r="E156" s="19"/>
      <c r="F156" s="18"/>
      <c r="G156" s="19"/>
      <c r="H156" s="19"/>
      <c r="I156" s="17">
        <f t="shared" si="0"/>
        <v>0</v>
      </c>
      <c r="J156" s="18"/>
      <c r="K156" s="18"/>
      <c r="L156" s="18"/>
      <c r="M156" s="18"/>
      <c r="N156" s="18"/>
      <c r="O156" s="18"/>
      <c r="P156" s="167"/>
      <c r="Q156" s="18"/>
      <c r="R156" s="18"/>
      <c r="S156" s="18"/>
      <c r="T156" s="18"/>
    </row>
    <row r="157" spans="1:20">
      <c r="A157" s="4">
        <v>153</v>
      </c>
      <c r="B157" s="17"/>
      <c r="C157" s="18"/>
      <c r="D157" s="18"/>
      <c r="E157" s="19"/>
      <c r="F157" s="18"/>
      <c r="G157" s="19"/>
      <c r="H157" s="19"/>
      <c r="I157" s="17">
        <f t="shared" si="0"/>
        <v>0</v>
      </c>
      <c r="J157" s="18"/>
      <c r="K157" s="18"/>
      <c r="L157" s="18"/>
      <c r="M157" s="18"/>
      <c r="N157" s="18"/>
      <c r="O157" s="18"/>
      <c r="P157" s="167"/>
      <c r="Q157" s="18"/>
      <c r="R157" s="18"/>
      <c r="S157" s="18"/>
      <c r="T157" s="18"/>
    </row>
    <row r="158" spans="1:20">
      <c r="A158" s="4">
        <v>154</v>
      </c>
      <c r="B158" s="17"/>
      <c r="C158" s="18"/>
      <c r="D158" s="18"/>
      <c r="E158" s="19"/>
      <c r="F158" s="18"/>
      <c r="G158" s="19"/>
      <c r="H158" s="19"/>
      <c r="I158" s="17">
        <f t="shared" si="0"/>
        <v>0</v>
      </c>
      <c r="J158" s="18"/>
      <c r="K158" s="18"/>
      <c r="L158" s="18"/>
      <c r="M158" s="18"/>
      <c r="N158" s="18"/>
      <c r="O158" s="18"/>
      <c r="P158" s="167"/>
      <c r="Q158" s="18"/>
      <c r="R158" s="18"/>
      <c r="S158" s="18"/>
      <c r="T158" s="18"/>
    </row>
    <row r="159" spans="1:20">
      <c r="A159" s="4">
        <v>155</v>
      </c>
      <c r="B159" s="17"/>
      <c r="C159" s="18"/>
      <c r="D159" s="18"/>
      <c r="E159" s="19"/>
      <c r="F159" s="18"/>
      <c r="G159" s="19"/>
      <c r="H159" s="19"/>
      <c r="I159" s="17">
        <f t="shared" si="0"/>
        <v>0</v>
      </c>
      <c r="J159" s="18"/>
      <c r="K159" s="18"/>
      <c r="L159" s="18"/>
      <c r="M159" s="18"/>
      <c r="N159" s="18"/>
      <c r="O159" s="18"/>
      <c r="P159" s="167"/>
      <c r="Q159" s="18"/>
      <c r="R159" s="18"/>
      <c r="S159" s="18"/>
      <c r="T159" s="18"/>
    </row>
    <row r="160" spans="1:20">
      <c r="A160" s="4">
        <v>156</v>
      </c>
      <c r="B160" s="17"/>
      <c r="C160" s="18"/>
      <c r="D160" s="18"/>
      <c r="E160" s="19"/>
      <c r="F160" s="18"/>
      <c r="G160" s="19"/>
      <c r="H160" s="19"/>
      <c r="I160" s="17">
        <f t="shared" si="0"/>
        <v>0</v>
      </c>
      <c r="J160" s="18"/>
      <c r="K160" s="18"/>
      <c r="L160" s="18"/>
      <c r="M160" s="18"/>
      <c r="N160" s="18"/>
      <c r="O160" s="18"/>
      <c r="P160" s="167"/>
      <c r="Q160" s="18"/>
      <c r="R160" s="18"/>
      <c r="S160" s="18"/>
      <c r="T160" s="18"/>
    </row>
    <row r="161" spans="1:20">
      <c r="A161" s="4">
        <v>157</v>
      </c>
      <c r="B161" s="17"/>
      <c r="C161" s="18"/>
      <c r="D161" s="18"/>
      <c r="E161" s="19"/>
      <c r="F161" s="18"/>
      <c r="G161" s="19"/>
      <c r="H161" s="19"/>
      <c r="I161" s="17">
        <f t="shared" si="0"/>
        <v>0</v>
      </c>
      <c r="J161" s="18"/>
      <c r="K161" s="18"/>
      <c r="L161" s="18"/>
      <c r="M161" s="18"/>
      <c r="N161" s="18"/>
      <c r="O161" s="18"/>
      <c r="P161" s="167"/>
      <c r="Q161" s="18"/>
      <c r="R161" s="18"/>
      <c r="S161" s="18"/>
      <c r="T161" s="18"/>
    </row>
    <row r="162" spans="1:20">
      <c r="A162" s="4">
        <v>158</v>
      </c>
      <c r="B162" s="17"/>
      <c r="C162" s="18"/>
      <c r="D162" s="18"/>
      <c r="E162" s="19"/>
      <c r="F162" s="18"/>
      <c r="G162" s="19"/>
      <c r="H162" s="19"/>
      <c r="I162" s="17">
        <f t="shared" si="0"/>
        <v>0</v>
      </c>
      <c r="J162" s="18"/>
      <c r="K162" s="18"/>
      <c r="L162" s="18"/>
      <c r="M162" s="18"/>
      <c r="N162" s="18"/>
      <c r="O162" s="18"/>
      <c r="P162" s="167"/>
      <c r="Q162" s="18"/>
      <c r="R162" s="18"/>
      <c r="S162" s="18"/>
      <c r="T162" s="18"/>
    </row>
    <row r="163" spans="1:20">
      <c r="A163" s="4">
        <v>159</v>
      </c>
      <c r="B163" s="17"/>
      <c r="C163" s="18"/>
      <c r="D163" s="18"/>
      <c r="E163" s="19"/>
      <c r="F163" s="18"/>
      <c r="G163" s="19"/>
      <c r="H163" s="19"/>
      <c r="I163" s="17">
        <f t="shared" si="0"/>
        <v>0</v>
      </c>
      <c r="J163" s="18"/>
      <c r="K163" s="18"/>
      <c r="L163" s="18"/>
      <c r="M163" s="18"/>
      <c r="N163" s="18"/>
      <c r="O163" s="18"/>
      <c r="P163" s="167"/>
      <c r="Q163" s="18"/>
      <c r="R163" s="18"/>
      <c r="S163" s="18"/>
      <c r="T163" s="18"/>
    </row>
    <row r="164" spans="1:20">
      <c r="A164" s="4">
        <v>160</v>
      </c>
      <c r="B164" s="17"/>
      <c r="C164" s="18"/>
      <c r="D164" s="18"/>
      <c r="E164" s="19"/>
      <c r="F164" s="18"/>
      <c r="G164" s="19"/>
      <c r="H164" s="19"/>
      <c r="I164" s="17">
        <f t="shared" si="0"/>
        <v>0</v>
      </c>
      <c r="J164" s="18"/>
      <c r="K164" s="18"/>
      <c r="L164" s="18"/>
      <c r="M164" s="18"/>
      <c r="N164" s="18"/>
      <c r="O164" s="18"/>
      <c r="P164" s="167"/>
      <c r="Q164" s="18"/>
      <c r="R164" s="18"/>
      <c r="S164" s="18"/>
      <c r="T164" s="18"/>
    </row>
    <row r="165" spans="1:20">
      <c r="A165" s="21" t="s">
        <v>11</v>
      </c>
      <c r="B165" s="41"/>
      <c r="C165" s="21">
        <f>COUNTIFS(C5:C164,"*")</f>
        <v>63</v>
      </c>
      <c r="D165" s="21"/>
      <c r="E165" s="13"/>
      <c r="F165" s="21"/>
      <c r="G165" s="21">
        <f>SUM(G5:G164)</f>
        <v>2496</v>
      </c>
      <c r="H165" s="21">
        <f>SUM(H5:H164)</f>
        <v>2401</v>
      </c>
      <c r="I165" s="21">
        <f>SUM(I5:I164)</f>
        <v>4897</v>
      </c>
      <c r="J165" s="21"/>
      <c r="K165" s="21"/>
      <c r="L165" s="21"/>
      <c r="M165" s="21"/>
      <c r="N165" s="21"/>
      <c r="O165" s="21"/>
      <c r="P165" s="168"/>
      <c r="Q165" s="21"/>
      <c r="R165" s="21"/>
      <c r="S165" s="21"/>
      <c r="T165" s="12"/>
    </row>
    <row r="166" spans="1:20">
      <c r="A166" s="46" t="s">
        <v>66</v>
      </c>
      <c r="B166" s="10">
        <f>COUNTIF(B$5:B$164,"Team 1")</f>
        <v>33</v>
      </c>
      <c r="C166" s="46" t="s">
        <v>29</v>
      </c>
      <c r="D166" s="10">
        <f>COUNTIF(D5:D164,"Anganwadi")</f>
        <v>40</v>
      </c>
    </row>
    <row r="167" spans="1:20">
      <c r="A167" s="46" t="s">
        <v>67</v>
      </c>
      <c r="B167" s="10">
        <f>COUNTIF(B$6:B$164,"Team 2")</f>
        <v>30</v>
      </c>
      <c r="C167" s="46" t="s">
        <v>27</v>
      </c>
      <c r="D167" s="10">
        <f>COUNTIF(D5:D164,"School")</f>
        <v>23</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4294967293"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tabSelected="1" topLeftCell="A4" workbookViewId="0">
      <selection activeCell="I23" sqref="I23"/>
    </sheetView>
  </sheetViews>
  <sheetFormatPr defaultRowHeight="16.5"/>
  <cols>
    <col min="1" max="1" width="6.42578125" style="36"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242" t="s">
        <v>1005</v>
      </c>
      <c r="B1" s="242"/>
      <c r="C1" s="242"/>
      <c r="D1" s="242"/>
      <c r="E1" s="242"/>
      <c r="F1" s="243"/>
      <c r="G1" s="243"/>
      <c r="H1" s="243"/>
      <c r="I1" s="243"/>
      <c r="J1" s="243"/>
    </row>
    <row r="2" spans="1:11" ht="25.5">
      <c r="A2" s="244" t="s">
        <v>0</v>
      </c>
      <c r="B2" s="245"/>
      <c r="C2" s="246" t="str">
        <f>'Block at a Glance'!C2:D2</f>
        <v>Assam</v>
      </c>
      <c r="D2" s="247"/>
      <c r="E2" s="27" t="s">
        <v>1</v>
      </c>
      <c r="F2" s="248" t="str">
        <f>'Block at a Glance'!F2:I2</f>
        <v>Morigaon</v>
      </c>
      <c r="G2" s="249"/>
      <c r="H2" s="28" t="s">
        <v>28</v>
      </c>
      <c r="I2" s="248" t="str">
        <f>'Block at a Glance'!M2:M2</f>
        <v>Laharighat</v>
      </c>
      <c r="J2" s="249"/>
    </row>
    <row r="3" spans="1:11" ht="28.5" customHeight="1">
      <c r="A3" s="253" t="s">
        <v>70</v>
      </c>
      <c r="B3" s="253"/>
      <c r="C3" s="253"/>
      <c r="D3" s="253"/>
      <c r="E3" s="253"/>
      <c r="F3" s="253"/>
      <c r="G3" s="253"/>
      <c r="H3" s="253"/>
      <c r="I3" s="253"/>
      <c r="J3" s="253"/>
    </row>
    <row r="4" spans="1:11">
      <c r="A4" s="252" t="s">
        <v>31</v>
      </c>
      <c r="B4" s="251" t="s">
        <v>32</v>
      </c>
      <c r="C4" s="250" t="s">
        <v>33</v>
      </c>
      <c r="D4" s="250" t="s">
        <v>40</v>
      </c>
      <c r="E4" s="250"/>
      <c r="F4" s="250"/>
      <c r="G4" s="250" t="s">
        <v>34</v>
      </c>
      <c r="H4" s="250" t="s">
        <v>41</v>
      </c>
      <c r="I4" s="250"/>
      <c r="J4" s="250"/>
    </row>
    <row r="5" spans="1:11" ht="22.5" customHeight="1">
      <c r="A5" s="252"/>
      <c r="B5" s="251"/>
      <c r="C5" s="250"/>
      <c r="D5" s="29" t="s">
        <v>9</v>
      </c>
      <c r="E5" s="29" t="s">
        <v>10</v>
      </c>
      <c r="F5" s="29" t="s">
        <v>11</v>
      </c>
      <c r="G5" s="250"/>
      <c r="H5" s="29" t="s">
        <v>9</v>
      </c>
      <c r="I5" s="29" t="s">
        <v>10</v>
      </c>
      <c r="J5" s="29" t="s">
        <v>11</v>
      </c>
    </row>
    <row r="6" spans="1:11" ht="22.5" customHeight="1">
      <c r="A6" s="47">
        <v>1</v>
      </c>
      <c r="B6" s="48" t="s">
        <v>1080</v>
      </c>
      <c r="C6" s="32">
        <f>COUNTIFS('Oct-18'!D$5:D$164,"Anganwadi")</f>
        <v>39</v>
      </c>
      <c r="D6" s="33">
        <f>SUMIF('Oct-18'!$D$5:$D$164,"Anganwadi",'Oct-18'!$G$5:$G$164)</f>
        <v>1005</v>
      </c>
      <c r="E6" s="33">
        <f>SUMIF('Oct-18'!$D$5:$D$164,"Anganwadi",'Oct-18'!$H$5:$H$164)</f>
        <v>1075</v>
      </c>
      <c r="F6" s="33">
        <f>+D6+E6</f>
        <v>2080</v>
      </c>
      <c r="G6" s="32">
        <f>COUNTIF('Oct-18'!D5:D164,"School")</f>
        <v>24</v>
      </c>
      <c r="H6" s="33">
        <f>SUMIF('Oct-18'!$D$5:$D$164,"School",'Oct-18'!$G$5:$G$164)</f>
        <v>1001</v>
      </c>
      <c r="I6" s="33">
        <f>SUMIF('Oct-18'!$D$5:$D$164,"School",'Oct-18'!$H$5:$H$164)</f>
        <v>1130</v>
      </c>
      <c r="J6" s="33">
        <f>+H6+I6</f>
        <v>2131</v>
      </c>
      <c r="K6" s="34"/>
    </row>
    <row r="7" spans="1:11" ht="22.5" customHeight="1">
      <c r="A7" s="30">
        <v>2</v>
      </c>
      <c r="B7" s="31" t="s">
        <v>1081</v>
      </c>
      <c r="C7" s="32">
        <f>COUNTIF('Nov-18'!D5:D164,"Anganwadi")</f>
        <v>48</v>
      </c>
      <c r="D7" s="33">
        <f>SUMIF('Nov-18'!$D$5:$D$164,"Anganwadi",'Nov-18'!$G$5:$G$164)</f>
        <v>1139</v>
      </c>
      <c r="E7" s="33">
        <f>SUMIF('Nov-18'!$D$5:$D$164,"Anganwadi",'Nov-18'!$H$5:$H$164)</f>
        <v>1224</v>
      </c>
      <c r="F7" s="33">
        <f t="shared" ref="F7:F11" si="0">+D7+E7</f>
        <v>2363</v>
      </c>
      <c r="G7" s="32">
        <f>COUNTIF('Nov-18'!D5:D164,"School")</f>
        <v>37</v>
      </c>
      <c r="H7" s="33">
        <f>SUMIF('Nov-18'!$D$5:$D$164,"School",'Nov-18'!$G$5:$G$164)</f>
        <v>1289</v>
      </c>
      <c r="I7" s="33">
        <f>SUMIF('Nov-18'!$D$5:$D$164,"School",'Nov-18'!$H$5:$H$164)</f>
        <v>1224</v>
      </c>
      <c r="J7" s="33">
        <f t="shared" ref="J7:J11" si="1">+H7+I7</f>
        <v>2513</v>
      </c>
    </row>
    <row r="8" spans="1:11" ht="22.5" customHeight="1">
      <c r="A8" s="30">
        <v>3</v>
      </c>
      <c r="B8" s="31" t="s">
        <v>1082</v>
      </c>
      <c r="C8" s="32">
        <f>COUNTIF('Dec-18'!D5:D164,"Anganwadi")</f>
        <v>40</v>
      </c>
      <c r="D8" s="33">
        <f>SUMIF('Dec-18'!$D$5:$D$164,"Anganwadi",'Dec-18'!$G$5:$G$164)</f>
        <v>1036</v>
      </c>
      <c r="E8" s="33">
        <f>SUMIF('Dec-18'!$D$5:$D$164,"Anganwadi",'Dec-18'!$H$5:$H$164)</f>
        <v>1204</v>
      </c>
      <c r="F8" s="33">
        <f t="shared" si="0"/>
        <v>2240</v>
      </c>
      <c r="G8" s="32">
        <f>COUNTIF('Dec-18'!D5:D164,"School")</f>
        <v>24</v>
      </c>
      <c r="H8" s="33">
        <f>SUMIF('Dec-18'!$D$5:$D$164,"School",'Dec-18'!$G$5:$G$164)</f>
        <v>1089</v>
      </c>
      <c r="I8" s="33">
        <f>SUMIF('Dec-18'!$D$5:$D$164,"School",'Dec-18'!$H$5:$H$164)</f>
        <v>1185</v>
      </c>
      <c r="J8" s="33">
        <f t="shared" si="1"/>
        <v>2274</v>
      </c>
    </row>
    <row r="9" spans="1:11" ht="22.5" customHeight="1">
      <c r="A9" s="30">
        <v>4</v>
      </c>
      <c r="B9" s="31" t="s">
        <v>1083</v>
      </c>
      <c r="C9" s="32">
        <f>COUNTIF('Jan-19'!D5:D164,"Anganwadi")</f>
        <v>43</v>
      </c>
      <c r="D9" s="33">
        <f>SUMIF('Jan-19'!$D$5:$D$164,"Anganwadi",'Jan-19'!$G$5:$G$164)</f>
        <v>1498</v>
      </c>
      <c r="E9" s="33">
        <f>SUMIF('Jan-19'!$D$5:$D$164,"Anganwadi",'Jan-19'!$H$5:$H$164)</f>
        <v>1606</v>
      </c>
      <c r="F9" s="33">
        <f t="shared" si="0"/>
        <v>3104</v>
      </c>
      <c r="G9" s="32">
        <f>COUNTIF('Jan-19'!D5:D164,"School")</f>
        <v>20</v>
      </c>
      <c r="H9" s="33">
        <f>SUMIF('Jan-19'!$D$5:$D$164,"School",'Jan-19'!$G$5:$G$164)</f>
        <v>625</v>
      </c>
      <c r="I9" s="33">
        <f>SUMIF('Jan-19'!$D$5:$D$164,"School",'Jan-19'!$H$5:$H$164)</f>
        <v>636</v>
      </c>
      <c r="J9" s="33">
        <f t="shared" si="1"/>
        <v>1261</v>
      </c>
    </row>
    <row r="10" spans="1:11" ht="22.5" customHeight="1">
      <c r="A10" s="30">
        <v>5</v>
      </c>
      <c r="B10" s="31" t="s">
        <v>1084</v>
      </c>
      <c r="C10" s="32">
        <f>COUNTIF('Feb-19'!D5:D164,"Anganwadi")</f>
        <v>44</v>
      </c>
      <c r="D10" s="33">
        <f>SUMIF('Feb-19'!$D$5:$D$164,"Anganwadi",'Feb-19'!$G$5:$G$164)</f>
        <v>1351</v>
      </c>
      <c r="E10" s="33">
        <f>SUMIF('Feb-19'!$D$5:$D$164,"Anganwadi",'Feb-19'!$H$5:$H$164)</f>
        <v>1328</v>
      </c>
      <c r="F10" s="33">
        <f t="shared" si="0"/>
        <v>2679</v>
      </c>
      <c r="G10" s="32">
        <f>COUNTIF('Feb-19'!D5:D164,"School")</f>
        <v>27</v>
      </c>
      <c r="H10" s="33">
        <f>SUMIF('Feb-19'!$D$5:$D$164,"School",'Feb-19'!$G$5:$G$164)</f>
        <v>1325</v>
      </c>
      <c r="I10" s="33">
        <f>SUMIF('Feb-19'!$D$5:$D$164,"School",'Feb-19'!$H$5:$H$164)</f>
        <v>1176</v>
      </c>
      <c r="J10" s="33">
        <f t="shared" si="1"/>
        <v>2501</v>
      </c>
    </row>
    <row r="11" spans="1:11" ht="22.5" customHeight="1">
      <c r="A11" s="30">
        <v>6</v>
      </c>
      <c r="B11" s="31" t="s">
        <v>1085</v>
      </c>
      <c r="C11" s="32">
        <f>COUNTIF('Mar-19'!D5:D164,"Anganwadi")</f>
        <v>40</v>
      </c>
      <c r="D11" s="33">
        <f>SUMIF('Mar-19'!$D$5:$D$164,"Anganwadi",'Mar-19'!$G$5:$G$164)</f>
        <v>1285</v>
      </c>
      <c r="E11" s="33">
        <f>SUMIF('Mar-19'!$D$5:$D$164,"Anganwadi",'Mar-19'!$H$5:$H$164)</f>
        <v>1196</v>
      </c>
      <c r="F11" s="33">
        <f t="shared" si="0"/>
        <v>2481</v>
      </c>
      <c r="G11" s="32">
        <f>COUNTIF('Mar-19'!D5:D164,"School")</f>
        <v>23</v>
      </c>
      <c r="H11" s="33">
        <f>SUMIF('Mar-19'!$D$5:$D$164,"School",'Mar-19'!$G$5:$G$164)</f>
        <v>1211</v>
      </c>
      <c r="I11" s="33">
        <f>SUMIF('Mar-19'!$D$5:$D$164,"School",'Mar-19'!$H$5:$H$164)</f>
        <v>1205</v>
      </c>
      <c r="J11" s="33">
        <f t="shared" si="1"/>
        <v>2416</v>
      </c>
    </row>
    <row r="12" spans="1:11" ht="19.5" customHeight="1">
      <c r="A12" s="241" t="s">
        <v>42</v>
      </c>
      <c r="B12" s="241"/>
      <c r="C12" s="35">
        <f>SUM(C6:C11)</f>
        <v>254</v>
      </c>
      <c r="D12" s="35">
        <f t="shared" ref="D12:J12" si="2">SUM(D6:D11)</f>
        <v>7314</v>
      </c>
      <c r="E12" s="35">
        <f t="shared" si="2"/>
        <v>7633</v>
      </c>
      <c r="F12" s="35">
        <f t="shared" si="2"/>
        <v>14947</v>
      </c>
      <c r="G12" s="35">
        <f t="shared" si="2"/>
        <v>155</v>
      </c>
      <c r="H12" s="35">
        <f t="shared" si="2"/>
        <v>6540</v>
      </c>
      <c r="I12" s="35">
        <f t="shared" si="2"/>
        <v>6556</v>
      </c>
      <c r="J12" s="35">
        <f t="shared" si="2"/>
        <v>13096</v>
      </c>
    </row>
    <row r="14" spans="1:11">
      <c r="A14" s="236" t="s">
        <v>71</v>
      </c>
      <c r="B14" s="236"/>
      <c r="C14" s="236"/>
      <c r="D14" s="236"/>
      <c r="E14" s="236"/>
      <c r="F14" s="236"/>
    </row>
    <row r="15" spans="1:11" ht="82.5">
      <c r="A15" s="45" t="s">
        <v>31</v>
      </c>
      <c r="B15" s="44" t="s">
        <v>32</v>
      </c>
      <c r="C15" s="49" t="s">
        <v>68</v>
      </c>
      <c r="D15" s="43" t="s">
        <v>33</v>
      </c>
      <c r="E15" s="43" t="s">
        <v>34</v>
      </c>
      <c r="F15" s="43" t="s">
        <v>69</v>
      </c>
    </row>
    <row r="16" spans="1:11">
      <c r="A16" s="239">
        <v>1</v>
      </c>
      <c r="B16" s="237" t="s">
        <v>1080</v>
      </c>
      <c r="C16" s="50" t="s">
        <v>66</v>
      </c>
      <c r="D16" s="32">
        <f>COUNTIFS('Oct-18'!B$5:B$164,"Team 1",'Oct-18'!D$5:D$164,"Anganwadi")</f>
        <v>16</v>
      </c>
      <c r="E16" s="32">
        <f>COUNTIFS('Oct-18'!B$5:B$164,"Team 1",'Oct-18'!D$5:D$164,"School")</f>
        <v>12</v>
      </c>
      <c r="F16" s="33">
        <f>SUMIF('Oct-18'!$B$5:$B$164,"Team 1",'Oct-18'!$I$5:$I$164)</f>
        <v>2011</v>
      </c>
    </row>
    <row r="17" spans="1:6">
      <c r="A17" s="240"/>
      <c r="B17" s="238"/>
      <c r="C17" s="50" t="s">
        <v>67</v>
      </c>
      <c r="D17" s="32">
        <f>COUNTIFS('Oct-18'!B$5:B$164,"Team 2",'Oct-18'!D$5:D$164,"Anganwadi")</f>
        <v>23</v>
      </c>
      <c r="E17" s="32">
        <f>COUNTIFS('Oct-18'!B$5:B$164,"Team 2",'Oct-18'!D$5:D$164,"School")</f>
        <v>12</v>
      </c>
      <c r="F17" s="33">
        <f>SUMIF('Oct-18'!$B$5:$B$164,"Team 2",'Oct-18'!$I$5:$I$164)</f>
        <v>2200</v>
      </c>
    </row>
    <row r="18" spans="1:6">
      <c r="A18" s="239">
        <v>2</v>
      </c>
      <c r="B18" s="237" t="s">
        <v>1081</v>
      </c>
      <c r="C18" s="50" t="s">
        <v>66</v>
      </c>
      <c r="D18" s="32">
        <f>COUNTIFS('Nov-18'!B$5:B$164,"Team 1",'Nov-18'!D$5:D$164,"Anganwadi")</f>
        <v>24</v>
      </c>
      <c r="E18" s="32">
        <f>COUNTIFS('Nov-18'!B$5:B$164,"Team 1",'Nov-18'!D$5:D$164,"School")</f>
        <v>20</v>
      </c>
      <c r="F18" s="33">
        <f>SUMIF('Nov-18'!$B$5:$B$164,"Team 1",'Nov-18'!$I$5:$I$164)</f>
        <v>2419</v>
      </c>
    </row>
    <row r="19" spans="1:6">
      <c r="A19" s="240"/>
      <c r="B19" s="238"/>
      <c r="C19" s="50" t="s">
        <v>67</v>
      </c>
      <c r="D19" s="32">
        <f>COUNTIFS('Nov-18'!B$5:B$164,"Team 2",'Nov-18'!D$5:D$164,"Anganwadi")</f>
        <v>24</v>
      </c>
      <c r="E19" s="32">
        <f>COUNTIFS('Nov-18'!B$5:B$164,"Team 2",'Nov-18'!D$5:D$164,"School")</f>
        <v>17</v>
      </c>
      <c r="F19" s="33">
        <f>SUMIF('Nov-18'!$B$5:$B$164,"Team 2",'Nov-18'!$I$5:$I$164)</f>
        <v>2457</v>
      </c>
    </row>
    <row r="20" spans="1:6">
      <c r="A20" s="239">
        <v>3</v>
      </c>
      <c r="B20" s="237" t="s">
        <v>1082</v>
      </c>
      <c r="C20" s="50" t="s">
        <v>66</v>
      </c>
      <c r="D20" s="32">
        <f>COUNTIFS('Dec-18'!B$5:B$164,"Team 1",'Dec-18'!D$5:D$164,"Anganwadi")</f>
        <v>21</v>
      </c>
      <c r="E20" s="32">
        <f>COUNTIFS('Dec-18'!B$5:B$164,"Team 1",'Dec-18'!D$5:D$164,"School")</f>
        <v>11</v>
      </c>
      <c r="F20" s="33">
        <f>SUMIF('Dec-18'!$B$5:$B$164,"Team 1",'Dec-18'!$I$5:$I$164)</f>
        <v>2259</v>
      </c>
    </row>
    <row r="21" spans="1:6">
      <c r="A21" s="240"/>
      <c r="B21" s="238"/>
      <c r="C21" s="50" t="s">
        <v>67</v>
      </c>
      <c r="D21" s="32">
        <f>COUNTIFS('Dec-18'!B$5:B$164,"Team 2",'Dec-18'!D$5:D$164,"Anganwadi")</f>
        <v>19</v>
      </c>
      <c r="E21" s="32">
        <f>COUNTIFS('Dec-18'!B$5:B$164,"Team 2",'Dec-18'!D$5:D$164,"School")</f>
        <v>13</v>
      </c>
      <c r="F21" s="33">
        <f>SUMIF('Dec-18'!$B$5:$B$164,"Team 2",'Dec-18'!$I$5:$I$164)</f>
        <v>2371</v>
      </c>
    </row>
    <row r="22" spans="1:6">
      <c r="A22" s="239">
        <v>4</v>
      </c>
      <c r="B22" s="237" t="s">
        <v>1083</v>
      </c>
      <c r="C22" s="50" t="s">
        <v>66</v>
      </c>
      <c r="D22" s="32">
        <f>COUNTIFS('Jan-19'!B$5:B$164,"Team 1",'Jan-19'!D$5:D$164,"Anganwadi")</f>
        <v>19</v>
      </c>
      <c r="E22" s="32">
        <f>COUNTIFS('Jan-19'!B$5:B$164,"Team 1",'Jan-19'!D$5:D$164,"School")</f>
        <v>13</v>
      </c>
      <c r="F22" s="33">
        <f>SUMIF('Jan-19'!$B$5:$B$164,"Team 1",'Jan-19'!$I$5:$I$164)</f>
        <v>2150</v>
      </c>
    </row>
    <row r="23" spans="1:6">
      <c r="A23" s="240"/>
      <c r="B23" s="238"/>
      <c r="C23" s="50" t="s">
        <v>67</v>
      </c>
      <c r="D23" s="32">
        <f>COUNTIFS('Jan-19'!B$5:B$164,"Team 2",'Jan-19'!D$5:D$164,"Anganwadi")</f>
        <v>24</v>
      </c>
      <c r="E23" s="32">
        <f>COUNTIFS('Jan-19'!B$5:B$164,"Team 2",'Jan-19'!D$5:D$164,"School")</f>
        <v>7</v>
      </c>
      <c r="F23" s="33">
        <f>SUMIF('Jan-19'!$B$5:$B$164,"Team 2",'Jan-19'!$I$5:$I$164)</f>
        <v>2210</v>
      </c>
    </row>
    <row r="24" spans="1:6">
      <c r="A24" s="239">
        <v>5</v>
      </c>
      <c r="B24" s="237" t="s">
        <v>1084</v>
      </c>
      <c r="C24" s="50" t="s">
        <v>66</v>
      </c>
      <c r="D24" s="32">
        <f>COUNTIFS('Feb-19'!B$5:B$164,"Team 1",'Feb-19'!D$5:D$164,"Anganwadi")</f>
        <v>22</v>
      </c>
      <c r="E24" s="32">
        <f>COUNTIFS('Feb-19'!B$5:B$164,"Team 1",'Feb-19'!D$5:D$164,"School")</f>
        <v>14</v>
      </c>
      <c r="F24" s="33">
        <f>SUMIF('Feb-19'!$B$5:$B$164,"Team 1",'Feb-19'!$I$5:$I$164)</f>
        <v>2584</v>
      </c>
    </row>
    <row r="25" spans="1:6">
      <c r="A25" s="240"/>
      <c r="B25" s="238"/>
      <c r="C25" s="50" t="s">
        <v>67</v>
      </c>
      <c r="D25" s="32">
        <f>COUNTIFS('Feb-19'!B$5:B$164,"Team 2",'Feb-19'!D$5:D$164,"Anganwadi")</f>
        <v>22</v>
      </c>
      <c r="E25" s="32">
        <f>COUNTIFS('Feb-19'!B$5:B$164,"Team 2",'Feb-19'!D$5:D$164,"School")</f>
        <v>13</v>
      </c>
      <c r="F25" s="33">
        <f>SUMIF('Feb-19'!$B$5:$B$164,"Team 2",'Feb-19'!$I$5:$I$164)</f>
        <v>2596</v>
      </c>
    </row>
    <row r="26" spans="1:6">
      <c r="A26" s="239">
        <v>6</v>
      </c>
      <c r="B26" s="237" t="s">
        <v>1085</v>
      </c>
      <c r="C26" s="50" t="s">
        <v>66</v>
      </c>
      <c r="D26" s="32">
        <f>COUNTIFS('Mar-19'!B$5:B$164,"Team 1",'Mar-19'!D$5:D$164,"Anganwadi")</f>
        <v>25</v>
      </c>
      <c r="E26" s="32">
        <f>COUNTIFS('Mar-19'!B$5:B$164,"Team 1",'Mar-19'!D$5:D$164,"School")</f>
        <v>8</v>
      </c>
      <c r="F26" s="33">
        <f>SUMIF('Mar-19'!$B$5:$B$164,"Team 1",'Mar-19'!$I$5:$I$164)</f>
        <v>2373</v>
      </c>
    </row>
    <row r="27" spans="1:6">
      <c r="A27" s="240"/>
      <c r="B27" s="238"/>
      <c r="C27" s="50" t="s">
        <v>67</v>
      </c>
      <c r="D27" s="32">
        <f>COUNTIFS('Mar-19'!B$5:B$164,"Team 2",'Mar-19'!D$5:D$164,"Anganwadi")</f>
        <v>15</v>
      </c>
      <c r="E27" s="32">
        <f>COUNTIFS('Mar-19'!B$5:B$164,"Team 2",'Mar-19'!D$5:D$164,"School")</f>
        <v>15</v>
      </c>
      <c r="F27" s="33">
        <f>SUMIF('Mar-19'!$B$5:$B$164,"Team 2",'Mar-19'!$I$5:$I$164)</f>
        <v>2524</v>
      </c>
    </row>
    <row r="28" spans="1:6">
      <c r="A28" s="42" t="s">
        <v>42</v>
      </c>
      <c r="B28" s="42"/>
      <c r="C28" s="42"/>
      <c r="D28" s="42">
        <f>SUM(D16:D27)</f>
        <v>254</v>
      </c>
      <c r="E28" s="42">
        <f>SUM(E16:E27)</f>
        <v>155</v>
      </c>
      <c r="F28" s="42">
        <f>SUM(F16:F27)</f>
        <v>28154</v>
      </c>
    </row>
  </sheetData>
  <mergeCells count="26">
    <mergeCell ref="A12:B12"/>
    <mergeCell ref="A1:J1"/>
    <mergeCell ref="A2:B2"/>
    <mergeCell ref="C2:D2"/>
    <mergeCell ref="F2:G2"/>
    <mergeCell ref="I2:J2"/>
    <mergeCell ref="D4:F4"/>
    <mergeCell ref="B4:B5"/>
    <mergeCell ref="C4:C5"/>
    <mergeCell ref="A4:A5"/>
    <mergeCell ref="H4:J4"/>
    <mergeCell ref="G4:G5"/>
    <mergeCell ref="A3:J3"/>
    <mergeCell ref="A14:F14"/>
    <mergeCell ref="B26:B27"/>
    <mergeCell ref="A16:A17"/>
    <mergeCell ref="A18:A19"/>
    <mergeCell ref="A20:A21"/>
    <mergeCell ref="A22:A23"/>
    <mergeCell ref="A24:A25"/>
    <mergeCell ref="A26:A27"/>
    <mergeCell ref="B16:B17"/>
    <mergeCell ref="B18:B19"/>
    <mergeCell ref="B20:B21"/>
    <mergeCell ref="B22:B23"/>
    <mergeCell ref="B24:B25"/>
  </mergeCells>
  <printOptions horizontalCentered="1"/>
  <pageMargins left="0.38" right="0.38" top="0.42" bottom="0.36" header="0.3" footer="0.3"/>
  <pageSetup paperSize="9" scale="8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Oct-18</vt:lpstr>
      <vt:lpstr>Nov-18</vt:lpstr>
      <vt:lpstr>Dec-18</vt:lpstr>
      <vt:lpstr>Jan-19</vt:lpstr>
      <vt:lpstr>Feb-19</vt:lpstr>
      <vt:lpstr>Mar-19</vt:lpstr>
      <vt:lpstr>Summary Sheet</vt:lpstr>
      <vt:lpstr>'Dec-18'!Print_Titles</vt:lpstr>
      <vt:lpstr>'Feb-19'!Print_Titles</vt:lpstr>
      <vt:lpstr>'Jan-19'!Print_Titles</vt:lpstr>
      <vt:lpstr>'Mar-19'!Print_Titles</vt:lpstr>
      <vt:lpstr>'Nov-18'!Print_Titles</vt:lpstr>
      <vt:lpstr>'Oct-18'!Print_Titles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2018-12-24T06:26:59Z</dcterms:modified>
</cp:coreProperties>
</file>