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160" i="21"/>
  <c r="I161"/>
  <c r="I162"/>
  <c r="I163"/>
  <c r="I164"/>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61" i="20"/>
  <c r="I162"/>
  <c r="I154" i="19"/>
  <c r="I155"/>
  <c r="I156"/>
  <c r="I157"/>
  <c r="I158"/>
  <c r="I159"/>
  <c r="I160"/>
  <c r="I161"/>
  <c r="I162"/>
  <c r="I163"/>
  <c r="I164"/>
  <c r="I164" i="18"/>
  <c r="I158" i="17"/>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1" 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I164"/>
  <c r="I163"/>
  <c r="D167" i="19"/>
  <c r="D166"/>
  <c r="H165"/>
  <c r="G165"/>
  <c r="C165"/>
  <c r="F22" i="11"/>
  <c r="D167" i="18"/>
  <c r="D166"/>
  <c r="H165"/>
  <c r="G165"/>
  <c r="C165"/>
  <c r="F20" i="11"/>
  <c r="D167" i="17"/>
  <c r="D166"/>
  <c r="H165"/>
  <c r="G165"/>
  <c r="C165"/>
  <c r="F18" i="11"/>
  <c r="I122" i="5"/>
  <c r="C2" i="11"/>
  <c r="I2"/>
  <c r="F2"/>
  <c r="F23" l="1"/>
  <c r="F19"/>
  <c r="F21"/>
  <c r="F26"/>
  <c r="F27"/>
  <c r="F25"/>
  <c r="F24"/>
  <c r="I165" i="20"/>
  <c r="I165" i="17"/>
  <c r="I165" i="21"/>
  <c r="I165" i="19"/>
  <c r="I165" i="18"/>
  <c r="H12" i="11"/>
  <c r="G12"/>
  <c r="D12"/>
  <c r="E12"/>
  <c r="I12"/>
  <c r="F11"/>
  <c r="J11"/>
  <c r="J10"/>
  <c r="F10"/>
  <c r="F9"/>
  <c r="J9"/>
  <c r="F8"/>
  <c r="J8"/>
  <c r="J7"/>
  <c r="F7"/>
  <c r="F6"/>
  <c r="J6"/>
  <c r="F16"/>
  <c r="F17" l="1"/>
  <c r="F28" s="1"/>
  <c r="C12"/>
  <c r="I165" i="5"/>
  <c r="F12" i="11"/>
  <c r="J12"/>
</calcChain>
</file>

<file path=xl/sharedStrings.xml><?xml version="1.0" encoding="utf-8"?>
<sst xmlns="http://schemas.openxmlformats.org/spreadsheetml/2006/main" count="3286" uniqueCount="658">
  <si>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</si>
  <si>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</si>
  <si>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</si>
  <si>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</si>
  <si>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</si>
  <si>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</si>
  <si>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</si>
  <si>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</si>
  <si>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</si>
  <si>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</si>
  <si>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</si>
  <si>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</si>
  <si>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</si>
  <si>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</si>
  <si>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</si>
  <si>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</si>
  <si>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</si>
  <si>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</si>
  <si>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</si>
  <si>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</si>
  <si>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</si>
  <si>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</si>
  <si>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</si>
  <si>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</si>
  <si>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</si>
  <si>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</si>
  <si>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</si>
  <si>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</si>
  <si>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</si>
  <si>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</si>
  <si>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</si>
  <si>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</si>
  <si>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</si>
  <si>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</si>
  <si>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</si>
  <si>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</si>
  <si>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</si>
  <si>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</si>
  <si>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</si>
  <si>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</si>
  <si>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</si>
  <si>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</si>
  <si>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</si>
  <si>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</si>
  <si>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</si>
  <si>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</si>
  <si>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</si>
  <si>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</si>
  <si>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</si>
  <si>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</si>
  <si>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</si>
  <si>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</si>
  <si>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</si>
  <si>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</si>
  <si>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</si>
  <si>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</si>
  <si>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</si>
  <si>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</si>
  <si>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</si>
  <si>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</si>
  <si>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</si>
  <si>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</si>
  <si>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</si>
  <si>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</si>
  <si>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</si>
  <si>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</si>
  <si>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</si>
  <si>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</si>
  <si>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</si>
  <si>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</si>
  <si>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</si>
  <si>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Bolero</t>
  </si>
  <si>
    <t xml:space="preserve">Hegolo </t>
  </si>
  <si>
    <t>Nobdi Daulagupu</t>
  </si>
  <si>
    <t>NOBDI DOULAGUPU LPS</t>
  </si>
  <si>
    <t>Kaizakham</t>
  </si>
  <si>
    <t>KAIZAKHAM LPS</t>
  </si>
  <si>
    <t>SAISI LPS</t>
  </si>
  <si>
    <t>SAISI MES</t>
  </si>
  <si>
    <t>DIMARANG MES</t>
  </si>
  <si>
    <t>CHOTO NINGLO (N) LPS</t>
  </si>
  <si>
    <t>HEGOLOA LPS</t>
  </si>
  <si>
    <t>HEGOLOA (CH) LPS</t>
  </si>
  <si>
    <t xml:space="preserve">Boro Nianglo </t>
  </si>
  <si>
    <t xml:space="preserve">Upper Boro Nianglo </t>
  </si>
  <si>
    <t xml:space="preserve">Boro Ninglo </t>
  </si>
  <si>
    <t>BORO NIANGLO LPS</t>
  </si>
  <si>
    <t>Kashipur</t>
  </si>
  <si>
    <t>KASHIPUR MES</t>
  </si>
  <si>
    <t>KASIPUR A/C. LPS</t>
  </si>
  <si>
    <t>G.C. Langthasa High School.</t>
  </si>
  <si>
    <t>CHOTO NARAINPUR L.P. SCHOOL</t>
  </si>
  <si>
    <t>BORO NARAINPUR MES</t>
  </si>
  <si>
    <t>BORO ROBI A/C. LPS</t>
  </si>
  <si>
    <t>BORO ROBI MES</t>
  </si>
  <si>
    <t>LONGMANG A/C. LPS</t>
  </si>
  <si>
    <t>Longmang High School</t>
  </si>
  <si>
    <t>LOWER BAGETER LPS</t>
  </si>
  <si>
    <t>NKIA BANGLOA A/C LPS</t>
  </si>
  <si>
    <t>A/C. LOWER LODI LPS</t>
  </si>
  <si>
    <t>Lodi High school.</t>
  </si>
  <si>
    <t>LODI LPS</t>
  </si>
  <si>
    <t>LODI MES</t>
  </si>
  <si>
    <t>Lalvannei Hrangkhol</t>
  </si>
  <si>
    <t>Mahur FWSC</t>
  </si>
  <si>
    <t>BOLO SUN LPS</t>
  </si>
  <si>
    <t>BOLSOL BAGAN LPS</t>
  </si>
  <si>
    <t>Buolsol</t>
  </si>
  <si>
    <t>BORLOKHA DESWALI L.P.SCHOOL</t>
  </si>
  <si>
    <t>BORO MUOLKOI (MUSLIM) LPS</t>
  </si>
  <si>
    <t xml:space="preserve">Dauban </t>
  </si>
  <si>
    <t>DAUBAN LPS</t>
  </si>
  <si>
    <t>DIBAULA LPS</t>
  </si>
  <si>
    <t>BORO RONGMAILAI LPS</t>
  </si>
  <si>
    <t>DOUTOH LPS</t>
  </si>
  <si>
    <t>M.S PALONG DIMBRUCHERRA MES</t>
  </si>
  <si>
    <t>DIMBRU CHERRA LPS</t>
  </si>
  <si>
    <t>Dimrucherra</t>
  </si>
  <si>
    <t>DOLAICHUNGA MES</t>
  </si>
  <si>
    <t>DOLIADISA L.P.SCHOOL</t>
  </si>
  <si>
    <t>NOMJANG MES</t>
  </si>
  <si>
    <t>PATHERKOT LPS</t>
  </si>
  <si>
    <t>Jatinga High School.</t>
  </si>
  <si>
    <t>JATINGA LAMPU A/C LPS</t>
  </si>
  <si>
    <t>Jatinga Nepali</t>
  </si>
  <si>
    <t>JATINGA NEPALI BASTI A/C LPS</t>
  </si>
  <si>
    <t>JATINGA NEPALI MES</t>
  </si>
  <si>
    <t>JATINGA RAILWAY L.P.S</t>
  </si>
  <si>
    <t xml:space="preserve">Laisong Bagan </t>
  </si>
  <si>
    <t xml:space="preserve">Choto Laisong </t>
  </si>
  <si>
    <t>CHOTO LAISONG (H) LPS</t>
  </si>
  <si>
    <t>CHOTO LAISONG(N) LPS</t>
  </si>
  <si>
    <t>RANI MES</t>
  </si>
  <si>
    <t>ZADONANAG MEMORIAL MES</t>
  </si>
  <si>
    <t>KAIENGPHAI LPS</t>
  </si>
  <si>
    <t>KAIYENGTHAL LPS</t>
  </si>
  <si>
    <t>Kayang Deswali</t>
  </si>
  <si>
    <t>Kayang Kashi</t>
  </si>
  <si>
    <t>KAYANG KHASI LPS</t>
  </si>
  <si>
    <t>KAYENG MES</t>
  </si>
  <si>
    <t>KAYWING DESWALI BASTI LPS</t>
  </si>
  <si>
    <t>Lhingneivah Lhouvum</t>
  </si>
  <si>
    <t>Lasang FWSC</t>
  </si>
  <si>
    <t>Hatkhonem Changsan</t>
  </si>
  <si>
    <t>British Khyriem</t>
  </si>
  <si>
    <t>Chingjahoi Lienthang</t>
  </si>
  <si>
    <t>Lalzarzou Lienthang</t>
  </si>
  <si>
    <t>Jatinga SD</t>
  </si>
  <si>
    <t>Laisong SHC</t>
  </si>
  <si>
    <t>Hainchale Zeme</t>
  </si>
  <si>
    <t>Hangrum FWSC</t>
  </si>
  <si>
    <t>KALIMABONG MES</t>
  </si>
  <si>
    <t>KALIMABONG P-1 LPS</t>
  </si>
  <si>
    <t>NATUN LEIKUL M.E SCHOOL</t>
  </si>
  <si>
    <t xml:space="preserve">Pura </t>
  </si>
  <si>
    <t>Miyungkro</t>
  </si>
  <si>
    <t>MONISING TARIANG LPS</t>
  </si>
  <si>
    <t>P KARURCHERRA LPS</t>
  </si>
  <si>
    <t>SIMTUILUONG A.C LPS</t>
  </si>
  <si>
    <t>SIMTUILUONG HIGH SCHOOL</t>
  </si>
  <si>
    <t>SIMTUILUONG MES</t>
  </si>
  <si>
    <t>Hmunthajao</t>
  </si>
  <si>
    <t>LALA BASTI MES</t>
  </si>
  <si>
    <t>HNACHANGJOL LPS</t>
  </si>
  <si>
    <t>NEW NACHANGJOL LPS</t>
  </si>
  <si>
    <t>P HNACHANGZAWL LPS</t>
  </si>
  <si>
    <t>P. Hnachangzawl</t>
  </si>
  <si>
    <t>P. Hnachanzawl Block III</t>
  </si>
  <si>
    <t>HEJAILUA A/C LPS</t>
  </si>
  <si>
    <t>HEKALAO MES</t>
  </si>
  <si>
    <t>LOVERS' JOIN VENTURE M.E. SCHOOL</t>
  </si>
  <si>
    <t>NARENDRA BARMAN LPS</t>
  </si>
  <si>
    <t>NOYAPUR MES</t>
  </si>
  <si>
    <t>SUN FLOWER MES</t>
  </si>
  <si>
    <t>TANGLALRIL LPS</t>
  </si>
  <si>
    <t>TUIVOMPHAI LPS</t>
  </si>
  <si>
    <t>UPPER HARANGAJAO DESWALI LPS</t>
  </si>
  <si>
    <t>BOROLOKA KHASI LPS</t>
  </si>
  <si>
    <t>BRIGHTER ENG. ACADEMY MES</t>
  </si>
  <si>
    <t>BUOLJOL LPS</t>
  </si>
  <si>
    <t>CHOTO LOKHA LPS</t>
  </si>
  <si>
    <t>Choto Muolkoi</t>
  </si>
  <si>
    <t>CHOTO MUOLKOI LPS</t>
  </si>
  <si>
    <t>LASKAR MES</t>
  </si>
  <si>
    <t>HAWER DESWALI LPS</t>
  </si>
  <si>
    <t>(CH) HOKAI LPS</t>
  </si>
  <si>
    <t>A/C. RAUTILLA LPS</t>
  </si>
  <si>
    <t>ASIAK ROBI LPS</t>
  </si>
  <si>
    <t>DIJAM HAGJER LPS</t>
  </si>
  <si>
    <t>Hokai (H)</t>
  </si>
  <si>
    <t>HOKAI CHRISTIAN MES</t>
  </si>
  <si>
    <t>HOKAI HINDU LPS</t>
  </si>
  <si>
    <t>Hokai Pungchi</t>
  </si>
  <si>
    <t>POLICE COLONY LPS</t>
  </si>
  <si>
    <t>RAM NAGAR LPS HAFLONG</t>
  </si>
  <si>
    <t>RAMJI A/C. LPS</t>
  </si>
  <si>
    <t>SONTILLA LPS</t>
  </si>
  <si>
    <t>BAKORMA MES</t>
  </si>
  <si>
    <t xml:space="preserve">Jorai Bathari </t>
  </si>
  <si>
    <t>NANADISA LPS</t>
  </si>
  <si>
    <t>NOBDI GURUBARI LPS</t>
  </si>
  <si>
    <t>Nemkhonei Singson</t>
  </si>
  <si>
    <t>Likmai Naiding</t>
  </si>
  <si>
    <t>Kapurchera FWSC</t>
  </si>
  <si>
    <t>Sonolata Jarambusa</t>
  </si>
  <si>
    <t>Liberty Hmar</t>
  </si>
  <si>
    <t xml:space="preserve">Boro Arkap </t>
  </si>
  <si>
    <t>Itingchangle Newme</t>
  </si>
  <si>
    <t>Ganga Ghosh</t>
  </si>
  <si>
    <t>Haragajao PHC</t>
  </si>
  <si>
    <t>Sara Das</t>
  </si>
  <si>
    <t>Rodale Newme</t>
  </si>
  <si>
    <t>Phailota Warisa</t>
  </si>
  <si>
    <t>Asonghajik</t>
  </si>
  <si>
    <t xml:space="preserve">Baojen </t>
  </si>
  <si>
    <t xml:space="preserve">Choto Rongmailai </t>
  </si>
  <si>
    <t xml:space="preserve">J.Hebron </t>
  </si>
  <si>
    <t xml:space="preserve">Ngente </t>
  </si>
  <si>
    <t xml:space="preserve">Lasang </t>
  </si>
  <si>
    <t xml:space="preserve">Baureneu (Choto Nianglo) </t>
  </si>
  <si>
    <t xml:space="preserve">Chhoto Nianglo </t>
  </si>
  <si>
    <t xml:space="preserve">Nahkhojou </t>
  </si>
  <si>
    <t xml:space="preserve">Namriengram </t>
  </si>
  <si>
    <t xml:space="preserve">Nchureilo </t>
  </si>
  <si>
    <t xml:space="preserve">Dijam Hagjer </t>
  </si>
  <si>
    <t>Moti Lampu</t>
  </si>
  <si>
    <t xml:space="preserve">Nanadisa </t>
  </si>
  <si>
    <t xml:space="preserve">Riao  </t>
  </si>
  <si>
    <t>Elizabeth Zeme</t>
  </si>
  <si>
    <t>Chandra Kumari Thapa</t>
  </si>
  <si>
    <t>Thenkhokim Lienthang</t>
  </si>
  <si>
    <t>Doni Hojai</t>
  </si>
  <si>
    <t>Leiri FWSC</t>
  </si>
  <si>
    <t>Rosangmoi Hmar</t>
  </si>
  <si>
    <t>Neikhol Guite</t>
  </si>
  <si>
    <t>MAHADEV TILLA ENG. MED.LPS</t>
  </si>
  <si>
    <t>MAHADEV TILLA LPS(B)</t>
  </si>
  <si>
    <t>MAHARAJPUR LPS P-1</t>
  </si>
  <si>
    <t>MAHARAJPUR LPS P-2</t>
  </si>
  <si>
    <t>MAHARAJPUR MES</t>
  </si>
  <si>
    <t>HARANGAJAO ENGLISH L.P.SCHOOL</t>
  </si>
  <si>
    <t>HARANGAJAO JUNIOR BASIC LPS</t>
  </si>
  <si>
    <t>LUNGKHOK LPS</t>
  </si>
  <si>
    <t>PURANA LUNGKHOK LPS</t>
  </si>
  <si>
    <t>Robinala Haflong P-III</t>
  </si>
  <si>
    <t>ROBINALLA III LPS</t>
  </si>
  <si>
    <t>ROBINALLA MES</t>
  </si>
  <si>
    <t>BAURENEU LPS</t>
  </si>
  <si>
    <t>CHOTO NIANGLO(H) LPS</t>
  </si>
  <si>
    <t>HANGRUM (CH) A/C LPS</t>
  </si>
  <si>
    <t>HANGRUM (H) LPS</t>
  </si>
  <si>
    <t>HANGRUM BAGAN A/C LPS</t>
  </si>
  <si>
    <t>HANGRUM MES</t>
  </si>
  <si>
    <t>MAHUR (ASS) LPS</t>
  </si>
  <si>
    <t>Govt. Boys' Hr.S.School.</t>
  </si>
  <si>
    <t>ASEL MEMORIAL LPS</t>
  </si>
  <si>
    <t>ASONGHAJU AC LPS</t>
  </si>
  <si>
    <t>CH NRIMBANGLUA A/C LPS</t>
  </si>
  <si>
    <t>BAOJEN LPS</t>
  </si>
  <si>
    <t>CHOTA RONGMALAI LPS</t>
  </si>
  <si>
    <t>CHUDININGRAM LPS</t>
  </si>
  <si>
    <t>HEUWANGBERAM LPS</t>
  </si>
  <si>
    <t>HEWANGBERAM LPS PART-2</t>
  </si>
  <si>
    <t>Govt. Girls Hr.S.School.</t>
  </si>
  <si>
    <t>INRIMBANGLOW MES</t>
  </si>
  <si>
    <t>INRIMBANGLUA H LPS</t>
  </si>
  <si>
    <t>ISUILUNG A/C LPS</t>
  </si>
  <si>
    <t>J HEBRON LPS</t>
  </si>
  <si>
    <t>JONGLI BASTI 2 LPS</t>
  </si>
  <si>
    <t>JONGLI BASTI I LPS</t>
  </si>
  <si>
    <t>MAHUR PHONGLO LPS</t>
  </si>
  <si>
    <t>NCHURELOA A/C LPS</t>
  </si>
  <si>
    <t>NEW NGALSONG LPS</t>
  </si>
  <si>
    <t>NEW SARON LPS</t>
  </si>
  <si>
    <t>NEW ZOAR AC LPS</t>
  </si>
  <si>
    <t>NGAUYIBERAM LPS</t>
  </si>
  <si>
    <t>NRIANAM A/C LPS</t>
  </si>
  <si>
    <t>PAGAI KEMPRAI MEMORAIL LPS</t>
  </si>
  <si>
    <t>SONGBUNG I LPS(LETCHUNG)</t>
  </si>
  <si>
    <t>THANGLET MEMORIAL LPS</t>
  </si>
  <si>
    <t>Veer Dimalik High School.</t>
  </si>
  <si>
    <t>VEER DIMALIK MEMORIAL MES</t>
  </si>
  <si>
    <t>DITTOCK CHERRA J.B.S LPS</t>
  </si>
  <si>
    <t>DITTOCK CHERRA MES</t>
  </si>
  <si>
    <t>DITTOCKCHERRA SIDING LPS</t>
  </si>
  <si>
    <t>Dittokcherra High school.</t>
  </si>
  <si>
    <t>Dittokcherra Saiding</t>
  </si>
  <si>
    <t>Mahur Higher Secondary School.</t>
  </si>
  <si>
    <t>NIANGLO PUNGGUA AC LPS</t>
  </si>
  <si>
    <t>KULIATUING MEMORIAL LPS</t>
  </si>
  <si>
    <t>Anita Sinha</t>
  </si>
  <si>
    <t>Deiwangliale Riame</t>
  </si>
  <si>
    <t>N SONGKAI (CH)AC LPS</t>
  </si>
  <si>
    <t>N SONGKAI (H) AC LPS</t>
  </si>
  <si>
    <t>N SONGKAI MES</t>
  </si>
  <si>
    <t xml:space="preserve">N.Songkai </t>
  </si>
  <si>
    <t>New-Songkhai High School.</t>
  </si>
  <si>
    <t>P SONGKAI (CH) AC LPS</t>
  </si>
  <si>
    <t>P. SONGKAI(H) LPS</t>
  </si>
  <si>
    <t>P.Songkai</t>
  </si>
  <si>
    <t xml:space="preserve">P.Songkai </t>
  </si>
  <si>
    <t>PAIJA A/C. LPS</t>
  </si>
  <si>
    <t>SEKHNUOIPHA L.P SCHOOL</t>
  </si>
  <si>
    <t>JEREKHO LPS</t>
  </si>
  <si>
    <t>MAILONGDISA BASTI LPS</t>
  </si>
  <si>
    <t xml:space="preserve">N.Peisea </t>
  </si>
  <si>
    <t>NATUN PEISIA AC LPS</t>
  </si>
  <si>
    <t>P. PEISIA LPS</t>
  </si>
  <si>
    <t>P. PEISIA MES</t>
  </si>
  <si>
    <t>P. PEISIA UPPER COLONY LPS</t>
  </si>
  <si>
    <t xml:space="preserve">P.Peisea </t>
  </si>
  <si>
    <t>T MUOLKOI LPS</t>
  </si>
  <si>
    <t xml:space="preserve">T.Muolkoi </t>
  </si>
  <si>
    <t>THING BUNG LPS</t>
  </si>
  <si>
    <t xml:space="preserve">Vongjol </t>
  </si>
  <si>
    <t>Vongzawl High School.</t>
  </si>
  <si>
    <t>VONGZAWL LPS</t>
  </si>
  <si>
    <t>VONGZAWL MES</t>
  </si>
  <si>
    <t xml:space="preserve">Baladhan </t>
  </si>
  <si>
    <t>BORO ARKAP LPS</t>
  </si>
  <si>
    <t>Boro-Arkap High School.</t>
  </si>
  <si>
    <t>CHEILEI LPS</t>
  </si>
  <si>
    <t xml:space="preserve">Chielei </t>
  </si>
  <si>
    <t xml:space="preserve">Choto Arkap </t>
  </si>
  <si>
    <t>JINAM LPS</t>
  </si>
  <si>
    <t xml:space="preserve">Leiri </t>
  </si>
  <si>
    <t>P HMARLUSEI LPS</t>
  </si>
  <si>
    <t xml:space="preserve">N.H.Lushai </t>
  </si>
  <si>
    <t xml:space="preserve">Phaipui </t>
  </si>
  <si>
    <t>PHAIPUI LPS</t>
  </si>
  <si>
    <t>PHAIPUI MES</t>
  </si>
  <si>
    <t>Tattephai</t>
  </si>
  <si>
    <t xml:space="preserve">Tattephai </t>
  </si>
  <si>
    <t>TATTEPHAI LPS</t>
  </si>
  <si>
    <t>TATTEPHAI MES</t>
  </si>
  <si>
    <t xml:space="preserve">Muollien </t>
  </si>
  <si>
    <t>MUOLLIEN LPS</t>
  </si>
  <si>
    <t>Samchile Zeme</t>
  </si>
  <si>
    <t>Lamkhonem Lienthang</t>
  </si>
  <si>
    <t>Rothangpui Hmar</t>
  </si>
  <si>
    <t>Assam</t>
  </si>
  <si>
    <t>DimaHasao</t>
  </si>
  <si>
    <t>Mahur</t>
  </si>
  <si>
    <t>Dr. Deepjyoti Bora</t>
  </si>
  <si>
    <t>Mr. Jayanta Deka</t>
  </si>
  <si>
    <t>Miss Boikim Khobung</t>
  </si>
  <si>
    <t>Mr. Anjan Jyoti Mazumder</t>
  </si>
  <si>
    <t>Mrs. Thilsiemthar Puruolte</t>
  </si>
  <si>
    <t>DIYUNGPAR LPS</t>
  </si>
  <si>
    <t>GURUBARI LPS</t>
  </si>
  <si>
    <t>DIGRIK FWSC</t>
  </si>
  <si>
    <t>Pura FWSC</t>
  </si>
  <si>
    <t>SAMPARIDISA FWSC</t>
  </si>
  <si>
    <t>SONGPIJANG FWSC</t>
  </si>
  <si>
    <t>URBAN HEALTH CENTRE</t>
  </si>
  <si>
    <t>Sangita Das</t>
  </si>
  <si>
    <t>Dil Kumari Pandey</t>
  </si>
  <si>
    <t>lalliennem Hmar</t>
  </si>
  <si>
    <t>Enabon Rupsi</t>
  </si>
  <si>
    <t>Itdu Niding</t>
  </si>
  <si>
    <t>Ronbika Maibangsa</t>
  </si>
  <si>
    <t>Rolina Doungel</t>
  </si>
  <si>
    <t>Solmodi Hojai</t>
  </si>
  <si>
    <t>Nayota Hagjer</t>
  </si>
  <si>
    <t>Birola Kemprai</t>
  </si>
  <si>
    <t>Neibungkhup Hrangkhol</t>
  </si>
  <si>
    <t>Protiva Barua</t>
  </si>
  <si>
    <t>Ajobi Begum</t>
  </si>
  <si>
    <t>Neilalvong Hrangkhol</t>
  </si>
  <si>
    <t>Biloni Naiding</t>
  </si>
  <si>
    <t>Nobita Maibangsa</t>
  </si>
  <si>
    <t>Protima Kemprai</t>
  </si>
  <si>
    <t>Kailo Maibangsa</t>
  </si>
  <si>
    <t>Ringfola Porbosa</t>
  </si>
  <si>
    <t xml:space="preserve">Lalremmoi Hmar </t>
  </si>
  <si>
    <t>Nancy Khawbung</t>
  </si>
  <si>
    <t>Retzol SC</t>
  </si>
  <si>
    <t>Vannunthr Hmar</t>
  </si>
  <si>
    <t>Siemkim</t>
  </si>
  <si>
    <t>Lila Chetri</t>
  </si>
  <si>
    <t>Hoijovah Chongloi</t>
  </si>
  <si>
    <t xml:space="preserve">Bina Thapa </t>
  </si>
  <si>
    <t>Chaitali Barman</t>
  </si>
  <si>
    <t>Lalbiekhnem Khawbung</t>
  </si>
  <si>
    <t>Lalbiekoi Changsan</t>
  </si>
  <si>
    <t>Lalnipui Tamhrang</t>
  </si>
  <si>
    <t>Pausamringle Pame</t>
  </si>
  <si>
    <t>Boro Wapu SC</t>
  </si>
  <si>
    <t>Monika Das</t>
  </si>
  <si>
    <t>Laisong SHC/ Notional</t>
  </si>
  <si>
    <t>Takhule Zeme</t>
  </si>
  <si>
    <t>Heguilungle Kuwame</t>
  </si>
  <si>
    <t>Elezabeth Jeme</t>
  </si>
  <si>
    <t>Tuolpui FWSC</t>
  </si>
  <si>
    <t>Rokhawlkim Zate</t>
  </si>
  <si>
    <t>Hegameile Newme</t>
  </si>
  <si>
    <t>Boro Moulkoi SC</t>
  </si>
  <si>
    <t>Promila Sinha</t>
  </si>
  <si>
    <t>Remi Vankhol</t>
  </si>
  <si>
    <t>Boro Leikek FWSC</t>
  </si>
  <si>
    <t>Lalsanhim Hansing</t>
  </si>
  <si>
    <t>Chingzaneng Lienthang</t>
  </si>
  <si>
    <t>Dautohaja SC</t>
  </si>
  <si>
    <t>Nurun Nehar Mazumder</t>
  </si>
  <si>
    <t>Rebeka Langthasa</t>
  </si>
  <si>
    <t>Lalneilhing Doungel</t>
  </si>
  <si>
    <t xml:space="preserve"> </t>
  </si>
  <si>
    <t>P.Leikul SC</t>
  </si>
  <si>
    <t>Lamneikim Haolai</t>
  </si>
  <si>
    <t>Lalpermoi Hmar</t>
  </si>
  <si>
    <t>Pangmuol FWSC</t>
  </si>
  <si>
    <t>A/C. DIYUNG HRANGKHOL LPS</t>
  </si>
  <si>
    <t>KHONGSAI A/C. LPS</t>
  </si>
  <si>
    <t>LUNGIRAM A/C. LPS</t>
  </si>
  <si>
    <t>Boro Chenam</t>
  </si>
  <si>
    <t>BORO HENAM I LPS</t>
  </si>
  <si>
    <t>BORO HENNAM LPS-2</t>
  </si>
  <si>
    <t>BOROCHENAM MES</t>
  </si>
  <si>
    <t>BUANGKUNG LPS</t>
  </si>
  <si>
    <t>BUANGKUNG MES</t>
  </si>
  <si>
    <t>Chaptuk</t>
  </si>
  <si>
    <t>CHAPTUK LPS</t>
  </si>
  <si>
    <t xml:space="preserve">Hajailua </t>
  </si>
  <si>
    <t>Hangrum p1</t>
  </si>
  <si>
    <t>Hangrum p2</t>
  </si>
  <si>
    <t>Hangrum p3</t>
  </si>
  <si>
    <t>Lungyiram</t>
  </si>
  <si>
    <t xml:space="preserve">N.Pungo </t>
  </si>
  <si>
    <t>Paija</t>
  </si>
  <si>
    <t>TANGPUI LPS</t>
  </si>
  <si>
    <t>Takheule Zeme</t>
  </si>
  <si>
    <t>Heguilunge Kuwame</t>
  </si>
  <si>
    <t>BORO HENAM FWSC</t>
  </si>
  <si>
    <t>Pauramwangle Jeme</t>
  </si>
  <si>
    <t>Rambatuile Jeme</t>
  </si>
  <si>
    <t>Choto narayanpur SC</t>
  </si>
  <si>
    <t>Rabia Begum Laskar</t>
  </si>
  <si>
    <t>Nimi Jidung</t>
  </si>
  <si>
    <t>Hangrum Sc</t>
  </si>
  <si>
    <t>Heguangmeile Jeme</t>
  </si>
  <si>
    <t>Lalneihing Khawbung</t>
  </si>
  <si>
    <t>Heguwangle Jeme</t>
  </si>
  <si>
    <t>BUONGKUNG FWSC</t>
  </si>
  <si>
    <t>DITTOCK CHERRA  SC</t>
  </si>
  <si>
    <t>Chawlneikim Khoubug</t>
  </si>
  <si>
    <t>Heguangneile Jeme</t>
  </si>
  <si>
    <t>Heguaaangneile Jeme</t>
  </si>
  <si>
    <t>Pewangyile Nriame</t>
  </si>
  <si>
    <t>Laisong Bagan FWSC</t>
  </si>
  <si>
    <t>Ilugdikle rime</t>
  </si>
  <si>
    <t>Shahnara Khatun</t>
  </si>
  <si>
    <t>Hereilo FWSC</t>
  </si>
  <si>
    <t>Pitful Rupsy</t>
  </si>
  <si>
    <t>Nampungringle Riame</t>
  </si>
  <si>
    <t>Lethanghoi Hrangkhol</t>
  </si>
  <si>
    <t>Suibamle Nriame</t>
  </si>
  <si>
    <t>Paisuile Jeme</t>
  </si>
  <si>
    <t>MICHIKHUR PART-1 LPS</t>
  </si>
  <si>
    <t>MICHIKHUR PART-2 LPS</t>
  </si>
  <si>
    <t>Michikur</t>
  </si>
  <si>
    <t>NEW MICHIKUR LPS</t>
  </si>
  <si>
    <t>NEW MICHIKUR PUNJI LPS</t>
  </si>
  <si>
    <t>Buolmol Bagan</t>
  </si>
  <si>
    <t>BUOLMUOL LPS</t>
  </si>
  <si>
    <t>BUOLMUOL BAGAN MES</t>
  </si>
  <si>
    <t>INDUNGLO LPS</t>
  </si>
  <si>
    <t>INDUNGLO MES</t>
  </si>
  <si>
    <t>MONGON LPS</t>
  </si>
  <si>
    <t>LOWER HENBUNG LPS</t>
  </si>
  <si>
    <t>UPPER HENGBUNG LPS</t>
  </si>
  <si>
    <t>HEREILO LPS</t>
  </si>
  <si>
    <t>NATUN WARI L.P.SCHOOL</t>
  </si>
  <si>
    <t>WALAODISA LPS</t>
  </si>
  <si>
    <t xml:space="preserve">Walaodisa </t>
  </si>
  <si>
    <t>SUTTHANG LPS Tumjang</t>
  </si>
  <si>
    <t>LOILUT LPS</t>
  </si>
  <si>
    <t>LOWER TUNGJE LPS</t>
  </si>
  <si>
    <t xml:space="preserve">Tungje-1 </t>
  </si>
  <si>
    <t>TUNGJEE A/C LPS</t>
  </si>
  <si>
    <t xml:space="preserve">Tungje  </t>
  </si>
  <si>
    <t xml:space="preserve">Lower Tungje </t>
  </si>
  <si>
    <t xml:space="preserve">Upper Tungje </t>
  </si>
  <si>
    <t>TUNGJEPUNGO LPS</t>
  </si>
  <si>
    <t xml:space="preserve">Tungje Punggo </t>
  </si>
  <si>
    <t xml:space="preserve">Zeme Tuolpui, </t>
  </si>
  <si>
    <t>Inchaikang</t>
  </si>
  <si>
    <t>INCHAIKANG LPS</t>
  </si>
  <si>
    <t>Chinngaiting Vaiphei</t>
  </si>
  <si>
    <t>Phatinkim Vaipei</t>
  </si>
  <si>
    <t>Vanlalsung Hmar</t>
  </si>
  <si>
    <t>Ajita Pul</t>
  </si>
  <si>
    <t>Hmangaizuol Hmar</t>
  </si>
  <si>
    <t>Hoiting Thado</t>
  </si>
  <si>
    <t>Hoitng Thado</t>
  </si>
  <si>
    <t>Monju Bathari</t>
  </si>
  <si>
    <t>Dautohaja FWSC</t>
  </si>
  <si>
    <t>Minaki Daulagupu</t>
  </si>
  <si>
    <t>Tungjee FWSC</t>
  </si>
  <si>
    <t>Ihuile Jeme</t>
  </si>
  <si>
    <t>Njauneile Riame</t>
  </si>
  <si>
    <t>Vogzol FWSC</t>
  </si>
  <si>
    <t>Kehungle Jeme</t>
  </si>
  <si>
    <t>Lalsomkip Singson</t>
  </si>
  <si>
    <t>DONLOU LPS</t>
  </si>
  <si>
    <t>TUIKIM LPS</t>
  </si>
  <si>
    <t>Khobak</t>
  </si>
  <si>
    <t>Kothlir</t>
  </si>
  <si>
    <t>Vaitang</t>
  </si>
  <si>
    <t>Kotnipui</t>
  </si>
  <si>
    <t>ARDA LPS</t>
  </si>
  <si>
    <t>DOIHENG LPS</t>
  </si>
  <si>
    <t>DOIHENG MES</t>
  </si>
  <si>
    <t>Upper During</t>
  </si>
  <si>
    <t>DUIRING HINDU LPS</t>
  </si>
  <si>
    <t>Kubing High School</t>
  </si>
  <si>
    <t>KUBING MES</t>
  </si>
  <si>
    <t>OLD KUBING A/C. LPS</t>
  </si>
  <si>
    <t>MAUCHAR LPS</t>
  </si>
  <si>
    <t>Moucher</t>
  </si>
  <si>
    <t xml:space="preserve">Moucher </t>
  </si>
  <si>
    <t xml:space="preserve">Boro Leike </t>
  </si>
  <si>
    <t>CHOTO LEIKEK LPS</t>
  </si>
  <si>
    <t>BORO LEIKEK LPS</t>
  </si>
  <si>
    <t>NEW ZION LPS</t>
  </si>
  <si>
    <t>P Ngalsong JOMLET LPS</t>
  </si>
  <si>
    <t>KHANGNAM BAZAR LPS</t>
  </si>
  <si>
    <t xml:space="preserve">Khangnam </t>
  </si>
  <si>
    <t>KHANGNAM 3 LPS</t>
  </si>
  <si>
    <t>KHANGNAM (CH) LPS</t>
  </si>
  <si>
    <t xml:space="preserve">Khangnam(CH) </t>
  </si>
  <si>
    <t>KHANGNAM(H) LPS</t>
  </si>
  <si>
    <t xml:space="preserve">Khangnam(H) </t>
  </si>
  <si>
    <t>KHUONGLUNG LPS</t>
  </si>
  <si>
    <t>KHUONGLUNG MES</t>
  </si>
  <si>
    <t xml:space="preserve">Khuongluong </t>
  </si>
  <si>
    <t>Khuongluong High School.</t>
  </si>
  <si>
    <t xml:space="preserve">Duijung </t>
  </si>
  <si>
    <t xml:space="preserve">Duijung Namriengram </t>
  </si>
  <si>
    <t xml:space="preserve">Lodi Kachari </t>
  </si>
  <si>
    <t xml:space="preserve">Lodi Kuki </t>
  </si>
  <si>
    <t>CHAIKAM A/C. LPS</t>
  </si>
  <si>
    <t>CHAIKAM MES</t>
  </si>
  <si>
    <t>NEW CHAIKAM LPS</t>
  </si>
  <si>
    <t>N. Kubing</t>
  </si>
  <si>
    <t>NEW KUBING LPS</t>
  </si>
  <si>
    <t>NIMKAI LPS</t>
  </si>
  <si>
    <t>Michidui</t>
  </si>
  <si>
    <t>MICHIDUI A/C. LPS</t>
  </si>
  <si>
    <t>MICHIDUI MES</t>
  </si>
  <si>
    <t>Lasonkip Hrangkhol</t>
  </si>
  <si>
    <t>Pronita Naiding</t>
  </si>
  <si>
    <t>Khobak SC</t>
  </si>
  <si>
    <t>Chongroi Lalsiem</t>
  </si>
  <si>
    <t>Sangi Ngamlai</t>
  </si>
  <si>
    <t>Muoldam SC</t>
  </si>
  <si>
    <t>Kunchungi Nampui</t>
  </si>
  <si>
    <t>Lalkungi Nampui</t>
  </si>
  <si>
    <t>RIACHIBANGLO FWSC</t>
  </si>
  <si>
    <t>Ell Rody Hrangkhol</t>
  </si>
  <si>
    <t>Kilungteile Jeme</t>
  </si>
  <si>
    <t>Nsilule Jeme</t>
  </si>
  <si>
    <t>Boro Arkap FWSC</t>
  </si>
  <si>
    <t>Ileubuile Jeme</t>
  </si>
  <si>
    <t>Khangnam FWSC</t>
  </si>
  <si>
    <t>Lalringmawi Hmar</t>
  </si>
  <si>
    <t>Ramzuilungle Zeme</t>
  </si>
  <si>
    <t>Khunglung FWSC</t>
  </si>
  <si>
    <t>Lalthoikim Ngrnte</t>
  </si>
  <si>
    <t>Zawtthanthoi Hmar</t>
  </si>
  <si>
    <t>Lalhmingmawi Hmar</t>
  </si>
  <si>
    <t>Miyikamle Ngame</t>
  </si>
  <si>
    <t>Lodi Kuki FWSC</t>
  </si>
  <si>
    <t>Farida Begum Choudury</t>
  </si>
  <si>
    <t>Lhingkhohoi Lunkim</t>
  </si>
  <si>
    <t>Irangwangle Jeme</t>
  </si>
  <si>
    <t>Pungringyile Jeme</t>
  </si>
  <si>
    <t>Suikalungle Jeme</t>
  </si>
  <si>
    <t>Nayapur sontila</t>
  </si>
  <si>
    <t xml:space="preserve">Maahadev Tilla </t>
  </si>
  <si>
    <t>Sengya Sambudhan Jr. College.</t>
  </si>
  <si>
    <t>St.Angnes High School.</t>
  </si>
  <si>
    <t>SAINZA RAZI LPS</t>
  </si>
  <si>
    <t>C.H.T. Synod High School.</t>
  </si>
  <si>
    <t>Narzareth Model High School</t>
  </si>
  <si>
    <t>BOILDHURA L.P.S</t>
  </si>
  <si>
    <t>MAIBANGDISA MES</t>
  </si>
  <si>
    <t>TALUA AC LPS</t>
  </si>
  <si>
    <t xml:space="preserve">Chhoto Rongmailai </t>
  </si>
  <si>
    <t>MOTI HOJAI LPS</t>
  </si>
  <si>
    <t>MOTI LAMPU LPS</t>
  </si>
  <si>
    <t>DINGAM LPS</t>
  </si>
  <si>
    <t>DELEN WATILING LPS</t>
  </si>
  <si>
    <t>N HMARLUSEI LPS</t>
  </si>
  <si>
    <t>Hoinemdoi Vaiphei</t>
  </si>
  <si>
    <t>Ramvom</t>
  </si>
  <si>
    <t>RAMVOM LPS</t>
  </si>
  <si>
    <t>GILGAL LPS</t>
  </si>
  <si>
    <t>KHERBARI LPS</t>
  </si>
  <si>
    <t>Janabi Sajem</t>
  </si>
  <si>
    <t>Lakhi Rani Hrangkhol</t>
  </si>
  <si>
    <t>Padma Lama</t>
  </si>
  <si>
    <t>Ramjeile Jeme</t>
  </si>
  <si>
    <t>chandra Kumari</t>
  </si>
  <si>
    <t>Lalbeikhilm Hmar</t>
  </si>
  <si>
    <t>Rodale ewme</t>
  </si>
  <si>
    <t xml:space="preserve">Simpuitling Tuolor </t>
  </si>
  <si>
    <t xml:space="preserve">N. Songkai </t>
  </si>
  <si>
    <t>Paunamteule Zeme</t>
  </si>
  <si>
    <t>Thrilmoi Hmar</t>
  </si>
  <si>
    <t>Ramvom SC</t>
  </si>
  <si>
    <t>Nekhonem Lhoujem</t>
  </si>
  <si>
    <t>Lunghnem Zate</t>
  </si>
  <si>
    <t>Dr. Anuj BORA</t>
  </si>
  <si>
    <t>DS</t>
  </si>
  <si>
    <t>Saisi</t>
  </si>
  <si>
    <t>LUNGKHOK MES</t>
  </si>
  <si>
    <t>wed</t>
  </si>
  <si>
    <t>thu</t>
  </si>
  <si>
    <t>fri</t>
  </si>
  <si>
    <t>sat</t>
  </si>
  <si>
    <t>mon</t>
  </si>
  <si>
    <t>tue</t>
  </si>
  <si>
    <t>BUANGKUNG Anganwadi</t>
  </si>
  <si>
    <t>JEREKHO Anganwadi</t>
  </si>
  <si>
    <t>Nimkai Anganwadi</t>
  </si>
  <si>
    <t>Nimkai (M) Anganwadi</t>
  </si>
  <si>
    <t>FRI</t>
  </si>
  <si>
    <t>SAT</t>
  </si>
  <si>
    <t>MON</t>
  </si>
  <si>
    <t>TUE</t>
  </si>
  <si>
    <t>WED</t>
  </si>
  <si>
    <t>THU</t>
  </si>
  <si>
    <t>DIMARANG LPS</t>
  </si>
  <si>
    <t>T</t>
  </si>
  <si>
    <t>BALADHAN LPS</t>
  </si>
  <si>
    <t>BALADHAN MES</t>
  </si>
  <si>
    <t>LOWER BALADHAN LPS</t>
  </si>
  <si>
    <t>LEIERI LPS</t>
  </si>
  <si>
    <t>LEIRI MES</t>
  </si>
  <si>
    <t>Leiri High School.</t>
  </si>
  <si>
    <t>LODI KACHARI LPS</t>
  </si>
  <si>
    <t>LODI KUKI LPS</t>
  </si>
  <si>
    <t>LODI KUKI MES</t>
  </si>
  <si>
    <t>SAITOP LPS</t>
  </si>
  <si>
    <t>SAMAGRAM LPS</t>
  </si>
  <si>
    <t>AIVAPHAI LPS</t>
  </si>
  <si>
    <t>TUICHAM LPS</t>
  </si>
  <si>
    <t>DIYUNG BATHARI LPS</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</si>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</sst>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3">
    <numFmt numFmtId="164" formatCode="[$-409]d/mmm/yy;@"/>
    <numFmt numFmtId="165" formatCode="[$-2C09]dddd\,\ dd\ mmmm\ yyyy;@"/>
    <numFmt numFmtId="166" formatCode="[$-24009]dddd\,\ mmmm\ dd\,\ yyyy;@"/>
  </numFmts>
  <fonts count="3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indexed="8"/>
      <name val="Calibri"/>
      <family val="2"/>
      <charset val="1"/>
    </font>
    <font>
      <sz val="10"/>
      <color theme="1"/>
      <name val="Arial"/>
      <family val="2"/>
      <charset val="1"/>
    </font>
    <font>
      <sz val="11"/>
      <color theme="1"/>
      <name val="Calibri"/>
      <family val="2"/>
      <charset val="1"/>
    </font>
    <font>
      <sz val="11"/>
      <color theme="1"/>
      <name val="Arial Narrow"/>
      <family val="2"/>
      <charset val="1"/>
    </font>
    <font>
      <sz val="10"/>
      <name val="Arial"/>
      <family val="2"/>
      <charset val="1"/>
    </font>
    <font>
      <sz val="11"/>
      <color rgb="FFFF0000"/>
      <name val="Times New Roman"/>
      <family val="1"/>
    </font>
    <font>
      <sz val="11"/>
      <name val="Times New Roman"/>
      <family val="1"/>
    </font>
    <font>
      <sz val="12"/>
      <name val="Times New Roman"/>
      <family val="1"/>
    </font>
    <font>
      <sz val="11"/>
      <name val="Calibri"/>
      <family val="2"/>
      <scheme val="minor"/>
    </font>
    <font>
      <sz val="11"/>
      <color theme="1"/>
      <name val="Times New Roman"/>
      <family val="1"/>
    </font>
    <font>
      <sz val="10"/>
      <name val="Calibri"/>
      <family val="2"/>
      <scheme val="minor"/>
    </font>
    <font>
      <sz val="11"/>
      <color theme="1" tint="0.14999847407452621"/>
      <name val="Times New Roman"/>
      <family val="1"/>
    </font>
    <font>
      <sz val="11"/>
      <color theme="1" tint="0.14999847407452621"/>
      <name val="Arial Narrow"/>
      <family val="2"/>
    </font>
    <font>
      <sz val="12"/>
      <color theme="1"/>
      <name val="Times New Roman"/>
      <family val="1"/>
    </font>
    <font>
      <sz val="10"/>
      <color theme="1"/>
      <name val="Calibri"/>
      <family val="2"/>
      <charset val="1"/>
    </font>
    <font>
      <sz val="10"/>
      <name val="Arial"/>
      <family val="2"/>
    </font>
    <font>
      <sz val="11"/>
      <color indexed="8"/>
      <name val="Times New Roman"/>
      <family val="1"/>
      <charset val="1"/>
    </font>
    <font>
      <sz val="12"/>
      <color indexed="8"/>
      <name val="Times New Roman"/>
      <family val="1"/>
      <charset val="1"/>
    </font>
    <font>
      <sz val="10"/>
      <color indexed="8"/>
      <name val="Calibri"/>
      <family val="2"/>
      <charset val="1"/>
    </font>
    <font>
      <sz val="11"/>
      <color theme="1"/>
      <name val="Times New Roman"/>
      <family val="1"/>
      <charset val="1"/>
    </font>
    <font>
      <sz val="12"/>
      <color theme="1"/>
      <name val="Times New Roman"/>
      <family val="1"/>
      <charset val="1"/>
    </font>
  </fonts>
  <fills count="14">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indexed="9"/>
        <bgColor indexed="26"/>
      </patternFill>
    </fill>
    <fill>
      <patternFill patternType="solid">
        <fgColor theme="0"/>
        <bgColor indexed="34"/>
      </patternFill>
    </fill>
    <fill>
      <patternFill patternType="solid">
        <fgColor theme="0"/>
        <bgColor indexed="64"/>
      </patternFill>
    </fill>
    <fill>
      <patternFill patternType="solid">
        <fgColor theme="0"/>
        <b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5">
    <xf numFmtId="0" fontId="0" fillId="0" borderId="0"/>
    <xf numFmtId="0" fontId="18" fillId="0" borderId="0"/>
    <xf numFmtId="0" fontId="18" fillId="0" borderId="0"/>
    <xf numFmtId="0" fontId="22" fillId="0" borderId="0"/>
    <xf numFmtId="0" fontId="33" fillId="0" borderId="0"/>
  </cellStyleXfs>
  <cellXfs count="33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9" fillId="10" borderId="11" xfId="1" applyFont="1" applyFill="1" applyBorder="1" applyAlignment="1" applyProtection="1">
      <alignment horizontal="justify" vertical="top" wrapText="1"/>
      <protection locked="0"/>
    </xf>
    <xf numFmtId="0" fontId="20" fillId="10" borderId="11" xfId="0" applyFont="1" applyFill="1" applyBorder="1" applyProtection="1">
      <protection locked="0"/>
    </xf>
    <xf numFmtId="0" fontId="20" fillId="10" borderId="12" xfId="1" applyFont="1" applyFill="1" applyBorder="1" applyProtection="1">
      <protection locked="0"/>
    </xf>
    <xf numFmtId="0" fontId="21" fillId="0" borderId="11" xfId="1" applyFont="1" applyBorder="1" applyAlignment="1" applyProtection="1">
      <alignment horizontal="left" vertical="center" wrapText="1"/>
      <protection locked="0"/>
    </xf>
    <xf numFmtId="0" fontId="20" fillId="10" borderId="11" xfId="1" applyFont="1" applyFill="1" applyBorder="1" applyAlignment="1" applyProtection="1">
      <alignment horizontal="center" vertical="center"/>
      <protection locked="0"/>
    </xf>
    <xf numFmtId="0" fontId="20" fillId="10" borderId="11" xfId="1" applyFont="1" applyFill="1" applyBorder="1" applyProtection="1">
      <protection locked="0"/>
    </xf>
    <xf numFmtId="0" fontId="21" fillId="10" borderId="11" xfId="1" applyFont="1" applyFill="1" applyBorder="1" applyAlignment="1" applyProtection="1">
      <alignment horizontal="left" vertical="center" wrapText="1"/>
      <protection locked="0"/>
    </xf>
    <xf numFmtId="0" fontId="21" fillId="10" borderId="11" xfId="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64" fontId="21" fillId="10" borderId="11" xfId="1" applyNumberFormat="1" applyFont="1" applyFill="1" applyBorder="1" applyAlignment="1" applyProtection="1">
      <alignment horizontal="center" vertical="center" wrapText="1"/>
      <protection locked="0"/>
    </xf>
    <xf numFmtId="164" fontId="20" fillId="10" borderId="11" xfId="1" applyNumberFormat="1" applyFont="1" applyFill="1" applyBorder="1" applyAlignment="1" applyProtection="1">
      <alignment horizontal="center" vertical="center"/>
      <protection locked="0"/>
    </xf>
    <xf numFmtId="0" fontId="23" fillId="11" borderId="1" xfId="1" applyFont="1" applyFill="1" applyBorder="1" applyProtection="1">
      <protection locked="0"/>
    </xf>
    <xf numFmtId="0" fontId="24" fillId="11" borderId="1" xfId="1" applyFont="1" applyFill="1" applyBorder="1" applyProtection="1">
      <protection locked="0"/>
    </xf>
    <xf numFmtId="0" fontId="24" fillId="0" borderId="1" xfId="0" applyFont="1" applyBorder="1" applyProtection="1">
      <protection locked="0"/>
    </xf>
    <xf numFmtId="0" fontId="24" fillId="12" borderId="1" xfId="1" applyFont="1" applyFill="1" applyBorder="1" applyProtection="1">
      <protection locked="0"/>
    </xf>
    <xf numFmtId="0" fontId="24" fillId="0" borderId="1" xfId="0" applyFont="1" applyBorder="1" applyAlignment="1" applyProtection="1">
      <protection locked="0"/>
    </xf>
    <xf numFmtId="0" fontId="25" fillId="0" borderId="1" xfId="0" applyFont="1" applyFill="1" applyBorder="1" applyAlignment="1" applyProtection="1">
      <alignment vertical="center"/>
      <protection locked="0"/>
    </xf>
    <xf numFmtId="0" fontId="26" fillId="0" borderId="1" xfId="0" applyFont="1" applyFill="1" applyBorder="1" applyAlignment="1" applyProtection="1">
      <alignment vertical="center"/>
      <protection locked="0"/>
    </xf>
    <xf numFmtId="0" fontId="26" fillId="0" borderId="1" xfId="0" applyFont="1" applyFill="1" applyBorder="1" applyAlignment="1" applyProtection="1">
      <alignment horizontal="center"/>
      <protection locked="0"/>
    </xf>
    <xf numFmtId="0" fontId="25" fillId="0" borderId="1" xfId="0" applyFont="1" applyFill="1" applyBorder="1" applyAlignment="1" applyProtection="1">
      <alignment horizontal="left" vertical="center"/>
      <protection locked="0"/>
    </xf>
    <xf numFmtId="0" fontId="26" fillId="0" borderId="1" xfId="0" applyFont="1" applyFill="1" applyBorder="1" applyProtection="1">
      <protection locked="0"/>
    </xf>
    <xf numFmtId="0" fontId="24" fillId="11" borderId="1" xfId="1" applyFont="1" applyFill="1" applyBorder="1" applyAlignment="1" applyProtection="1">
      <protection locked="0"/>
    </xf>
    <xf numFmtId="0" fontId="25" fillId="0" borderId="1" xfId="0" applyFont="1" applyFill="1" applyBorder="1" applyAlignment="1" applyProtection="1">
      <alignment horizontal="center" vertical="center"/>
      <protection locked="0"/>
    </xf>
    <xf numFmtId="0" fontId="27" fillId="11" borderId="1" xfId="1" applyFont="1" applyFill="1" applyBorder="1" applyProtection="1">
      <protection locked="0"/>
    </xf>
    <xf numFmtId="0" fontId="27" fillId="0" borderId="1" xfId="0" applyFont="1" applyBorder="1" applyProtection="1">
      <protection locked="0"/>
    </xf>
    <xf numFmtId="0" fontId="24" fillId="11" borderId="1" xfId="3" applyFont="1" applyFill="1" applyBorder="1" applyAlignment="1" applyProtection="1">
      <alignment horizontal="center" vertical="center" wrapText="1"/>
      <protection locked="0"/>
    </xf>
    <xf numFmtId="0" fontId="27" fillId="0" borderId="1" xfId="0" applyFont="1" applyBorder="1" applyAlignment="1" applyProtection="1">
      <protection locked="0"/>
    </xf>
    <xf numFmtId="0" fontId="24" fillId="12" borderId="1" xfId="1" applyFont="1" applyFill="1" applyBorder="1" applyAlignment="1" applyProtection="1">
      <alignment vertical="top" wrapText="1"/>
      <protection locked="0"/>
    </xf>
    <xf numFmtId="0" fontId="24" fillId="12" borderId="1" xfId="1" applyFont="1" applyFill="1" applyBorder="1" applyAlignment="1" applyProtection="1">
      <alignment horizontal="center" vertical="center" wrapText="1"/>
      <protection locked="0"/>
    </xf>
    <xf numFmtId="0" fontId="24" fillId="12" borderId="1" xfId="1" applyFont="1" applyFill="1" applyBorder="1" applyAlignment="1" applyProtection="1">
      <alignment vertical="center" wrapText="1"/>
      <protection locked="0"/>
    </xf>
    <xf numFmtId="0" fontId="28" fillId="0" borderId="1" xfId="0" applyFont="1" applyFill="1" applyBorder="1" applyAlignment="1" applyProtection="1">
      <alignment vertical="center"/>
      <protection locked="0"/>
    </xf>
    <xf numFmtId="1" fontId="26" fillId="0" borderId="1" xfId="0" applyNumberFormat="1" applyFont="1" applyFill="1" applyBorder="1" applyProtection="1">
      <protection locked="0"/>
    </xf>
    <xf numFmtId="0" fontId="24" fillId="12" borderId="1" xfId="0" applyFont="1" applyFill="1" applyBorder="1" applyProtection="1">
      <protection locked="0"/>
    </xf>
    <xf numFmtId="0" fontId="24" fillId="12" borderId="1" xfId="0" applyFont="1" applyFill="1" applyBorder="1" applyAlignment="1" applyProtection="1">
      <protection locked="0"/>
    </xf>
    <xf numFmtId="0" fontId="3" fillId="0" borderId="11" xfId="0" applyFont="1" applyBorder="1" applyAlignment="1" applyProtection="1">
      <alignment horizontal="left" vertical="center" wrapText="1"/>
      <protection locked="0"/>
    </xf>
    <xf numFmtId="0" fontId="21" fillId="0" borderId="1" xfId="1" applyFont="1" applyBorder="1" applyAlignment="1" applyProtection="1">
      <alignment horizontal="left" vertical="center" wrapText="1"/>
      <protection locked="0"/>
    </xf>
    <xf numFmtId="0" fontId="21" fillId="10" borderId="1" xfId="1" applyFont="1" applyFill="1" applyBorder="1" applyAlignment="1" applyProtection="1">
      <alignment horizontal="center" vertical="center" wrapText="1"/>
      <protection locked="0"/>
    </xf>
    <xf numFmtId="0" fontId="21" fillId="10" borderId="1" xfId="1" applyFont="1" applyFill="1" applyBorder="1" applyAlignment="1" applyProtection="1">
      <alignment horizontal="left" vertical="center" wrapText="1"/>
      <protection locked="0"/>
    </xf>
    <xf numFmtId="0" fontId="20" fillId="10" borderId="1" xfId="1" applyFont="1" applyFill="1" applyBorder="1" applyProtection="1">
      <protection locked="0"/>
    </xf>
    <xf numFmtId="0" fontId="3" fillId="12" borderId="1" xfId="0" applyFont="1" applyFill="1" applyBorder="1" applyAlignment="1" applyProtection="1">
      <alignment horizontal="center" vertical="center"/>
      <protection locked="0"/>
    </xf>
    <xf numFmtId="0" fontId="3" fillId="12" borderId="1" xfId="0" applyFont="1" applyFill="1" applyBorder="1" applyAlignment="1" applyProtection="1">
      <alignment horizontal="left" vertical="center" wrapText="1"/>
      <protection locked="0"/>
    </xf>
    <xf numFmtId="0" fontId="29" fillId="12" borderId="1" xfId="1" applyFont="1" applyFill="1" applyBorder="1" applyProtection="1">
      <protection locked="0"/>
    </xf>
    <xf numFmtId="0" fontId="29" fillId="11" borderId="1" xfId="1" applyFont="1" applyFill="1" applyBorder="1" applyProtection="1">
      <protection locked="0"/>
    </xf>
    <xf numFmtId="0" fontId="29" fillId="0" borderId="1" xfId="0" applyFont="1" applyBorder="1" applyProtection="1">
      <protection locked="0"/>
    </xf>
    <xf numFmtId="0" fontId="30" fillId="0" borderId="1" xfId="0" applyFont="1" applyBorder="1" applyAlignment="1">
      <alignment horizontal="center" vertical="center"/>
    </xf>
    <xf numFmtId="0" fontId="30" fillId="0" borderId="1" xfId="0" applyFont="1" applyBorder="1" applyAlignment="1" applyProtection="1">
      <alignment horizontal="center" vertical="center"/>
      <protection locked="0"/>
    </xf>
    <xf numFmtId="0" fontId="30" fillId="0" borderId="1" xfId="0" applyFont="1" applyBorder="1" applyAlignment="1" applyProtection="1">
      <alignment horizontal="left" vertical="center" wrapText="1"/>
      <protection locked="0"/>
    </xf>
    <xf numFmtId="0" fontId="30" fillId="0" borderId="0" xfId="0" applyFont="1"/>
    <xf numFmtId="1" fontId="30" fillId="0" borderId="1" xfId="0" applyNumberFormat="1" applyFont="1" applyBorder="1" applyAlignment="1" applyProtection="1">
      <alignment horizontal="center" vertical="center" wrapText="1"/>
      <protection locked="0"/>
    </xf>
    <xf numFmtId="164" fontId="30" fillId="0" borderId="1" xfId="0" applyNumberFormat="1" applyFont="1" applyBorder="1" applyAlignment="1" applyProtection="1">
      <alignment horizontal="left" vertical="center" wrapText="1"/>
      <protection locked="0"/>
    </xf>
    <xf numFmtId="164" fontId="3" fillId="0" borderId="11" xfId="0" applyNumberFormat="1" applyFont="1" applyBorder="1" applyAlignment="1" applyProtection="1">
      <alignment horizontal="left" vertical="center" wrapText="1"/>
      <protection locked="0"/>
    </xf>
    <xf numFmtId="164" fontId="21" fillId="10" borderId="1" xfId="1" applyNumberFormat="1" applyFont="1" applyFill="1" applyBorder="1" applyAlignment="1" applyProtection="1">
      <alignment horizontal="center" vertical="center" wrapText="1"/>
      <protection locked="0"/>
    </xf>
    <xf numFmtId="164" fontId="20" fillId="10" borderId="1" xfId="1" applyNumberFormat="1" applyFont="1" applyFill="1" applyBorder="1" applyAlignment="1" applyProtection="1">
      <alignment horizontal="center" vertical="center"/>
      <protection locked="0"/>
    </xf>
    <xf numFmtId="0" fontId="27" fillId="0" borderId="1" xfId="0" applyFont="1" applyBorder="1" applyAlignment="1" applyProtection="1">
      <alignment horizontal="center"/>
      <protection locked="0"/>
    </xf>
    <xf numFmtId="0" fontId="20" fillId="10" borderId="1" xfId="1" applyFont="1" applyFill="1" applyBorder="1" applyAlignment="1" applyProtection="1">
      <alignment horizontal="center" vertical="center"/>
      <protection locked="0"/>
    </xf>
    <xf numFmtId="0" fontId="20" fillId="10" borderId="1" xfId="1" applyFont="1" applyFill="1" applyBorder="1" applyAlignment="1" applyProtection="1">
      <alignment horizontal="center"/>
      <protection locked="0"/>
    </xf>
    <xf numFmtId="0" fontId="31" fillId="0" borderId="1" xfId="0" applyFont="1" applyFill="1" applyBorder="1" applyAlignment="1" applyProtection="1">
      <alignment vertical="center"/>
      <protection locked="0"/>
    </xf>
    <xf numFmtId="0" fontId="0" fillId="0" borderId="1" xfId="0" applyFont="1" applyFill="1" applyBorder="1" applyAlignment="1" applyProtection="1">
      <alignment vertical="center"/>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left" vertical="center"/>
      <protection locked="0"/>
    </xf>
    <xf numFmtId="0" fontId="0" fillId="0" borderId="1" xfId="0" applyFont="1" applyFill="1" applyBorder="1" applyProtection="1">
      <protection locked="0"/>
    </xf>
    <xf numFmtId="0" fontId="27" fillId="12" borderId="1" xfId="1" applyFont="1" applyFill="1" applyBorder="1" applyProtection="1">
      <protection locked="0"/>
    </xf>
    <xf numFmtId="0" fontId="27" fillId="11" borderId="1" xfId="1" applyFont="1" applyFill="1" applyBorder="1" applyAlignment="1" applyProtection="1">
      <protection locked="0"/>
    </xf>
    <xf numFmtId="0" fontId="0" fillId="0" borderId="1" xfId="0" applyFont="1" applyFill="1" applyBorder="1" applyAlignment="1" applyProtection="1">
      <alignment horizontal="center"/>
      <protection locked="0"/>
    </xf>
    <xf numFmtId="0" fontId="27" fillId="12" borderId="1" xfId="0" applyFont="1" applyFill="1" applyBorder="1" applyProtection="1">
      <protection locked="0"/>
    </xf>
    <xf numFmtId="0" fontId="27" fillId="12" borderId="1" xfId="0" applyFont="1" applyFill="1" applyBorder="1" applyAlignment="1" applyProtection="1">
      <protection locked="0"/>
    </xf>
    <xf numFmtId="1" fontId="21" fillId="10" borderId="1" xfId="1" applyNumberFormat="1" applyFont="1" applyFill="1" applyBorder="1" applyAlignment="1" applyProtection="1">
      <alignment horizontal="center" vertical="center" wrapText="1"/>
      <protection locked="0"/>
    </xf>
    <xf numFmtId="0" fontId="27" fillId="12" borderId="1" xfId="0" applyFont="1" applyFill="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37" fillId="11" borderId="11" xfId="2" applyFont="1" applyFill="1" applyBorder="1"/>
    <xf numFmtId="0" fontId="37" fillId="11" borderId="11" xfId="1" applyFont="1" applyFill="1" applyBorder="1"/>
    <xf numFmtId="0" fontId="37" fillId="13" borderId="11" xfId="2" applyFont="1" applyFill="1" applyBorder="1"/>
    <xf numFmtId="0" fontId="37" fillId="13" borderId="11" xfId="1" applyFont="1" applyFill="1" applyBorder="1"/>
    <xf numFmtId="0" fontId="3" fillId="0" borderId="1" xfId="0" applyFont="1" applyBorder="1" applyAlignment="1" applyProtection="1">
      <alignment horizontal="left" vertical="center" wrapText="1"/>
      <protection locked="0"/>
    </xf>
    <xf numFmtId="164" fontId="3" fillId="0" borderId="1" xfId="0" applyNumberFormat="1" applyFont="1" applyBorder="1" applyAlignment="1" applyProtection="1">
      <alignment horizontal="left" vertical="center" wrapText="1"/>
      <protection locked="0"/>
    </xf>
    <xf numFmtId="0" fontId="20" fillId="10" borderId="11" xfId="1" applyFont="1" applyFill="1" applyBorder="1" applyAlignment="1" applyProtection="1">
      <alignment horizontal="center" vertical="center"/>
      <protection locked="0"/>
    </xf>
    <xf numFmtId="0" fontId="21" fillId="10" borderId="11" xfId="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7" fillId="11" borderId="11" xfId="2" applyFont="1" applyFill="1" applyBorder="1"/>
    <xf numFmtId="0" fontId="37" fillId="11" borderId="11" xfId="1" applyFont="1" applyFill="1" applyBorder="1"/>
    <xf numFmtId="0" fontId="37" fillId="11" borderId="11" xfId="1" applyFont="1" applyFill="1" applyBorder="1" applyAlignment="1"/>
    <xf numFmtId="0" fontId="37" fillId="13" borderId="11" xfId="2" applyFont="1" applyFill="1" applyBorder="1"/>
    <xf numFmtId="0" fontId="37" fillId="13" borderId="11" xfId="1" applyFont="1" applyFill="1" applyBorder="1"/>
    <xf numFmtId="0" fontId="37" fillId="13" borderId="11" xfId="1" applyFont="1" applyFill="1" applyBorder="1" applyAlignment="1"/>
    <xf numFmtId="0" fontId="38" fillId="13" borderId="11" xfId="1" applyFont="1" applyFill="1" applyBorder="1" applyAlignment="1">
      <alignment horizontal="center" vertical="center"/>
    </xf>
    <xf numFmtId="0" fontId="20" fillId="13" borderId="11" xfId="1" applyFont="1" applyFill="1" applyBorder="1" applyAlignment="1">
      <alignment vertical="center"/>
    </xf>
    <xf numFmtId="0" fontId="38" fillId="13" borderId="11" xfId="1" applyFont="1" applyFill="1" applyBorder="1" applyAlignment="1">
      <alignment horizontal="left" vertical="center"/>
    </xf>
    <xf numFmtId="0" fontId="20" fillId="13" borderId="11" xfId="1" applyFont="1" applyFill="1" applyBorder="1"/>
    <xf numFmtId="0" fontId="38" fillId="11" borderId="11" xfId="1" applyFont="1" applyFill="1" applyBorder="1" applyAlignment="1">
      <alignment horizontal="center" vertical="center"/>
    </xf>
    <xf numFmtId="0" fontId="20" fillId="11" borderId="11" xfId="1" applyFont="1" applyFill="1" applyBorder="1" applyAlignment="1">
      <alignment vertical="center"/>
    </xf>
    <xf numFmtId="0" fontId="38" fillId="11" borderId="11" xfId="1" applyFont="1" applyFill="1" applyBorder="1" applyAlignment="1">
      <alignment horizontal="left" vertical="center"/>
    </xf>
    <xf numFmtId="0" fontId="20" fillId="11" borderId="11" xfId="1" applyFont="1" applyFill="1" applyBorder="1"/>
    <xf numFmtId="0" fontId="37" fillId="11" borderId="11" xfId="2" applyFont="1" applyFill="1" applyBorder="1" applyAlignment="1"/>
    <xf numFmtId="0" fontId="37" fillId="13" borderId="11" xfId="2" applyFont="1" applyFill="1" applyBorder="1" applyAlignment="1"/>
    <xf numFmtId="0" fontId="38" fillId="11" borderId="11" xfId="1" applyFont="1" applyFill="1" applyBorder="1" applyAlignment="1">
      <alignment vertical="center"/>
    </xf>
    <xf numFmtId="0" fontId="20" fillId="11" borderId="11" xfId="1" applyFont="1" applyFill="1" applyBorder="1" applyAlignment="1">
      <alignment horizontal="center"/>
    </xf>
    <xf numFmtId="0" fontId="32" fillId="11" borderId="11" xfId="1" applyFont="1" applyFill="1" applyBorder="1" applyAlignment="1">
      <alignment vertical="center"/>
    </xf>
    <xf numFmtId="165"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7" fillId="11" borderId="11" xfId="2" applyFont="1" applyFill="1" applyBorder="1"/>
    <xf numFmtId="0" fontId="37" fillId="11" borderId="11" xfId="1" applyFont="1" applyFill="1" applyBorder="1"/>
    <xf numFmtId="0" fontId="37" fillId="13" borderId="11" xfId="2" applyFont="1" applyFill="1" applyBorder="1"/>
    <xf numFmtId="0" fontId="37" fillId="13" borderId="11" xfId="1" applyFont="1" applyFill="1" applyBorder="1"/>
    <xf numFmtId="16" fontId="37" fillId="13" borderId="11" xfId="1" applyNumberFormat="1" applyFont="1" applyFill="1" applyBorder="1"/>
    <xf numFmtId="0" fontId="3" fillId="0" borderId="1" xfId="0" applyFont="1" applyBorder="1" applyAlignment="1" applyProtection="1">
      <alignment horizontal="left" vertical="center" wrapText="1"/>
      <protection locked="0"/>
    </xf>
    <xf numFmtId="0" fontId="20" fillId="10" borderId="11" xfId="1" applyFont="1" applyFill="1" applyBorder="1" applyAlignment="1" applyProtection="1">
      <alignment horizontal="center" vertical="center"/>
      <protection locked="0"/>
    </xf>
    <xf numFmtId="0" fontId="21" fillId="10" borderId="11" xfId="1" applyFont="1" applyFill="1" applyBorder="1" applyAlignment="1" applyProtection="1">
      <alignment horizontal="center" vertical="center" wrapText="1"/>
      <protection locked="0"/>
    </xf>
    <xf numFmtId="0" fontId="37" fillId="11" borderId="11" xfId="2" applyFont="1" applyFill="1" applyBorder="1"/>
    <xf numFmtId="0" fontId="37" fillId="11" borderId="11" xfId="1" applyFont="1" applyFill="1" applyBorder="1"/>
    <xf numFmtId="0" fontId="37" fillId="11" borderId="11" xfId="1" applyFont="1" applyFill="1" applyBorder="1" applyAlignment="1"/>
    <xf numFmtId="0" fontId="37" fillId="13" borderId="11" xfId="2" applyFont="1" applyFill="1" applyBorder="1"/>
    <xf numFmtId="0" fontId="37" fillId="13" borderId="11" xfId="1" applyFont="1" applyFill="1" applyBorder="1"/>
    <xf numFmtId="0" fontId="37" fillId="13" borderId="11" xfId="1" applyFont="1" applyFill="1" applyBorder="1" applyAlignment="1"/>
    <xf numFmtId="0" fontId="20" fillId="13" borderId="11" xfId="1" applyFont="1" applyFill="1" applyBorder="1" applyAlignment="1">
      <alignment vertical="center"/>
    </xf>
    <xf numFmtId="0" fontId="38" fillId="13" borderId="11" xfId="1" applyFont="1" applyFill="1" applyBorder="1" applyAlignment="1">
      <alignment horizontal="left" vertical="center"/>
    </xf>
    <xf numFmtId="0" fontId="20" fillId="13" borderId="11" xfId="1" applyFont="1" applyFill="1" applyBorder="1"/>
    <xf numFmtId="0" fontId="20" fillId="11" borderId="11" xfId="1" applyFont="1" applyFill="1" applyBorder="1" applyAlignment="1">
      <alignment vertical="center"/>
    </xf>
    <xf numFmtId="0" fontId="38" fillId="11" borderId="11" xfId="1" applyFont="1" applyFill="1" applyBorder="1" applyAlignment="1">
      <alignment horizontal="left" vertical="center"/>
    </xf>
    <xf numFmtId="0" fontId="20" fillId="11" borderId="11" xfId="1" applyFont="1" applyFill="1" applyBorder="1"/>
    <xf numFmtId="0" fontId="37" fillId="11" borderId="11" xfId="2" applyFont="1" applyFill="1" applyBorder="1" applyAlignment="1"/>
    <xf numFmtId="0" fontId="37" fillId="13" borderId="11" xfId="2" applyFont="1" applyFill="1" applyBorder="1" applyAlignment="1"/>
    <xf numFmtId="0" fontId="38" fillId="11" borderId="11" xfId="1" applyFont="1" applyFill="1" applyBorder="1" applyAlignment="1">
      <alignment vertical="center"/>
    </xf>
    <xf numFmtId="0" fontId="20" fillId="11" borderId="11" xfId="1" applyFont="1" applyFill="1" applyBorder="1" applyAlignment="1">
      <alignment horizontal="center"/>
    </xf>
    <xf numFmtId="0" fontId="32" fillId="11" borderId="11" xfId="1" applyFont="1" applyFill="1" applyBorder="1" applyAlignment="1">
      <alignment vertical="center"/>
    </xf>
    <xf numFmtId="16" fontId="37" fillId="11" borderId="11" xfId="1" applyNumberFormat="1" applyFont="1" applyFill="1" applyBorder="1"/>
    <xf numFmtId="0" fontId="38" fillId="13" borderId="11" xfId="1" applyFont="1" applyFill="1" applyBorder="1" applyAlignment="1">
      <alignment vertical="center"/>
    </xf>
    <xf numFmtId="0" fontId="20" fillId="13" borderId="11" xfId="1" applyFont="1" applyFill="1" applyBorder="1" applyAlignment="1">
      <alignment horizontal="center"/>
    </xf>
    <xf numFmtId="1" fontId="20" fillId="11" borderId="11" xfId="1" applyNumberFormat="1" applyFont="1" applyFill="1" applyBorder="1"/>
    <xf numFmtId="165" fontId="37" fillId="13" borderId="11" xfId="1" applyNumberFormat="1" applyFont="1" applyFill="1" applyBorder="1"/>
    <xf numFmtId="165" fontId="37" fillId="11" borderId="11" xfId="1" applyNumberFormat="1" applyFont="1" applyFill="1" applyBorder="1"/>
    <xf numFmtId="0" fontId="3" fillId="0" borderId="1" xfId="0" applyFont="1" applyBorder="1" applyAlignment="1" applyProtection="1">
      <alignment horizontal="center" vertical="center"/>
      <protection locked="0"/>
    </xf>
    <xf numFmtId="0" fontId="34" fillId="10" borderId="11" xfId="2" applyFont="1" applyFill="1" applyBorder="1"/>
    <xf numFmtId="0" fontId="34" fillId="10" borderId="11" xfId="1" applyFont="1" applyFill="1" applyBorder="1"/>
    <xf numFmtId="0" fontId="20" fillId="10" borderId="11" xfId="1" applyFont="1" applyFill="1" applyBorder="1" applyAlignment="1" applyProtection="1">
      <alignment horizontal="center" vertical="center"/>
      <protection locked="0"/>
    </xf>
    <xf numFmtId="0" fontId="21" fillId="10" borderId="11" xfId="1" applyFont="1" applyFill="1" applyBorder="1" applyAlignment="1" applyProtection="1">
      <alignment horizontal="center" vertical="center" wrapText="1"/>
      <protection locked="0"/>
    </xf>
    <xf numFmtId="16" fontId="34" fillId="10" borderId="11" xfId="1" applyNumberFormat="1" applyFont="1" applyFill="1" applyBorder="1"/>
    <xf numFmtId="0" fontId="21" fillId="10" borderId="11" xfId="1" applyFont="1" applyFill="1" applyBorder="1" applyAlignment="1" applyProtection="1">
      <alignment horizontal="left" vertical="center" wrapText="1"/>
      <protection locked="0"/>
    </xf>
    <xf numFmtId="0" fontId="34" fillId="10" borderId="11" xfId="2" applyFont="1" applyFill="1" applyBorder="1"/>
    <xf numFmtId="0" fontId="34" fillId="10" borderId="11" xfId="1" applyFont="1" applyFill="1" applyBorder="1"/>
    <xf numFmtId="0" fontId="35" fillId="10" borderId="11" xfId="1" applyFont="1" applyFill="1" applyBorder="1" applyAlignment="1">
      <alignment vertical="center"/>
    </xf>
    <xf numFmtId="0" fontId="18" fillId="10" borderId="11" xfId="1" applyFont="1" applyFill="1" applyBorder="1" applyAlignment="1">
      <alignment vertical="center"/>
    </xf>
    <xf numFmtId="0" fontId="18" fillId="10" borderId="11" xfId="1" applyFont="1" applyFill="1" applyBorder="1" applyAlignment="1">
      <alignment horizontal="center"/>
    </xf>
    <xf numFmtId="0" fontId="35" fillId="10" borderId="11" xfId="1" applyFont="1" applyFill="1" applyBorder="1" applyAlignment="1">
      <alignment horizontal="left" vertical="center"/>
    </xf>
    <xf numFmtId="0" fontId="18" fillId="10" borderId="11" xfId="1" applyFont="1" applyFill="1" applyBorder="1"/>
    <xf numFmtId="0" fontId="34" fillId="10" borderId="11" xfId="1" applyFont="1" applyFill="1" applyBorder="1" applyAlignment="1"/>
    <xf numFmtId="0" fontId="35" fillId="10" borderId="11" xfId="1" applyFont="1" applyFill="1" applyBorder="1" applyAlignment="1">
      <alignment horizontal="center" vertical="center"/>
    </xf>
    <xf numFmtId="0" fontId="34" fillId="10" borderId="11" xfId="2" applyFont="1" applyFill="1" applyBorder="1" applyAlignment="1"/>
    <xf numFmtId="165" fontId="34" fillId="10" borderId="11" xfId="1" applyNumberFormat="1" applyFont="1" applyFill="1" applyBorder="1"/>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64" fontId="3" fillId="0" borderId="1" xfId="0" applyNumberFormat="1" applyFont="1" applyBorder="1" applyAlignment="1" applyProtection="1">
      <alignment horizontal="left" vertical="center" wrapText="1"/>
      <protection locked="0"/>
    </xf>
    <xf numFmtId="0" fontId="21" fillId="10" borderId="11" xfId="1" applyFont="1" applyFill="1" applyBorder="1" applyAlignment="1" applyProtection="1">
      <alignment horizontal="center" vertical="center" wrapText="1"/>
      <protection locked="0"/>
    </xf>
    <xf numFmtId="0" fontId="21" fillId="10" borderId="11" xfId="1" applyFont="1" applyFill="1" applyBorder="1" applyAlignment="1" applyProtection="1">
      <alignment horizontal="left" vertical="center" wrapText="1"/>
      <protection locked="0"/>
    </xf>
    <xf numFmtId="0" fontId="34" fillId="10" borderId="11" xfId="2" applyFont="1" applyFill="1" applyBorder="1"/>
    <xf numFmtId="0" fontId="34" fillId="10" borderId="11" xfId="1" applyFont="1" applyFill="1" applyBorder="1"/>
    <xf numFmtId="0" fontId="3" fillId="0" borderId="1" xfId="0" applyFont="1" applyBorder="1" applyAlignment="1" applyProtection="1">
      <alignment horizontal="left" vertical="center" wrapText="1"/>
      <protection locked="0"/>
    </xf>
    <xf numFmtId="164" fontId="3" fillId="0" borderId="1" xfId="0" applyNumberFormat="1" applyFont="1" applyBorder="1" applyAlignment="1" applyProtection="1">
      <alignment horizontal="left" vertical="center" wrapText="1"/>
      <protection locked="0"/>
    </xf>
    <xf numFmtId="0" fontId="20" fillId="10" borderId="11" xfId="1" applyFont="1" applyFill="1" applyBorder="1" applyAlignment="1" applyProtection="1">
      <alignment horizontal="center" vertical="center"/>
      <protection locked="0"/>
    </xf>
    <xf numFmtId="0" fontId="21" fillId="10" borderId="11" xfId="1" applyFont="1" applyFill="1" applyBorder="1" applyAlignment="1" applyProtection="1">
      <alignment horizontal="center" vertical="center" wrapText="1"/>
      <protection locked="0"/>
    </xf>
    <xf numFmtId="0" fontId="21" fillId="10" borderId="11" xfId="1" applyFont="1" applyFill="1" applyBorder="1" applyAlignment="1" applyProtection="1">
      <alignment horizontal="left" vertical="center" wrapText="1"/>
      <protection locked="0"/>
    </xf>
    <xf numFmtId="0" fontId="34" fillId="10" borderId="11" xfId="2" applyFont="1" applyFill="1" applyBorder="1"/>
    <xf numFmtId="0" fontId="34" fillId="10" borderId="11" xfId="1" applyFont="1" applyFill="1" applyBorder="1"/>
    <xf numFmtId="0" fontId="34" fillId="10" borderId="11" xfId="1" applyFont="1" applyFill="1" applyBorder="1" applyAlignment="1"/>
    <xf numFmtId="0" fontId="34" fillId="10" borderId="11" xfId="2" applyFont="1" applyFill="1" applyBorder="1" applyAlignment="1"/>
    <xf numFmtId="0" fontId="20" fillId="10" borderId="11" xfId="1" applyFont="1" applyFill="1" applyBorder="1" applyAlignment="1" applyProtection="1">
      <alignment horizontal="center" vertical="center" wrapText="1"/>
      <protection locked="0"/>
    </xf>
    <xf numFmtId="165" fontId="3" fillId="0" borderId="1" xfId="0" applyNumberFormat="1" applyFont="1" applyBorder="1" applyAlignment="1" applyProtection="1">
      <alignment horizontal="right" vertical="center" wrapText="1"/>
      <protection locked="0"/>
    </xf>
    <xf numFmtId="0" fontId="3" fillId="0" borderId="1" xfId="0" applyFont="1" applyBorder="1" applyAlignment="1" applyProtection="1">
      <alignment horizontal="center" vertical="center"/>
      <protection locked="0"/>
    </xf>
    <xf numFmtId="0" fontId="34" fillId="10" borderId="11" xfId="2" applyFont="1" applyFill="1" applyBorder="1"/>
    <xf numFmtId="0" fontId="34" fillId="10" borderId="11" xfId="1" applyFont="1" applyFill="1" applyBorder="1"/>
    <xf numFmtId="0" fontId="34" fillId="10" borderId="11" xfId="2" applyFont="1" applyFill="1" applyBorder="1" applyAlignment="1">
      <alignment vertical="top" wrapText="1"/>
    </xf>
    <xf numFmtId="0" fontId="34" fillId="10" borderId="11" xfId="2" applyFont="1" applyFill="1" applyBorder="1" applyAlignment="1">
      <alignment horizontal="center" vertical="center" wrapText="1"/>
    </xf>
    <xf numFmtId="0" fontId="3" fillId="0" borderId="1" xfId="0" applyFont="1" applyBorder="1" applyAlignment="1" applyProtection="1">
      <alignment horizontal="left" vertical="center" wrapText="1"/>
      <protection locked="0"/>
    </xf>
    <xf numFmtId="164" fontId="3" fillId="0" borderId="1" xfId="0" applyNumberFormat="1" applyFont="1" applyBorder="1" applyAlignment="1" applyProtection="1">
      <alignment horizontal="left" vertical="center" wrapText="1"/>
      <protection locked="0"/>
    </xf>
    <xf numFmtId="0" fontId="21" fillId="10" borderId="11" xfId="1" applyFont="1" applyFill="1" applyBorder="1" applyAlignment="1" applyProtection="1">
      <alignment horizontal="center" vertical="center" wrapText="1"/>
      <protection locked="0"/>
    </xf>
    <xf numFmtId="0" fontId="21" fillId="10" borderId="11" xfId="1" applyFont="1" applyFill="1" applyBorder="1" applyAlignment="1" applyProtection="1">
      <alignment horizontal="left" vertical="center" wrapText="1"/>
      <protection locked="0"/>
    </xf>
    <xf numFmtId="0" fontId="34" fillId="10" borderId="11" xfId="2" applyFont="1" applyFill="1" applyBorder="1"/>
    <xf numFmtId="0" fontId="34" fillId="10" borderId="11" xfId="1" applyFont="1" applyFill="1" applyBorder="1"/>
    <xf numFmtId="0" fontId="35" fillId="10" borderId="11" xfId="1" applyFont="1" applyFill="1" applyBorder="1" applyAlignment="1">
      <alignment vertical="center"/>
    </xf>
    <xf numFmtId="0" fontId="18" fillId="10" borderId="11" xfId="1" applyFont="1" applyFill="1" applyBorder="1" applyAlignment="1">
      <alignment vertical="center"/>
    </xf>
    <xf numFmtId="0" fontId="18" fillId="10" borderId="11" xfId="1" applyFont="1" applyFill="1" applyBorder="1" applyAlignment="1">
      <alignment horizontal="center"/>
    </xf>
    <xf numFmtId="0" fontId="35" fillId="10" borderId="11" xfId="1" applyFont="1" applyFill="1" applyBorder="1" applyAlignment="1">
      <alignment horizontal="left" vertical="center"/>
    </xf>
    <xf numFmtId="0" fontId="18" fillId="10" borderId="11" xfId="1" applyFont="1" applyFill="1" applyBorder="1"/>
    <xf numFmtId="0" fontId="34" fillId="10" borderId="11" xfId="1" applyFont="1" applyFill="1" applyBorder="1" applyAlignment="1"/>
    <xf numFmtId="0" fontId="34" fillId="10" borderId="11" xfId="2" applyFont="1" applyFill="1" applyBorder="1" applyAlignment="1"/>
    <xf numFmtId="0" fontId="34" fillId="10" borderId="11" xfId="2" applyFont="1" applyFill="1" applyBorder="1" applyAlignment="1">
      <alignment vertical="top" wrapText="1"/>
    </xf>
    <xf numFmtId="0" fontId="34" fillId="10" borderId="11" xfId="2" applyFont="1" applyFill="1" applyBorder="1" applyAlignment="1">
      <alignment horizontal="center" vertical="center" wrapText="1"/>
    </xf>
    <xf numFmtId="0" fontId="34" fillId="10" borderId="11" xfId="2" applyFont="1" applyFill="1" applyBorder="1" applyAlignment="1">
      <alignment vertical="center" wrapText="1"/>
    </xf>
    <xf numFmtId="0" fontId="36" fillId="10" borderId="11" xfId="1" applyFont="1" applyFill="1" applyBorder="1" applyAlignment="1">
      <alignment vertical="center"/>
    </xf>
    <xf numFmtId="165" fontId="3" fillId="0" borderId="1" xfId="0" applyNumberFormat="1" applyFont="1" applyBorder="1" applyAlignment="1" applyProtection="1">
      <alignment horizontal="right" vertical="center" wrapText="1"/>
      <protection locked="0"/>
    </xf>
    <xf numFmtId="0" fontId="3" fillId="0" borderId="1" xfId="0" applyFont="1" applyBorder="1" applyAlignment="1" applyProtection="1">
      <alignment horizontal="center" vertical="center"/>
      <protection locked="0"/>
    </xf>
    <xf numFmtId="0" fontId="34" fillId="10" borderId="11" xfId="2" applyFont="1" applyFill="1" applyBorder="1"/>
    <xf numFmtId="0" fontId="34" fillId="10" borderId="11" xfId="1" applyFont="1" applyFill="1" applyBorder="1"/>
    <xf numFmtId="0" fontId="20" fillId="10" borderId="11" xfId="1" applyFont="1" applyFill="1" applyBorder="1" applyAlignment="1" applyProtection="1">
      <alignment horizontal="center" vertical="center"/>
      <protection locked="0"/>
    </xf>
    <xf numFmtId="0" fontId="21" fillId="10" borderId="11" xfId="1" applyFont="1" applyFill="1" applyBorder="1" applyAlignment="1" applyProtection="1">
      <alignment horizontal="center" vertical="center" wrapText="1"/>
      <protection locked="0"/>
    </xf>
    <xf numFmtId="14" fontId="34" fillId="10" borderId="11" xfId="1" applyNumberFormat="1" applyFont="1" applyFill="1" applyBorder="1"/>
    <xf numFmtId="0" fontId="21" fillId="10" borderId="11" xfId="1" applyFont="1" applyFill="1" applyBorder="1" applyAlignment="1" applyProtection="1">
      <alignment horizontal="left" vertical="center" wrapText="1"/>
      <protection locked="0"/>
    </xf>
    <xf numFmtId="0" fontId="34" fillId="10" borderId="11" xfId="2" applyFont="1" applyFill="1" applyBorder="1"/>
    <xf numFmtId="0" fontId="34" fillId="10" borderId="11" xfId="1" applyFont="1" applyFill="1" applyBorder="1"/>
    <xf numFmtId="0" fontId="35" fillId="10" borderId="11" xfId="1" applyFont="1" applyFill="1" applyBorder="1" applyAlignment="1">
      <alignment vertical="center"/>
    </xf>
    <xf numFmtId="0" fontId="18" fillId="10" borderId="11" xfId="1" applyFont="1" applyFill="1" applyBorder="1" applyAlignment="1">
      <alignment vertical="center"/>
    </xf>
    <xf numFmtId="0" fontId="18" fillId="10" borderId="11" xfId="1" applyFont="1" applyFill="1" applyBorder="1" applyAlignment="1">
      <alignment horizontal="center"/>
    </xf>
    <xf numFmtId="0" fontId="35" fillId="10" borderId="11" xfId="1" applyFont="1" applyFill="1" applyBorder="1" applyAlignment="1">
      <alignment horizontal="left" vertical="center"/>
    </xf>
    <xf numFmtId="0" fontId="18" fillId="10" borderId="11" xfId="1" applyFont="1" applyFill="1" applyBorder="1"/>
    <xf numFmtId="0" fontId="34" fillId="10" borderId="11" xfId="1" applyFont="1" applyFill="1" applyBorder="1" applyAlignment="1"/>
    <xf numFmtId="0" fontId="34" fillId="10" borderId="11" xfId="2" applyFont="1" applyFill="1" applyBorder="1" applyAlignment="1"/>
    <xf numFmtId="0" fontId="36" fillId="10" borderId="11" xfId="1" applyFont="1" applyFill="1" applyBorder="1" applyAlignment="1">
      <alignment vertical="center"/>
    </xf>
    <xf numFmtId="166" fontId="34" fillId="10" borderId="11" xfId="1" applyNumberFormat="1" applyFont="1" applyFill="1" applyBorder="1"/>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5">
    <cellStyle name="Excel Built-in Normal" xfId="1"/>
    <cellStyle name="Excel Built-in Normal 1" xfId="2"/>
    <cellStyle name="Normal" xfId="0" builtinId="0"/>
    <cellStyle name="Normal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A15" sqref="A15:M15"/>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268" t="s">
        <v>648</v>
      </c>
      <c r="B1" s="268"/>
      <c r="C1" s="268"/>
      <c r="D1" s="268"/>
      <c r="E1" s="268"/>
      <c r="F1" s="268"/>
      <c r="G1" s="268"/>
      <c r="H1" s="268"/>
      <c r="I1" s="268"/>
      <c r="J1" s="268"/>
      <c r="K1" s="268"/>
      <c r="L1" s="268"/>
      <c r="M1" s="268"/>
    </row>
    <row r="2" spans="1:14">
      <c r="A2" s="269" t="s">
        <v>0</v>
      </c>
      <c r="B2" s="269"/>
      <c r="C2" s="271" t="s">
        <v>340</v>
      </c>
      <c r="D2" s="272"/>
      <c r="E2" s="2" t="s">
        <v>1</v>
      </c>
      <c r="F2" s="259" t="s">
        <v>341</v>
      </c>
      <c r="G2" s="259"/>
      <c r="H2" s="259"/>
      <c r="I2" s="259"/>
      <c r="J2" s="259"/>
      <c r="K2" s="284" t="s">
        <v>27</v>
      </c>
      <c r="L2" s="284"/>
      <c r="M2" s="37" t="s">
        <v>342</v>
      </c>
    </row>
    <row r="3" spans="1:14" ht="7.5" customHeight="1">
      <c r="A3" s="303"/>
      <c r="B3" s="303"/>
      <c r="C3" s="303"/>
      <c r="D3" s="303"/>
      <c r="E3" s="303"/>
      <c r="F3" s="302"/>
      <c r="G3" s="302"/>
      <c r="H3" s="302"/>
      <c r="I3" s="302"/>
      <c r="J3" s="302"/>
      <c r="K3" s="304"/>
      <c r="L3" s="304"/>
      <c r="M3" s="304"/>
    </row>
    <row r="4" spans="1:14">
      <c r="A4" s="278" t="s">
        <v>2</v>
      </c>
      <c r="B4" s="279"/>
      <c r="C4" s="279"/>
      <c r="D4" s="279"/>
      <c r="E4" s="280"/>
      <c r="F4" s="302"/>
      <c r="G4" s="302"/>
      <c r="H4" s="302"/>
      <c r="I4" s="305" t="s">
        <v>63</v>
      </c>
      <c r="J4" s="305"/>
      <c r="K4" s="305"/>
      <c r="L4" s="305"/>
      <c r="M4" s="305"/>
    </row>
    <row r="5" spans="1:14" ht="18.75" customHeight="1">
      <c r="A5" s="301" t="s">
        <v>4</v>
      </c>
      <c r="B5" s="301"/>
      <c r="C5" s="281"/>
      <c r="D5" s="282"/>
      <c r="E5" s="283"/>
      <c r="F5" s="302"/>
      <c r="G5" s="302"/>
      <c r="H5" s="302"/>
      <c r="I5" s="273" t="s">
        <v>5</v>
      </c>
      <c r="J5" s="273"/>
      <c r="K5" s="275"/>
      <c r="L5" s="277"/>
      <c r="M5" s="276"/>
    </row>
    <row r="6" spans="1:14" ht="18.75" customHeight="1">
      <c r="A6" s="274" t="s">
        <v>21</v>
      </c>
      <c r="B6" s="274"/>
      <c r="C6" s="38"/>
      <c r="D6" s="270"/>
      <c r="E6" s="270"/>
      <c r="F6" s="302"/>
      <c r="G6" s="302"/>
      <c r="H6" s="302"/>
      <c r="I6" s="274" t="s">
        <v>21</v>
      </c>
      <c r="J6" s="274"/>
      <c r="K6" s="275"/>
      <c r="L6" s="276"/>
      <c r="M6" s="39"/>
    </row>
    <row r="7" spans="1:14">
      <c r="A7" s="300" t="s">
        <v>3</v>
      </c>
      <c r="B7" s="300"/>
      <c r="C7" s="300"/>
      <c r="D7" s="300"/>
      <c r="E7" s="300"/>
      <c r="F7" s="300"/>
      <c r="G7" s="300"/>
      <c r="H7" s="300"/>
      <c r="I7" s="300"/>
      <c r="J7" s="300"/>
      <c r="K7" s="300"/>
      <c r="L7" s="300"/>
      <c r="M7" s="300"/>
    </row>
    <row r="8" spans="1:14">
      <c r="A8" s="265" t="s">
        <v>24</v>
      </c>
      <c r="B8" s="266"/>
      <c r="C8" s="267"/>
      <c r="D8" s="3" t="s">
        <v>23</v>
      </c>
      <c r="E8" s="40">
        <v>161000301</v>
      </c>
      <c r="F8" s="287"/>
      <c r="G8" s="288"/>
      <c r="H8" s="288"/>
      <c r="I8" s="265" t="s">
        <v>25</v>
      </c>
      <c r="J8" s="266"/>
      <c r="K8" s="267"/>
      <c r="L8" s="3" t="s">
        <v>23</v>
      </c>
      <c r="M8" s="40">
        <v>161000302</v>
      </c>
    </row>
    <row r="9" spans="1:14">
      <c r="A9" s="292" t="s">
        <v>29</v>
      </c>
      <c r="B9" s="293"/>
      <c r="C9" s="6" t="s">
        <v>6</v>
      </c>
      <c r="D9" s="9" t="s">
        <v>12</v>
      </c>
      <c r="E9" s="5" t="s">
        <v>15</v>
      </c>
      <c r="F9" s="289"/>
      <c r="G9" s="290"/>
      <c r="H9" s="290"/>
      <c r="I9" s="292" t="s">
        <v>29</v>
      </c>
      <c r="J9" s="293"/>
      <c r="K9" s="6" t="s">
        <v>6</v>
      </c>
      <c r="L9" s="9" t="s">
        <v>12</v>
      </c>
      <c r="M9" s="5" t="s">
        <v>15</v>
      </c>
    </row>
    <row r="10" spans="1:14">
      <c r="A10" s="299" t="s">
        <v>343</v>
      </c>
      <c r="B10" s="299"/>
      <c r="C10" s="4" t="s">
        <v>18</v>
      </c>
      <c r="D10" s="38">
        <v>9954864332</v>
      </c>
      <c r="E10" s="39"/>
      <c r="F10" s="289"/>
      <c r="G10" s="290"/>
      <c r="H10" s="290"/>
      <c r="I10" s="294"/>
      <c r="J10" s="295"/>
      <c r="K10" s="4" t="s">
        <v>18</v>
      </c>
      <c r="L10" s="38"/>
      <c r="M10" s="39"/>
    </row>
    <row r="11" spans="1:14">
      <c r="A11" s="299"/>
      <c r="B11" s="299"/>
      <c r="C11" s="4"/>
      <c r="D11" s="38"/>
      <c r="E11" s="39"/>
      <c r="F11" s="289"/>
      <c r="G11" s="290"/>
      <c r="H11" s="290"/>
      <c r="I11" s="281" t="s">
        <v>612</v>
      </c>
      <c r="J11" s="283"/>
      <c r="K11" s="20" t="s">
        <v>613</v>
      </c>
      <c r="L11" s="38">
        <v>9401584606</v>
      </c>
      <c r="M11" s="39"/>
    </row>
    <row r="12" spans="1:14">
      <c r="A12" s="299" t="s">
        <v>344</v>
      </c>
      <c r="B12" s="299"/>
      <c r="C12" s="4" t="s">
        <v>19</v>
      </c>
      <c r="D12" s="38">
        <v>9577382361</v>
      </c>
      <c r="E12" s="39"/>
      <c r="F12" s="289"/>
      <c r="G12" s="290"/>
      <c r="H12" s="290"/>
      <c r="I12" s="294" t="s">
        <v>346</v>
      </c>
      <c r="J12" s="295"/>
      <c r="K12" s="4" t="s">
        <v>19</v>
      </c>
      <c r="L12" s="38">
        <v>9854980424</v>
      </c>
      <c r="M12" s="39"/>
    </row>
    <row r="13" spans="1:14">
      <c r="A13" s="299" t="s">
        <v>345</v>
      </c>
      <c r="B13" s="299"/>
      <c r="C13" s="4" t="s">
        <v>20</v>
      </c>
      <c r="D13" s="38">
        <v>8474078340</v>
      </c>
      <c r="E13" s="39"/>
      <c r="F13" s="289"/>
      <c r="G13" s="290"/>
      <c r="H13" s="290"/>
      <c r="I13" s="294" t="s">
        <v>347</v>
      </c>
      <c r="J13" s="295"/>
      <c r="K13" s="4" t="s">
        <v>20</v>
      </c>
      <c r="L13" s="38">
        <v>9954135723</v>
      </c>
      <c r="M13" s="39"/>
    </row>
    <row r="14" spans="1:14">
      <c r="A14" s="296" t="s">
        <v>22</v>
      </c>
      <c r="B14" s="297"/>
      <c r="C14" s="298"/>
      <c r="D14" s="264"/>
      <c r="E14" s="264"/>
      <c r="F14" s="289"/>
      <c r="G14" s="290"/>
      <c r="H14" s="290"/>
      <c r="I14" s="291"/>
      <c r="J14" s="291"/>
      <c r="K14" s="291"/>
      <c r="L14" s="291"/>
      <c r="M14" s="291"/>
      <c r="N14" s="8"/>
    </row>
    <row r="15" spans="1:14">
      <c r="A15" s="286"/>
      <c r="B15" s="286"/>
      <c r="C15" s="286"/>
      <c r="D15" s="286"/>
      <c r="E15" s="286"/>
      <c r="F15" s="286"/>
      <c r="G15" s="286"/>
      <c r="H15" s="286"/>
      <c r="I15" s="286"/>
      <c r="J15" s="286"/>
      <c r="K15" s="286"/>
      <c r="L15" s="286"/>
      <c r="M15" s="286"/>
    </row>
    <row r="16" spans="1:14">
      <c r="A16" s="285" t="s">
        <v>47</v>
      </c>
      <c r="B16" s="285"/>
      <c r="C16" s="285"/>
      <c r="D16" s="285"/>
      <c r="E16" s="285"/>
      <c r="F16" s="285"/>
      <c r="G16" s="285"/>
      <c r="H16" s="285"/>
      <c r="I16" s="285"/>
      <c r="J16" s="285"/>
      <c r="K16" s="285"/>
      <c r="L16" s="285"/>
      <c r="M16" s="285"/>
    </row>
    <row r="17" spans="1:13" ht="32.25" customHeight="1">
      <c r="A17" s="262" t="s">
        <v>59</v>
      </c>
      <c r="B17" s="262"/>
      <c r="C17" s="262"/>
      <c r="D17" s="262"/>
      <c r="E17" s="262"/>
      <c r="F17" s="262"/>
      <c r="G17" s="262"/>
      <c r="H17" s="262"/>
      <c r="I17" s="262"/>
      <c r="J17" s="262"/>
      <c r="K17" s="262"/>
      <c r="L17" s="262"/>
      <c r="M17" s="262"/>
    </row>
    <row r="18" spans="1:13">
      <c r="A18" s="261" t="s">
        <v>60</v>
      </c>
      <c r="B18" s="261"/>
      <c r="C18" s="261"/>
      <c r="D18" s="261"/>
      <c r="E18" s="261"/>
      <c r="F18" s="261"/>
      <c r="G18" s="261"/>
      <c r="H18" s="261"/>
      <c r="I18" s="261"/>
      <c r="J18" s="261"/>
      <c r="K18" s="261"/>
      <c r="L18" s="261"/>
      <c r="M18" s="261"/>
    </row>
    <row r="19" spans="1:13">
      <c r="A19" s="261" t="s">
        <v>48</v>
      </c>
      <c r="B19" s="261"/>
      <c r="C19" s="261"/>
      <c r="D19" s="261"/>
      <c r="E19" s="261"/>
      <c r="F19" s="261"/>
      <c r="G19" s="261"/>
      <c r="H19" s="261"/>
      <c r="I19" s="261"/>
      <c r="J19" s="261"/>
      <c r="K19" s="261"/>
      <c r="L19" s="261"/>
      <c r="M19" s="261"/>
    </row>
    <row r="20" spans="1:13">
      <c r="A20" s="261" t="s">
        <v>42</v>
      </c>
      <c r="B20" s="261"/>
      <c r="C20" s="261"/>
      <c r="D20" s="261"/>
      <c r="E20" s="261"/>
      <c r="F20" s="261"/>
      <c r="G20" s="261"/>
      <c r="H20" s="261"/>
      <c r="I20" s="261"/>
      <c r="J20" s="261"/>
      <c r="K20" s="261"/>
      <c r="L20" s="261"/>
      <c r="M20" s="261"/>
    </row>
    <row r="21" spans="1:13">
      <c r="A21" s="261" t="s">
        <v>49</v>
      </c>
      <c r="B21" s="261"/>
      <c r="C21" s="261"/>
      <c r="D21" s="261"/>
      <c r="E21" s="261"/>
      <c r="F21" s="261"/>
      <c r="G21" s="261"/>
      <c r="H21" s="261"/>
      <c r="I21" s="261"/>
      <c r="J21" s="261"/>
      <c r="K21" s="261"/>
      <c r="L21" s="261"/>
      <c r="M21" s="261"/>
    </row>
    <row r="22" spans="1:13">
      <c r="A22" s="261" t="s">
        <v>43</v>
      </c>
      <c r="B22" s="261"/>
      <c r="C22" s="261"/>
      <c r="D22" s="261"/>
      <c r="E22" s="261"/>
      <c r="F22" s="261"/>
      <c r="G22" s="261"/>
      <c r="H22" s="261"/>
      <c r="I22" s="261"/>
      <c r="J22" s="261"/>
      <c r="K22" s="261"/>
      <c r="L22" s="261"/>
      <c r="M22" s="261"/>
    </row>
    <row r="23" spans="1:13">
      <c r="A23" s="263" t="s">
        <v>52</v>
      </c>
      <c r="B23" s="263"/>
      <c r="C23" s="263"/>
      <c r="D23" s="263"/>
      <c r="E23" s="263"/>
      <c r="F23" s="263"/>
      <c r="G23" s="263"/>
      <c r="H23" s="263"/>
      <c r="I23" s="263"/>
      <c r="J23" s="263"/>
      <c r="K23" s="263"/>
      <c r="L23" s="263"/>
      <c r="M23" s="263"/>
    </row>
    <row r="24" spans="1:13">
      <c r="A24" s="261" t="s">
        <v>44</v>
      </c>
      <c r="B24" s="261"/>
      <c r="C24" s="261"/>
      <c r="D24" s="261"/>
      <c r="E24" s="261"/>
      <c r="F24" s="261"/>
      <c r="G24" s="261"/>
      <c r="H24" s="261"/>
      <c r="I24" s="261"/>
      <c r="J24" s="261"/>
      <c r="K24" s="261"/>
      <c r="L24" s="261"/>
      <c r="M24" s="261"/>
    </row>
    <row r="25" spans="1:13">
      <c r="A25" s="261" t="s">
        <v>45</v>
      </c>
      <c r="B25" s="261"/>
      <c r="C25" s="261"/>
      <c r="D25" s="261"/>
      <c r="E25" s="261"/>
      <c r="F25" s="261"/>
      <c r="G25" s="261"/>
      <c r="H25" s="261"/>
      <c r="I25" s="261"/>
      <c r="J25" s="261"/>
      <c r="K25" s="261"/>
      <c r="L25" s="261"/>
      <c r="M25" s="261"/>
    </row>
    <row r="26" spans="1:13">
      <c r="A26" s="261" t="s">
        <v>46</v>
      </c>
      <c r="B26" s="261"/>
      <c r="C26" s="261"/>
      <c r="D26" s="261"/>
      <c r="E26" s="261"/>
      <c r="F26" s="261"/>
      <c r="G26" s="261"/>
      <c r="H26" s="261"/>
      <c r="I26" s="261"/>
      <c r="J26" s="261"/>
      <c r="K26" s="261"/>
      <c r="L26" s="261"/>
      <c r="M26" s="261"/>
    </row>
    <row r="27" spans="1:13">
      <c r="A27" s="260" t="s">
        <v>50</v>
      </c>
      <c r="B27" s="260"/>
      <c r="C27" s="260"/>
      <c r="D27" s="260"/>
      <c r="E27" s="260"/>
      <c r="F27" s="260"/>
      <c r="G27" s="260"/>
      <c r="H27" s="260"/>
      <c r="I27" s="260"/>
      <c r="J27" s="260"/>
      <c r="K27" s="260"/>
      <c r="L27" s="260"/>
      <c r="M27" s="260"/>
    </row>
    <row r="28" spans="1:13">
      <c r="A28" s="261" t="s">
        <v>51</v>
      </c>
      <c r="B28" s="261"/>
      <c r="C28" s="261"/>
      <c r="D28" s="261"/>
      <c r="E28" s="261"/>
      <c r="F28" s="261"/>
      <c r="G28" s="261"/>
      <c r="H28" s="261"/>
      <c r="I28" s="261"/>
      <c r="J28" s="261"/>
      <c r="K28" s="261"/>
      <c r="L28" s="261"/>
      <c r="M28" s="261"/>
    </row>
    <row r="29" spans="1:13" ht="44.25" customHeight="1">
      <c r="A29" s="258" t="s">
        <v>61</v>
      </c>
      <c r="B29" s="258"/>
      <c r="C29" s="258"/>
      <c r="D29" s="258"/>
      <c r="E29" s="258"/>
      <c r="F29" s="258"/>
      <c r="G29" s="258"/>
      <c r="H29" s="258"/>
      <c r="I29" s="258"/>
      <c r="J29" s="258"/>
      <c r="K29" s="258"/>
      <c r="L29" s="258"/>
      <c r="M29" s="258"/>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06" t="s">
        <v>649</v>
      </c>
      <c r="B1" s="306"/>
      <c r="C1" s="306"/>
      <c r="D1" s="307"/>
      <c r="E1" s="307"/>
      <c r="F1" s="307"/>
      <c r="G1" s="307"/>
      <c r="H1" s="307"/>
      <c r="I1" s="307"/>
      <c r="J1" s="307"/>
      <c r="K1" s="307"/>
      <c r="L1" s="307"/>
      <c r="M1" s="307"/>
      <c r="N1" s="307"/>
      <c r="O1" s="307"/>
      <c r="P1" s="307"/>
      <c r="Q1" s="307"/>
      <c r="R1" s="307"/>
      <c r="S1" s="307"/>
    </row>
    <row r="2" spans="1:20" ht="16.5" customHeight="1">
      <c r="A2" s="310" t="s">
        <v>62</v>
      </c>
      <c r="B2" s="311"/>
      <c r="C2" s="311"/>
      <c r="D2" s="25">
        <v>43374</v>
      </c>
      <c r="E2" s="22"/>
      <c r="F2" s="22"/>
      <c r="G2" s="22"/>
      <c r="H2" s="22"/>
      <c r="I2" s="22"/>
      <c r="J2" s="22"/>
      <c r="K2" s="22"/>
      <c r="L2" s="22"/>
      <c r="M2" s="22"/>
      <c r="N2" s="22"/>
      <c r="O2" s="22"/>
      <c r="P2" s="22"/>
      <c r="Q2" s="22"/>
      <c r="R2" s="22"/>
      <c r="S2" s="22"/>
    </row>
    <row r="3" spans="1:20" ht="24" customHeight="1">
      <c r="A3" s="312" t="s">
        <v>14</v>
      </c>
      <c r="B3" s="308" t="s">
        <v>64</v>
      </c>
      <c r="C3" s="313" t="s">
        <v>7</v>
      </c>
      <c r="D3" s="313" t="s">
        <v>58</v>
      </c>
      <c r="E3" s="313" t="s">
        <v>16</v>
      </c>
      <c r="F3" s="314" t="s">
        <v>17</v>
      </c>
      <c r="G3" s="313" t="s">
        <v>8</v>
      </c>
      <c r="H3" s="313"/>
      <c r="I3" s="313"/>
      <c r="J3" s="313" t="s">
        <v>34</v>
      </c>
      <c r="K3" s="308" t="s">
        <v>36</v>
      </c>
      <c r="L3" s="308" t="s">
        <v>53</v>
      </c>
      <c r="M3" s="308" t="s">
        <v>54</v>
      </c>
      <c r="N3" s="308" t="s">
        <v>37</v>
      </c>
      <c r="O3" s="308" t="s">
        <v>38</v>
      </c>
      <c r="P3" s="312" t="s">
        <v>57</v>
      </c>
      <c r="Q3" s="313" t="s">
        <v>55</v>
      </c>
      <c r="R3" s="313" t="s">
        <v>35</v>
      </c>
      <c r="S3" s="313" t="s">
        <v>56</v>
      </c>
      <c r="T3" s="313" t="s">
        <v>13</v>
      </c>
    </row>
    <row r="4" spans="1:20" ht="25.5" customHeight="1">
      <c r="A4" s="312"/>
      <c r="B4" s="315"/>
      <c r="C4" s="313"/>
      <c r="D4" s="313"/>
      <c r="E4" s="313"/>
      <c r="F4" s="314"/>
      <c r="G4" s="15" t="s">
        <v>9</v>
      </c>
      <c r="H4" s="15" t="s">
        <v>10</v>
      </c>
      <c r="I4" s="11" t="s">
        <v>11</v>
      </c>
      <c r="J4" s="313"/>
      <c r="K4" s="309"/>
      <c r="L4" s="309"/>
      <c r="M4" s="309"/>
      <c r="N4" s="309"/>
      <c r="O4" s="309"/>
      <c r="P4" s="312"/>
      <c r="Q4" s="312"/>
      <c r="R4" s="313"/>
      <c r="S4" s="313"/>
      <c r="T4" s="313"/>
    </row>
    <row r="5" spans="1:20" s="98" customFormat="1">
      <c r="A5" s="95">
        <v>1</v>
      </c>
      <c r="B5" s="119" t="s">
        <v>66</v>
      </c>
      <c r="C5" s="120" t="s">
        <v>522</v>
      </c>
      <c r="D5" s="120" t="s">
        <v>26</v>
      </c>
      <c r="E5" s="120">
        <v>18200309801</v>
      </c>
      <c r="F5" s="121"/>
      <c r="G5" s="121"/>
      <c r="H5" s="121"/>
      <c r="I5" s="59"/>
      <c r="J5" s="129">
        <v>9401424612</v>
      </c>
      <c r="K5" s="131" t="s">
        <v>399</v>
      </c>
      <c r="L5" s="130" t="s">
        <v>400</v>
      </c>
      <c r="M5" s="130">
        <v>9435167497</v>
      </c>
      <c r="N5" s="130" t="s">
        <v>401</v>
      </c>
      <c r="O5" s="130"/>
      <c r="P5" s="125">
        <v>43376</v>
      </c>
      <c r="Q5" s="148" t="s">
        <v>616</v>
      </c>
      <c r="R5" s="126"/>
      <c r="S5" s="124" t="s">
        <v>71</v>
      </c>
      <c r="T5" s="97"/>
    </row>
    <row r="6" spans="1:20" s="98" customFormat="1">
      <c r="A6" s="95">
        <v>2</v>
      </c>
      <c r="B6" s="119" t="s">
        <v>65</v>
      </c>
      <c r="C6" s="122" t="s">
        <v>116</v>
      </c>
      <c r="D6" s="122" t="s">
        <v>26</v>
      </c>
      <c r="E6" s="122">
        <v>18200208401</v>
      </c>
      <c r="F6" s="123"/>
      <c r="G6" s="123"/>
      <c r="H6" s="123"/>
      <c r="I6" s="59"/>
      <c r="J6" s="132">
        <v>9402550099</v>
      </c>
      <c r="K6" s="134" t="s">
        <v>435</v>
      </c>
      <c r="L6" s="133" t="s">
        <v>436</v>
      </c>
      <c r="M6" s="133">
        <v>8135868795</v>
      </c>
      <c r="N6" s="133" t="s">
        <v>144</v>
      </c>
      <c r="O6" s="133"/>
      <c r="P6" s="125">
        <v>43376</v>
      </c>
      <c r="Q6" s="148" t="s">
        <v>616</v>
      </c>
      <c r="R6" s="126"/>
      <c r="S6" s="124" t="s">
        <v>71</v>
      </c>
      <c r="T6" s="97"/>
    </row>
    <row r="7" spans="1:20" s="98" customFormat="1">
      <c r="A7" s="95">
        <v>3</v>
      </c>
      <c r="B7" s="119" t="s">
        <v>65</v>
      </c>
      <c r="C7" s="120" t="s">
        <v>115</v>
      </c>
      <c r="D7" s="120" t="s">
        <v>26</v>
      </c>
      <c r="E7" s="120">
        <v>18200208402</v>
      </c>
      <c r="F7" s="121"/>
      <c r="G7" s="121"/>
      <c r="H7" s="121"/>
      <c r="I7" s="59"/>
      <c r="J7" s="129">
        <v>9436360009</v>
      </c>
      <c r="K7" s="131" t="s">
        <v>435</v>
      </c>
      <c r="L7" s="130" t="s">
        <v>436</v>
      </c>
      <c r="M7" s="130">
        <v>8135868795</v>
      </c>
      <c r="N7" s="130" t="s">
        <v>144</v>
      </c>
      <c r="O7" s="130"/>
      <c r="P7" s="125">
        <v>43376</v>
      </c>
      <c r="Q7" s="148" t="s">
        <v>616</v>
      </c>
      <c r="R7" s="126"/>
      <c r="S7" s="124" t="s">
        <v>71</v>
      </c>
      <c r="T7" s="97"/>
    </row>
    <row r="8" spans="1:20" s="98" customFormat="1">
      <c r="A8" s="95">
        <v>4</v>
      </c>
      <c r="B8" s="119" t="s">
        <v>65</v>
      </c>
      <c r="C8" s="120" t="s">
        <v>117</v>
      </c>
      <c r="D8" s="120" t="s">
        <v>28</v>
      </c>
      <c r="E8" s="121">
        <v>20</v>
      </c>
      <c r="F8" s="121"/>
      <c r="G8" s="121">
        <v>19</v>
      </c>
      <c r="H8" s="121">
        <v>29</v>
      </c>
      <c r="I8" s="59"/>
      <c r="J8" s="129">
        <v>9401593651</v>
      </c>
      <c r="K8" s="131" t="s">
        <v>435</v>
      </c>
      <c r="L8" s="130" t="s">
        <v>436</v>
      </c>
      <c r="M8" s="130">
        <v>8135868795</v>
      </c>
      <c r="N8" s="130" t="s">
        <v>144</v>
      </c>
      <c r="O8" s="130"/>
      <c r="P8" s="125">
        <v>43376</v>
      </c>
      <c r="Q8" s="148" t="s">
        <v>616</v>
      </c>
      <c r="R8" s="126"/>
      <c r="S8" s="124" t="s">
        <v>71</v>
      </c>
      <c r="T8" s="97"/>
    </row>
    <row r="9" spans="1:20" s="98" customFormat="1">
      <c r="A9" s="95">
        <v>5</v>
      </c>
      <c r="B9" s="119" t="s">
        <v>65</v>
      </c>
      <c r="C9" s="122" t="s">
        <v>413</v>
      </c>
      <c r="D9" s="122" t="s">
        <v>26</v>
      </c>
      <c r="E9" s="122">
        <v>18200206201</v>
      </c>
      <c r="F9" s="123"/>
      <c r="G9" s="123"/>
      <c r="H9" s="123"/>
      <c r="I9" s="59"/>
      <c r="J9" s="132">
        <v>9401437310</v>
      </c>
      <c r="K9" s="135" t="s">
        <v>350</v>
      </c>
      <c r="L9" s="136" t="s">
        <v>355</v>
      </c>
      <c r="M9" s="135">
        <v>9401927681</v>
      </c>
      <c r="N9" s="137" t="s">
        <v>356</v>
      </c>
      <c r="O9" s="138">
        <v>9401781099</v>
      </c>
      <c r="P9" s="125">
        <v>43377</v>
      </c>
      <c r="Q9" s="148" t="s">
        <v>617</v>
      </c>
      <c r="R9" s="126"/>
      <c r="S9" s="124" t="s">
        <v>71</v>
      </c>
      <c r="T9" s="97"/>
    </row>
    <row r="10" spans="1:20" s="98" customFormat="1">
      <c r="A10" s="95">
        <v>6</v>
      </c>
      <c r="B10" s="119" t="s">
        <v>65</v>
      </c>
      <c r="C10" s="120" t="s">
        <v>426</v>
      </c>
      <c r="D10" s="120" t="s">
        <v>28</v>
      </c>
      <c r="E10" s="121">
        <v>44</v>
      </c>
      <c r="F10" s="121"/>
      <c r="G10" s="121">
        <v>4</v>
      </c>
      <c r="H10" s="121">
        <v>28</v>
      </c>
      <c r="I10" s="59"/>
      <c r="J10" s="129">
        <v>9401634950</v>
      </c>
      <c r="K10" s="139" t="s">
        <v>350</v>
      </c>
      <c r="L10" s="140" t="s">
        <v>355</v>
      </c>
      <c r="M10" s="139">
        <v>9401927681</v>
      </c>
      <c r="N10" s="141" t="s">
        <v>356</v>
      </c>
      <c r="O10" s="142">
        <v>9401781099</v>
      </c>
      <c r="P10" s="125">
        <v>43377</v>
      </c>
      <c r="Q10" s="148" t="s">
        <v>617</v>
      </c>
      <c r="R10" s="126"/>
      <c r="S10" s="124" t="s">
        <v>71</v>
      </c>
      <c r="T10" s="97"/>
    </row>
    <row r="11" spans="1:20" s="98" customFormat="1">
      <c r="A11" s="95">
        <v>7</v>
      </c>
      <c r="B11" s="119" t="s">
        <v>65</v>
      </c>
      <c r="C11" s="120" t="s">
        <v>614</v>
      </c>
      <c r="D11" s="120" t="s">
        <v>28</v>
      </c>
      <c r="E11" s="121">
        <v>61</v>
      </c>
      <c r="F11" s="121"/>
      <c r="G11" s="121">
        <v>19</v>
      </c>
      <c r="H11" s="121">
        <v>26</v>
      </c>
      <c r="I11" s="59"/>
      <c r="J11" s="129">
        <v>9401634950</v>
      </c>
      <c r="K11" s="143" t="s">
        <v>443</v>
      </c>
      <c r="L11" s="130" t="s">
        <v>444</v>
      </c>
      <c r="M11" s="130">
        <v>9435418876</v>
      </c>
      <c r="N11" s="130" t="s">
        <v>488</v>
      </c>
      <c r="O11" s="130"/>
      <c r="P11" s="125">
        <v>43378</v>
      </c>
      <c r="Q11" s="148" t="s">
        <v>618</v>
      </c>
      <c r="R11" s="126"/>
      <c r="S11" s="124" t="s">
        <v>71</v>
      </c>
      <c r="T11" s="97"/>
    </row>
    <row r="12" spans="1:20" s="98" customFormat="1">
      <c r="A12" s="95">
        <v>8</v>
      </c>
      <c r="B12" s="119" t="s">
        <v>65</v>
      </c>
      <c r="C12" s="120" t="s">
        <v>77</v>
      </c>
      <c r="D12" s="120" t="s">
        <v>26</v>
      </c>
      <c r="E12" s="120">
        <v>18200211701</v>
      </c>
      <c r="F12" s="121"/>
      <c r="G12" s="121"/>
      <c r="H12" s="121"/>
      <c r="I12" s="59"/>
      <c r="J12" s="129">
        <v>9435463854</v>
      </c>
      <c r="K12" s="143" t="s">
        <v>443</v>
      </c>
      <c r="L12" s="130" t="s">
        <v>444</v>
      </c>
      <c r="M12" s="130">
        <v>9435418876</v>
      </c>
      <c r="N12" s="130" t="s">
        <v>488</v>
      </c>
      <c r="O12" s="130"/>
      <c r="P12" s="125">
        <v>43378</v>
      </c>
      <c r="Q12" s="148" t="s">
        <v>618</v>
      </c>
      <c r="R12" s="126"/>
      <c r="S12" s="124" t="s">
        <v>71</v>
      </c>
      <c r="T12" s="97"/>
    </row>
    <row r="13" spans="1:20" s="98" customFormat="1">
      <c r="A13" s="95">
        <v>9</v>
      </c>
      <c r="B13" s="119" t="s">
        <v>65</v>
      </c>
      <c r="C13" s="120" t="s">
        <v>78</v>
      </c>
      <c r="D13" s="120" t="s">
        <v>26</v>
      </c>
      <c r="E13" s="120">
        <v>18200211702</v>
      </c>
      <c r="F13" s="121"/>
      <c r="G13" s="121"/>
      <c r="H13" s="121"/>
      <c r="I13" s="59"/>
      <c r="J13" s="129">
        <v>9401300214</v>
      </c>
      <c r="K13" s="143" t="s">
        <v>443</v>
      </c>
      <c r="L13" s="130" t="s">
        <v>444</v>
      </c>
      <c r="M13" s="130">
        <v>9435418876</v>
      </c>
      <c r="N13" s="130" t="s">
        <v>488</v>
      </c>
      <c r="O13" s="130"/>
      <c r="P13" s="125">
        <v>43378</v>
      </c>
      <c r="Q13" s="148" t="s">
        <v>618</v>
      </c>
      <c r="R13" s="126"/>
      <c r="S13" s="124" t="s">
        <v>71</v>
      </c>
      <c r="T13" s="97"/>
    </row>
    <row r="14" spans="1:20" s="98" customFormat="1">
      <c r="A14" s="95">
        <v>10</v>
      </c>
      <c r="B14" s="119" t="s">
        <v>66</v>
      </c>
      <c r="C14" s="120" t="s">
        <v>422</v>
      </c>
      <c r="D14" s="120" t="s">
        <v>28</v>
      </c>
      <c r="E14" s="121">
        <v>110</v>
      </c>
      <c r="F14" s="121"/>
      <c r="G14" s="121">
        <v>47</v>
      </c>
      <c r="H14" s="121">
        <v>48</v>
      </c>
      <c r="I14" s="59"/>
      <c r="J14" s="129">
        <v>9678601007</v>
      </c>
      <c r="K14" s="131" t="s">
        <v>150</v>
      </c>
      <c r="L14" s="130" t="s">
        <v>445</v>
      </c>
      <c r="M14" s="130">
        <v>9401963289</v>
      </c>
      <c r="N14" s="130" t="s">
        <v>207</v>
      </c>
      <c r="O14" s="130"/>
      <c r="P14" s="125">
        <v>43377</v>
      </c>
      <c r="Q14" s="148" t="s">
        <v>617</v>
      </c>
      <c r="R14" s="127"/>
      <c r="S14" s="124" t="s">
        <v>71</v>
      </c>
      <c r="T14" s="97"/>
    </row>
    <row r="15" spans="1:20" s="98" customFormat="1">
      <c r="A15" s="95">
        <v>11</v>
      </c>
      <c r="B15" s="119" t="s">
        <v>66</v>
      </c>
      <c r="C15" s="120" t="s">
        <v>168</v>
      </c>
      <c r="D15" s="120" t="s">
        <v>26</v>
      </c>
      <c r="E15" s="120">
        <v>18200308901</v>
      </c>
      <c r="F15" s="121"/>
      <c r="G15" s="121"/>
      <c r="H15" s="121"/>
      <c r="I15" s="59"/>
      <c r="J15" s="129">
        <v>9435239408</v>
      </c>
      <c r="K15" s="131" t="s">
        <v>150</v>
      </c>
      <c r="L15" s="130" t="s">
        <v>445</v>
      </c>
      <c r="M15" s="130">
        <v>9401963289</v>
      </c>
      <c r="N15" s="130" t="s">
        <v>207</v>
      </c>
      <c r="O15" s="130"/>
      <c r="P15" s="125">
        <v>43377</v>
      </c>
      <c r="Q15" s="148" t="s">
        <v>617</v>
      </c>
      <c r="R15" s="127"/>
      <c r="S15" s="124" t="s">
        <v>71</v>
      </c>
      <c r="T15" s="97"/>
    </row>
    <row r="16" spans="1:20" s="98" customFormat="1">
      <c r="A16" s="95">
        <v>12</v>
      </c>
      <c r="B16" s="119" t="s">
        <v>66</v>
      </c>
      <c r="C16" s="120" t="s">
        <v>86</v>
      </c>
      <c r="D16" s="120" t="s">
        <v>26</v>
      </c>
      <c r="E16" s="120">
        <v>18200308501</v>
      </c>
      <c r="F16" s="121"/>
      <c r="G16" s="121"/>
      <c r="H16" s="121"/>
      <c r="I16" s="59"/>
      <c r="J16" s="129">
        <v>9435724087</v>
      </c>
      <c r="K16" s="131" t="s">
        <v>438</v>
      </c>
      <c r="L16" s="130" t="s">
        <v>439</v>
      </c>
      <c r="M16" s="130">
        <v>9401963289</v>
      </c>
      <c r="N16" s="130" t="s">
        <v>207</v>
      </c>
      <c r="O16" s="130"/>
      <c r="P16" s="125">
        <v>43377</v>
      </c>
      <c r="Q16" s="148" t="s">
        <v>617</v>
      </c>
      <c r="R16" s="126"/>
      <c r="S16" s="124" t="s">
        <v>71</v>
      </c>
      <c r="T16" s="97"/>
    </row>
    <row r="17" spans="1:20" s="98" customFormat="1">
      <c r="A17" s="95">
        <v>13</v>
      </c>
      <c r="B17" s="119" t="s">
        <v>66</v>
      </c>
      <c r="C17" s="120" t="s">
        <v>83</v>
      </c>
      <c r="D17" s="120" t="s">
        <v>28</v>
      </c>
      <c r="E17" s="121">
        <v>40</v>
      </c>
      <c r="F17" s="121"/>
      <c r="G17" s="121">
        <v>41</v>
      </c>
      <c r="H17" s="121">
        <v>34</v>
      </c>
      <c r="I17" s="59"/>
      <c r="J17" s="129">
        <v>9678601007</v>
      </c>
      <c r="K17" s="131" t="s">
        <v>438</v>
      </c>
      <c r="L17" s="130" t="s">
        <v>439</v>
      </c>
      <c r="M17" s="130">
        <v>9401963289</v>
      </c>
      <c r="N17" s="130" t="s">
        <v>207</v>
      </c>
      <c r="O17" s="130"/>
      <c r="P17" s="125">
        <v>43378</v>
      </c>
      <c r="Q17" s="148" t="s">
        <v>618</v>
      </c>
      <c r="R17" s="126"/>
      <c r="S17" s="124" t="s">
        <v>71</v>
      </c>
      <c r="T17" s="97"/>
    </row>
    <row r="18" spans="1:20" s="98" customFormat="1">
      <c r="A18" s="95">
        <v>14</v>
      </c>
      <c r="B18" s="119" t="s">
        <v>66</v>
      </c>
      <c r="C18" s="120" t="s">
        <v>84</v>
      </c>
      <c r="D18" s="120" t="s">
        <v>28</v>
      </c>
      <c r="E18" s="121">
        <v>113</v>
      </c>
      <c r="F18" s="121"/>
      <c r="G18" s="121">
        <v>38</v>
      </c>
      <c r="H18" s="121">
        <v>45</v>
      </c>
      <c r="I18" s="59"/>
      <c r="J18" s="129">
        <v>9678601007</v>
      </c>
      <c r="K18" s="131" t="s">
        <v>438</v>
      </c>
      <c r="L18" s="130" t="s">
        <v>439</v>
      </c>
      <c r="M18" s="130">
        <v>9401963289</v>
      </c>
      <c r="N18" s="130" t="s">
        <v>207</v>
      </c>
      <c r="O18" s="130"/>
      <c r="P18" s="125">
        <v>43378</v>
      </c>
      <c r="Q18" s="148" t="s">
        <v>618</v>
      </c>
      <c r="R18" s="126"/>
      <c r="S18" s="124" t="s">
        <v>71</v>
      </c>
      <c r="T18" s="97"/>
    </row>
    <row r="19" spans="1:20" s="98" customFormat="1">
      <c r="A19" s="95">
        <v>15</v>
      </c>
      <c r="B19" s="119" t="s">
        <v>66</v>
      </c>
      <c r="C19" s="120" t="s">
        <v>85</v>
      </c>
      <c r="D19" s="120" t="s">
        <v>28</v>
      </c>
      <c r="E19" s="121">
        <v>116</v>
      </c>
      <c r="F19" s="121"/>
      <c r="G19" s="121">
        <v>32</v>
      </c>
      <c r="H19" s="121">
        <v>35</v>
      </c>
      <c r="I19" s="59"/>
      <c r="J19" s="129">
        <v>9678601007</v>
      </c>
      <c r="K19" s="131" t="s">
        <v>438</v>
      </c>
      <c r="L19" s="130" t="s">
        <v>439</v>
      </c>
      <c r="M19" s="130">
        <v>9401963289</v>
      </c>
      <c r="N19" s="130" t="s">
        <v>207</v>
      </c>
      <c r="O19" s="130"/>
      <c r="P19" s="125">
        <v>43378</v>
      </c>
      <c r="Q19" s="148" t="s">
        <v>618</v>
      </c>
      <c r="R19" s="126"/>
      <c r="S19" s="124" t="s">
        <v>71</v>
      </c>
      <c r="T19" s="97"/>
    </row>
    <row r="20" spans="1:20" s="98" customFormat="1">
      <c r="A20" s="95">
        <v>16</v>
      </c>
      <c r="B20" s="119" t="s">
        <v>65</v>
      </c>
      <c r="C20" s="120" t="s">
        <v>462</v>
      </c>
      <c r="D20" s="120" t="s">
        <v>28</v>
      </c>
      <c r="E20" s="121">
        <v>11</v>
      </c>
      <c r="F20" s="121"/>
      <c r="G20" s="121">
        <v>27</v>
      </c>
      <c r="H20" s="121">
        <v>32</v>
      </c>
      <c r="I20" s="59"/>
      <c r="J20" s="129">
        <v>9401593651</v>
      </c>
      <c r="K20" s="131" t="s">
        <v>209</v>
      </c>
      <c r="L20" s="130" t="s">
        <v>374</v>
      </c>
      <c r="M20" s="130">
        <v>9401214468</v>
      </c>
      <c r="N20" s="130" t="s">
        <v>491</v>
      </c>
      <c r="O20" s="130"/>
      <c r="P20" s="125">
        <v>43378</v>
      </c>
      <c r="Q20" s="148" t="s">
        <v>618</v>
      </c>
      <c r="R20" s="126"/>
      <c r="S20" s="124" t="s">
        <v>71</v>
      </c>
      <c r="T20" s="97"/>
    </row>
    <row r="21" spans="1:20" s="98" customFormat="1">
      <c r="A21" s="95">
        <v>17</v>
      </c>
      <c r="B21" s="119" t="s">
        <v>65</v>
      </c>
      <c r="C21" s="120" t="s">
        <v>463</v>
      </c>
      <c r="D21" s="120" t="s">
        <v>26</v>
      </c>
      <c r="E21" s="120">
        <v>18200213701</v>
      </c>
      <c r="F21" s="121"/>
      <c r="G21" s="121"/>
      <c r="H21" s="121"/>
      <c r="I21" s="59"/>
      <c r="J21" s="129">
        <v>9401623845</v>
      </c>
      <c r="K21" s="131" t="s">
        <v>209</v>
      </c>
      <c r="L21" s="130" t="s">
        <v>374</v>
      </c>
      <c r="M21" s="130">
        <v>9401214468</v>
      </c>
      <c r="N21" s="130" t="s">
        <v>491</v>
      </c>
      <c r="O21" s="130"/>
      <c r="P21" s="125">
        <v>43378</v>
      </c>
      <c r="Q21" s="148" t="s">
        <v>618</v>
      </c>
      <c r="R21" s="126"/>
      <c r="S21" s="124" t="s">
        <v>71</v>
      </c>
      <c r="T21" s="97"/>
    </row>
    <row r="22" spans="1:20" s="98" customFormat="1">
      <c r="A22" s="95">
        <v>18</v>
      </c>
      <c r="B22" s="119" t="s">
        <v>65</v>
      </c>
      <c r="C22" s="120" t="s">
        <v>464</v>
      </c>
      <c r="D22" s="120" t="s">
        <v>26</v>
      </c>
      <c r="E22" s="120">
        <v>18200218402</v>
      </c>
      <c r="F22" s="121"/>
      <c r="G22" s="121"/>
      <c r="H22" s="121"/>
      <c r="I22" s="59"/>
      <c r="J22" s="129">
        <v>9401468158</v>
      </c>
      <c r="K22" s="131" t="s">
        <v>209</v>
      </c>
      <c r="L22" s="130" t="s">
        <v>374</v>
      </c>
      <c r="M22" s="130">
        <v>9401214468</v>
      </c>
      <c r="N22" s="130" t="s">
        <v>491</v>
      </c>
      <c r="O22" s="130"/>
      <c r="P22" s="125">
        <v>43378</v>
      </c>
      <c r="Q22" s="148" t="s">
        <v>618</v>
      </c>
      <c r="R22" s="126"/>
      <c r="S22" s="124" t="s">
        <v>71</v>
      </c>
      <c r="T22" s="97"/>
    </row>
    <row r="23" spans="1:20" s="98" customFormat="1">
      <c r="A23" s="95">
        <v>19</v>
      </c>
      <c r="B23" s="119" t="s">
        <v>66</v>
      </c>
      <c r="C23" s="120" t="s">
        <v>427</v>
      </c>
      <c r="D23" s="120" t="s">
        <v>28</v>
      </c>
      <c r="E23" s="121">
        <v>114</v>
      </c>
      <c r="F23" s="121"/>
      <c r="G23" s="121">
        <v>55</v>
      </c>
      <c r="H23" s="121">
        <v>58</v>
      </c>
      <c r="I23" s="59"/>
      <c r="J23" s="129">
        <v>9678601007</v>
      </c>
      <c r="K23" s="131" t="s">
        <v>451</v>
      </c>
      <c r="L23" s="130" t="s">
        <v>452</v>
      </c>
      <c r="M23" s="130">
        <v>9401503414</v>
      </c>
      <c r="N23" s="130" t="s">
        <v>453</v>
      </c>
      <c r="O23" s="130"/>
      <c r="P23" s="125">
        <v>43379</v>
      </c>
      <c r="Q23" s="148" t="s">
        <v>619</v>
      </c>
      <c r="R23" s="126"/>
      <c r="S23" s="124" t="s">
        <v>71</v>
      </c>
      <c r="T23" s="97"/>
    </row>
    <row r="24" spans="1:20" s="98" customFormat="1">
      <c r="A24" s="95">
        <v>20</v>
      </c>
      <c r="B24" s="119" t="s">
        <v>66</v>
      </c>
      <c r="C24" s="120" t="s">
        <v>288</v>
      </c>
      <c r="D24" s="120" t="s">
        <v>26</v>
      </c>
      <c r="E24" s="120">
        <v>18200311901</v>
      </c>
      <c r="F24" s="121"/>
      <c r="G24" s="121"/>
      <c r="H24" s="121"/>
      <c r="I24" s="59"/>
      <c r="J24" s="129">
        <v>9401132774</v>
      </c>
      <c r="K24" s="131" t="s">
        <v>451</v>
      </c>
      <c r="L24" s="130" t="s">
        <v>452</v>
      </c>
      <c r="M24" s="130">
        <v>9401503414</v>
      </c>
      <c r="N24" s="130" t="s">
        <v>453</v>
      </c>
      <c r="O24" s="130"/>
      <c r="P24" s="125">
        <v>43379</v>
      </c>
      <c r="Q24" s="148" t="s">
        <v>619</v>
      </c>
      <c r="R24" s="126"/>
      <c r="S24" s="124" t="s">
        <v>71</v>
      </c>
      <c r="T24" s="97"/>
    </row>
    <row r="25" spans="1:20" s="98" customFormat="1">
      <c r="A25" s="95">
        <v>21</v>
      </c>
      <c r="B25" s="119" t="s">
        <v>65</v>
      </c>
      <c r="C25" s="120" t="s">
        <v>122</v>
      </c>
      <c r="D25" s="120" t="s">
        <v>26</v>
      </c>
      <c r="E25" s="120">
        <v>18200212706</v>
      </c>
      <c r="F25" s="121"/>
      <c r="G25" s="121"/>
      <c r="H25" s="121"/>
      <c r="I25" s="59"/>
      <c r="J25" s="129">
        <v>9954425326</v>
      </c>
      <c r="K25" s="131" t="s">
        <v>147</v>
      </c>
      <c r="L25" s="130" t="s">
        <v>357</v>
      </c>
      <c r="M25" s="130">
        <v>7896420981</v>
      </c>
      <c r="N25" s="130" t="s">
        <v>358</v>
      </c>
      <c r="O25" s="130"/>
      <c r="P25" s="125">
        <v>43379</v>
      </c>
      <c r="Q25" s="148" t="s">
        <v>619</v>
      </c>
      <c r="R25" s="126"/>
      <c r="S25" s="124" t="s">
        <v>71</v>
      </c>
      <c r="T25" s="97"/>
    </row>
    <row r="26" spans="1:20" s="98" customFormat="1">
      <c r="A26" s="95">
        <v>22</v>
      </c>
      <c r="B26" s="119" t="s">
        <v>65</v>
      </c>
      <c r="C26" s="120" t="s">
        <v>127</v>
      </c>
      <c r="D26" s="120" t="s">
        <v>26</v>
      </c>
      <c r="E26" s="120">
        <v>18200213001</v>
      </c>
      <c r="F26" s="121"/>
      <c r="G26" s="121"/>
      <c r="H26" s="121"/>
      <c r="I26" s="59"/>
      <c r="J26" s="129">
        <v>9435622464</v>
      </c>
      <c r="K26" s="131" t="s">
        <v>147</v>
      </c>
      <c r="L26" s="130" t="s">
        <v>357</v>
      </c>
      <c r="M26" s="130">
        <v>7896420981</v>
      </c>
      <c r="N26" s="130" t="s">
        <v>502</v>
      </c>
      <c r="O26" s="130"/>
      <c r="P26" s="125">
        <v>43379</v>
      </c>
      <c r="Q26" s="148" t="s">
        <v>619</v>
      </c>
      <c r="R26" s="127"/>
      <c r="S26" s="124" t="s">
        <v>71</v>
      </c>
      <c r="T26" s="97"/>
    </row>
    <row r="27" spans="1:20" s="98" customFormat="1">
      <c r="A27" s="95">
        <v>23</v>
      </c>
      <c r="B27" s="119" t="s">
        <v>66</v>
      </c>
      <c r="C27" s="120" t="s">
        <v>220</v>
      </c>
      <c r="D27" s="120" t="s">
        <v>28</v>
      </c>
      <c r="E27" s="121">
        <v>136</v>
      </c>
      <c r="F27" s="121"/>
      <c r="G27" s="121">
        <v>45</v>
      </c>
      <c r="H27" s="121">
        <v>39</v>
      </c>
      <c r="I27" s="59"/>
      <c r="J27" s="129">
        <v>9678601007</v>
      </c>
      <c r="K27" s="131" t="s">
        <v>148</v>
      </c>
      <c r="L27" s="130" t="s">
        <v>430</v>
      </c>
      <c r="M27" s="130">
        <v>94014244451</v>
      </c>
      <c r="N27" s="130" t="s">
        <v>431</v>
      </c>
      <c r="O27" s="130"/>
      <c r="P27" s="125">
        <v>43385</v>
      </c>
      <c r="Q27" s="148" t="s">
        <v>618</v>
      </c>
      <c r="R27" s="126"/>
      <c r="S27" s="124" t="s">
        <v>71</v>
      </c>
      <c r="T27" s="97"/>
    </row>
    <row r="28" spans="1:20" s="98" customFormat="1">
      <c r="A28" s="95">
        <v>24</v>
      </c>
      <c r="B28" s="119" t="s">
        <v>66</v>
      </c>
      <c r="C28" s="120" t="s">
        <v>248</v>
      </c>
      <c r="D28" s="120" t="s">
        <v>26</v>
      </c>
      <c r="E28" s="120">
        <v>18200310701</v>
      </c>
      <c r="F28" s="121"/>
      <c r="G28" s="121"/>
      <c r="H28" s="121"/>
      <c r="I28" s="59"/>
      <c r="J28" s="129">
        <v>9678849611</v>
      </c>
      <c r="K28" s="131" t="s">
        <v>148</v>
      </c>
      <c r="L28" s="130" t="s">
        <v>430</v>
      </c>
      <c r="M28" s="130">
        <v>94014244451</v>
      </c>
      <c r="N28" s="130" t="s">
        <v>431</v>
      </c>
      <c r="O28" s="130"/>
      <c r="P28" s="125">
        <v>43385</v>
      </c>
      <c r="Q28" s="148" t="s">
        <v>618</v>
      </c>
      <c r="R28" s="126"/>
      <c r="S28" s="124" t="s">
        <v>71</v>
      </c>
      <c r="T28" s="97"/>
    </row>
    <row r="29" spans="1:20" s="98" customFormat="1">
      <c r="A29" s="95">
        <v>25</v>
      </c>
      <c r="B29" s="119" t="s">
        <v>66</v>
      </c>
      <c r="C29" s="120" t="s">
        <v>247</v>
      </c>
      <c r="D29" s="120" t="s">
        <v>26</v>
      </c>
      <c r="E29" s="120">
        <v>18200320701</v>
      </c>
      <c r="F29" s="121"/>
      <c r="G29" s="121"/>
      <c r="H29" s="121"/>
      <c r="I29" s="59"/>
      <c r="J29" s="129">
        <v>9435251910</v>
      </c>
      <c r="K29" s="131" t="s">
        <v>148</v>
      </c>
      <c r="L29" s="130" t="s">
        <v>430</v>
      </c>
      <c r="M29" s="130">
        <v>94014244451</v>
      </c>
      <c r="N29" s="130" t="s">
        <v>431</v>
      </c>
      <c r="O29" s="130"/>
      <c r="P29" s="125">
        <v>43385</v>
      </c>
      <c r="Q29" s="148" t="s">
        <v>618</v>
      </c>
      <c r="R29" s="126"/>
      <c r="S29" s="124" t="s">
        <v>71</v>
      </c>
      <c r="T29" s="97"/>
    </row>
    <row r="30" spans="1:20" s="98" customFormat="1">
      <c r="A30" s="95">
        <v>26</v>
      </c>
      <c r="B30" s="119" t="s">
        <v>66</v>
      </c>
      <c r="C30" s="120" t="s">
        <v>129</v>
      </c>
      <c r="D30" s="120" t="s">
        <v>28</v>
      </c>
      <c r="E30" s="121">
        <v>137</v>
      </c>
      <c r="F30" s="121"/>
      <c r="G30" s="121">
        <v>40</v>
      </c>
      <c r="H30" s="121">
        <v>38</v>
      </c>
      <c r="I30" s="59"/>
      <c r="J30" s="129">
        <v>9678601007</v>
      </c>
      <c r="K30" s="131" t="s">
        <v>389</v>
      </c>
      <c r="L30" s="130" t="s">
        <v>390</v>
      </c>
      <c r="M30" s="130">
        <v>9401424451</v>
      </c>
      <c r="N30" s="130" t="s">
        <v>391</v>
      </c>
      <c r="O30" s="130"/>
      <c r="P30" s="125">
        <v>43386</v>
      </c>
      <c r="Q30" s="148" t="s">
        <v>618</v>
      </c>
      <c r="R30" s="126"/>
      <c r="S30" s="124" t="s">
        <v>71</v>
      </c>
      <c r="T30" s="97"/>
    </row>
    <row r="31" spans="1:20" s="98" customFormat="1">
      <c r="A31" s="95">
        <v>27</v>
      </c>
      <c r="B31" s="119" t="s">
        <v>66</v>
      </c>
      <c r="C31" s="120" t="s">
        <v>129</v>
      </c>
      <c r="D31" s="120" t="s">
        <v>28</v>
      </c>
      <c r="E31" s="121">
        <v>9</v>
      </c>
      <c r="F31" s="121"/>
      <c r="G31" s="121">
        <v>49</v>
      </c>
      <c r="H31" s="121">
        <v>45</v>
      </c>
      <c r="I31" s="59"/>
      <c r="J31" s="129">
        <v>9678601007</v>
      </c>
      <c r="K31" s="131" t="s">
        <v>389</v>
      </c>
      <c r="L31" s="130" t="s">
        <v>390</v>
      </c>
      <c r="M31" s="130">
        <v>9401424451</v>
      </c>
      <c r="N31" s="130" t="s">
        <v>391</v>
      </c>
      <c r="O31" s="130"/>
      <c r="P31" s="125">
        <v>43386</v>
      </c>
      <c r="Q31" s="148" t="s">
        <v>619</v>
      </c>
      <c r="R31" s="127"/>
      <c r="S31" s="124" t="s">
        <v>71</v>
      </c>
      <c r="T31" s="97"/>
    </row>
    <row r="32" spans="1:20" s="98" customFormat="1">
      <c r="A32" s="95">
        <v>28</v>
      </c>
      <c r="B32" s="119" t="s">
        <v>66</v>
      </c>
      <c r="C32" s="122" t="s">
        <v>274</v>
      </c>
      <c r="D32" s="122" t="s">
        <v>26</v>
      </c>
      <c r="E32" s="122">
        <v>18200315601</v>
      </c>
      <c r="F32" s="123"/>
      <c r="G32" s="123"/>
      <c r="H32" s="123"/>
      <c r="I32" s="59"/>
      <c r="J32" s="132">
        <v>8811840794</v>
      </c>
      <c r="K32" s="144" t="s">
        <v>104</v>
      </c>
      <c r="L32" s="133" t="s">
        <v>374</v>
      </c>
      <c r="M32" s="133">
        <v>9435627920</v>
      </c>
      <c r="N32" s="133" t="s">
        <v>603</v>
      </c>
      <c r="O32" s="133"/>
      <c r="P32" s="125">
        <v>43388</v>
      </c>
      <c r="Q32" s="148" t="s">
        <v>620</v>
      </c>
      <c r="R32" s="127"/>
      <c r="S32" s="124" t="s">
        <v>71</v>
      </c>
      <c r="T32" s="97"/>
    </row>
    <row r="33" spans="1:20" s="98" customFormat="1">
      <c r="A33" s="95">
        <v>29</v>
      </c>
      <c r="B33" s="119" t="s">
        <v>66</v>
      </c>
      <c r="C33" s="122" t="s">
        <v>253</v>
      </c>
      <c r="D33" s="122" t="s">
        <v>26</v>
      </c>
      <c r="E33" s="122">
        <v>18200316003</v>
      </c>
      <c r="F33" s="123"/>
      <c r="G33" s="123"/>
      <c r="H33" s="123"/>
      <c r="I33" s="59"/>
      <c r="J33" s="132">
        <v>8752958335</v>
      </c>
      <c r="K33" s="144" t="s">
        <v>104</v>
      </c>
      <c r="L33" s="133" t="s">
        <v>374</v>
      </c>
      <c r="M33" s="133">
        <v>9435627920</v>
      </c>
      <c r="N33" s="133" t="s">
        <v>603</v>
      </c>
      <c r="O33" s="133"/>
      <c r="P33" s="125">
        <v>43388</v>
      </c>
      <c r="Q33" s="148" t="s">
        <v>620</v>
      </c>
      <c r="R33" s="127"/>
      <c r="S33" s="124" t="s">
        <v>71</v>
      </c>
      <c r="T33" s="97"/>
    </row>
    <row r="34" spans="1:20" s="98" customFormat="1">
      <c r="A34" s="95">
        <v>30</v>
      </c>
      <c r="B34" s="119" t="s">
        <v>66</v>
      </c>
      <c r="C34" s="120" t="s">
        <v>268</v>
      </c>
      <c r="D34" s="120" t="s">
        <v>26</v>
      </c>
      <c r="E34" s="120">
        <v>18200314101</v>
      </c>
      <c r="F34" s="121"/>
      <c r="G34" s="121"/>
      <c r="H34" s="121"/>
      <c r="I34" s="59"/>
      <c r="J34" s="129">
        <v>9435858186</v>
      </c>
      <c r="K34" s="143" t="s">
        <v>104</v>
      </c>
      <c r="L34" s="130" t="s">
        <v>374</v>
      </c>
      <c r="M34" s="130">
        <v>9435627920</v>
      </c>
      <c r="N34" s="130" t="s">
        <v>229</v>
      </c>
      <c r="O34" s="130"/>
      <c r="P34" s="125">
        <v>43388</v>
      </c>
      <c r="Q34" s="148" t="s">
        <v>620</v>
      </c>
      <c r="R34" s="126"/>
      <c r="S34" s="124" t="s">
        <v>71</v>
      </c>
      <c r="T34" s="97"/>
    </row>
    <row r="35" spans="1:20" s="98" customFormat="1">
      <c r="A35" s="95">
        <v>31</v>
      </c>
      <c r="B35" s="119" t="s">
        <v>66</v>
      </c>
      <c r="C35" s="120" t="s">
        <v>269</v>
      </c>
      <c r="D35" s="120" t="s">
        <v>26</v>
      </c>
      <c r="E35" s="120">
        <v>18200314301</v>
      </c>
      <c r="F35" s="121"/>
      <c r="G35" s="121"/>
      <c r="H35" s="121"/>
      <c r="I35" s="59"/>
      <c r="J35" s="129">
        <v>9401163131</v>
      </c>
      <c r="K35" s="143" t="s">
        <v>104</v>
      </c>
      <c r="L35" s="130" t="s">
        <v>374</v>
      </c>
      <c r="M35" s="130">
        <v>9435627920</v>
      </c>
      <c r="N35" s="130" t="s">
        <v>229</v>
      </c>
      <c r="O35" s="130"/>
      <c r="P35" s="125">
        <v>43388</v>
      </c>
      <c r="Q35" s="148" t="s">
        <v>620</v>
      </c>
      <c r="R35" s="126"/>
      <c r="S35" s="124" t="s">
        <v>71</v>
      </c>
      <c r="T35" s="97"/>
    </row>
    <row r="36" spans="1:20" s="98" customFormat="1">
      <c r="A36" s="95">
        <v>32</v>
      </c>
      <c r="B36" s="119" t="s">
        <v>66</v>
      </c>
      <c r="C36" s="120" t="s">
        <v>279</v>
      </c>
      <c r="D36" s="120" t="s">
        <v>26</v>
      </c>
      <c r="E36" s="120">
        <v>18200316402</v>
      </c>
      <c r="F36" s="121"/>
      <c r="G36" s="121"/>
      <c r="H36" s="121"/>
      <c r="I36" s="59"/>
      <c r="J36" s="129">
        <v>9954405667</v>
      </c>
      <c r="K36" s="143" t="s">
        <v>104</v>
      </c>
      <c r="L36" s="130" t="s">
        <v>374</v>
      </c>
      <c r="M36" s="130">
        <v>9435627920</v>
      </c>
      <c r="N36" s="130" t="s">
        <v>229</v>
      </c>
      <c r="O36" s="130"/>
      <c r="P36" s="125">
        <v>43389</v>
      </c>
      <c r="Q36" s="148" t="s">
        <v>621</v>
      </c>
      <c r="R36" s="126"/>
      <c r="S36" s="124" t="s">
        <v>71</v>
      </c>
      <c r="T36" s="97"/>
    </row>
    <row r="37" spans="1:20" s="98" customFormat="1">
      <c r="A37" s="95">
        <v>33</v>
      </c>
      <c r="B37" s="119" t="s">
        <v>66</v>
      </c>
      <c r="C37" s="120" t="s">
        <v>258</v>
      </c>
      <c r="D37" s="120" t="s">
        <v>26</v>
      </c>
      <c r="E37" s="120">
        <v>18200313102</v>
      </c>
      <c r="F37" s="121"/>
      <c r="G37" s="121"/>
      <c r="H37" s="121"/>
      <c r="I37" s="59"/>
      <c r="J37" s="129">
        <v>9401285980</v>
      </c>
      <c r="K37" s="143" t="s">
        <v>104</v>
      </c>
      <c r="L37" s="130" t="s">
        <v>374</v>
      </c>
      <c r="M37" s="130">
        <v>9435627920</v>
      </c>
      <c r="N37" s="130" t="s">
        <v>231</v>
      </c>
      <c r="O37" s="130"/>
      <c r="P37" s="125">
        <v>43389</v>
      </c>
      <c r="Q37" s="148" t="s">
        <v>621</v>
      </c>
      <c r="R37" s="126"/>
      <c r="S37" s="124" t="s">
        <v>71</v>
      </c>
      <c r="T37" s="97"/>
    </row>
    <row r="38" spans="1:20" s="98" customFormat="1">
      <c r="A38" s="95">
        <v>34</v>
      </c>
      <c r="B38" s="119" t="s">
        <v>66</v>
      </c>
      <c r="C38" s="120" t="s">
        <v>214</v>
      </c>
      <c r="D38" s="120" t="s">
        <v>28</v>
      </c>
      <c r="E38" s="121">
        <v>1</v>
      </c>
      <c r="F38" s="121"/>
      <c r="G38" s="121">
        <v>4</v>
      </c>
      <c r="H38" s="121">
        <v>8</v>
      </c>
      <c r="I38" s="59"/>
      <c r="J38" s="129">
        <v>9954224393</v>
      </c>
      <c r="K38" s="143" t="s">
        <v>104</v>
      </c>
      <c r="L38" s="130" t="s">
        <v>374</v>
      </c>
      <c r="M38" s="130">
        <v>9435627920</v>
      </c>
      <c r="N38" s="130" t="s">
        <v>231</v>
      </c>
      <c r="O38" s="130"/>
      <c r="P38" s="125">
        <v>43389</v>
      </c>
      <c r="Q38" s="148" t="s">
        <v>621</v>
      </c>
      <c r="R38" s="126"/>
      <c r="S38" s="124" t="s">
        <v>71</v>
      </c>
      <c r="T38" s="97"/>
    </row>
    <row r="39" spans="1:20" s="98" customFormat="1">
      <c r="A39" s="95">
        <v>35</v>
      </c>
      <c r="B39" s="119" t="s">
        <v>66</v>
      </c>
      <c r="C39" s="120" t="s">
        <v>587</v>
      </c>
      <c r="D39" s="120" t="s">
        <v>28</v>
      </c>
      <c r="E39" s="121">
        <v>79</v>
      </c>
      <c r="F39" s="121"/>
      <c r="G39" s="121">
        <v>11</v>
      </c>
      <c r="H39" s="121">
        <v>16</v>
      </c>
      <c r="I39" s="59"/>
      <c r="J39" s="129">
        <v>9954224393</v>
      </c>
      <c r="K39" s="143" t="s">
        <v>104</v>
      </c>
      <c r="L39" s="130" t="s">
        <v>374</v>
      </c>
      <c r="M39" s="130">
        <v>9435627920</v>
      </c>
      <c r="N39" s="130" t="s">
        <v>231</v>
      </c>
      <c r="O39" s="130"/>
      <c r="P39" s="125">
        <v>43389</v>
      </c>
      <c r="Q39" s="148" t="s">
        <v>621</v>
      </c>
      <c r="R39" s="127"/>
      <c r="S39" s="124" t="s">
        <v>71</v>
      </c>
      <c r="T39" s="97"/>
    </row>
    <row r="40" spans="1:20" s="98" customFormat="1">
      <c r="A40" s="95">
        <v>36</v>
      </c>
      <c r="B40" s="119" t="s">
        <v>66</v>
      </c>
      <c r="C40" s="120" t="s">
        <v>215</v>
      </c>
      <c r="D40" s="120" t="s">
        <v>28</v>
      </c>
      <c r="E40" s="121">
        <v>90</v>
      </c>
      <c r="F40" s="121"/>
      <c r="G40" s="121">
        <v>11</v>
      </c>
      <c r="H40" s="121">
        <v>11</v>
      </c>
      <c r="I40" s="59"/>
      <c r="J40" s="129">
        <v>9954224393</v>
      </c>
      <c r="K40" s="143" t="s">
        <v>104</v>
      </c>
      <c r="L40" s="130" t="s">
        <v>374</v>
      </c>
      <c r="M40" s="130">
        <v>9435627920</v>
      </c>
      <c r="N40" s="130" t="s">
        <v>231</v>
      </c>
      <c r="O40" s="130"/>
      <c r="P40" s="125">
        <v>43389</v>
      </c>
      <c r="Q40" s="148" t="s">
        <v>621</v>
      </c>
      <c r="R40" s="127"/>
      <c r="S40" s="124" t="s">
        <v>71</v>
      </c>
      <c r="T40" s="97"/>
    </row>
    <row r="41" spans="1:20" s="98" customFormat="1">
      <c r="A41" s="95">
        <v>37</v>
      </c>
      <c r="B41" s="119" t="s">
        <v>66</v>
      </c>
      <c r="C41" s="120" t="s">
        <v>259</v>
      </c>
      <c r="D41" s="120" t="s">
        <v>26</v>
      </c>
      <c r="E41" s="120">
        <v>18200313301</v>
      </c>
      <c r="F41" s="121"/>
      <c r="G41" s="121"/>
      <c r="H41" s="121"/>
      <c r="I41" s="59"/>
      <c r="J41" s="129">
        <v>9435066872</v>
      </c>
      <c r="K41" s="143" t="s">
        <v>104</v>
      </c>
      <c r="L41" s="130" t="s">
        <v>374</v>
      </c>
      <c r="M41" s="130">
        <v>9435627920</v>
      </c>
      <c r="N41" s="130" t="s">
        <v>231</v>
      </c>
      <c r="O41" s="130"/>
      <c r="P41" s="125">
        <v>43390</v>
      </c>
      <c r="Q41" s="148" t="s">
        <v>616</v>
      </c>
      <c r="R41" s="126"/>
      <c r="S41" s="124" t="s">
        <v>71</v>
      </c>
      <c r="T41" s="97"/>
    </row>
    <row r="42" spans="1:20" s="98" customFormat="1">
      <c r="A42" s="95">
        <v>38</v>
      </c>
      <c r="B42" s="119" t="s">
        <v>66</v>
      </c>
      <c r="C42" s="120" t="s">
        <v>213</v>
      </c>
      <c r="D42" s="120" t="s">
        <v>28</v>
      </c>
      <c r="E42" s="121">
        <v>5</v>
      </c>
      <c r="F42" s="121"/>
      <c r="G42" s="121">
        <v>5</v>
      </c>
      <c r="H42" s="121">
        <v>5</v>
      </c>
      <c r="I42" s="59"/>
      <c r="J42" s="129">
        <v>9954224393</v>
      </c>
      <c r="K42" s="143" t="s">
        <v>104</v>
      </c>
      <c r="L42" s="130" t="s">
        <v>374</v>
      </c>
      <c r="M42" s="130">
        <v>9435627920</v>
      </c>
      <c r="N42" s="130" t="s">
        <v>392</v>
      </c>
      <c r="O42" s="130"/>
      <c r="P42" s="125">
        <v>43390</v>
      </c>
      <c r="Q42" s="148" t="s">
        <v>616</v>
      </c>
      <c r="R42" s="126"/>
      <c r="S42" s="124" t="s">
        <v>71</v>
      </c>
      <c r="T42" s="97"/>
    </row>
    <row r="43" spans="1:20" s="98" customFormat="1">
      <c r="A43" s="95">
        <v>39</v>
      </c>
      <c r="B43" s="119" t="s">
        <v>66</v>
      </c>
      <c r="C43" s="120" t="s">
        <v>256</v>
      </c>
      <c r="D43" s="120" t="s">
        <v>26</v>
      </c>
      <c r="E43" s="120">
        <v>18200300101</v>
      </c>
      <c r="F43" s="121"/>
      <c r="G43" s="121"/>
      <c r="H43" s="121"/>
      <c r="I43" s="59"/>
      <c r="J43" s="129">
        <v>9401309944</v>
      </c>
      <c r="K43" s="143" t="s">
        <v>104</v>
      </c>
      <c r="L43" s="130" t="s">
        <v>374</v>
      </c>
      <c r="M43" s="130">
        <v>9435627920</v>
      </c>
      <c r="N43" s="130" t="s">
        <v>392</v>
      </c>
      <c r="O43" s="130"/>
      <c r="P43" s="125">
        <v>43390</v>
      </c>
      <c r="Q43" s="148" t="s">
        <v>616</v>
      </c>
      <c r="R43" s="126"/>
      <c r="S43" s="124" t="s">
        <v>71</v>
      </c>
      <c r="T43" s="97"/>
    </row>
    <row r="44" spans="1:20" s="98" customFormat="1">
      <c r="A44" s="95">
        <v>40</v>
      </c>
      <c r="B44" s="119" t="s">
        <v>66</v>
      </c>
      <c r="C44" s="120" t="s">
        <v>261</v>
      </c>
      <c r="D44" s="120" t="s">
        <v>26</v>
      </c>
      <c r="E44" s="120">
        <v>18200320201</v>
      </c>
      <c r="F44" s="121"/>
      <c r="G44" s="121"/>
      <c r="H44" s="121"/>
      <c r="I44" s="59"/>
      <c r="J44" s="129">
        <v>9435241493</v>
      </c>
      <c r="K44" s="143" t="s">
        <v>104</v>
      </c>
      <c r="L44" s="130" t="s">
        <v>374</v>
      </c>
      <c r="M44" s="130">
        <v>9435627920</v>
      </c>
      <c r="N44" s="130" t="s">
        <v>228</v>
      </c>
      <c r="O44" s="130"/>
      <c r="P44" s="125">
        <v>43390</v>
      </c>
      <c r="Q44" s="148" t="s">
        <v>616</v>
      </c>
      <c r="R44" s="126"/>
      <c r="S44" s="124" t="s">
        <v>71</v>
      </c>
      <c r="T44" s="97"/>
    </row>
    <row r="45" spans="1:20" s="98" customFormat="1">
      <c r="A45" s="95">
        <v>41</v>
      </c>
      <c r="B45" s="119" t="s">
        <v>66</v>
      </c>
      <c r="C45" s="120" t="s">
        <v>262</v>
      </c>
      <c r="D45" s="120" t="s">
        <v>26</v>
      </c>
      <c r="E45" s="120">
        <v>18200320203</v>
      </c>
      <c r="F45" s="121"/>
      <c r="G45" s="121"/>
      <c r="H45" s="121"/>
      <c r="I45" s="59"/>
      <c r="J45" s="129">
        <v>9435305450</v>
      </c>
      <c r="K45" s="143" t="s">
        <v>104</v>
      </c>
      <c r="L45" s="130" t="s">
        <v>374</v>
      </c>
      <c r="M45" s="130">
        <v>9435627920</v>
      </c>
      <c r="N45" s="130" t="s">
        <v>228</v>
      </c>
      <c r="O45" s="130"/>
      <c r="P45" s="125">
        <v>43390</v>
      </c>
      <c r="Q45" s="148" t="s">
        <v>616</v>
      </c>
      <c r="R45" s="126"/>
      <c r="S45" s="124" t="s">
        <v>71</v>
      </c>
      <c r="T45" s="97"/>
    </row>
    <row r="46" spans="1:20" s="98" customFormat="1">
      <c r="A46" s="95">
        <v>42</v>
      </c>
      <c r="B46" s="119" t="s">
        <v>66</v>
      </c>
      <c r="C46" s="120" t="s">
        <v>188</v>
      </c>
      <c r="D46" s="120" t="s">
        <v>26</v>
      </c>
      <c r="E46" s="120">
        <v>18200313601</v>
      </c>
      <c r="F46" s="121"/>
      <c r="G46" s="121"/>
      <c r="H46" s="121"/>
      <c r="I46" s="59"/>
      <c r="J46" s="129">
        <v>8812054554</v>
      </c>
      <c r="K46" s="143" t="s">
        <v>104</v>
      </c>
      <c r="L46" s="130" t="s">
        <v>374</v>
      </c>
      <c r="M46" s="130">
        <v>9435627920</v>
      </c>
      <c r="N46" s="130" t="s">
        <v>228</v>
      </c>
      <c r="O46" s="130"/>
      <c r="P46" s="125">
        <v>43391</v>
      </c>
      <c r="Q46" s="148" t="s">
        <v>617</v>
      </c>
      <c r="R46" s="126"/>
      <c r="S46" s="124" t="s">
        <v>71</v>
      </c>
      <c r="T46" s="97"/>
    </row>
    <row r="47" spans="1:20" s="98" customFormat="1">
      <c r="A47" s="95">
        <v>43</v>
      </c>
      <c r="B47" s="119" t="s">
        <v>66</v>
      </c>
      <c r="C47" s="120" t="s">
        <v>224</v>
      </c>
      <c r="D47" s="120" t="s">
        <v>28</v>
      </c>
      <c r="E47" s="121">
        <v>92</v>
      </c>
      <c r="F47" s="121"/>
      <c r="G47" s="121">
        <v>12</v>
      </c>
      <c r="H47" s="121">
        <v>8</v>
      </c>
      <c r="I47" s="59"/>
      <c r="J47" s="129">
        <v>9954224393</v>
      </c>
      <c r="K47" s="143" t="s">
        <v>104</v>
      </c>
      <c r="L47" s="130" t="s">
        <v>374</v>
      </c>
      <c r="M47" s="130">
        <v>9435627920</v>
      </c>
      <c r="N47" s="130" t="s">
        <v>228</v>
      </c>
      <c r="O47" s="130"/>
      <c r="P47" s="125">
        <v>43391</v>
      </c>
      <c r="Q47" s="148" t="s">
        <v>617</v>
      </c>
      <c r="R47" s="126"/>
      <c r="S47" s="124" t="s">
        <v>71</v>
      </c>
      <c r="T47" s="97"/>
    </row>
    <row r="48" spans="1:20" s="98" customFormat="1">
      <c r="A48" s="95">
        <v>44</v>
      </c>
      <c r="B48" s="119" t="s">
        <v>66</v>
      </c>
      <c r="C48" s="120" t="s">
        <v>224</v>
      </c>
      <c r="D48" s="120" t="s">
        <v>28</v>
      </c>
      <c r="E48" s="121">
        <v>35</v>
      </c>
      <c r="F48" s="121"/>
      <c r="G48" s="121">
        <v>11</v>
      </c>
      <c r="H48" s="121">
        <v>7</v>
      </c>
      <c r="I48" s="59"/>
      <c r="J48" s="129">
        <v>9954224393</v>
      </c>
      <c r="K48" s="143" t="s">
        <v>104</v>
      </c>
      <c r="L48" s="130" t="s">
        <v>374</v>
      </c>
      <c r="M48" s="130">
        <v>9435627920</v>
      </c>
      <c r="N48" s="130" t="s">
        <v>228</v>
      </c>
      <c r="O48" s="130"/>
      <c r="P48" s="125">
        <v>43391</v>
      </c>
      <c r="Q48" s="148" t="s">
        <v>617</v>
      </c>
      <c r="R48" s="126"/>
      <c r="S48" s="124" t="s">
        <v>71</v>
      </c>
      <c r="T48" s="97"/>
    </row>
    <row r="49" spans="1:20" s="98" customFormat="1">
      <c r="A49" s="95">
        <v>45</v>
      </c>
      <c r="B49" s="119" t="s">
        <v>66</v>
      </c>
      <c r="C49" s="120" t="s">
        <v>273</v>
      </c>
      <c r="D49" s="120" t="s">
        <v>26</v>
      </c>
      <c r="E49" s="120">
        <v>18200316004</v>
      </c>
      <c r="F49" s="121"/>
      <c r="G49" s="121"/>
      <c r="H49" s="121"/>
      <c r="I49" s="59"/>
      <c r="J49" s="129">
        <v>9404858778</v>
      </c>
      <c r="K49" s="143" t="s">
        <v>104</v>
      </c>
      <c r="L49" s="130" t="s">
        <v>374</v>
      </c>
      <c r="M49" s="130">
        <v>9435627920</v>
      </c>
      <c r="N49" s="130" t="s">
        <v>603</v>
      </c>
      <c r="O49" s="130"/>
      <c r="P49" s="125">
        <v>43391</v>
      </c>
      <c r="Q49" s="148" t="s">
        <v>617</v>
      </c>
      <c r="R49" s="127"/>
      <c r="S49" s="124" t="s">
        <v>71</v>
      </c>
      <c r="T49" s="97"/>
    </row>
    <row r="50" spans="1:20" s="98" customFormat="1">
      <c r="A50" s="95">
        <v>46</v>
      </c>
      <c r="B50" s="119" t="s">
        <v>66</v>
      </c>
      <c r="C50" s="120" t="s">
        <v>278</v>
      </c>
      <c r="D50" s="120" t="s">
        <v>26</v>
      </c>
      <c r="E50" s="120">
        <v>18200308404</v>
      </c>
      <c r="F50" s="121"/>
      <c r="G50" s="121"/>
      <c r="H50" s="121"/>
      <c r="I50" s="59"/>
      <c r="J50" s="129" t="s">
        <v>406</v>
      </c>
      <c r="K50" s="143" t="s">
        <v>104</v>
      </c>
      <c r="L50" s="130" t="s">
        <v>374</v>
      </c>
      <c r="M50" s="130">
        <v>9435627920</v>
      </c>
      <c r="N50" s="130" t="s">
        <v>405</v>
      </c>
      <c r="O50" s="130"/>
      <c r="P50" s="125">
        <v>43392</v>
      </c>
      <c r="Q50" s="148" t="s">
        <v>618</v>
      </c>
      <c r="R50" s="126"/>
      <c r="S50" s="124" t="s">
        <v>71</v>
      </c>
      <c r="T50" s="97"/>
    </row>
    <row r="51" spans="1:20" s="98" customFormat="1">
      <c r="A51" s="95">
        <v>47</v>
      </c>
      <c r="B51" s="119" t="s">
        <v>66</v>
      </c>
      <c r="C51" s="120" t="s">
        <v>260</v>
      </c>
      <c r="D51" s="120" t="s">
        <v>26</v>
      </c>
      <c r="E51" s="120">
        <v>18200319901</v>
      </c>
      <c r="F51" s="121"/>
      <c r="G51" s="121"/>
      <c r="H51" s="121"/>
      <c r="I51" s="96"/>
      <c r="J51" s="129">
        <v>9435724166</v>
      </c>
      <c r="K51" s="131" t="s">
        <v>104</v>
      </c>
      <c r="L51" s="130" t="s">
        <v>374</v>
      </c>
      <c r="M51" s="130">
        <v>9435627920</v>
      </c>
      <c r="N51" s="130" t="s">
        <v>211</v>
      </c>
      <c r="O51" s="130"/>
      <c r="P51" s="125">
        <v>43392</v>
      </c>
      <c r="Q51" s="148" t="s">
        <v>618</v>
      </c>
      <c r="R51" s="126"/>
      <c r="S51" s="124" t="s">
        <v>71</v>
      </c>
      <c r="T51" s="97"/>
    </row>
    <row r="52" spans="1:20" s="98" customFormat="1">
      <c r="A52" s="95">
        <v>48</v>
      </c>
      <c r="B52" s="119" t="s">
        <v>66</v>
      </c>
      <c r="C52" s="120" t="s">
        <v>223</v>
      </c>
      <c r="D52" s="120" t="s">
        <v>28</v>
      </c>
      <c r="E52" s="121">
        <v>80</v>
      </c>
      <c r="F52" s="121"/>
      <c r="G52" s="121">
        <v>8</v>
      </c>
      <c r="H52" s="121">
        <v>31</v>
      </c>
      <c r="I52" s="96"/>
      <c r="J52" s="129">
        <v>9435077513</v>
      </c>
      <c r="K52" s="143" t="s">
        <v>104</v>
      </c>
      <c r="L52" s="130" t="s">
        <v>374</v>
      </c>
      <c r="M52" s="130">
        <v>9435627920</v>
      </c>
      <c r="N52" s="130" t="s">
        <v>211</v>
      </c>
      <c r="O52" s="130"/>
      <c r="P52" s="125">
        <v>43392</v>
      </c>
      <c r="Q52" s="148" t="s">
        <v>618</v>
      </c>
      <c r="R52" s="126"/>
      <c r="S52" s="124" t="s">
        <v>71</v>
      </c>
      <c r="T52" s="97"/>
    </row>
    <row r="53" spans="1:20" s="98" customFormat="1">
      <c r="A53" s="95">
        <v>49</v>
      </c>
      <c r="B53" s="119" t="s">
        <v>66</v>
      </c>
      <c r="C53" s="120" t="s">
        <v>271</v>
      </c>
      <c r="D53" s="120" t="s">
        <v>26</v>
      </c>
      <c r="E53" s="120">
        <v>18200308101</v>
      </c>
      <c r="F53" s="121"/>
      <c r="G53" s="121"/>
      <c r="H53" s="121"/>
      <c r="I53" s="96"/>
      <c r="J53" s="129">
        <v>9954878830</v>
      </c>
      <c r="K53" s="143" t="s">
        <v>104</v>
      </c>
      <c r="L53" s="130" t="s">
        <v>374</v>
      </c>
      <c r="M53" s="130">
        <v>9435627920</v>
      </c>
      <c r="N53" s="130" t="s">
        <v>211</v>
      </c>
      <c r="O53" s="130"/>
      <c r="P53" s="125">
        <v>43392</v>
      </c>
      <c r="Q53" s="148" t="s">
        <v>618</v>
      </c>
      <c r="R53" s="126"/>
      <c r="S53" s="124" t="s">
        <v>71</v>
      </c>
      <c r="T53" s="97"/>
    </row>
    <row r="54" spans="1:20" s="98" customFormat="1">
      <c r="A54" s="95">
        <v>50</v>
      </c>
      <c r="B54" s="119" t="s">
        <v>66</v>
      </c>
      <c r="C54" s="120" t="s">
        <v>98</v>
      </c>
      <c r="D54" s="120" t="s">
        <v>26</v>
      </c>
      <c r="E54" s="120">
        <v>18200308201</v>
      </c>
      <c r="F54" s="121"/>
      <c r="G54" s="121"/>
      <c r="H54" s="121"/>
      <c r="I54" s="96"/>
      <c r="J54" s="129">
        <v>9435306344</v>
      </c>
      <c r="K54" s="143" t="s">
        <v>104</v>
      </c>
      <c r="L54" s="130" t="s">
        <v>374</v>
      </c>
      <c r="M54" s="130">
        <v>9435627920</v>
      </c>
      <c r="N54" s="130" t="s">
        <v>211</v>
      </c>
      <c r="O54" s="130"/>
      <c r="P54" s="125">
        <v>43393</v>
      </c>
      <c r="Q54" s="148" t="s">
        <v>619</v>
      </c>
      <c r="R54" s="126"/>
      <c r="S54" s="124" t="s">
        <v>71</v>
      </c>
      <c r="T54" s="97"/>
    </row>
    <row r="55" spans="1:20" s="98" customFormat="1">
      <c r="A55" s="95">
        <v>51</v>
      </c>
      <c r="B55" s="119" t="s">
        <v>66</v>
      </c>
      <c r="C55" s="120" t="s">
        <v>276</v>
      </c>
      <c r="D55" s="120" t="s">
        <v>26</v>
      </c>
      <c r="E55" s="120">
        <v>18200302101</v>
      </c>
      <c r="F55" s="121"/>
      <c r="G55" s="121"/>
      <c r="H55" s="121"/>
      <c r="I55" s="96"/>
      <c r="J55" s="129">
        <v>9085483100</v>
      </c>
      <c r="K55" s="143" t="s">
        <v>104</v>
      </c>
      <c r="L55" s="130" t="s">
        <v>374</v>
      </c>
      <c r="M55" s="130">
        <v>9435627920</v>
      </c>
      <c r="N55" s="130" t="s">
        <v>211</v>
      </c>
      <c r="O55" s="130"/>
      <c r="P55" s="125">
        <v>43393</v>
      </c>
      <c r="Q55" s="148" t="s">
        <v>619</v>
      </c>
      <c r="R55" s="128"/>
      <c r="S55" s="124" t="s">
        <v>71</v>
      </c>
      <c r="T55" s="97"/>
    </row>
    <row r="56" spans="1:20" s="98" customFormat="1">
      <c r="A56" s="95">
        <v>52</v>
      </c>
      <c r="B56" s="119" t="s">
        <v>66</v>
      </c>
      <c r="C56" s="120" t="s">
        <v>277</v>
      </c>
      <c r="D56" s="120" t="s">
        <v>26</v>
      </c>
      <c r="E56" s="120">
        <v>18200313503</v>
      </c>
      <c r="F56" s="121"/>
      <c r="G56" s="121"/>
      <c r="H56" s="121"/>
      <c r="I56" s="96"/>
      <c r="J56" s="129">
        <v>9678915254</v>
      </c>
      <c r="K56" s="143" t="s">
        <v>104</v>
      </c>
      <c r="L56" s="130" t="s">
        <v>374</v>
      </c>
      <c r="M56" s="130">
        <v>9435627920</v>
      </c>
      <c r="N56" s="130" t="s">
        <v>605</v>
      </c>
      <c r="O56" s="130">
        <v>9127366977</v>
      </c>
      <c r="P56" s="125">
        <v>43393</v>
      </c>
      <c r="Q56" s="148" t="s">
        <v>619</v>
      </c>
      <c r="R56" s="128"/>
      <c r="S56" s="124" t="s">
        <v>71</v>
      </c>
      <c r="T56" s="97"/>
    </row>
    <row r="57" spans="1:20" s="98" customFormat="1">
      <c r="A57" s="95">
        <v>53</v>
      </c>
      <c r="B57" s="119" t="s">
        <v>66</v>
      </c>
      <c r="C57" s="120" t="s">
        <v>280</v>
      </c>
      <c r="D57" s="120" t="s">
        <v>26</v>
      </c>
      <c r="E57" s="120">
        <v>18200313504</v>
      </c>
      <c r="F57" s="121"/>
      <c r="G57" s="121"/>
      <c r="H57" s="121"/>
      <c r="I57" s="96"/>
      <c r="J57" s="129">
        <v>9435771331</v>
      </c>
      <c r="K57" s="143" t="s">
        <v>104</v>
      </c>
      <c r="L57" s="130" t="s">
        <v>374</v>
      </c>
      <c r="M57" s="130">
        <v>9435627920</v>
      </c>
      <c r="N57" s="130" t="s">
        <v>605</v>
      </c>
      <c r="O57" s="130">
        <v>9127366977</v>
      </c>
      <c r="P57" s="125">
        <v>43393</v>
      </c>
      <c r="Q57" s="148" t="s">
        <v>619</v>
      </c>
      <c r="R57" s="128"/>
      <c r="S57" s="124" t="s">
        <v>71</v>
      </c>
      <c r="T57" s="97"/>
    </row>
    <row r="58" spans="1:20" s="98" customFormat="1">
      <c r="A58" s="95">
        <v>54</v>
      </c>
      <c r="B58" s="119" t="s">
        <v>66</v>
      </c>
      <c r="C58" s="120" t="s">
        <v>281</v>
      </c>
      <c r="D58" s="120" t="s">
        <v>26</v>
      </c>
      <c r="E58" s="120">
        <v>18200313502</v>
      </c>
      <c r="F58" s="121"/>
      <c r="G58" s="121"/>
      <c r="H58" s="121"/>
      <c r="I58" s="96"/>
      <c r="J58" s="129">
        <v>9435583267</v>
      </c>
      <c r="K58" s="143" t="s">
        <v>104</v>
      </c>
      <c r="L58" s="130" t="s">
        <v>374</v>
      </c>
      <c r="M58" s="130">
        <v>9435627920</v>
      </c>
      <c r="N58" s="130" t="s">
        <v>605</v>
      </c>
      <c r="O58" s="130">
        <v>9127366977</v>
      </c>
      <c r="P58" s="125">
        <v>43395</v>
      </c>
      <c r="Q58" s="148" t="s">
        <v>620</v>
      </c>
      <c r="R58" s="128"/>
      <c r="S58" s="124" t="s">
        <v>71</v>
      </c>
      <c r="T58" s="97"/>
    </row>
    <row r="59" spans="1:20" s="98" customFormat="1">
      <c r="A59" s="95">
        <v>55</v>
      </c>
      <c r="B59" s="119" t="s">
        <v>66</v>
      </c>
      <c r="C59" s="120" t="s">
        <v>267</v>
      </c>
      <c r="D59" s="120" t="s">
        <v>26</v>
      </c>
      <c r="E59" s="120">
        <v>18200314001</v>
      </c>
      <c r="F59" s="121"/>
      <c r="G59" s="121"/>
      <c r="H59" s="121"/>
      <c r="I59" s="96"/>
      <c r="J59" s="129">
        <v>9401424612</v>
      </c>
      <c r="K59" s="143" t="s">
        <v>104</v>
      </c>
      <c r="L59" s="130" t="s">
        <v>374</v>
      </c>
      <c r="M59" s="130">
        <v>9435627920</v>
      </c>
      <c r="N59" s="130" t="s">
        <v>605</v>
      </c>
      <c r="O59" s="130">
        <v>9127366977</v>
      </c>
      <c r="P59" s="125">
        <v>43395</v>
      </c>
      <c r="Q59" s="148" t="s">
        <v>620</v>
      </c>
      <c r="R59" s="128"/>
      <c r="S59" s="124" t="s">
        <v>71</v>
      </c>
      <c r="T59" s="97"/>
    </row>
    <row r="60" spans="1:20" s="98" customFormat="1">
      <c r="A60" s="95">
        <v>56</v>
      </c>
      <c r="B60" s="119" t="s">
        <v>66</v>
      </c>
      <c r="C60" s="120" t="s">
        <v>216</v>
      </c>
      <c r="D60" s="120" t="s">
        <v>28</v>
      </c>
      <c r="E60" s="121">
        <v>103</v>
      </c>
      <c r="F60" s="121"/>
      <c r="G60" s="121">
        <v>10</v>
      </c>
      <c r="H60" s="121">
        <v>29</v>
      </c>
      <c r="I60" s="96"/>
      <c r="J60" s="129">
        <v>9954224393</v>
      </c>
      <c r="K60" s="143" t="s">
        <v>104</v>
      </c>
      <c r="L60" s="130" t="s">
        <v>374</v>
      </c>
      <c r="M60" s="130">
        <v>9435627920</v>
      </c>
      <c r="N60" s="130" t="s">
        <v>605</v>
      </c>
      <c r="O60" s="130">
        <v>9127366977</v>
      </c>
      <c r="P60" s="125">
        <v>43395</v>
      </c>
      <c r="Q60" s="148" t="s">
        <v>620</v>
      </c>
      <c r="R60" s="128"/>
      <c r="S60" s="124" t="s">
        <v>71</v>
      </c>
      <c r="T60" s="97"/>
    </row>
    <row r="61" spans="1:20" s="98" customFormat="1">
      <c r="A61" s="95">
        <v>57</v>
      </c>
      <c r="B61" s="119" t="s">
        <v>65</v>
      </c>
      <c r="C61" s="120" t="s">
        <v>509</v>
      </c>
      <c r="D61" s="120" t="s">
        <v>26</v>
      </c>
      <c r="E61" s="120">
        <v>18200212001</v>
      </c>
      <c r="F61" s="121"/>
      <c r="G61" s="121"/>
      <c r="H61" s="121"/>
      <c r="I61" s="96"/>
      <c r="J61" s="129">
        <v>8473903569</v>
      </c>
      <c r="K61" s="143" t="s">
        <v>376</v>
      </c>
      <c r="L61" s="130" t="s">
        <v>377</v>
      </c>
      <c r="M61" s="130">
        <v>9531056861</v>
      </c>
      <c r="N61" s="130" t="s">
        <v>378</v>
      </c>
      <c r="O61" s="130"/>
      <c r="P61" s="125">
        <v>43385</v>
      </c>
      <c r="Q61" s="148" t="s">
        <v>618</v>
      </c>
      <c r="R61" s="128"/>
      <c r="S61" s="124" t="s">
        <v>71</v>
      </c>
      <c r="T61" s="97"/>
    </row>
    <row r="62" spans="1:20" s="98" customFormat="1">
      <c r="A62" s="95">
        <v>58</v>
      </c>
      <c r="B62" s="119" t="s">
        <v>65</v>
      </c>
      <c r="C62" s="120" t="s">
        <v>510</v>
      </c>
      <c r="D62" s="120" t="s">
        <v>26</v>
      </c>
      <c r="E62" s="120">
        <v>18200212502</v>
      </c>
      <c r="F62" s="121"/>
      <c r="G62" s="121"/>
      <c r="H62" s="121"/>
      <c r="I62" s="96"/>
      <c r="J62" s="129">
        <v>9954244892</v>
      </c>
      <c r="K62" s="143" t="s">
        <v>376</v>
      </c>
      <c r="L62" s="130" t="s">
        <v>377</v>
      </c>
      <c r="M62" s="130">
        <v>9531056861</v>
      </c>
      <c r="N62" s="130" t="s">
        <v>378</v>
      </c>
      <c r="O62" s="130"/>
      <c r="P62" s="125">
        <v>43385</v>
      </c>
      <c r="Q62" s="148" t="s">
        <v>618</v>
      </c>
      <c r="R62" s="128"/>
      <c r="S62" s="124" t="s">
        <v>71</v>
      </c>
      <c r="T62" s="97"/>
    </row>
    <row r="63" spans="1:20" s="98" customFormat="1">
      <c r="A63" s="95">
        <v>59</v>
      </c>
      <c r="B63" s="119" t="s">
        <v>65</v>
      </c>
      <c r="C63" s="120" t="s">
        <v>511</v>
      </c>
      <c r="D63" s="120" t="s">
        <v>26</v>
      </c>
      <c r="E63" s="120">
        <v>18200212501</v>
      </c>
      <c r="F63" s="121"/>
      <c r="G63" s="121"/>
      <c r="H63" s="121"/>
      <c r="I63" s="96"/>
      <c r="J63" s="129">
        <v>9678035582</v>
      </c>
      <c r="K63" s="143" t="s">
        <v>376</v>
      </c>
      <c r="L63" s="130" t="s">
        <v>377</v>
      </c>
      <c r="M63" s="130">
        <v>9531056861</v>
      </c>
      <c r="N63" s="130" t="s">
        <v>378</v>
      </c>
      <c r="O63" s="130"/>
      <c r="P63" s="125">
        <v>43385</v>
      </c>
      <c r="Q63" s="148" t="s">
        <v>618</v>
      </c>
      <c r="R63" s="128"/>
      <c r="S63" s="124" t="s">
        <v>71</v>
      </c>
      <c r="T63" s="97"/>
    </row>
    <row r="64" spans="1:20" s="98" customFormat="1">
      <c r="A64" s="95">
        <v>60</v>
      </c>
      <c r="B64" s="119" t="s">
        <v>65</v>
      </c>
      <c r="C64" s="120" t="s">
        <v>302</v>
      </c>
      <c r="D64" s="120" t="s">
        <v>26</v>
      </c>
      <c r="E64" s="120">
        <v>18200213601</v>
      </c>
      <c r="F64" s="121"/>
      <c r="G64" s="121"/>
      <c r="H64" s="121"/>
      <c r="I64" s="96"/>
      <c r="J64" s="129">
        <v>9401859159</v>
      </c>
      <c r="K64" s="143" t="s">
        <v>376</v>
      </c>
      <c r="L64" s="130" t="s">
        <v>377</v>
      </c>
      <c r="M64" s="130">
        <v>9531056861</v>
      </c>
      <c r="N64" s="130" t="s">
        <v>378</v>
      </c>
      <c r="O64" s="130"/>
      <c r="P64" s="125">
        <v>43386</v>
      </c>
      <c r="Q64" s="148" t="s">
        <v>619</v>
      </c>
      <c r="R64" s="128"/>
      <c r="S64" s="124" t="s">
        <v>71</v>
      </c>
      <c r="T64" s="97"/>
    </row>
    <row r="65" spans="1:20" s="98" customFormat="1">
      <c r="A65" s="95">
        <v>61</v>
      </c>
      <c r="B65" s="119" t="s">
        <v>65</v>
      </c>
      <c r="C65" s="120" t="s">
        <v>546</v>
      </c>
      <c r="D65" s="120" t="s">
        <v>28</v>
      </c>
      <c r="E65" s="121">
        <v>50</v>
      </c>
      <c r="F65" s="121"/>
      <c r="G65" s="121">
        <v>36</v>
      </c>
      <c r="H65" s="121">
        <v>49</v>
      </c>
      <c r="I65" s="96"/>
      <c r="J65" s="129">
        <v>9401634950</v>
      </c>
      <c r="K65" s="145" t="s">
        <v>557</v>
      </c>
      <c r="L65" s="140" t="s">
        <v>574</v>
      </c>
      <c r="M65" s="146">
        <v>9435893153</v>
      </c>
      <c r="N65" s="141" t="s">
        <v>576</v>
      </c>
      <c r="O65" s="142">
        <v>9435304283</v>
      </c>
      <c r="P65" s="125">
        <v>43386</v>
      </c>
      <c r="Q65" s="148" t="s">
        <v>619</v>
      </c>
      <c r="R65" s="128"/>
      <c r="S65" s="124" t="s">
        <v>71</v>
      </c>
      <c r="T65" s="97"/>
    </row>
    <row r="66" spans="1:20" s="98" customFormat="1">
      <c r="A66" s="95">
        <v>62</v>
      </c>
      <c r="B66" s="119" t="s">
        <v>65</v>
      </c>
      <c r="C66" s="120" t="s">
        <v>547</v>
      </c>
      <c r="D66" s="120" t="s">
        <v>26</v>
      </c>
      <c r="E66" s="120">
        <v>18200202201</v>
      </c>
      <c r="F66" s="121"/>
      <c r="G66" s="121"/>
      <c r="H66" s="121"/>
      <c r="I66" s="96"/>
      <c r="J66" s="129">
        <v>9435730172</v>
      </c>
      <c r="K66" s="145" t="s">
        <v>557</v>
      </c>
      <c r="L66" s="140" t="s">
        <v>574</v>
      </c>
      <c r="M66" s="146">
        <v>9435893153</v>
      </c>
      <c r="N66" s="141" t="s">
        <v>576</v>
      </c>
      <c r="O66" s="142">
        <v>9435304283</v>
      </c>
      <c r="P66" s="125">
        <v>43386</v>
      </c>
      <c r="Q66" s="148" t="s">
        <v>619</v>
      </c>
      <c r="R66" s="128"/>
      <c r="S66" s="124" t="s">
        <v>71</v>
      </c>
      <c r="T66" s="97"/>
    </row>
    <row r="67" spans="1:20" s="98" customFormat="1">
      <c r="A67" s="95">
        <v>63</v>
      </c>
      <c r="B67" s="119" t="s">
        <v>65</v>
      </c>
      <c r="C67" s="120" t="s">
        <v>548</v>
      </c>
      <c r="D67" s="120" t="s">
        <v>26</v>
      </c>
      <c r="E67" s="120">
        <v>18200202202</v>
      </c>
      <c r="F67" s="121"/>
      <c r="G67" s="121"/>
      <c r="H67" s="121"/>
      <c r="I67" s="96"/>
      <c r="J67" s="129">
        <v>9954728843</v>
      </c>
      <c r="K67" s="145" t="s">
        <v>557</v>
      </c>
      <c r="L67" s="140" t="s">
        <v>574</v>
      </c>
      <c r="M67" s="146">
        <v>9435893153</v>
      </c>
      <c r="N67" s="141" t="s">
        <v>576</v>
      </c>
      <c r="O67" s="142">
        <v>9435304283</v>
      </c>
      <c r="P67" s="125">
        <v>43386</v>
      </c>
      <c r="Q67" s="148" t="s">
        <v>619</v>
      </c>
      <c r="R67" s="128"/>
      <c r="S67" s="124" t="s">
        <v>71</v>
      </c>
      <c r="T67" s="97"/>
    </row>
    <row r="68" spans="1:20" s="98" customFormat="1">
      <c r="A68" s="95">
        <v>64</v>
      </c>
      <c r="B68" s="119" t="s">
        <v>65</v>
      </c>
      <c r="C68" s="120" t="s">
        <v>242</v>
      </c>
      <c r="D68" s="120" t="s">
        <v>26</v>
      </c>
      <c r="E68" s="120">
        <v>18200206301</v>
      </c>
      <c r="F68" s="121"/>
      <c r="G68" s="121"/>
      <c r="H68" s="121"/>
      <c r="I68" s="96"/>
      <c r="J68" s="129">
        <v>8011380179</v>
      </c>
      <c r="K68" s="145" t="s">
        <v>352</v>
      </c>
      <c r="L68" s="140" t="s">
        <v>361</v>
      </c>
      <c r="M68" s="146">
        <v>8761025219</v>
      </c>
      <c r="N68" s="141" t="s">
        <v>365</v>
      </c>
      <c r="O68" s="142">
        <v>9854100564</v>
      </c>
      <c r="P68" s="125">
        <v>43388</v>
      </c>
      <c r="Q68" s="148" t="s">
        <v>620</v>
      </c>
      <c r="R68" s="128"/>
      <c r="S68" s="124" t="s">
        <v>71</v>
      </c>
      <c r="T68" s="97"/>
    </row>
    <row r="69" spans="1:20" s="98" customFormat="1">
      <c r="A69" s="95">
        <v>65</v>
      </c>
      <c r="B69" s="119" t="s">
        <v>65</v>
      </c>
      <c r="C69" s="120" t="s">
        <v>615</v>
      </c>
      <c r="D69" s="120" t="s">
        <v>26</v>
      </c>
      <c r="E69" s="120">
        <v>18200206303</v>
      </c>
      <c r="F69" s="121"/>
      <c r="G69" s="121"/>
      <c r="H69" s="121"/>
      <c r="I69" s="96"/>
      <c r="J69" s="129">
        <v>9678350797</v>
      </c>
      <c r="K69" s="145" t="s">
        <v>352</v>
      </c>
      <c r="L69" s="140" t="s">
        <v>361</v>
      </c>
      <c r="M69" s="146">
        <v>8761025219</v>
      </c>
      <c r="N69" s="141" t="s">
        <v>365</v>
      </c>
      <c r="O69" s="142">
        <v>9854100564</v>
      </c>
      <c r="P69" s="125">
        <v>43388</v>
      </c>
      <c r="Q69" s="148" t="s">
        <v>620</v>
      </c>
      <c r="R69" s="128"/>
      <c r="S69" s="124" t="s">
        <v>71</v>
      </c>
      <c r="T69" s="97"/>
    </row>
    <row r="70" spans="1:20" s="98" customFormat="1">
      <c r="A70" s="95">
        <v>66</v>
      </c>
      <c r="B70" s="119" t="s">
        <v>65</v>
      </c>
      <c r="C70" s="120" t="s">
        <v>243</v>
      </c>
      <c r="D70" s="120" t="s">
        <v>26</v>
      </c>
      <c r="E70" s="120">
        <v>18200204101</v>
      </c>
      <c r="F70" s="121"/>
      <c r="G70" s="121"/>
      <c r="H70" s="121"/>
      <c r="I70" s="96"/>
      <c r="J70" s="129">
        <v>9954165686</v>
      </c>
      <c r="K70" s="145" t="s">
        <v>352</v>
      </c>
      <c r="L70" s="140" t="s">
        <v>361</v>
      </c>
      <c r="M70" s="146">
        <v>8761025219</v>
      </c>
      <c r="N70" s="141" t="s">
        <v>365</v>
      </c>
      <c r="O70" s="142">
        <v>9854100564</v>
      </c>
      <c r="P70" s="125">
        <v>43388</v>
      </c>
      <c r="Q70" s="148" t="s">
        <v>620</v>
      </c>
      <c r="R70" s="128"/>
      <c r="S70" s="124" t="s">
        <v>71</v>
      </c>
      <c r="T70" s="97"/>
    </row>
    <row r="71" spans="1:20" s="98" customFormat="1">
      <c r="A71" s="95">
        <v>67</v>
      </c>
      <c r="B71" s="119" t="s">
        <v>65</v>
      </c>
      <c r="C71" s="120" t="s">
        <v>196</v>
      </c>
      <c r="D71" s="120" t="s">
        <v>26</v>
      </c>
      <c r="E71" s="120">
        <v>18200204301</v>
      </c>
      <c r="F71" s="121"/>
      <c r="G71" s="121"/>
      <c r="H71" s="121"/>
      <c r="I71" s="96"/>
      <c r="J71" s="129">
        <v>9957593162</v>
      </c>
      <c r="K71" s="145" t="s">
        <v>352</v>
      </c>
      <c r="L71" s="147" t="s">
        <v>361</v>
      </c>
      <c r="M71" s="146">
        <v>8761025219</v>
      </c>
      <c r="N71" s="141" t="s">
        <v>362</v>
      </c>
      <c r="O71" s="142">
        <v>9435309168</v>
      </c>
      <c r="P71" s="125">
        <v>43389</v>
      </c>
      <c r="Q71" s="148" t="s">
        <v>621</v>
      </c>
      <c r="R71" s="128"/>
      <c r="S71" s="124" t="s">
        <v>71</v>
      </c>
      <c r="T71" s="97"/>
    </row>
    <row r="72" spans="1:20">
      <c r="A72" s="4">
        <v>68</v>
      </c>
      <c r="B72" s="119" t="s">
        <v>65</v>
      </c>
      <c r="C72" s="120" t="s">
        <v>244</v>
      </c>
      <c r="D72" s="120" t="s">
        <v>28</v>
      </c>
      <c r="E72" s="121">
        <v>57</v>
      </c>
      <c r="F72" s="121"/>
      <c r="G72" s="121">
        <v>17</v>
      </c>
      <c r="H72" s="121">
        <v>9</v>
      </c>
      <c r="I72" s="17"/>
      <c r="J72" s="129">
        <v>9435407386</v>
      </c>
      <c r="K72" s="145" t="s">
        <v>353</v>
      </c>
      <c r="L72" s="140" t="s">
        <v>366</v>
      </c>
      <c r="M72" s="146">
        <v>9435697018</v>
      </c>
      <c r="N72" s="141" t="s">
        <v>379</v>
      </c>
      <c r="O72" s="142">
        <v>9954075248</v>
      </c>
      <c r="P72" s="125">
        <v>43389</v>
      </c>
      <c r="Q72" s="148" t="s">
        <v>621</v>
      </c>
      <c r="R72" s="128"/>
      <c r="S72" s="124" t="s">
        <v>71</v>
      </c>
      <c r="T72" s="18"/>
    </row>
    <row r="73" spans="1:20">
      <c r="A73" s="4">
        <v>69</v>
      </c>
      <c r="B73" s="119" t="s">
        <v>65</v>
      </c>
      <c r="C73" s="120" t="s">
        <v>245</v>
      </c>
      <c r="D73" s="120" t="s">
        <v>26</v>
      </c>
      <c r="E73" s="120">
        <v>18200203103</v>
      </c>
      <c r="F73" s="121"/>
      <c r="G73" s="121"/>
      <c r="H73" s="121"/>
      <c r="I73" s="17"/>
      <c r="J73" s="129">
        <v>9435723654</v>
      </c>
      <c r="K73" s="145" t="s">
        <v>353</v>
      </c>
      <c r="L73" s="140" t="s">
        <v>366</v>
      </c>
      <c r="M73" s="146">
        <v>9435697018</v>
      </c>
      <c r="N73" s="141" t="s">
        <v>379</v>
      </c>
      <c r="O73" s="142">
        <v>9954075248</v>
      </c>
      <c r="P73" s="125">
        <v>43389</v>
      </c>
      <c r="Q73" s="148" t="s">
        <v>621</v>
      </c>
      <c r="R73" s="128"/>
      <c r="S73" s="124" t="s">
        <v>71</v>
      </c>
      <c r="T73" s="18"/>
    </row>
    <row r="74" spans="1:20">
      <c r="A74" s="4">
        <v>70</v>
      </c>
      <c r="B74" s="119" t="s">
        <v>65</v>
      </c>
      <c r="C74" s="120" t="s">
        <v>246</v>
      </c>
      <c r="D74" s="120" t="s">
        <v>26</v>
      </c>
      <c r="E74" s="120">
        <v>18200203101</v>
      </c>
      <c r="F74" s="121"/>
      <c r="G74" s="121"/>
      <c r="H74" s="121"/>
      <c r="I74" s="17"/>
      <c r="J74" s="129">
        <v>9401683361</v>
      </c>
      <c r="K74" s="145" t="s">
        <v>353</v>
      </c>
      <c r="L74" s="140" t="s">
        <v>366</v>
      </c>
      <c r="M74" s="146">
        <v>9435697018</v>
      </c>
      <c r="N74" s="141" t="s">
        <v>379</v>
      </c>
      <c r="O74" s="142">
        <v>9954075248</v>
      </c>
      <c r="P74" s="125">
        <v>43389</v>
      </c>
      <c r="Q74" s="148" t="s">
        <v>621</v>
      </c>
      <c r="R74" s="128"/>
      <c r="S74" s="124" t="s">
        <v>71</v>
      </c>
      <c r="T74" s="18"/>
    </row>
    <row r="75" spans="1:20">
      <c r="A75" s="4">
        <v>71</v>
      </c>
      <c r="B75" s="119" t="s">
        <v>65</v>
      </c>
      <c r="C75" s="120" t="s">
        <v>193</v>
      </c>
      <c r="D75" s="120" t="s">
        <v>26</v>
      </c>
      <c r="E75" s="120">
        <v>18200205005</v>
      </c>
      <c r="F75" s="121"/>
      <c r="G75" s="121"/>
      <c r="H75" s="121"/>
      <c r="I75" s="17"/>
      <c r="J75" s="129">
        <v>9435077378</v>
      </c>
      <c r="K75" s="145" t="s">
        <v>354</v>
      </c>
      <c r="L75" s="140" t="s">
        <v>370</v>
      </c>
      <c r="M75" s="146">
        <v>9435481752</v>
      </c>
      <c r="N75" s="141" t="s">
        <v>382</v>
      </c>
      <c r="O75" s="142">
        <v>9401161510</v>
      </c>
      <c r="P75" s="125">
        <v>43390</v>
      </c>
      <c r="Q75" s="148" t="s">
        <v>616</v>
      </c>
      <c r="R75" s="128"/>
      <c r="S75" s="124" t="s">
        <v>71</v>
      </c>
      <c r="T75" s="18"/>
    </row>
    <row r="76" spans="1:20">
      <c r="A76" s="4">
        <v>72</v>
      </c>
      <c r="B76" s="119" t="s">
        <v>65</v>
      </c>
      <c r="C76" s="120" t="s">
        <v>194</v>
      </c>
      <c r="D76" s="120" t="s">
        <v>26</v>
      </c>
      <c r="E76" s="120">
        <v>18200205003</v>
      </c>
      <c r="F76" s="121"/>
      <c r="G76" s="121"/>
      <c r="H76" s="121"/>
      <c r="I76" s="17"/>
      <c r="J76" s="129">
        <v>9401963337</v>
      </c>
      <c r="K76" s="145" t="s">
        <v>354</v>
      </c>
      <c r="L76" s="140" t="s">
        <v>370</v>
      </c>
      <c r="M76" s="146">
        <v>9435481752</v>
      </c>
      <c r="N76" s="141" t="s">
        <v>598</v>
      </c>
      <c r="O76" s="142">
        <v>9435586987</v>
      </c>
      <c r="P76" s="125">
        <v>43390</v>
      </c>
      <c r="Q76" s="148" t="s">
        <v>616</v>
      </c>
      <c r="R76" s="128"/>
      <c r="S76" s="124" t="s">
        <v>71</v>
      </c>
      <c r="T76" s="18"/>
    </row>
    <row r="77" spans="1:20">
      <c r="A77" s="4">
        <v>73</v>
      </c>
      <c r="B77" s="119" t="s">
        <v>65</v>
      </c>
      <c r="C77" s="120" t="s">
        <v>95</v>
      </c>
      <c r="D77" s="120" t="s">
        <v>26</v>
      </c>
      <c r="E77" s="120">
        <v>18200205801</v>
      </c>
      <c r="F77" s="121"/>
      <c r="G77" s="121"/>
      <c r="H77" s="121"/>
      <c r="I77" s="17"/>
      <c r="J77" s="129">
        <v>9401642947</v>
      </c>
      <c r="K77" s="145" t="s">
        <v>354</v>
      </c>
      <c r="L77" s="140" t="s">
        <v>370</v>
      </c>
      <c r="M77" s="146">
        <v>9435481752</v>
      </c>
      <c r="N77" s="141" t="s">
        <v>386</v>
      </c>
      <c r="O77" s="142">
        <v>9401859176</v>
      </c>
      <c r="P77" s="125">
        <v>43390</v>
      </c>
      <c r="Q77" s="148" t="s">
        <v>616</v>
      </c>
      <c r="R77" s="128"/>
      <c r="S77" s="124" t="s">
        <v>71</v>
      </c>
      <c r="T77" s="18"/>
    </row>
    <row r="78" spans="1:20">
      <c r="A78" s="4">
        <v>74</v>
      </c>
      <c r="B78" s="119" t="s">
        <v>65</v>
      </c>
      <c r="C78" s="120" t="s">
        <v>96</v>
      </c>
      <c r="D78" s="120" t="s">
        <v>26</v>
      </c>
      <c r="E78" s="120">
        <v>18200205802</v>
      </c>
      <c r="F78" s="121"/>
      <c r="G78" s="121"/>
      <c r="H78" s="121"/>
      <c r="I78" s="17"/>
      <c r="J78" s="129">
        <v>9435913395</v>
      </c>
      <c r="K78" s="145" t="s">
        <v>354</v>
      </c>
      <c r="L78" s="140" t="s">
        <v>370</v>
      </c>
      <c r="M78" s="146">
        <v>9435481752</v>
      </c>
      <c r="N78" s="141" t="s">
        <v>386</v>
      </c>
      <c r="O78" s="142">
        <v>9401859176</v>
      </c>
      <c r="P78" s="125">
        <v>43391</v>
      </c>
      <c r="Q78" s="148" t="s">
        <v>617</v>
      </c>
      <c r="R78" s="128"/>
      <c r="S78" s="124" t="s">
        <v>71</v>
      </c>
      <c r="T78" s="18"/>
    </row>
    <row r="79" spans="1:20">
      <c r="A79" s="4">
        <v>75</v>
      </c>
      <c r="B79" s="119" t="s">
        <v>65</v>
      </c>
      <c r="C79" s="120" t="s">
        <v>101</v>
      </c>
      <c r="D79" s="120" t="s">
        <v>26</v>
      </c>
      <c r="E79" s="120">
        <v>18200203603</v>
      </c>
      <c r="F79" s="121"/>
      <c r="G79" s="121"/>
      <c r="H79" s="121"/>
      <c r="I79" s="17"/>
      <c r="J79" s="129">
        <v>9435792224</v>
      </c>
      <c r="K79" s="145" t="s">
        <v>354</v>
      </c>
      <c r="L79" s="140" t="s">
        <v>369</v>
      </c>
      <c r="M79" s="146">
        <v>8133890209</v>
      </c>
      <c r="N79" s="141" t="s">
        <v>601</v>
      </c>
      <c r="O79" s="142">
        <v>9531118970</v>
      </c>
      <c r="P79" s="125">
        <v>43391</v>
      </c>
      <c r="Q79" s="148" t="s">
        <v>617</v>
      </c>
      <c r="R79" s="128"/>
      <c r="S79" s="124" t="s">
        <v>71</v>
      </c>
      <c r="T79" s="18"/>
    </row>
    <row r="80" spans="1:20">
      <c r="A80" s="4">
        <v>76</v>
      </c>
      <c r="B80" s="119" t="s">
        <v>65</v>
      </c>
      <c r="C80" s="120" t="s">
        <v>102</v>
      </c>
      <c r="D80" s="120" t="s">
        <v>26</v>
      </c>
      <c r="E80" s="120">
        <v>18200203601</v>
      </c>
      <c r="F80" s="121"/>
      <c r="G80" s="121"/>
      <c r="H80" s="121"/>
      <c r="I80" s="17"/>
      <c r="J80" s="129">
        <v>9401636445</v>
      </c>
      <c r="K80" s="145" t="s">
        <v>354</v>
      </c>
      <c r="L80" s="140" t="s">
        <v>369</v>
      </c>
      <c r="M80" s="146">
        <v>8133890209</v>
      </c>
      <c r="N80" s="141" t="s">
        <v>601</v>
      </c>
      <c r="O80" s="142">
        <v>9531118970</v>
      </c>
      <c r="P80" s="125">
        <v>43391</v>
      </c>
      <c r="Q80" s="148" t="s">
        <v>617</v>
      </c>
      <c r="R80" s="128"/>
      <c r="S80" s="124" t="s">
        <v>71</v>
      </c>
      <c r="T80" s="18"/>
    </row>
    <row r="81" spans="1:20">
      <c r="A81" s="4">
        <v>77</v>
      </c>
      <c r="B81" s="119" t="s">
        <v>65</v>
      </c>
      <c r="C81" s="120" t="s">
        <v>100</v>
      </c>
      <c r="D81" s="120" t="s">
        <v>26</v>
      </c>
      <c r="E81" s="120">
        <v>18200203604</v>
      </c>
      <c r="F81" s="121"/>
      <c r="G81" s="121"/>
      <c r="H81" s="121"/>
      <c r="I81" s="17"/>
      <c r="J81" s="129">
        <v>9435791657</v>
      </c>
      <c r="K81" s="145" t="s">
        <v>354</v>
      </c>
      <c r="L81" s="140" t="s">
        <v>369</v>
      </c>
      <c r="M81" s="146">
        <v>8133890209</v>
      </c>
      <c r="N81" s="141" t="s">
        <v>601</v>
      </c>
      <c r="O81" s="142">
        <v>9531118970</v>
      </c>
      <c r="P81" s="125">
        <v>43392</v>
      </c>
      <c r="Q81" s="148" t="s">
        <v>618</v>
      </c>
      <c r="R81" s="128"/>
      <c r="S81" s="124" t="s">
        <v>71</v>
      </c>
      <c r="T81" s="18"/>
    </row>
    <row r="82" spans="1:20">
      <c r="A82" s="4">
        <v>78</v>
      </c>
      <c r="B82" s="119" t="s">
        <v>65</v>
      </c>
      <c r="C82" s="120" t="s">
        <v>311</v>
      </c>
      <c r="D82" s="120" t="s">
        <v>26</v>
      </c>
      <c r="E82" s="120">
        <v>18200303101</v>
      </c>
      <c r="F82" s="121"/>
      <c r="G82" s="121"/>
      <c r="H82" s="121"/>
      <c r="I82" s="17"/>
      <c r="J82" s="129">
        <v>9401643021</v>
      </c>
      <c r="K82" s="131" t="s">
        <v>500</v>
      </c>
      <c r="L82" s="130" t="s">
        <v>338</v>
      </c>
      <c r="M82" s="130">
        <v>9954319378</v>
      </c>
      <c r="N82" s="130" t="s">
        <v>339</v>
      </c>
      <c r="O82" s="130"/>
      <c r="P82" s="125">
        <v>43393</v>
      </c>
      <c r="Q82" s="148" t="s">
        <v>619</v>
      </c>
      <c r="R82" s="128"/>
      <c r="S82" s="124" t="s">
        <v>71</v>
      </c>
      <c r="T82" s="18"/>
    </row>
    <row r="83" spans="1:20">
      <c r="A83" s="4">
        <v>79</v>
      </c>
      <c r="B83" s="119" t="s">
        <v>65</v>
      </c>
      <c r="C83" s="120" t="s">
        <v>312</v>
      </c>
      <c r="D83" s="120" t="s">
        <v>28</v>
      </c>
      <c r="E83" s="121">
        <v>20</v>
      </c>
      <c r="F83" s="121"/>
      <c r="G83" s="121">
        <v>21</v>
      </c>
      <c r="H83" s="121">
        <v>21</v>
      </c>
      <c r="I83" s="17"/>
      <c r="J83" s="129">
        <v>9435077513</v>
      </c>
      <c r="K83" s="131" t="s">
        <v>500</v>
      </c>
      <c r="L83" s="130" t="s">
        <v>338</v>
      </c>
      <c r="M83" s="130">
        <v>9954319378</v>
      </c>
      <c r="N83" s="130" t="s">
        <v>339</v>
      </c>
      <c r="O83" s="130"/>
      <c r="P83" s="125">
        <v>43393</v>
      </c>
      <c r="Q83" s="148" t="s">
        <v>619</v>
      </c>
      <c r="R83" s="128"/>
      <c r="S83" s="124" t="s">
        <v>71</v>
      </c>
      <c r="T83" s="18"/>
    </row>
    <row r="84" spans="1:20">
      <c r="A84" s="4">
        <v>80</v>
      </c>
      <c r="B84" s="119" t="s">
        <v>65</v>
      </c>
      <c r="C84" s="120" t="s">
        <v>227</v>
      </c>
      <c r="D84" s="120" t="s">
        <v>28</v>
      </c>
      <c r="E84" s="121">
        <v>75</v>
      </c>
      <c r="F84" s="121"/>
      <c r="G84" s="121">
        <v>9</v>
      </c>
      <c r="H84" s="121">
        <v>12</v>
      </c>
      <c r="I84" s="17"/>
      <c r="J84" s="129">
        <v>9954224393</v>
      </c>
      <c r="K84" s="131"/>
      <c r="L84" s="130"/>
      <c r="M84" s="130"/>
      <c r="N84" s="130"/>
      <c r="O84" s="130"/>
      <c r="P84" s="125">
        <v>43395</v>
      </c>
      <c r="Q84" s="148" t="s">
        <v>620</v>
      </c>
      <c r="R84" s="128"/>
      <c r="S84" s="124" t="s">
        <v>71</v>
      </c>
      <c r="T84" s="18"/>
    </row>
    <row r="85" spans="1:20">
      <c r="A85" s="4">
        <v>81</v>
      </c>
      <c r="B85" s="119" t="s">
        <v>65</v>
      </c>
      <c r="C85" s="120" t="s">
        <v>349</v>
      </c>
      <c r="D85" s="120" t="s">
        <v>26</v>
      </c>
      <c r="E85" s="120">
        <v>18200220601</v>
      </c>
      <c r="F85" s="121"/>
      <c r="G85" s="121"/>
      <c r="H85" s="121"/>
      <c r="I85" s="17"/>
      <c r="J85" s="129">
        <v>9954626448</v>
      </c>
      <c r="K85" s="131"/>
      <c r="L85" s="130"/>
      <c r="M85" s="130"/>
      <c r="N85" s="130"/>
      <c r="O85" s="130"/>
      <c r="P85" s="125">
        <v>43395</v>
      </c>
      <c r="Q85" s="148" t="s">
        <v>620</v>
      </c>
      <c r="R85" s="128"/>
      <c r="S85" s="124" t="s">
        <v>71</v>
      </c>
      <c r="T85" s="18"/>
    </row>
    <row r="86" spans="1:20">
      <c r="A86" s="4">
        <v>82</v>
      </c>
      <c r="B86" s="17"/>
      <c r="C86" s="18"/>
      <c r="D86" s="18"/>
      <c r="E86" s="19"/>
      <c r="F86" s="18"/>
      <c r="G86" s="19"/>
      <c r="H86" s="19"/>
      <c r="I86" s="17"/>
      <c r="J86" s="18"/>
      <c r="K86" s="18"/>
      <c r="L86" s="18"/>
      <c r="M86" s="18"/>
      <c r="N86" s="18"/>
      <c r="O86" s="18"/>
      <c r="P86" s="24"/>
      <c r="Q86" s="18"/>
      <c r="R86" s="18"/>
      <c r="S86" s="18"/>
      <c r="T86" s="18"/>
    </row>
    <row r="87" spans="1:20">
      <c r="A87" s="4">
        <v>83</v>
      </c>
      <c r="B87" s="17"/>
      <c r="C87" s="18"/>
      <c r="D87" s="18"/>
      <c r="E87" s="19"/>
      <c r="F87" s="18"/>
      <c r="G87" s="19"/>
      <c r="H87" s="19"/>
      <c r="I87" s="17"/>
      <c r="J87" s="18"/>
      <c r="K87" s="18"/>
      <c r="L87" s="18"/>
      <c r="M87" s="18"/>
      <c r="N87" s="18"/>
      <c r="O87" s="18"/>
      <c r="P87" s="24"/>
      <c r="Q87" s="18"/>
      <c r="R87" s="18"/>
      <c r="S87" s="18"/>
      <c r="T87" s="18"/>
    </row>
    <row r="88" spans="1:20">
      <c r="A88" s="4">
        <v>84</v>
      </c>
      <c r="B88" s="17"/>
      <c r="C88" s="18"/>
      <c r="D88" s="18"/>
      <c r="E88" s="19"/>
      <c r="F88" s="18"/>
      <c r="G88" s="19"/>
      <c r="H88" s="19"/>
      <c r="I88" s="17"/>
      <c r="J88" s="18"/>
      <c r="K88" s="18"/>
      <c r="L88" s="18"/>
      <c r="M88" s="18"/>
      <c r="N88" s="18"/>
      <c r="O88" s="18"/>
      <c r="P88" s="24"/>
      <c r="Q88" s="18"/>
      <c r="R88" s="18"/>
      <c r="S88" s="18"/>
      <c r="T88" s="18"/>
    </row>
    <row r="89" spans="1:20">
      <c r="A89" s="4">
        <v>85</v>
      </c>
      <c r="B89" s="17"/>
      <c r="C89" s="18"/>
      <c r="D89" s="18"/>
      <c r="E89" s="19"/>
      <c r="F89" s="18"/>
      <c r="G89" s="19"/>
      <c r="H89" s="19"/>
      <c r="I89" s="17"/>
      <c r="J89" s="18"/>
      <c r="K89" s="18"/>
      <c r="L89" s="18"/>
      <c r="M89" s="18"/>
      <c r="N89" s="18"/>
      <c r="O89" s="18"/>
      <c r="P89" s="24"/>
      <c r="Q89" s="18"/>
      <c r="R89" s="18"/>
      <c r="S89" s="18"/>
      <c r="T89" s="18"/>
    </row>
    <row r="90" spans="1:20">
      <c r="A90" s="4">
        <v>86</v>
      </c>
      <c r="B90" s="17"/>
      <c r="C90" s="18"/>
      <c r="D90" s="18"/>
      <c r="E90" s="19"/>
      <c r="F90" s="18"/>
      <c r="G90" s="19"/>
      <c r="H90" s="19"/>
      <c r="I90" s="17"/>
      <c r="J90" s="18"/>
      <c r="K90" s="18"/>
      <c r="L90" s="18"/>
      <c r="M90" s="18"/>
      <c r="N90" s="18"/>
      <c r="O90" s="18"/>
      <c r="P90" s="24"/>
      <c r="Q90" s="18"/>
      <c r="R90" s="18"/>
      <c r="S90" s="18"/>
      <c r="T90" s="18"/>
    </row>
    <row r="91" spans="1:20">
      <c r="A91" s="4">
        <v>87</v>
      </c>
      <c r="B91" s="17"/>
      <c r="C91" s="18"/>
      <c r="D91" s="18"/>
      <c r="E91" s="19"/>
      <c r="F91" s="18"/>
      <c r="G91" s="19"/>
      <c r="H91" s="19"/>
      <c r="I91" s="17"/>
      <c r="J91" s="18"/>
      <c r="K91" s="18"/>
      <c r="L91" s="18"/>
      <c r="M91" s="18"/>
      <c r="N91" s="18"/>
      <c r="O91" s="18"/>
      <c r="P91" s="24"/>
      <c r="Q91" s="18"/>
      <c r="R91" s="18"/>
      <c r="S91" s="18"/>
      <c r="T91" s="18"/>
    </row>
    <row r="92" spans="1:20">
      <c r="A92" s="4">
        <v>88</v>
      </c>
      <c r="B92" s="17"/>
      <c r="C92" s="18"/>
      <c r="D92" s="18"/>
      <c r="E92" s="19"/>
      <c r="F92" s="18"/>
      <c r="G92" s="19"/>
      <c r="H92" s="19"/>
      <c r="I92" s="17"/>
      <c r="J92" s="18"/>
      <c r="K92" s="18"/>
      <c r="L92" s="18"/>
      <c r="M92" s="18"/>
      <c r="N92" s="18"/>
      <c r="O92" s="18"/>
      <c r="P92" s="24"/>
      <c r="Q92" s="18"/>
      <c r="R92" s="18"/>
      <c r="S92" s="18"/>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c r="J95" s="18"/>
      <c r="K95" s="18"/>
      <c r="L95" s="18"/>
      <c r="M95" s="18"/>
      <c r="N95" s="18"/>
      <c r="O95" s="18"/>
      <c r="P95" s="24"/>
      <c r="Q95" s="18"/>
      <c r="R95" s="18"/>
      <c r="S95" s="18"/>
      <c r="T95" s="18"/>
    </row>
    <row r="96" spans="1:20">
      <c r="A96" s="4">
        <v>92</v>
      </c>
      <c r="B96" s="17"/>
      <c r="C96" s="18"/>
      <c r="D96" s="18"/>
      <c r="E96" s="19"/>
      <c r="F96" s="18"/>
      <c r="G96" s="19"/>
      <c r="H96" s="19"/>
      <c r="I96" s="17"/>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ref="I122:I133" si="0">+G122+H122</f>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3" t="s">
        <v>11</v>
      </c>
      <c r="B165" s="41"/>
      <c r="C165" s="3">
        <f>COUNTIFS(C5:C164,"*")</f>
        <v>81</v>
      </c>
      <c r="D165" s="3"/>
      <c r="E165" s="13"/>
      <c r="F165" s="3"/>
      <c r="G165" s="13">
        <f>SUM(G5:G164)</f>
        <v>571</v>
      </c>
      <c r="H165" s="13">
        <f>SUM(H5:H164)</f>
        <v>663</v>
      </c>
      <c r="I165" s="13">
        <f>SUM(I5:I164)</f>
        <v>0</v>
      </c>
      <c r="J165" s="3"/>
      <c r="K165" s="7"/>
      <c r="L165" s="21"/>
      <c r="M165" s="21"/>
      <c r="N165" s="7"/>
      <c r="O165" s="7"/>
      <c r="P165" s="14"/>
      <c r="Q165" s="3"/>
      <c r="R165" s="3"/>
      <c r="S165" s="3"/>
      <c r="T165" s="12"/>
    </row>
    <row r="166" spans="1:20">
      <c r="A166" s="46" t="s">
        <v>65</v>
      </c>
      <c r="B166" s="10">
        <f>COUNTIF(B$5:B$164,"Team 1")</f>
        <v>38</v>
      </c>
      <c r="C166" s="46" t="s">
        <v>28</v>
      </c>
      <c r="D166" s="10">
        <f>COUNTIF(D5:D164,"Anganwadi")</f>
        <v>24</v>
      </c>
    </row>
    <row r="167" spans="1:20">
      <c r="A167" s="46" t="s">
        <v>66</v>
      </c>
      <c r="B167" s="10">
        <f>COUNTIF(B$6:B$164,"Team 2")</f>
        <v>42</v>
      </c>
      <c r="C167" s="46" t="s">
        <v>26</v>
      </c>
      <c r="D167" s="10">
        <f>COUNTIF(D5:D164,"School")</f>
        <v>57</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06" t="s">
        <v>649</v>
      </c>
      <c r="B1" s="306"/>
      <c r="C1" s="306"/>
      <c r="D1" s="307"/>
      <c r="E1" s="307"/>
      <c r="F1" s="307"/>
      <c r="G1" s="307"/>
      <c r="H1" s="307"/>
      <c r="I1" s="307"/>
      <c r="J1" s="307"/>
      <c r="K1" s="307"/>
      <c r="L1" s="307"/>
      <c r="M1" s="307"/>
      <c r="N1" s="307"/>
      <c r="O1" s="307"/>
      <c r="P1" s="307"/>
      <c r="Q1" s="307"/>
      <c r="R1" s="307"/>
      <c r="S1" s="307"/>
    </row>
    <row r="2" spans="1:20">
      <c r="A2" s="310" t="s">
        <v>62</v>
      </c>
      <c r="B2" s="311"/>
      <c r="C2" s="311"/>
      <c r="D2" s="25">
        <v>43405</v>
      </c>
      <c r="E2" s="22"/>
      <c r="F2" s="22"/>
      <c r="G2" s="22"/>
      <c r="H2" s="22"/>
      <c r="I2" s="22"/>
      <c r="J2" s="22"/>
      <c r="K2" s="22"/>
      <c r="L2" s="22"/>
      <c r="M2" s="22"/>
      <c r="N2" s="22"/>
      <c r="O2" s="22"/>
      <c r="P2" s="22"/>
      <c r="Q2" s="22"/>
      <c r="R2" s="22"/>
      <c r="S2" s="22"/>
    </row>
    <row r="3" spans="1:20" ht="24" customHeight="1">
      <c r="A3" s="312" t="s">
        <v>14</v>
      </c>
      <c r="B3" s="308" t="s">
        <v>64</v>
      </c>
      <c r="C3" s="313" t="s">
        <v>7</v>
      </c>
      <c r="D3" s="313" t="s">
        <v>58</v>
      </c>
      <c r="E3" s="313" t="s">
        <v>16</v>
      </c>
      <c r="F3" s="314" t="s">
        <v>17</v>
      </c>
      <c r="G3" s="313" t="s">
        <v>8</v>
      </c>
      <c r="H3" s="313"/>
      <c r="I3" s="313"/>
      <c r="J3" s="313" t="s">
        <v>34</v>
      </c>
      <c r="K3" s="308" t="s">
        <v>36</v>
      </c>
      <c r="L3" s="308" t="s">
        <v>53</v>
      </c>
      <c r="M3" s="308" t="s">
        <v>54</v>
      </c>
      <c r="N3" s="308" t="s">
        <v>37</v>
      </c>
      <c r="O3" s="308" t="s">
        <v>38</v>
      </c>
      <c r="P3" s="312" t="s">
        <v>57</v>
      </c>
      <c r="Q3" s="313" t="s">
        <v>55</v>
      </c>
      <c r="R3" s="313" t="s">
        <v>35</v>
      </c>
      <c r="S3" s="313" t="s">
        <v>56</v>
      </c>
      <c r="T3" s="313" t="s">
        <v>13</v>
      </c>
    </row>
    <row r="4" spans="1:20" ht="25.5" customHeight="1">
      <c r="A4" s="312"/>
      <c r="B4" s="315"/>
      <c r="C4" s="313"/>
      <c r="D4" s="313"/>
      <c r="E4" s="313"/>
      <c r="F4" s="314"/>
      <c r="G4" s="23" t="s">
        <v>9</v>
      </c>
      <c r="H4" s="23" t="s">
        <v>10</v>
      </c>
      <c r="I4" s="23" t="s">
        <v>11</v>
      </c>
      <c r="J4" s="313"/>
      <c r="K4" s="309"/>
      <c r="L4" s="309"/>
      <c r="M4" s="309"/>
      <c r="N4" s="309"/>
      <c r="O4" s="309"/>
      <c r="P4" s="312"/>
      <c r="Q4" s="312"/>
      <c r="R4" s="313"/>
      <c r="S4" s="313"/>
      <c r="T4" s="313"/>
    </row>
    <row r="5" spans="1:20">
      <c r="A5" s="4">
        <v>1</v>
      </c>
      <c r="B5" s="149" t="s">
        <v>65</v>
      </c>
      <c r="C5" s="152" t="s">
        <v>622</v>
      </c>
      <c r="D5" s="152" t="s">
        <v>28</v>
      </c>
      <c r="E5" s="152">
        <v>39</v>
      </c>
      <c r="F5" s="153"/>
      <c r="G5" s="153"/>
      <c r="H5" s="153"/>
      <c r="I5" s="59"/>
      <c r="J5" s="161"/>
      <c r="K5" s="163"/>
      <c r="L5" s="162"/>
      <c r="M5" s="162"/>
      <c r="N5" s="162"/>
      <c r="O5" s="162"/>
      <c r="P5" s="154">
        <v>43406</v>
      </c>
      <c r="Q5" s="179" t="s">
        <v>626</v>
      </c>
      <c r="R5" s="157"/>
      <c r="S5" s="155" t="s">
        <v>71</v>
      </c>
      <c r="T5" s="18"/>
    </row>
    <row r="6" spans="1:20">
      <c r="A6" s="4">
        <v>2</v>
      </c>
      <c r="B6" s="149" t="s">
        <v>65</v>
      </c>
      <c r="C6" s="152" t="s">
        <v>418</v>
      </c>
      <c r="D6" s="152" t="s">
        <v>26</v>
      </c>
      <c r="E6" s="152">
        <v>18200200801</v>
      </c>
      <c r="F6" s="153"/>
      <c r="G6" s="153"/>
      <c r="H6" s="153"/>
      <c r="I6" s="59"/>
      <c r="J6" s="161">
        <v>7399473600</v>
      </c>
      <c r="K6" s="176" t="s">
        <v>432</v>
      </c>
      <c r="L6" s="164" t="s">
        <v>440</v>
      </c>
      <c r="M6" s="177">
        <v>9957808230</v>
      </c>
      <c r="N6" s="165" t="s">
        <v>441</v>
      </c>
      <c r="O6" s="166">
        <v>8472965468</v>
      </c>
      <c r="P6" s="154">
        <v>43406</v>
      </c>
      <c r="Q6" s="179" t="s">
        <v>626</v>
      </c>
      <c r="R6" s="157"/>
      <c r="S6" s="155" t="s">
        <v>71</v>
      </c>
      <c r="T6" s="18"/>
    </row>
    <row r="7" spans="1:20">
      <c r="A7" s="4">
        <v>3</v>
      </c>
      <c r="B7" s="149" t="s">
        <v>65</v>
      </c>
      <c r="C7" s="152" t="s">
        <v>419</v>
      </c>
      <c r="D7" s="152" t="s">
        <v>26</v>
      </c>
      <c r="E7" s="152">
        <v>18200200802</v>
      </c>
      <c r="F7" s="153"/>
      <c r="G7" s="153"/>
      <c r="H7" s="153"/>
      <c r="I7" s="59"/>
      <c r="J7" s="161">
        <v>9435887656</v>
      </c>
      <c r="K7" s="176" t="s">
        <v>432</v>
      </c>
      <c r="L7" s="164" t="s">
        <v>440</v>
      </c>
      <c r="M7" s="177">
        <v>9957808230</v>
      </c>
      <c r="N7" s="165" t="s">
        <v>441</v>
      </c>
      <c r="O7" s="166">
        <v>8472965468</v>
      </c>
      <c r="P7" s="154">
        <v>43406</v>
      </c>
      <c r="Q7" s="179" t="s">
        <v>626</v>
      </c>
      <c r="R7" s="157"/>
      <c r="S7" s="155" t="s">
        <v>71</v>
      </c>
      <c r="T7" s="18"/>
    </row>
    <row r="8" spans="1:20">
      <c r="A8" s="4">
        <v>4</v>
      </c>
      <c r="B8" s="149" t="s">
        <v>66</v>
      </c>
      <c r="C8" s="150" t="s">
        <v>520</v>
      </c>
      <c r="D8" s="150" t="s">
        <v>28</v>
      </c>
      <c r="E8" s="151">
        <v>21</v>
      </c>
      <c r="F8" s="151"/>
      <c r="G8" s="151">
        <v>6</v>
      </c>
      <c r="H8" s="151">
        <v>9</v>
      </c>
      <c r="I8" s="59"/>
      <c r="J8" s="158">
        <v>9435077513</v>
      </c>
      <c r="K8" s="160" t="s">
        <v>399</v>
      </c>
      <c r="L8" s="159" t="s">
        <v>400</v>
      </c>
      <c r="M8" s="159">
        <v>9435167497</v>
      </c>
      <c r="N8" s="159" t="s">
        <v>401</v>
      </c>
      <c r="O8" s="159"/>
      <c r="P8" s="154">
        <v>43406</v>
      </c>
      <c r="Q8" s="179" t="s">
        <v>626</v>
      </c>
      <c r="R8" s="157"/>
      <c r="S8" s="155" t="s">
        <v>71</v>
      </c>
      <c r="T8" s="18"/>
    </row>
    <row r="9" spans="1:20">
      <c r="A9" s="4">
        <v>5</v>
      </c>
      <c r="B9" s="149" t="s">
        <v>66</v>
      </c>
      <c r="C9" s="150" t="s">
        <v>523</v>
      </c>
      <c r="D9" s="150" t="s">
        <v>26</v>
      </c>
      <c r="E9" s="150">
        <v>18200310001</v>
      </c>
      <c r="F9" s="151"/>
      <c r="G9" s="151"/>
      <c r="H9" s="151"/>
      <c r="I9" s="59"/>
      <c r="J9" s="158">
        <v>9401320986</v>
      </c>
      <c r="K9" s="160" t="s">
        <v>399</v>
      </c>
      <c r="L9" s="159" t="s">
        <v>400</v>
      </c>
      <c r="M9" s="159">
        <v>9435167497</v>
      </c>
      <c r="N9" s="159" t="s">
        <v>401</v>
      </c>
      <c r="O9" s="159"/>
      <c r="P9" s="154">
        <v>43406</v>
      </c>
      <c r="Q9" s="179" t="s">
        <v>626</v>
      </c>
      <c r="R9" s="157"/>
      <c r="S9" s="155" t="s">
        <v>71</v>
      </c>
      <c r="T9" s="18"/>
    </row>
    <row r="10" spans="1:20">
      <c r="A10" s="4">
        <v>6</v>
      </c>
      <c r="B10" s="149" t="s">
        <v>66</v>
      </c>
      <c r="C10" s="150" t="s">
        <v>524</v>
      </c>
      <c r="D10" s="150" t="s">
        <v>26</v>
      </c>
      <c r="E10" s="150">
        <v>18200310101</v>
      </c>
      <c r="F10" s="151"/>
      <c r="G10" s="151"/>
      <c r="H10" s="151"/>
      <c r="I10" s="59"/>
      <c r="J10" s="158">
        <v>9577933015</v>
      </c>
      <c r="K10" s="160" t="s">
        <v>399</v>
      </c>
      <c r="L10" s="159" t="s">
        <v>400</v>
      </c>
      <c r="M10" s="159">
        <v>9435167497</v>
      </c>
      <c r="N10" s="159" t="s">
        <v>401</v>
      </c>
      <c r="O10" s="159"/>
      <c r="P10" s="154">
        <v>43406</v>
      </c>
      <c r="Q10" s="179" t="s">
        <v>626</v>
      </c>
      <c r="R10" s="157"/>
      <c r="S10" s="155" t="s">
        <v>71</v>
      </c>
      <c r="T10" s="18"/>
    </row>
    <row r="11" spans="1:20">
      <c r="A11" s="4">
        <v>7</v>
      </c>
      <c r="B11" s="149" t="s">
        <v>65</v>
      </c>
      <c r="C11" s="152" t="s">
        <v>303</v>
      </c>
      <c r="D11" s="152" t="s">
        <v>26</v>
      </c>
      <c r="E11" s="152">
        <v>18200209501</v>
      </c>
      <c r="F11" s="153"/>
      <c r="G11" s="153"/>
      <c r="H11" s="153"/>
      <c r="I11" s="59"/>
      <c r="J11" s="161">
        <v>9401294888</v>
      </c>
      <c r="K11" s="163" t="s">
        <v>396</v>
      </c>
      <c r="L11" s="162" t="s">
        <v>397</v>
      </c>
      <c r="M11" s="162">
        <v>9435791699</v>
      </c>
      <c r="N11" s="162" t="s">
        <v>450</v>
      </c>
      <c r="O11" s="162"/>
      <c r="P11" s="154">
        <v>43407</v>
      </c>
      <c r="Q11" s="179" t="s">
        <v>627</v>
      </c>
      <c r="R11" s="156"/>
      <c r="S11" s="155" t="s">
        <v>71</v>
      </c>
      <c r="T11" s="18"/>
    </row>
    <row r="12" spans="1:20">
      <c r="A12" s="4">
        <v>8</v>
      </c>
      <c r="B12" s="149" t="s">
        <v>65</v>
      </c>
      <c r="C12" s="152" t="s">
        <v>623</v>
      </c>
      <c r="D12" s="152" t="s">
        <v>28</v>
      </c>
      <c r="E12" s="152"/>
      <c r="F12" s="153"/>
      <c r="G12" s="153"/>
      <c r="H12" s="153"/>
      <c r="I12" s="59"/>
      <c r="J12" s="161"/>
      <c r="K12" s="163" t="s">
        <v>396</v>
      </c>
      <c r="L12" s="162" t="s">
        <v>397</v>
      </c>
      <c r="M12" s="162">
        <v>9435791699</v>
      </c>
      <c r="N12" s="162" t="s">
        <v>450</v>
      </c>
      <c r="O12" s="162"/>
      <c r="P12" s="154">
        <v>43407</v>
      </c>
      <c r="Q12" s="179" t="s">
        <v>627</v>
      </c>
      <c r="R12" s="156"/>
      <c r="S12" s="155" t="s">
        <v>71</v>
      </c>
      <c r="T12" s="18"/>
    </row>
    <row r="13" spans="1:20">
      <c r="A13" s="4">
        <v>9</v>
      </c>
      <c r="B13" s="149" t="s">
        <v>65</v>
      </c>
      <c r="C13" s="150" t="s">
        <v>109</v>
      </c>
      <c r="D13" s="150" t="s">
        <v>26</v>
      </c>
      <c r="E13" s="150">
        <v>18200207504</v>
      </c>
      <c r="F13" s="151"/>
      <c r="G13" s="151"/>
      <c r="H13" s="151"/>
      <c r="I13" s="59"/>
      <c r="J13" s="158">
        <v>9435791359</v>
      </c>
      <c r="K13" s="160" t="s">
        <v>396</v>
      </c>
      <c r="L13" s="159" t="s">
        <v>397</v>
      </c>
      <c r="M13" s="159">
        <v>9435791699</v>
      </c>
      <c r="N13" s="159" t="s">
        <v>398</v>
      </c>
      <c r="O13" s="159"/>
      <c r="P13" s="154">
        <v>43407</v>
      </c>
      <c r="Q13" s="179" t="s">
        <v>627</v>
      </c>
      <c r="R13" s="157"/>
      <c r="S13" s="155" t="s">
        <v>71</v>
      </c>
      <c r="T13" s="18"/>
    </row>
    <row r="14" spans="1:20">
      <c r="A14" s="4">
        <v>10</v>
      </c>
      <c r="B14" s="149" t="s">
        <v>65</v>
      </c>
      <c r="C14" s="150" t="s">
        <v>471</v>
      </c>
      <c r="D14" s="150" t="s">
        <v>26</v>
      </c>
      <c r="E14" s="150">
        <v>18200221301</v>
      </c>
      <c r="F14" s="151"/>
      <c r="G14" s="151"/>
      <c r="H14" s="151"/>
      <c r="I14" s="59"/>
      <c r="J14" s="158">
        <v>9435840129</v>
      </c>
      <c r="K14" s="160" t="s">
        <v>387</v>
      </c>
      <c r="L14" s="159" t="s">
        <v>388</v>
      </c>
      <c r="M14" s="159">
        <v>9435448097</v>
      </c>
      <c r="N14" s="159" t="s">
        <v>494</v>
      </c>
      <c r="O14" s="159"/>
      <c r="P14" s="154">
        <v>43407</v>
      </c>
      <c r="Q14" s="179" t="s">
        <v>627</v>
      </c>
      <c r="R14" s="157"/>
      <c r="S14" s="155" t="s">
        <v>71</v>
      </c>
      <c r="T14" s="18"/>
    </row>
    <row r="15" spans="1:20">
      <c r="A15" s="4">
        <v>11</v>
      </c>
      <c r="B15" s="149" t="s">
        <v>66</v>
      </c>
      <c r="C15" s="150" t="s">
        <v>197</v>
      </c>
      <c r="D15" s="150" t="s">
        <v>26</v>
      </c>
      <c r="E15" s="150">
        <v>18200220701</v>
      </c>
      <c r="F15" s="151"/>
      <c r="G15" s="151"/>
      <c r="H15" s="151"/>
      <c r="I15" s="59"/>
      <c r="J15" s="158">
        <v>9435712003</v>
      </c>
      <c r="K15" s="160" t="s">
        <v>387</v>
      </c>
      <c r="L15" s="159" t="s">
        <v>388</v>
      </c>
      <c r="M15" s="159">
        <v>9435448097</v>
      </c>
      <c r="N15" s="159" t="s">
        <v>494</v>
      </c>
      <c r="O15" s="159"/>
      <c r="P15" s="175">
        <v>43409</v>
      </c>
      <c r="Q15" s="180" t="s">
        <v>628</v>
      </c>
      <c r="R15" s="157"/>
      <c r="S15" s="155" t="s">
        <v>71</v>
      </c>
      <c r="T15" s="18"/>
    </row>
    <row r="16" spans="1:20">
      <c r="A16" s="4">
        <v>12</v>
      </c>
      <c r="B16" s="149" t="s">
        <v>66</v>
      </c>
      <c r="C16" s="150" t="s">
        <v>198</v>
      </c>
      <c r="D16" s="150" t="s">
        <v>28</v>
      </c>
      <c r="E16" s="151">
        <v>36</v>
      </c>
      <c r="F16" s="151"/>
      <c r="G16" s="151">
        <v>8</v>
      </c>
      <c r="H16" s="151">
        <v>9</v>
      </c>
      <c r="I16" s="59"/>
      <c r="J16" s="158">
        <v>9954224393</v>
      </c>
      <c r="K16" s="160" t="s">
        <v>387</v>
      </c>
      <c r="L16" s="159" t="s">
        <v>388</v>
      </c>
      <c r="M16" s="159">
        <v>9435448097</v>
      </c>
      <c r="N16" s="159" t="s">
        <v>494</v>
      </c>
      <c r="O16" s="159"/>
      <c r="P16" s="175">
        <v>43409</v>
      </c>
      <c r="Q16" s="180" t="s">
        <v>628</v>
      </c>
      <c r="R16" s="157"/>
      <c r="S16" s="155" t="s">
        <v>71</v>
      </c>
      <c r="T16" s="18"/>
    </row>
    <row r="17" spans="1:20">
      <c r="A17" s="4">
        <v>13</v>
      </c>
      <c r="B17" s="149" t="s">
        <v>66</v>
      </c>
      <c r="C17" s="150" t="s">
        <v>226</v>
      </c>
      <c r="D17" s="150" t="s">
        <v>28</v>
      </c>
      <c r="E17" s="151">
        <v>37</v>
      </c>
      <c r="F17" s="151"/>
      <c r="G17" s="151">
        <v>9</v>
      </c>
      <c r="H17" s="151">
        <v>7</v>
      </c>
      <c r="I17" s="59"/>
      <c r="J17" s="158">
        <v>9954224393</v>
      </c>
      <c r="K17" s="160" t="s">
        <v>387</v>
      </c>
      <c r="L17" s="159" t="s">
        <v>388</v>
      </c>
      <c r="M17" s="159">
        <v>9435448097</v>
      </c>
      <c r="N17" s="159" t="s">
        <v>494</v>
      </c>
      <c r="O17" s="159"/>
      <c r="P17" s="175">
        <v>43409</v>
      </c>
      <c r="Q17" s="180" t="s">
        <v>628</v>
      </c>
      <c r="R17" s="157"/>
      <c r="S17" s="155" t="s">
        <v>71</v>
      </c>
      <c r="T17" s="18"/>
    </row>
    <row r="18" spans="1:20">
      <c r="A18" s="4">
        <v>14</v>
      </c>
      <c r="B18" s="149" t="s">
        <v>66</v>
      </c>
      <c r="C18" s="150" t="s">
        <v>199</v>
      </c>
      <c r="D18" s="150" t="s">
        <v>26</v>
      </c>
      <c r="E18" s="150">
        <v>18200220901</v>
      </c>
      <c r="F18" s="151"/>
      <c r="G18" s="151"/>
      <c r="H18" s="151"/>
      <c r="I18" s="59"/>
      <c r="J18" s="158">
        <v>9435141331</v>
      </c>
      <c r="K18" s="160" t="s">
        <v>387</v>
      </c>
      <c r="L18" s="159" t="s">
        <v>388</v>
      </c>
      <c r="M18" s="159">
        <v>9435448097</v>
      </c>
      <c r="N18" s="159" t="s">
        <v>494</v>
      </c>
      <c r="O18" s="159"/>
      <c r="P18" s="175">
        <v>43409</v>
      </c>
      <c r="Q18" s="180" t="s">
        <v>628</v>
      </c>
      <c r="R18" s="157"/>
      <c r="S18" s="155" t="s">
        <v>71</v>
      </c>
      <c r="T18" s="18"/>
    </row>
    <row r="19" spans="1:20">
      <c r="A19" s="4">
        <v>15</v>
      </c>
      <c r="B19" s="149" t="s">
        <v>66</v>
      </c>
      <c r="C19" s="150" t="s">
        <v>472</v>
      </c>
      <c r="D19" s="150" t="s">
        <v>26</v>
      </c>
      <c r="E19" s="150">
        <v>18200221201</v>
      </c>
      <c r="F19" s="151"/>
      <c r="G19" s="151"/>
      <c r="H19" s="151"/>
      <c r="I19" s="59"/>
      <c r="J19" s="158">
        <v>9401963377</v>
      </c>
      <c r="K19" s="160" t="s">
        <v>387</v>
      </c>
      <c r="L19" s="159" t="s">
        <v>388</v>
      </c>
      <c r="M19" s="159">
        <v>9435448097</v>
      </c>
      <c r="N19" s="159" t="s">
        <v>494</v>
      </c>
      <c r="O19" s="159"/>
      <c r="P19" s="175">
        <v>43410</v>
      </c>
      <c r="Q19" s="180" t="s">
        <v>629</v>
      </c>
      <c r="R19" s="157"/>
      <c r="S19" s="155" t="s">
        <v>71</v>
      </c>
      <c r="T19" s="18"/>
    </row>
    <row r="20" spans="1:20">
      <c r="A20" s="4">
        <v>16</v>
      </c>
      <c r="B20" s="149" t="s">
        <v>66</v>
      </c>
      <c r="C20" s="150" t="s">
        <v>473</v>
      </c>
      <c r="D20" s="150" t="s">
        <v>28</v>
      </c>
      <c r="E20" s="151">
        <v>77</v>
      </c>
      <c r="F20" s="151"/>
      <c r="G20" s="151">
        <v>10</v>
      </c>
      <c r="H20" s="151">
        <v>13</v>
      </c>
      <c r="I20" s="59"/>
      <c r="J20" s="158">
        <v>9954224393</v>
      </c>
      <c r="K20" s="160" t="s">
        <v>387</v>
      </c>
      <c r="L20" s="159" t="s">
        <v>388</v>
      </c>
      <c r="M20" s="159">
        <v>9435448097</v>
      </c>
      <c r="N20" s="159" t="s">
        <v>494</v>
      </c>
      <c r="O20" s="159"/>
      <c r="P20" s="175">
        <v>43409</v>
      </c>
      <c r="Q20" s="180" t="s">
        <v>628</v>
      </c>
      <c r="R20" s="157"/>
      <c r="S20" s="155" t="s">
        <v>71</v>
      </c>
      <c r="T20" s="18"/>
    </row>
    <row r="21" spans="1:20">
      <c r="A21" s="4">
        <v>17</v>
      </c>
      <c r="B21" s="149" t="s">
        <v>65</v>
      </c>
      <c r="C21" s="152" t="s">
        <v>136</v>
      </c>
      <c r="D21" s="152" t="s">
        <v>28</v>
      </c>
      <c r="E21" s="153">
        <v>37</v>
      </c>
      <c r="F21" s="153"/>
      <c r="G21" s="153">
        <v>22</v>
      </c>
      <c r="H21" s="153">
        <v>43</v>
      </c>
      <c r="I21" s="59"/>
      <c r="J21" s="161">
        <v>9401634950</v>
      </c>
      <c r="K21" s="171" t="s">
        <v>443</v>
      </c>
      <c r="L21" s="162" t="s">
        <v>444</v>
      </c>
      <c r="M21" s="162">
        <v>9435418876</v>
      </c>
      <c r="N21" s="162" t="s">
        <v>290</v>
      </c>
      <c r="O21" s="162"/>
      <c r="P21" s="175">
        <v>43410</v>
      </c>
      <c r="Q21" s="180" t="s">
        <v>629</v>
      </c>
      <c r="R21" s="157"/>
      <c r="S21" s="155" t="s">
        <v>71</v>
      </c>
      <c r="T21" s="18"/>
    </row>
    <row r="22" spans="1:20">
      <c r="A22" s="4">
        <v>18</v>
      </c>
      <c r="B22" s="149" t="s">
        <v>65</v>
      </c>
      <c r="C22" s="152" t="s">
        <v>140</v>
      </c>
      <c r="D22" s="152" t="s">
        <v>26</v>
      </c>
      <c r="E22" s="152">
        <v>18200210201</v>
      </c>
      <c r="F22" s="153"/>
      <c r="G22" s="153"/>
      <c r="H22" s="153"/>
      <c r="I22" s="59"/>
      <c r="J22" s="161">
        <v>9401811759</v>
      </c>
      <c r="K22" s="171" t="s">
        <v>443</v>
      </c>
      <c r="L22" s="162" t="s">
        <v>444</v>
      </c>
      <c r="M22" s="162">
        <v>9435418876</v>
      </c>
      <c r="N22" s="162" t="s">
        <v>290</v>
      </c>
      <c r="O22" s="162"/>
      <c r="P22" s="154">
        <v>43409</v>
      </c>
      <c r="Q22" s="179" t="s">
        <v>628</v>
      </c>
      <c r="R22" s="157"/>
      <c r="S22" s="155" t="s">
        <v>71</v>
      </c>
      <c r="T22" s="18"/>
    </row>
    <row r="23" spans="1:20">
      <c r="A23" s="4">
        <v>19</v>
      </c>
      <c r="B23" s="149" t="s">
        <v>65</v>
      </c>
      <c r="C23" s="152" t="s">
        <v>137</v>
      </c>
      <c r="D23" s="152" t="s">
        <v>28</v>
      </c>
      <c r="E23" s="153">
        <v>38</v>
      </c>
      <c r="F23" s="153"/>
      <c r="G23" s="153">
        <v>16</v>
      </c>
      <c r="H23" s="153">
        <v>48</v>
      </c>
      <c r="I23" s="59"/>
      <c r="J23" s="161">
        <v>9401160036</v>
      </c>
      <c r="K23" s="171" t="s">
        <v>443</v>
      </c>
      <c r="L23" s="162" t="s">
        <v>444</v>
      </c>
      <c r="M23" s="162">
        <v>9435418876</v>
      </c>
      <c r="N23" s="162" t="s">
        <v>488</v>
      </c>
      <c r="O23" s="162"/>
      <c r="P23" s="154">
        <v>43409</v>
      </c>
      <c r="Q23" s="179" t="s">
        <v>628</v>
      </c>
      <c r="R23" s="157"/>
      <c r="S23" s="155" t="s">
        <v>71</v>
      </c>
      <c r="T23" s="18"/>
    </row>
    <row r="24" spans="1:20">
      <c r="A24" s="4">
        <v>20</v>
      </c>
      <c r="B24" s="149" t="s">
        <v>65</v>
      </c>
      <c r="C24" s="152" t="s">
        <v>138</v>
      </c>
      <c r="D24" s="152" t="s">
        <v>26</v>
      </c>
      <c r="E24" s="152">
        <v>18200209901</v>
      </c>
      <c r="F24" s="153"/>
      <c r="G24" s="153"/>
      <c r="H24" s="153"/>
      <c r="I24" s="59"/>
      <c r="J24" s="161">
        <v>9435418947</v>
      </c>
      <c r="K24" s="171" t="s">
        <v>443</v>
      </c>
      <c r="L24" s="162" t="s">
        <v>444</v>
      </c>
      <c r="M24" s="162">
        <v>9435418876</v>
      </c>
      <c r="N24" s="162" t="s">
        <v>488</v>
      </c>
      <c r="O24" s="162"/>
      <c r="P24" s="154">
        <v>43409</v>
      </c>
      <c r="Q24" s="179" t="s">
        <v>628</v>
      </c>
      <c r="R24" s="157"/>
      <c r="S24" s="155" t="s">
        <v>71</v>
      </c>
      <c r="T24" s="18"/>
    </row>
    <row r="25" spans="1:20">
      <c r="A25" s="4">
        <v>21</v>
      </c>
      <c r="B25" s="149" t="s">
        <v>65</v>
      </c>
      <c r="C25" s="152" t="s">
        <v>139</v>
      </c>
      <c r="D25" s="152" t="s">
        <v>26</v>
      </c>
      <c r="E25" s="152">
        <v>18200209902</v>
      </c>
      <c r="F25" s="153"/>
      <c r="G25" s="153"/>
      <c r="H25" s="153"/>
      <c r="I25" s="59"/>
      <c r="J25" s="161">
        <v>9401649178</v>
      </c>
      <c r="K25" s="171" t="s">
        <v>443</v>
      </c>
      <c r="L25" s="162" t="s">
        <v>444</v>
      </c>
      <c r="M25" s="162">
        <v>9435418876</v>
      </c>
      <c r="N25" s="162" t="s">
        <v>488</v>
      </c>
      <c r="O25" s="162"/>
      <c r="P25" s="154">
        <v>43409</v>
      </c>
      <c r="Q25" s="179" t="s">
        <v>628</v>
      </c>
      <c r="R25" s="157"/>
      <c r="S25" s="155" t="s">
        <v>71</v>
      </c>
      <c r="T25" s="18"/>
    </row>
    <row r="26" spans="1:20">
      <c r="A26" s="4">
        <v>22</v>
      </c>
      <c r="B26" s="149" t="s">
        <v>65</v>
      </c>
      <c r="C26" s="150" t="s">
        <v>457</v>
      </c>
      <c r="D26" s="150" t="s">
        <v>26</v>
      </c>
      <c r="E26" s="150">
        <v>18200210802</v>
      </c>
      <c r="F26" s="151"/>
      <c r="G26" s="151"/>
      <c r="H26" s="151"/>
      <c r="I26" s="59"/>
      <c r="J26" s="158">
        <v>9435253400</v>
      </c>
      <c r="K26" s="170" t="s">
        <v>443</v>
      </c>
      <c r="L26" s="159" t="s">
        <v>444</v>
      </c>
      <c r="M26" s="159">
        <v>9435418876</v>
      </c>
      <c r="N26" s="159" t="s">
        <v>487</v>
      </c>
      <c r="O26" s="159"/>
      <c r="P26" s="154">
        <v>43410</v>
      </c>
      <c r="Q26" s="179" t="s">
        <v>629</v>
      </c>
      <c r="R26" s="157"/>
      <c r="S26" s="155" t="s">
        <v>71</v>
      </c>
      <c r="T26" s="18"/>
    </row>
    <row r="27" spans="1:20">
      <c r="A27" s="4">
        <v>23</v>
      </c>
      <c r="B27" s="149" t="s">
        <v>65</v>
      </c>
      <c r="C27" s="150" t="s">
        <v>458</v>
      </c>
      <c r="D27" s="150" t="s">
        <v>26</v>
      </c>
      <c r="E27" s="150">
        <v>18200210801</v>
      </c>
      <c r="F27" s="151"/>
      <c r="G27" s="151"/>
      <c r="H27" s="151"/>
      <c r="I27" s="59"/>
      <c r="J27" s="158">
        <v>9401559910</v>
      </c>
      <c r="K27" s="170" t="s">
        <v>443</v>
      </c>
      <c r="L27" s="159" t="s">
        <v>444</v>
      </c>
      <c r="M27" s="159">
        <v>9435418876</v>
      </c>
      <c r="N27" s="159" t="s">
        <v>487</v>
      </c>
      <c r="O27" s="159"/>
      <c r="P27" s="154">
        <v>43410</v>
      </c>
      <c r="Q27" s="179" t="s">
        <v>629</v>
      </c>
      <c r="R27" s="157"/>
      <c r="S27" s="155" t="s">
        <v>71</v>
      </c>
      <c r="T27" s="18"/>
    </row>
    <row r="28" spans="1:20">
      <c r="A28" s="4">
        <v>24</v>
      </c>
      <c r="B28" s="149" t="s">
        <v>65</v>
      </c>
      <c r="C28" s="150" t="s">
        <v>459</v>
      </c>
      <c r="D28" s="150" t="s">
        <v>28</v>
      </c>
      <c r="E28" s="151">
        <v>46</v>
      </c>
      <c r="F28" s="151"/>
      <c r="G28" s="151">
        <v>12</v>
      </c>
      <c r="H28" s="151">
        <v>18</v>
      </c>
      <c r="I28" s="59"/>
      <c r="J28" s="158">
        <v>9401634950</v>
      </c>
      <c r="K28" s="170" t="s">
        <v>443</v>
      </c>
      <c r="L28" s="159" t="s">
        <v>444</v>
      </c>
      <c r="M28" s="159">
        <v>9435418876</v>
      </c>
      <c r="N28" s="159" t="s">
        <v>487</v>
      </c>
      <c r="O28" s="159"/>
      <c r="P28" s="154">
        <v>43410</v>
      </c>
      <c r="Q28" s="179" t="s">
        <v>629</v>
      </c>
      <c r="R28" s="157"/>
      <c r="S28" s="155" t="s">
        <v>71</v>
      </c>
      <c r="T28" s="18"/>
    </row>
    <row r="29" spans="1:20">
      <c r="A29" s="4">
        <v>25</v>
      </c>
      <c r="B29" s="149" t="s">
        <v>65</v>
      </c>
      <c r="C29" s="150" t="s">
        <v>106</v>
      </c>
      <c r="D29" s="150" t="s">
        <v>26</v>
      </c>
      <c r="E29" s="150">
        <v>18200207301</v>
      </c>
      <c r="F29" s="151"/>
      <c r="G29" s="151"/>
      <c r="H29" s="151"/>
      <c r="I29" s="59"/>
      <c r="J29" s="158">
        <v>9435323418</v>
      </c>
      <c r="K29" s="160" t="s">
        <v>209</v>
      </c>
      <c r="L29" s="159" t="s">
        <v>374</v>
      </c>
      <c r="M29" s="159">
        <v>9401214468</v>
      </c>
      <c r="N29" s="159" t="s">
        <v>492</v>
      </c>
      <c r="O29" s="159"/>
      <c r="P29" s="154">
        <v>43411</v>
      </c>
      <c r="Q29" s="179" t="s">
        <v>630</v>
      </c>
      <c r="R29" s="157"/>
      <c r="S29" s="155" t="s">
        <v>71</v>
      </c>
      <c r="T29" s="18"/>
    </row>
    <row r="30" spans="1:20">
      <c r="A30" s="4">
        <v>26</v>
      </c>
      <c r="B30" s="149" t="s">
        <v>65</v>
      </c>
      <c r="C30" s="150" t="s">
        <v>107</v>
      </c>
      <c r="D30" s="150" t="s">
        <v>28</v>
      </c>
      <c r="E30" s="151">
        <v>87</v>
      </c>
      <c r="F30" s="151"/>
      <c r="G30" s="151">
        <v>25</v>
      </c>
      <c r="H30" s="151">
        <v>28</v>
      </c>
      <c r="I30" s="59"/>
      <c r="J30" s="158">
        <v>9401593651</v>
      </c>
      <c r="K30" s="160" t="s">
        <v>209</v>
      </c>
      <c r="L30" s="159" t="s">
        <v>374</v>
      </c>
      <c r="M30" s="159">
        <v>9401214468</v>
      </c>
      <c r="N30" s="159" t="s">
        <v>492</v>
      </c>
      <c r="O30" s="159"/>
      <c r="P30" s="154">
        <v>43411</v>
      </c>
      <c r="Q30" s="179" t="s">
        <v>630</v>
      </c>
      <c r="R30" s="157"/>
      <c r="S30" s="155" t="s">
        <v>71</v>
      </c>
      <c r="T30" s="18"/>
    </row>
    <row r="31" spans="1:20">
      <c r="A31" s="4">
        <v>27</v>
      </c>
      <c r="B31" s="149" t="s">
        <v>65</v>
      </c>
      <c r="C31" s="150" t="s">
        <v>179</v>
      </c>
      <c r="D31" s="150" t="s">
        <v>26</v>
      </c>
      <c r="E31" s="150">
        <v>18200219001</v>
      </c>
      <c r="F31" s="151"/>
      <c r="G31" s="151"/>
      <c r="H31" s="151"/>
      <c r="I31" s="59"/>
      <c r="J31" s="158">
        <v>9954718842</v>
      </c>
      <c r="K31" s="160" t="s">
        <v>209</v>
      </c>
      <c r="L31" s="159" t="s">
        <v>374</v>
      </c>
      <c r="M31" s="159">
        <v>9401214468</v>
      </c>
      <c r="N31" s="159" t="s">
        <v>493</v>
      </c>
      <c r="O31" s="159"/>
      <c r="P31" s="154">
        <v>43411</v>
      </c>
      <c r="Q31" s="179" t="s">
        <v>630</v>
      </c>
      <c r="R31" s="157"/>
      <c r="S31" s="155" t="s">
        <v>71</v>
      </c>
      <c r="T31" s="18"/>
    </row>
    <row r="32" spans="1:20">
      <c r="A32" s="4">
        <v>28</v>
      </c>
      <c r="B32" s="149" t="s">
        <v>65</v>
      </c>
      <c r="C32" s="150" t="s">
        <v>123</v>
      </c>
      <c r="D32" s="150" t="s">
        <v>26</v>
      </c>
      <c r="E32" s="150">
        <v>18200212801</v>
      </c>
      <c r="F32" s="151"/>
      <c r="G32" s="151"/>
      <c r="H32" s="151"/>
      <c r="I32" s="59"/>
      <c r="J32" s="158">
        <v>8011381722</v>
      </c>
      <c r="K32" s="160" t="s">
        <v>147</v>
      </c>
      <c r="L32" s="159" t="s">
        <v>357</v>
      </c>
      <c r="M32" s="159">
        <v>7896420981</v>
      </c>
      <c r="N32" s="159" t="s">
        <v>502</v>
      </c>
      <c r="O32" s="159"/>
      <c r="P32" s="154">
        <v>43412</v>
      </c>
      <c r="Q32" s="179" t="s">
        <v>631</v>
      </c>
      <c r="R32" s="157"/>
      <c r="S32" s="155" t="s">
        <v>71</v>
      </c>
      <c r="T32" s="18"/>
    </row>
    <row r="33" spans="1:20">
      <c r="A33" s="4">
        <v>29</v>
      </c>
      <c r="B33" s="149" t="s">
        <v>65</v>
      </c>
      <c r="C33" s="150" t="s">
        <v>124</v>
      </c>
      <c r="D33" s="150" t="s">
        <v>28</v>
      </c>
      <c r="E33" s="151">
        <v>32</v>
      </c>
      <c r="F33" s="151"/>
      <c r="G33" s="151">
        <v>12</v>
      </c>
      <c r="H33" s="151">
        <v>15</v>
      </c>
      <c r="I33" s="59"/>
      <c r="J33" s="158">
        <v>9435407386</v>
      </c>
      <c r="K33" s="160" t="s">
        <v>147</v>
      </c>
      <c r="L33" s="159" t="s">
        <v>357</v>
      </c>
      <c r="M33" s="159">
        <v>7896420981</v>
      </c>
      <c r="N33" s="159" t="s">
        <v>502</v>
      </c>
      <c r="O33" s="159"/>
      <c r="P33" s="154">
        <v>43412</v>
      </c>
      <c r="Q33" s="179" t="s">
        <v>631</v>
      </c>
      <c r="R33" s="157"/>
      <c r="S33" s="155" t="s">
        <v>71</v>
      </c>
      <c r="T33" s="18"/>
    </row>
    <row r="34" spans="1:20">
      <c r="A34" s="4">
        <v>30</v>
      </c>
      <c r="B34" s="149" t="s">
        <v>65</v>
      </c>
      <c r="C34" s="150" t="s">
        <v>155</v>
      </c>
      <c r="D34" s="150" t="s">
        <v>28</v>
      </c>
      <c r="E34" s="151">
        <v>47</v>
      </c>
      <c r="F34" s="151"/>
      <c r="G34" s="151">
        <v>19</v>
      </c>
      <c r="H34" s="151">
        <v>21</v>
      </c>
      <c r="I34" s="59"/>
      <c r="J34" s="158">
        <v>9401593651</v>
      </c>
      <c r="K34" s="160" t="s">
        <v>203</v>
      </c>
      <c r="L34" s="159" t="s">
        <v>204</v>
      </c>
      <c r="M34" s="159">
        <v>9401451243</v>
      </c>
      <c r="N34" s="159" t="s">
        <v>202</v>
      </c>
      <c r="O34" s="159"/>
      <c r="P34" s="154">
        <v>43412</v>
      </c>
      <c r="Q34" s="179" t="s">
        <v>631</v>
      </c>
      <c r="R34" s="157"/>
      <c r="S34" s="155" t="s">
        <v>71</v>
      </c>
      <c r="T34" s="18"/>
    </row>
    <row r="35" spans="1:20">
      <c r="A35" s="4">
        <v>31</v>
      </c>
      <c r="B35" s="149" t="s">
        <v>66</v>
      </c>
      <c r="C35" s="150" t="s">
        <v>222</v>
      </c>
      <c r="D35" s="150" t="s">
        <v>28</v>
      </c>
      <c r="E35" s="151">
        <v>101</v>
      </c>
      <c r="F35" s="151"/>
      <c r="G35" s="151">
        <v>14</v>
      </c>
      <c r="H35" s="151">
        <v>13</v>
      </c>
      <c r="I35" s="59"/>
      <c r="J35" s="158">
        <v>9678601007</v>
      </c>
      <c r="K35" s="160" t="s">
        <v>232</v>
      </c>
      <c r="L35" s="159" t="s">
        <v>569</v>
      </c>
      <c r="M35" s="159">
        <v>9401707780</v>
      </c>
      <c r="N35" s="159" t="s">
        <v>570</v>
      </c>
      <c r="O35" s="159"/>
      <c r="P35" s="154">
        <v>43411</v>
      </c>
      <c r="Q35" s="179" t="s">
        <v>630</v>
      </c>
      <c r="R35" s="157"/>
      <c r="S35" s="155" t="s">
        <v>71</v>
      </c>
      <c r="T35" s="18"/>
    </row>
    <row r="36" spans="1:20">
      <c r="A36" s="4">
        <v>32</v>
      </c>
      <c r="B36" s="149" t="s">
        <v>66</v>
      </c>
      <c r="C36" s="150" t="s">
        <v>536</v>
      </c>
      <c r="D36" s="150" t="s">
        <v>28</v>
      </c>
      <c r="E36" s="151">
        <v>61</v>
      </c>
      <c r="F36" s="151"/>
      <c r="G36" s="151">
        <v>10</v>
      </c>
      <c r="H36" s="151">
        <v>19</v>
      </c>
      <c r="I36" s="59"/>
      <c r="J36" s="158">
        <v>9678601007</v>
      </c>
      <c r="K36" s="160" t="s">
        <v>232</v>
      </c>
      <c r="L36" s="159" t="s">
        <v>569</v>
      </c>
      <c r="M36" s="159">
        <v>9401707780</v>
      </c>
      <c r="N36" s="159" t="s">
        <v>233</v>
      </c>
      <c r="O36" s="159"/>
      <c r="P36" s="154">
        <v>43411</v>
      </c>
      <c r="Q36" s="179" t="s">
        <v>630</v>
      </c>
      <c r="R36" s="157"/>
      <c r="S36" s="155" t="s">
        <v>71</v>
      </c>
      <c r="T36" s="18"/>
    </row>
    <row r="37" spans="1:20">
      <c r="A37" s="4">
        <v>33</v>
      </c>
      <c r="B37" s="149" t="s">
        <v>66</v>
      </c>
      <c r="C37" s="150" t="s">
        <v>537</v>
      </c>
      <c r="D37" s="150" t="s">
        <v>28</v>
      </c>
      <c r="E37" s="151">
        <v>153</v>
      </c>
      <c r="F37" s="151"/>
      <c r="G37" s="151">
        <v>10</v>
      </c>
      <c r="H37" s="151">
        <v>13</v>
      </c>
      <c r="I37" s="59"/>
      <c r="J37" s="158">
        <v>9678601007</v>
      </c>
      <c r="K37" s="160" t="s">
        <v>232</v>
      </c>
      <c r="L37" s="159" t="s">
        <v>569</v>
      </c>
      <c r="M37" s="159">
        <v>9401707780</v>
      </c>
      <c r="N37" s="159" t="s">
        <v>233</v>
      </c>
      <c r="O37" s="159"/>
      <c r="P37" s="154">
        <v>43411</v>
      </c>
      <c r="Q37" s="179" t="s">
        <v>630</v>
      </c>
      <c r="R37" s="156"/>
      <c r="S37" s="155" t="s">
        <v>71</v>
      </c>
      <c r="T37" s="18"/>
    </row>
    <row r="38" spans="1:20">
      <c r="A38" s="4">
        <v>34</v>
      </c>
      <c r="B38" s="149" t="s">
        <v>66</v>
      </c>
      <c r="C38" s="150" t="s">
        <v>275</v>
      </c>
      <c r="D38" s="150" t="s">
        <v>26</v>
      </c>
      <c r="E38" s="150">
        <v>18200319804</v>
      </c>
      <c r="F38" s="151"/>
      <c r="G38" s="151"/>
      <c r="H38" s="151"/>
      <c r="I38" s="59"/>
      <c r="J38" s="158">
        <v>8752043208</v>
      </c>
      <c r="K38" s="160" t="s">
        <v>104</v>
      </c>
      <c r="L38" s="159" t="s">
        <v>374</v>
      </c>
      <c r="M38" s="159">
        <v>9435627920</v>
      </c>
      <c r="N38" s="159" t="s">
        <v>602</v>
      </c>
      <c r="O38" s="159"/>
      <c r="P38" s="154">
        <v>43412</v>
      </c>
      <c r="Q38" s="179" t="s">
        <v>631</v>
      </c>
      <c r="R38" s="157"/>
      <c r="S38" s="155" t="s">
        <v>71</v>
      </c>
      <c r="T38" s="18"/>
    </row>
    <row r="39" spans="1:20">
      <c r="A39" s="4">
        <v>35</v>
      </c>
      <c r="B39" s="149" t="s">
        <v>66</v>
      </c>
      <c r="C39" s="150" t="s">
        <v>266</v>
      </c>
      <c r="D39" s="150" t="s">
        <v>26</v>
      </c>
      <c r="E39" s="150">
        <v>18200320601</v>
      </c>
      <c r="F39" s="151"/>
      <c r="G39" s="151"/>
      <c r="H39" s="151"/>
      <c r="I39" s="59"/>
      <c r="J39" s="158">
        <v>8471826794</v>
      </c>
      <c r="K39" s="170" t="s">
        <v>104</v>
      </c>
      <c r="L39" s="159" t="s">
        <v>374</v>
      </c>
      <c r="M39" s="159">
        <v>9435627920</v>
      </c>
      <c r="N39" s="159" t="s">
        <v>229</v>
      </c>
      <c r="O39" s="159"/>
      <c r="P39" s="154">
        <v>43412</v>
      </c>
      <c r="Q39" s="179" t="s">
        <v>631</v>
      </c>
      <c r="R39" s="157"/>
      <c r="S39" s="155" t="s">
        <v>71</v>
      </c>
      <c r="T39" s="18"/>
    </row>
    <row r="40" spans="1:20">
      <c r="A40" s="4">
        <v>36</v>
      </c>
      <c r="B40" s="149" t="s">
        <v>66</v>
      </c>
      <c r="C40" s="150" t="s">
        <v>264</v>
      </c>
      <c r="D40" s="150" t="s">
        <v>26</v>
      </c>
      <c r="E40" s="150">
        <v>18200313901</v>
      </c>
      <c r="F40" s="151"/>
      <c r="G40" s="151"/>
      <c r="H40" s="151"/>
      <c r="I40" s="59"/>
      <c r="J40" s="158">
        <v>9401169233</v>
      </c>
      <c r="K40" s="170" t="s">
        <v>104</v>
      </c>
      <c r="L40" s="159" t="s">
        <v>374</v>
      </c>
      <c r="M40" s="159">
        <v>9435627920</v>
      </c>
      <c r="N40" s="159" t="s">
        <v>228</v>
      </c>
      <c r="O40" s="159"/>
      <c r="P40" s="154">
        <v>43412</v>
      </c>
      <c r="Q40" s="179" t="s">
        <v>631</v>
      </c>
      <c r="R40" s="157"/>
      <c r="S40" s="155" t="s">
        <v>71</v>
      </c>
      <c r="T40" s="18"/>
    </row>
    <row r="41" spans="1:20">
      <c r="A41" s="4">
        <v>37</v>
      </c>
      <c r="B41" s="149" t="s">
        <v>66</v>
      </c>
      <c r="C41" s="150" t="s">
        <v>265</v>
      </c>
      <c r="D41" s="150" t="s">
        <v>26</v>
      </c>
      <c r="E41" s="150">
        <v>18200318701</v>
      </c>
      <c r="F41" s="151"/>
      <c r="G41" s="151"/>
      <c r="H41" s="151"/>
      <c r="I41" s="59"/>
      <c r="J41" s="158">
        <v>9401309079</v>
      </c>
      <c r="K41" s="170" t="s">
        <v>104</v>
      </c>
      <c r="L41" s="159" t="s">
        <v>374</v>
      </c>
      <c r="M41" s="159">
        <v>9435627920</v>
      </c>
      <c r="N41" s="159" t="s">
        <v>228</v>
      </c>
      <c r="O41" s="159"/>
      <c r="P41" s="154">
        <v>43413</v>
      </c>
      <c r="Q41" s="179" t="s">
        <v>626</v>
      </c>
      <c r="R41" s="157"/>
      <c r="S41" s="155" t="s">
        <v>71</v>
      </c>
      <c r="T41" s="18"/>
    </row>
    <row r="42" spans="1:20">
      <c r="A42" s="4">
        <v>38</v>
      </c>
      <c r="B42" s="149" t="s">
        <v>66</v>
      </c>
      <c r="C42" s="150" t="s">
        <v>257</v>
      </c>
      <c r="D42" s="150" t="s">
        <v>26</v>
      </c>
      <c r="E42" s="150">
        <v>18200306001</v>
      </c>
      <c r="F42" s="151"/>
      <c r="G42" s="151"/>
      <c r="H42" s="151"/>
      <c r="I42" s="59"/>
      <c r="J42" s="158">
        <v>9401226300</v>
      </c>
      <c r="K42" s="170" t="s">
        <v>104</v>
      </c>
      <c r="L42" s="159" t="s">
        <v>374</v>
      </c>
      <c r="M42" s="159">
        <v>9435627920</v>
      </c>
      <c r="N42" s="159" t="s">
        <v>228</v>
      </c>
      <c r="O42" s="159"/>
      <c r="P42" s="154">
        <v>43413</v>
      </c>
      <c r="Q42" s="179" t="s">
        <v>626</v>
      </c>
      <c r="R42" s="156"/>
      <c r="S42" s="155" t="s">
        <v>71</v>
      </c>
      <c r="T42" s="18"/>
    </row>
    <row r="43" spans="1:20">
      <c r="A43" s="4">
        <v>39</v>
      </c>
      <c r="B43" s="149" t="s">
        <v>66</v>
      </c>
      <c r="C43" s="150" t="s">
        <v>590</v>
      </c>
      <c r="D43" s="150" t="s">
        <v>26</v>
      </c>
      <c r="E43" s="150">
        <v>18200321101</v>
      </c>
      <c r="F43" s="151"/>
      <c r="G43" s="151"/>
      <c r="H43" s="151"/>
      <c r="I43" s="59"/>
      <c r="J43" s="158">
        <v>9436299561</v>
      </c>
      <c r="K43" s="160" t="s">
        <v>104</v>
      </c>
      <c r="L43" s="159" t="s">
        <v>374</v>
      </c>
      <c r="M43" s="159">
        <v>9435627920</v>
      </c>
      <c r="N43" s="159" t="s">
        <v>604</v>
      </c>
      <c r="O43" s="159"/>
      <c r="P43" s="154">
        <v>43413</v>
      </c>
      <c r="Q43" s="179" t="s">
        <v>626</v>
      </c>
      <c r="R43" s="156"/>
      <c r="S43" s="155" t="s">
        <v>71</v>
      </c>
      <c r="T43" s="18"/>
    </row>
    <row r="44" spans="1:20">
      <c r="A44" s="4">
        <v>40</v>
      </c>
      <c r="B44" s="149" t="s">
        <v>65</v>
      </c>
      <c r="C44" s="150" t="s">
        <v>591</v>
      </c>
      <c r="D44" s="150" t="s">
        <v>26</v>
      </c>
      <c r="E44" s="150">
        <v>18200319501</v>
      </c>
      <c r="F44" s="151"/>
      <c r="G44" s="151"/>
      <c r="H44" s="151"/>
      <c r="I44" s="59"/>
      <c r="J44" s="158">
        <v>9957430815</v>
      </c>
      <c r="K44" s="170" t="s">
        <v>104</v>
      </c>
      <c r="L44" s="159" t="s">
        <v>374</v>
      </c>
      <c r="M44" s="159">
        <v>9435627920</v>
      </c>
      <c r="N44" s="159" t="s">
        <v>211</v>
      </c>
      <c r="O44" s="159"/>
      <c r="P44" s="154">
        <v>43413</v>
      </c>
      <c r="Q44" s="179" t="s">
        <v>626</v>
      </c>
      <c r="R44" s="157"/>
      <c r="S44" s="155" t="s">
        <v>71</v>
      </c>
      <c r="T44" s="18"/>
    </row>
    <row r="45" spans="1:20">
      <c r="A45" s="4">
        <v>41</v>
      </c>
      <c r="B45" s="149" t="s">
        <v>65</v>
      </c>
      <c r="C45" s="152" t="s">
        <v>151</v>
      </c>
      <c r="D45" s="152" t="s">
        <v>26</v>
      </c>
      <c r="E45" s="152">
        <v>18200202101</v>
      </c>
      <c r="F45" s="153"/>
      <c r="G45" s="153"/>
      <c r="H45" s="153"/>
      <c r="I45" s="59"/>
      <c r="J45" s="161">
        <v>9859953641</v>
      </c>
      <c r="K45" s="176" t="s">
        <v>557</v>
      </c>
      <c r="L45" s="164" t="s">
        <v>558</v>
      </c>
      <c r="M45" s="177">
        <v>9401595032</v>
      </c>
      <c r="N45" s="165" t="s">
        <v>560</v>
      </c>
      <c r="O45" s="166">
        <v>9401929588</v>
      </c>
      <c r="P45" s="154">
        <v>43413</v>
      </c>
      <c r="Q45" s="179" t="s">
        <v>626</v>
      </c>
      <c r="R45" s="156"/>
      <c r="S45" s="155" t="s">
        <v>71</v>
      </c>
      <c r="T45" s="18"/>
    </row>
    <row r="46" spans="1:20">
      <c r="A46" s="4">
        <v>42</v>
      </c>
      <c r="B46" s="149" t="s">
        <v>65</v>
      </c>
      <c r="C46" s="152" t="s">
        <v>152</v>
      </c>
      <c r="D46" s="152" t="s">
        <v>26</v>
      </c>
      <c r="E46" s="152">
        <v>18200202103</v>
      </c>
      <c r="F46" s="153"/>
      <c r="G46" s="153"/>
      <c r="H46" s="153"/>
      <c r="I46" s="59"/>
      <c r="J46" s="161">
        <v>9859953641</v>
      </c>
      <c r="K46" s="176" t="s">
        <v>557</v>
      </c>
      <c r="L46" s="164" t="s">
        <v>558</v>
      </c>
      <c r="M46" s="177">
        <v>9401595032</v>
      </c>
      <c r="N46" s="165" t="s">
        <v>560</v>
      </c>
      <c r="O46" s="166">
        <v>9401929588</v>
      </c>
      <c r="P46" s="154">
        <v>43413</v>
      </c>
      <c r="Q46" s="179" t="s">
        <v>626</v>
      </c>
      <c r="R46" s="156"/>
      <c r="S46" s="155" t="s">
        <v>71</v>
      </c>
      <c r="T46" s="18"/>
    </row>
    <row r="47" spans="1:20">
      <c r="A47" s="4">
        <v>43</v>
      </c>
      <c r="B47" s="149" t="s">
        <v>65</v>
      </c>
      <c r="C47" s="150" t="s">
        <v>545</v>
      </c>
      <c r="D47" s="150" t="s">
        <v>26</v>
      </c>
      <c r="E47" s="150">
        <v>18200202401</v>
      </c>
      <c r="F47" s="151"/>
      <c r="G47" s="151"/>
      <c r="H47" s="151"/>
      <c r="I47" s="59"/>
      <c r="J47" s="158">
        <v>7399329249</v>
      </c>
      <c r="K47" s="172" t="s">
        <v>557</v>
      </c>
      <c r="L47" s="167" t="s">
        <v>574</v>
      </c>
      <c r="M47" s="173">
        <v>9435893153</v>
      </c>
      <c r="N47" s="168" t="s">
        <v>575</v>
      </c>
      <c r="O47" s="169">
        <v>7399725279</v>
      </c>
      <c r="P47" s="154">
        <v>43414</v>
      </c>
      <c r="Q47" s="179" t="s">
        <v>627</v>
      </c>
      <c r="R47" s="156"/>
      <c r="S47" s="155" t="s">
        <v>71</v>
      </c>
      <c r="T47" s="18"/>
    </row>
    <row r="48" spans="1:20">
      <c r="A48" s="4">
        <v>44</v>
      </c>
      <c r="B48" s="149" t="s">
        <v>65</v>
      </c>
      <c r="C48" s="150" t="s">
        <v>624</v>
      </c>
      <c r="D48" s="150" t="s">
        <v>28</v>
      </c>
      <c r="E48" s="150">
        <v>77</v>
      </c>
      <c r="F48" s="151"/>
      <c r="G48" s="151"/>
      <c r="H48" s="151"/>
      <c r="I48" s="59"/>
      <c r="J48" s="158"/>
      <c r="K48" s="172"/>
      <c r="L48" s="167"/>
      <c r="M48" s="173"/>
      <c r="N48" s="168"/>
      <c r="O48" s="169"/>
      <c r="P48" s="154">
        <v>43414</v>
      </c>
      <c r="Q48" s="179" t="s">
        <v>627</v>
      </c>
      <c r="R48" s="156"/>
      <c r="S48" s="155" t="s">
        <v>71</v>
      </c>
      <c r="T48" s="18"/>
    </row>
    <row r="49" spans="1:20">
      <c r="A49" s="4">
        <v>45</v>
      </c>
      <c r="B49" s="149" t="s">
        <v>65</v>
      </c>
      <c r="C49" s="150" t="s">
        <v>625</v>
      </c>
      <c r="D49" s="150" t="s">
        <v>28</v>
      </c>
      <c r="E49" s="150"/>
      <c r="F49" s="151"/>
      <c r="G49" s="151"/>
      <c r="H49" s="151"/>
      <c r="I49" s="59"/>
      <c r="J49" s="158"/>
      <c r="K49" s="172"/>
      <c r="L49" s="167"/>
      <c r="M49" s="173"/>
      <c r="N49" s="168"/>
      <c r="O49" s="169"/>
      <c r="P49" s="154">
        <v>43414</v>
      </c>
      <c r="Q49" s="179" t="s">
        <v>627</v>
      </c>
      <c r="R49" s="156"/>
      <c r="S49" s="155" t="s">
        <v>71</v>
      </c>
      <c r="T49" s="18"/>
    </row>
    <row r="50" spans="1:20">
      <c r="A50" s="4">
        <v>46</v>
      </c>
      <c r="B50" s="149" t="s">
        <v>65</v>
      </c>
      <c r="C50" s="150" t="s">
        <v>73</v>
      </c>
      <c r="D50" s="150" t="s">
        <v>28</v>
      </c>
      <c r="E50" s="151">
        <v>52</v>
      </c>
      <c r="F50" s="151"/>
      <c r="G50" s="151">
        <v>12</v>
      </c>
      <c r="H50" s="151">
        <v>9</v>
      </c>
      <c r="I50" s="59"/>
      <c r="J50" s="158">
        <v>9435407386</v>
      </c>
      <c r="K50" s="172" t="s">
        <v>352</v>
      </c>
      <c r="L50" s="167" t="s">
        <v>363</v>
      </c>
      <c r="M50" s="173">
        <v>9435855384</v>
      </c>
      <c r="N50" s="168" t="s">
        <v>364</v>
      </c>
      <c r="O50" s="178">
        <v>9435949403</v>
      </c>
      <c r="P50" s="154">
        <v>43416</v>
      </c>
      <c r="Q50" s="179" t="s">
        <v>628</v>
      </c>
      <c r="R50" s="156"/>
      <c r="S50" s="155" t="s">
        <v>71</v>
      </c>
      <c r="T50" s="18"/>
    </row>
    <row r="51" spans="1:20">
      <c r="A51" s="4">
        <v>47</v>
      </c>
      <c r="B51" s="149" t="s">
        <v>65</v>
      </c>
      <c r="C51" s="150" t="s">
        <v>74</v>
      </c>
      <c r="D51" s="150" t="s">
        <v>26</v>
      </c>
      <c r="E51" s="150">
        <v>18200203901</v>
      </c>
      <c r="F51" s="151"/>
      <c r="G51" s="151"/>
      <c r="H51" s="151"/>
      <c r="I51" s="59"/>
      <c r="J51" s="158">
        <v>9957136300</v>
      </c>
      <c r="K51" s="172" t="s">
        <v>352</v>
      </c>
      <c r="L51" s="167" t="s">
        <v>363</v>
      </c>
      <c r="M51" s="173">
        <v>9435855384</v>
      </c>
      <c r="N51" s="168" t="s">
        <v>364</v>
      </c>
      <c r="O51" s="178">
        <v>9435949403</v>
      </c>
      <c r="P51" s="154">
        <v>43416</v>
      </c>
      <c r="Q51" s="179" t="s">
        <v>628</v>
      </c>
      <c r="R51" s="156"/>
      <c r="S51" s="155" t="s">
        <v>71</v>
      </c>
      <c r="T51" s="18"/>
    </row>
    <row r="52" spans="1:20">
      <c r="A52" s="4">
        <v>48</v>
      </c>
      <c r="B52" s="149" t="s">
        <v>65</v>
      </c>
      <c r="C52" s="150" t="s">
        <v>411</v>
      </c>
      <c r="D52" s="150" t="s">
        <v>26</v>
      </c>
      <c r="E52" s="150">
        <v>18200212401</v>
      </c>
      <c r="F52" s="151"/>
      <c r="G52" s="151"/>
      <c r="H52" s="151"/>
      <c r="I52" s="59"/>
      <c r="J52" s="158">
        <v>9401060990</v>
      </c>
      <c r="K52" s="172" t="s">
        <v>352</v>
      </c>
      <c r="L52" s="167" t="s">
        <v>361</v>
      </c>
      <c r="M52" s="173">
        <v>8761025219</v>
      </c>
      <c r="N52" s="168" t="s">
        <v>365</v>
      </c>
      <c r="O52" s="169">
        <v>9854100564</v>
      </c>
      <c r="P52" s="154">
        <v>43417</v>
      </c>
      <c r="Q52" s="179" t="s">
        <v>629</v>
      </c>
      <c r="R52" s="157"/>
      <c r="S52" s="155" t="s">
        <v>71</v>
      </c>
      <c r="T52" s="18"/>
    </row>
    <row r="53" spans="1:20">
      <c r="A53" s="4">
        <v>49</v>
      </c>
      <c r="B53" s="149" t="s">
        <v>65</v>
      </c>
      <c r="C53" s="150" t="s">
        <v>348</v>
      </c>
      <c r="D53" s="150" t="s">
        <v>26</v>
      </c>
      <c r="E53" s="150">
        <v>18200205302</v>
      </c>
      <c r="F53" s="151"/>
      <c r="G53" s="151"/>
      <c r="H53" s="151"/>
      <c r="I53" s="59"/>
      <c r="J53" s="158">
        <v>9435686781</v>
      </c>
      <c r="K53" s="172" t="s">
        <v>352</v>
      </c>
      <c r="L53" s="167" t="s">
        <v>361</v>
      </c>
      <c r="M53" s="173">
        <v>8761025219</v>
      </c>
      <c r="N53" s="168" t="s">
        <v>365</v>
      </c>
      <c r="O53" s="169">
        <v>9854100564</v>
      </c>
      <c r="P53" s="154">
        <v>43417</v>
      </c>
      <c r="Q53" s="179" t="s">
        <v>629</v>
      </c>
      <c r="R53" s="157"/>
      <c r="S53" s="155" t="s">
        <v>71</v>
      </c>
      <c r="T53" s="18"/>
    </row>
    <row r="54" spans="1:20">
      <c r="A54" s="4">
        <v>50</v>
      </c>
      <c r="B54" s="149" t="s">
        <v>65</v>
      </c>
      <c r="C54" s="150" t="s">
        <v>172</v>
      </c>
      <c r="D54" s="150" t="s">
        <v>26</v>
      </c>
      <c r="E54" s="150">
        <v>18200205102</v>
      </c>
      <c r="F54" s="151"/>
      <c r="G54" s="151"/>
      <c r="H54" s="151"/>
      <c r="I54" s="59"/>
      <c r="J54" s="158">
        <v>9954505315</v>
      </c>
      <c r="K54" s="172" t="s">
        <v>352</v>
      </c>
      <c r="L54" s="174" t="s">
        <v>361</v>
      </c>
      <c r="M54" s="173">
        <v>8761025219</v>
      </c>
      <c r="N54" s="168" t="s">
        <v>362</v>
      </c>
      <c r="O54" s="169">
        <v>9435309168</v>
      </c>
      <c r="P54" s="154">
        <v>43417</v>
      </c>
      <c r="Q54" s="179" t="s">
        <v>629</v>
      </c>
      <c r="R54" s="157"/>
      <c r="S54" s="155" t="s">
        <v>71</v>
      </c>
      <c r="T54" s="18"/>
    </row>
    <row r="55" spans="1:20">
      <c r="A55" s="4">
        <v>51</v>
      </c>
      <c r="B55" s="149" t="s">
        <v>65</v>
      </c>
      <c r="C55" s="150" t="s">
        <v>235</v>
      </c>
      <c r="D55" s="150" t="s">
        <v>26</v>
      </c>
      <c r="E55" s="150">
        <v>18200213202</v>
      </c>
      <c r="F55" s="151"/>
      <c r="G55" s="151"/>
      <c r="H55" s="151"/>
      <c r="I55" s="59"/>
      <c r="J55" s="158">
        <v>9401462606</v>
      </c>
      <c r="K55" s="172" t="s">
        <v>353</v>
      </c>
      <c r="L55" s="167" t="s">
        <v>380</v>
      </c>
      <c r="M55" s="173">
        <v>9954328940</v>
      </c>
      <c r="N55" s="168" t="s">
        <v>367</v>
      </c>
      <c r="O55" s="169">
        <v>9954080185</v>
      </c>
      <c r="P55" s="154">
        <v>43419</v>
      </c>
      <c r="Q55" s="179" t="s">
        <v>631</v>
      </c>
      <c r="R55" s="157"/>
      <c r="S55" s="155" t="s">
        <v>71</v>
      </c>
      <c r="T55" s="18"/>
    </row>
    <row r="56" spans="1:20">
      <c r="A56" s="4">
        <v>52</v>
      </c>
      <c r="B56" s="149" t="s">
        <v>65</v>
      </c>
      <c r="C56" s="150" t="s">
        <v>236</v>
      </c>
      <c r="D56" s="150" t="s">
        <v>26</v>
      </c>
      <c r="E56" s="150">
        <v>18200213203</v>
      </c>
      <c r="F56" s="151"/>
      <c r="G56" s="151"/>
      <c r="H56" s="151"/>
      <c r="I56" s="59"/>
      <c r="J56" s="158">
        <v>7896419691</v>
      </c>
      <c r="K56" s="172" t="s">
        <v>353</v>
      </c>
      <c r="L56" s="167" t="s">
        <v>380</v>
      </c>
      <c r="M56" s="173">
        <v>9954328940</v>
      </c>
      <c r="N56" s="168" t="s">
        <v>367</v>
      </c>
      <c r="O56" s="169">
        <v>9954080185</v>
      </c>
      <c r="P56" s="154">
        <v>43419</v>
      </c>
      <c r="Q56" s="179" t="s">
        <v>631</v>
      </c>
      <c r="R56" s="157"/>
      <c r="S56" s="155" t="s">
        <v>71</v>
      </c>
      <c r="T56" s="18"/>
    </row>
    <row r="57" spans="1:20">
      <c r="A57" s="4">
        <v>53</v>
      </c>
      <c r="B57" s="149" t="s">
        <v>65</v>
      </c>
      <c r="C57" s="152" t="s">
        <v>412</v>
      </c>
      <c r="D57" s="152" t="s">
        <v>26</v>
      </c>
      <c r="E57" s="152">
        <v>18200205601</v>
      </c>
      <c r="F57" s="153"/>
      <c r="G57" s="153"/>
      <c r="H57" s="153"/>
      <c r="I57" s="59"/>
      <c r="J57" s="161">
        <v>8011380157</v>
      </c>
      <c r="K57" s="176" t="s">
        <v>354</v>
      </c>
      <c r="L57" s="164" t="s">
        <v>369</v>
      </c>
      <c r="M57" s="177">
        <v>8133890209</v>
      </c>
      <c r="N57" s="165" t="s">
        <v>384</v>
      </c>
      <c r="O57" s="166">
        <v>9954472637</v>
      </c>
      <c r="P57" s="154">
        <v>43419</v>
      </c>
      <c r="Q57" s="179" t="s">
        <v>631</v>
      </c>
      <c r="R57" s="157"/>
      <c r="S57" s="155" t="s">
        <v>71</v>
      </c>
      <c r="T57" s="18"/>
    </row>
    <row r="58" spans="1:20">
      <c r="A58" s="4">
        <v>54</v>
      </c>
      <c r="B58" s="149" t="s">
        <v>65</v>
      </c>
      <c r="C58" s="150" t="s">
        <v>87</v>
      </c>
      <c r="D58" s="150" t="s">
        <v>28</v>
      </c>
      <c r="E58" s="151">
        <v>36</v>
      </c>
      <c r="F58" s="151"/>
      <c r="G58" s="151">
        <v>14</v>
      </c>
      <c r="H58" s="151">
        <v>27</v>
      </c>
      <c r="I58" s="59"/>
      <c r="J58" s="158">
        <v>9435407386</v>
      </c>
      <c r="K58" s="172" t="s">
        <v>354</v>
      </c>
      <c r="L58" s="167" t="s">
        <v>361</v>
      </c>
      <c r="M58" s="173">
        <v>8761025219</v>
      </c>
      <c r="N58" s="168" t="s">
        <v>381</v>
      </c>
      <c r="O58" s="169">
        <v>7086408142</v>
      </c>
      <c r="P58" s="154">
        <v>43419</v>
      </c>
      <c r="Q58" s="179" t="s">
        <v>631</v>
      </c>
      <c r="R58" s="157"/>
      <c r="S58" s="155" t="s">
        <v>71</v>
      </c>
      <c r="T58" s="18"/>
    </row>
    <row r="59" spans="1:20">
      <c r="A59" s="4">
        <v>55</v>
      </c>
      <c r="B59" s="149" t="s">
        <v>65</v>
      </c>
      <c r="C59" s="150" t="s">
        <v>88</v>
      </c>
      <c r="D59" s="150" t="s">
        <v>26</v>
      </c>
      <c r="E59" s="150">
        <v>18200205501</v>
      </c>
      <c r="F59" s="151"/>
      <c r="G59" s="151"/>
      <c r="H59" s="151"/>
      <c r="I59" s="59"/>
      <c r="J59" s="158">
        <v>9435589694</v>
      </c>
      <c r="K59" s="172" t="s">
        <v>354</v>
      </c>
      <c r="L59" s="167" t="s">
        <v>361</v>
      </c>
      <c r="M59" s="173">
        <v>8761025219</v>
      </c>
      <c r="N59" s="168" t="s">
        <v>381</v>
      </c>
      <c r="O59" s="169">
        <v>7086408142</v>
      </c>
      <c r="P59" s="154">
        <v>43420</v>
      </c>
      <c r="Q59" s="179" t="s">
        <v>626</v>
      </c>
      <c r="R59" s="157"/>
      <c r="S59" s="155" t="s">
        <v>71</v>
      </c>
      <c r="T59" s="18"/>
    </row>
    <row r="60" spans="1:20">
      <c r="A60" s="4">
        <v>56</v>
      </c>
      <c r="B60" s="149" t="s">
        <v>65</v>
      </c>
      <c r="C60" s="150" t="s">
        <v>89</v>
      </c>
      <c r="D60" s="150" t="s">
        <v>26</v>
      </c>
      <c r="E60" s="150">
        <v>18200205502</v>
      </c>
      <c r="F60" s="151"/>
      <c r="G60" s="151"/>
      <c r="H60" s="151"/>
      <c r="I60" s="59"/>
      <c r="J60" s="158">
        <v>7896419948</v>
      </c>
      <c r="K60" s="172" t="s">
        <v>354</v>
      </c>
      <c r="L60" s="167" t="s">
        <v>361</v>
      </c>
      <c r="M60" s="173">
        <v>8761025219</v>
      </c>
      <c r="N60" s="168" t="s">
        <v>381</v>
      </c>
      <c r="O60" s="169">
        <v>7086408142</v>
      </c>
      <c r="P60" s="154">
        <v>43420</v>
      </c>
      <c r="Q60" s="179" t="s">
        <v>626</v>
      </c>
      <c r="R60" s="157"/>
      <c r="S60" s="155" t="s">
        <v>71</v>
      </c>
      <c r="T60" s="18"/>
    </row>
    <row r="61" spans="1:20">
      <c r="A61" s="4">
        <v>57</v>
      </c>
      <c r="B61" s="149" t="s">
        <v>65</v>
      </c>
      <c r="C61" s="150" t="s">
        <v>584</v>
      </c>
      <c r="D61" s="150" t="s">
        <v>26</v>
      </c>
      <c r="E61" s="150">
        <v>18200204602</v>
      </c>
      <c r="F61" s="151"/>
      <c r="G61" s="151"/>
      <c r="H61" s="151"/>
      <c r="I61" s="59"/>
      <c r="J61" s="158">
        <v>9435077402</v>
      </c>
      <c r="K61" s="172" t="s">
        <v>354</v>
      </c>
      <c r="L61" s="167" t="s">
        <v>369</v>
      </c>
      <c r="M61" s="173">
        <v>8133890209</v>
      </c>
      <c r="N61" s="168" t="s">
        <v>600</v>
      </c>
      <c r="O61" s="169">
        <v>9954415839</v>
      </c>
      <c r="P61" s="154">
        <v>43420</v>
      </c>
      <c r="Q61" s="179" t="s">
        <v>626</v>
      </c>
      <c r="R61" s="157"/>
      <c r="S61" s="155" t="s">
        <v>71</v>
      </c>
      <c r="T61" s="18"/>
    </row>
    <row r="62" spans="1:20">
      <c r="A62" s="4">
        <v>58</v>
      </c>
      <c r="B62" s="74"/>
      <c r="C62" s="74"/>
      <c r="D62" s="74"/>
      <c r="E62" s="74"/>
      <c r="F62" s="75"/>
      <c r="G62" s="104"/>
      <c r="H62" s="104"/>
      <c r="I62" s="59"/>
      <c r="J62" s="74"/>
      <c r="K62" s="77"/>
      <c r="L62" s="75"/>
      <c r="M62" s="75"/>
      <c r="N62" s="75"/>
      <c r="O62" s="75"/>
      <c r="P62" s="24"/>
      <c r="Q62" s="18"/>
      <c r="R62" s="58"/>
      <c r="S62" s="18"/>
      <c r="T62" s="18"/>
    </row>
    <row r="63" spans="1:20">
      <c r="A63" s="4">
        <v>59</v>
      </c>
      <c r="B63" s="74"/>
      <c r="C63" s="112"/>
      <c r="D63" s="112"/>
      <c r="E63" s="112"/>
      <c r="F63" s="75"/>
      <c r="G63" s="105"/>
      <c r="H63" s="105"/>
      <c r="I63" s="59"/>
      <c r="J63" s="112"/>
      <c r="K63" s="109"/>
      <c r="L63" s="108"/>
      <c r="M63" s="109"/>
      <c r="N63" s="110"/>
      <c r="O63" s="111"/>
      <c r="P63" s="24"/>
      <c r="Q63" s="18"/>
      <c r="R63" s="58"/>
      <c r="S63" s="18"/>
      <c r="T63" s="18"/>
    </row>
    <row r="64" spans="1:20">
      <c r="A64" s="4">
        <v>60</v>
      </c>
      <c r="B64" s="74"/>
      <c r="C64" s="74"/>
      <c r="D64" s="74"/>
      <c r="E64" s="74"/>
      <c r="F64" s="75"/>
      <c r="G64" s="104"/>
      <c r="H64" s="104"/>
      <c r="I64" s="59"/>
      <c r="J64" s="74"/>
      <c r="K64" s="107"/>
      <c r="L64" s="108"/>
      <c r="M64" s="109"/>
      <c r="N64" s="110"/>
      <c r="O64" s="111"/>
      <c r="P64" s="24"/>
      <c r="Q64" s="18"/>
      <c r="R64" s="58"/>
      <c r="S64" s="18"/>
      <c r="T64" s="18"/>
    </row>
    <row r="65" spans="1:20">
      <c r="A65" s="4">
        <v>61</v>
      </c>
      <c r="B65" s="74"/>
      <c r="C65" s="112"/>
      <c r="D65" s="112"/>
      <c r="E65" s="112"/>
      <c r="F65" s="110"/>
      <c r="G65" s="104"/>
      <c r="H65" s="104"/>
      <c r="I65" s="59"/>
      <c r="J65" s="112"/>
      <c r="K65" s="107"/>
      <c r="L65" s="108"/>
      <c r="M65" s="114"/>
      <c r="N65" s="110"/>
      <c r="O65" s="111"/>
      <c r="P65" s="24"/>
      <c r="Q65" s="18"/>
      <c r="R65" s="58"/>
      <c r="S65" s="18"/>
      <c r="T65" s="18"/>
    </row>
    <row r="66" spans="1:20">
      <c r="A66" s="4">
        <v>62</v>
      </c>
      <c r="B66" s="74"/>
      <c r="C66" s="74"/>
      <c r="D66" s="74"/>
      <c r="E66" s="74"/>
      <c r="F66" s="110"/>
      <c r="G66" s="104"/>
      <c r="H66" s="104"/>
      <c r="I66" s="59"/>
      <c r="J66" s="74"/>
      <c r="K66" s="107"/>
      <c r="L66" s="108"/>
      <c r="M66" s="114"/>
      <c r="N66" s="110"/>
      <c r="O66" s="111"/>
      <c r="P66" s="24"/>
      <c r="Q66" s="18"/>
      <c r="R66" s="58"/>
      <c r="S66" s="18"/>
      <c r="T66" s="18"/>
    </row>
    <row r="67" spans="1:20">
      <c r="A67" s="4">
        <v>63</v>
      </c>
      <c r="B67" s="74"/>
      <c r="C67" s="74"/>
      <c r="D67" s="74"/>
      <c r="E67" s="74"/>
      <c r="F67" s="75"/>
      <c r="G67" s="105"/>
      <c r="H67" s="105"/>
      <c r="I67" s="59"/>
      <c r="J67" s="74"/>
      <c r="K67" s="107"/>
      <c r="L67" s="108"/>
      <c r="M67" s="114"/>
      <c r="N67" s="110"/>
      <c r="O67" s="111"/>
      <c r="P67" s="24"/>
      <c r="Q67" s="18"/>
      <c r="R67" s="58"/>
      <c r="S67" s="18"/>
      <c r="T67" s="18"/>
    </row>
    <row r="68" spans="1:20">
      <c r="A68" s="4">
        <v>64</v>
      </c>
      <c r="B68" s="74"/>
      <c r="C68" s="74"/>
      <c r="D68" s="74"/>
      <c r="E68" s="74"/>
      <c r="F68" s="75"/>
      <c r="G68" s="105"/>
      <c r="H68" s="105"/>
      <c r="I68" s="59"/>
      <c r="J68" s="74"/>
      <c r="K68" s="107"/>
      <c r="L68" s="108"/>
      <c r="M68" s="114"/>
      <c r="N68" s="110"/>
      <c r="O68" s="111"/>
      <c r="P68" s="24"/>
      <c r="Q68" s="18"/>
      <c r="R68" s="58"/>
      <c r="S68" s="18"/>
      <c r="T68" s="18"/>
    </row>
    <row r="69" spans="1:20">
      <c r="A69" s="4">
        <v>65</v>
      </c>
      <c r="B69" s="74"/>
      <c r="C69" s="74"/>
      <c r="D69" s="74"/>
      <c r="E69" s="74"/>
      <c r="F69" s="75"/>
      <c r="G69" s="104"/>
      <c r="H69" s="104"/>
      <c r="I69" s="59"/>
      <c r="J69" s="74"/>
      <c r="K69" s="107"/>
      <c r="L69" s="108"/>
      <c r="M69" s="114"/>
      <c r="N69" s="110"/>
      <c r="O69" s="111"/>
      <c r="P69" s="24"/>
      <c r="Q69" s="18"/>
      <c r="R69" s="58"/>
      <c r="S69" s="18"/>
      <c r="T69" s="18"/>
    </row>
    <row r="70" spans="1:20">
      <c r="A70" s="4">
        <v>66</v>
      </c>
      <c r="B70" s="74"/>
      <c r="C70" s="74"/>
      <c r="D70" s="74"/>
      <c r="E70" s="74"/>
      <c r="F70" s="75"/>
      <c r="G70" s="104"/>
      <c r="H70" s="104"/>
      <c r="I70" s="59"/>
      <c r="J70" s="74"/>
      <c r="K70" s="107"/>
      <c r="L70" s="108"/>
      <c r="M70" s="114"/>
      <c r="N70" s="110"/>
      <c r="O70" s="111"/>
      <c r="P70" s="24"/>
      <c r="Q70" s="18"/>
      <c r="R70" s="58"/>
      <c r="S70" s="18"/>
      <c r="T70" s="18"/>
    </row>
    <row r="71" spans="1:20">
      <c r="A71" s="4">
        <v>67</v>
      </c>
      <c r="B71" s="74"/>
      <c r="C71" s="74"/>
      <c r="D71" s="74"/>
      <c r="E71" s="75"/>
      <c r="F71" s="110"/>
      <c r="G71" s="105"/>
      <c r="H71" s="105"/>
      <c r="I71" s="59"/>
      <c r="J71" s="74"/>
      <c r="K71" s="77"/>
      <c r="L71" s="75"/>
      <c r="M71" s="75"/>
      <c r="N71" s="75"/>
      <c r="O71" s="75"/>
      <c r="P71" s="24"/>
      <c r="Q71" s="18"/>
      <c r="R71" s="58"/>
      <c r="S71" s="18"/>
      <c r="T71" s="18"/>
    </row>
    <row r="72" spans="1:20">
      <c r="A72" s="4">
        <v>68</v>
      </c>
      <c r="B72" s="74"/>
      <c r="C72" s="74"/>
      <c r="D72" s="74"/>
      <c r="E72" s="74"/>
      <c r="F72" s="110"/>
      <c r="G72" s="104"/>
      <c r="H72" s="104"/>
      <c r="I72" s="59"/>
      <c r="J72" s="74"/>
      <c r="K72" s="77"/>
      <c r="L72" s="75"/>
      <c r="M72" s="75"/>
      <c r="N72" s="75"/>
      <c r="O72" s="75"/>
      <c r="P72" s="24"/>
      <c r="Q72" s="18"/>
      <c r="R72" s="58"/>
      <c r="S72" s="18"/>
      <c r="T72" s="18"/>
    </row>
    <row r="73" spans="1:20">
      <c r="A73" s="4">
        <v>69</v>
      </c>
      <c r="B73" s="74"/>
      <c r="C73" s="74"/>
      <c r="D73" s="74"/>
      <c r="E73" s="74"/>
      <c r="F73" s="110"/>
      <c r="G73" s="104"/>
      <c r="H73" s="104"/>
      <c r="I73" s="59"/>
      <c r="J73" s="74"/>
      <c r="K73" s="77"/>
      <c r="L73" s="75"/>
      <c r="M73" s="75"/>
      <c r="N73" s="75"/>
      <c r="O73" s="75"/>
      <c r="P73" s="24"/>
      <c r="Q73" s="18"/>
      <c r="R73" s="58"/>
      <c r="S73" s="18"/>
      <c r="T73" s="18"/>
    </row>
    <row r="74" spans="1:20">
      <c r="A74" s="4">
        <v>70</v>
      </c>
      <c r="B74" s="74"/>
      <c r="C74" s="74"/>
      <c r="D74" s="74"/>
      <c r="E74" s="75"/>
      <c r="F74" s="75"/>
      <c r="G74" s="105"/>
      <c r="H74" s="105"/>
      <c r="I74" s="59"/>
      <c r="J74" s="74"/>
      <c r="K74" s="77"/>
      <c r="L74" s="75"/>
      <c r="M74" s="75"/>
      <c r="N74" s="75"/>
      <c r="O74" s="75"/>
      <c r="P74" s="24"/>
      <c r="Q74" s="18"/>
      <c r="R74" s="55"/>
      <c r="S74" s="18"/>
      <c r="T74" s="18"/>
    </row>
    <row r="75" spans="1:20">
      <c r="A75" s="4">
        <v>71</v>
      </c>
      <c r="B75" s="74"/>
      <c r="C75" s="74"/>
      <c r="D75" s="74"/>
      <c r="E75" s="74"/>
      <c r="F75" s="75"/>
      <c r="G75" s="104"/>
      <c r="H75" s="104"/>
      <c r="I75" s="59"/>
      <c r="J75" s="74"/>
      <c r="K75" s="77"/>
      <c r="L75" s="75"/>
      <c r="M75" s="75"/>
      <c r="N75" s="75"/>
      <c r="O75" s="75"/>
      <c r="P75" s="24"/>
      <c r="Q75" s="18"/>
      <c r="R75" s="55"/>
      <c r="S75" s="18"/>
      <c r="T75" s="18"/>
    </row>
    <row r="76" spans="1:20">
      <c r="A76" s="4">
        <v>72</v>
      </c>
      <c r="B76" s="74"/>
      <c r="C76" s="74"/>
      <c r="D76" s="74"/>
      <c r="E76" s="74"/>
      <c r="F76" s="75"/>
      <c r="G76" s="104"/>
      <c r="H76" s="104"/>
      <c r="I76" s="59"/>
      <c r="J76" s="74"/>
      <c r="K76" s="77"/>
      <c r="L76" s="75"/>
      <c r="M76" s="75"/>
      <c r="N76" s="75"/>
      <c r="O76" s="75"/>
      <c r="P76" s="24"/>
      <c r="Q76" s="18"/>
      <c r="R76" s="55"/>
      <c r="S76" s="18"/>
      <c r="T76" s="18"/>
    </row>
    <row r="77" spans="1:20">
      <c r="A77" s="4">
        <v>73</v>
      </c>
      <c r="B77" s="74"/>
      <c r="C77" s="74"/>
      <c r="D77" s="74"/>
      <c r="E77" s="74"/>
      <c r="F77" s="110"/>
      <c r="G77" s="104"/>
      <c r="H77" s="104"/>
      <c r="I77" s="59"/>
      <c r="J77" s="74"/>
      <c r="K77" s="77"/>
      <c r="L77" s="75"/>
      <c r="M77" s="75"/>
      <c r="N77" s="75"/>
      <c r="O77" s="75"/>
      <c r="P77" s="24"/>
      <c r="Q77" s="18"/>
      <c r="R77" s="55"/>
      <c r="S77" s="18"/>
      <c r="T77" s="18"/>
    </row>
    <row r="78" spans="1:20">
      <c r="A78" s="4">
        <v>74</v>
      </c>
      <c r="B78" s="74"/>
      <c r="C78" s="74"/>
      <c r="D78" s="74"/>
      <c r="E78" s="74"/>
      <c r="F78" s="110"/>
      <c r="G78" s="104"/>
      <c r="H78" s="104"/>
      <c r="I78" s="59"/>
      <c r="J78" s="74"/>
      <c r="K78" s="77"/>
      <c r="L78" s="75"/>
      <c r="M78" s="75"/>
      <c r="N78" s="75"/>
      <c r="O78" s="75"/>
      <c r="P78" s="24"/>
      <c r="Q78" s="18"/>
      <c r="R78" s="55"/>
      <c r="S78" s="18"/>
      <c r="T78" s="18"/>
    </row>
    <row r="79" spans="1:20">
      <c r="A79" s="4">
        <v>75</v>
      </c>
      <c r="B79" s="74"/>
      <c r="C79" s="74"/>
      <c r="D79" s="74"/>
      <c r="E79" s="74"/>
      <c r="F79" s="110"/>
      <c r="G79" s="104"/>
      <c r="H79" s="104"/>
      <c r="I79" s="59"/>
      <c r="J79" s="74"/>
      <c r="K79" s="77"/>
      <c r="L79" s="75"/>
      <c r="M79" s="75"/>
      <c r="N79" s="75"/>
      <c r="O79" s="75"/>
      <c r="P79" s="24"/>
      <c r="Q79" s="18"/>
      <c r="R79" s="55"/>
      <c r="S79" s="18"/>
      <c r="T79" s="18"/>
    </row>
    <row r="80" spans="1:20">
      <c r="A80" s="4">
        <v>76</v>
      </c>
      <c r="B80" s="74"/>
      <c r="C80" s="74"/>
      <c r="D80" s="74"/>
      <c r="E80" s="74"/>
      <c r="F80" s="75"/>
      <c r="G80" s="104"/>
      <c r="H80" s="104"/>
      <c r="I80" s="59"/>
      <c r="J80" s="74"/>
      <c r="K80" s="77"/>
      <c r="L80" s="75"/>
      <c r="M80" s="75"/>
      <c r="N80" s="75"/>
      <c r="O80" s="75"/>
      <c r="P80" s="24"/>
      <c r="Q80" s="18"/>
      <c r="R80" s="55"/>
      <c r="S80" s="18"/>
      <c r="T80" s="18"/>
    </row>
    <row r="81" spans="1:20">
      <c r="A81" s="4">
        <v>77</v>
      </c>
      <c r="B81" s="74"/>
      <c r="C81" s="74"/>
      <c r="D81" s="74"/>
      <c r="E81" s="74"/>
      <c r="F81" s="75"/>
      <c r="G81" s="104"/>
      <c r="H81" s="104"/>
      <c r="I81" s="59"/>
      <c r="J81" s="74"/>
      <c r="K81" s="77"/>
      <c r="L81" s="75"/>
      <c r="M81" s="75"/>
      <c r="N81" s="75"/>
      <c r="O81" s="75"/>
      <c r="P81" s="24"/>
      <c r="Q81" s="18"/>
      <c r="R81" s="55"/>
      <c r="S81" s="18"/>
      <c r="T81" s="18"/>
    </row>
    <row r="82" spans="1:20">
      <c r="A82" s="4">
        <v>78</v>
      </c>
      <c r="B82" s="74"/>
      <c r="C82" s="74"/>
      <c r="D82" s="74"/>
      <c r="E82" s="74"/>
      <c r="F82" s="110"/>
      <c r="G82" s="104"/>
      <c r="H82" s="104"/>
      <c r="I82" s="59"/>
      <c r="J82" s="74"/>
      <c r="K82" s="77"/>
      <c r="L82" s="75"/>
      <c r="M82" s="75"/>
      <c r="N82" s="75"/>
      <c r="O82" s="75"/>
      <c r="P82" s="24"/>
      <c r="Q82" s="18"/>
      <c r="R82" s="55"/>
      <c r="S82" s="18"/>
      <c r="T82" s="18"/>
    </row>
    <row r="83" spans="1:20">
      <c r="A83" s="4">
        <v>79</v>
      </c>
      <c r="B83" s="74"/>
      <c r="C83" s="74"/>
      <c r="D83" s="74"/>
      <c r="E83" s="75"/>
      <c r="F83" s="110"/>
      <c r="G83" s="104"/>
      <c r="H83" s="104"/>
      <c r="I83" s="59"/>
      <c r="J83" s="74"/>
      <c r="K83" s="77"/>
      <c r="L83" s="75"/>
      <c r="M83" s="75"/>
      <c r="N83" s="75"/>
      <c r="O83" s="75"/>
      <c r="P83" s="24"/>
      <c r="Q83" s="18"/>
      <c r="R83" s="58"/>
      <c r="S83" s="18"/>
      <c r="T83" s="18"/>
    </row>
    <row r="84" spans="1:20">
      <c r="A84" s="4">
        <v>80</v>
      </c>
      <c r="B84" s="74"/>
      <c r="C84" s="74"/>
      <c r="D84" s="74"/>
      <c r="E84" s="74"/>
      <c r="F84" s="110"/>
      <c r="G84" s="104"/>
      <c r="H84" s="104"/>
      <c r="I84" s="59"/>
      <c r="J84" s="74"/>
      <c r="K84" s="77"/>
      <c r="L84" s="75"/>
      <c r="M84" s="75"/>
      <c r="N84" s="75"/>
      <c r="O84" s="75"/>
      <c r="P84" s="24"/>
      <c r="Q84" s="18"/>
      <c r="R84" s="55"/>
      <c r="S84" s="18"/>
      <c r="T84" s="18"/>
    </row>
    <row r="85" spans="1:20">
      <c r="A85" s="4">
        <v>81</v>
      </c>
      <c r="B85" s="74"/>
      <c r="C85" s="74"/>
      <c r="D85" s="74"/>
      <c r="E85" s="74"/>
      <c r="F85" s="110"/>
      <c r="G85" s="104"/>
      <c r="H85" s="104"/>
      <c r="I85" s="59"/>
      <c r="J85" s="74"/>
      <c r="K85" s="77"/>
      <c r="L85" s="75"/>
      <c r="M85" s="75"/>
      <c r="N85" s="75"/>
      <c r="O85" s="75"/>
      <c r="P85" s="24"/>
      <c r="Q85" s="18"/>
      <c r="R85" s="55"/>
      <c r="S85" s="18"/>
      <c r="T85" s="18"/>
    </row>
    <row r="86" spans="1:20">
      <c r="A86" s="4">
        <v>82</v>
      </c>
      <c r="B86" s="74"/>
      <c r="C86" s="74"/>
      <c r="D86" s="74"/>
      <c r="E86" s="74"/>
      <c r="F86" s="75"/>
      <c r="G86" s="104"/>
      <c r="H86" s="104"/>
      <c r="I86" s="59"/>
      <c r="J86" s="74"/>
      <c r="K86" s="77"/>
      <c r="L86" s="75"/>
      <c r="M86" s="75"/>
      <c r="N86" s="75"/>
      <c r="O86" s="75"/>
      <c r="P86" s="24"/>
      <c r="Q86" s="18"/>
      <c r="R86" s="55"/>
      <c r="S86" s="18"/>
      <c r="T86" s="18"/>
    </row>
    <row r="87" spans="1:20">
      <c r="A87" s="4">
        <v>83</v>
      </c>
      <c r="B87" s="74"/>
      <c r="C87" s="74"/>
      <c r="D87" s="74"/>
      <c r="E87" s="74"/>
      <c r="F87" s="75"/>
      <c r="G87" s="104"/>
      <c r="H87" s="104"/>
      <c r="I87" s="59"/>
      <c r="J87" s="74"/>
      <c r="K87" s="77"/>
      <c r="L87" s="75"/>
      <c r="M87" s="75"/>
      <c r="N87" s="75"/>
      <c r="O87" s="75"/>
      <c r="P87" s="24"/>
      <c r="Q87" s="18"/>
      <c r="R87" s="55"/>
      <c r="S87" s="18"/>
      <c r="T87" s="18"/>
    </row>
    <row r="88" spans="1:20">
      <c r="A88" s="4">
        <v>84</v>
      </c>
      <c r="B88" s="74"/>
      <c r="C88" s="74"/>
      <c r="D88" s="74"/>
      <c r="E88" s="75"/>
      <c r="F88" s="75"/>
      <c r="G88" s="105"/>
      <c r="H88" s="105"/>
      <c r="I88" s="59"/>
      <c r="J88" s="74"/>
      <c r="K88" s="77"/>
      <c r="L88" s="75"/>
      <c r="M88" s="75"/>
      <c r="N88" s="75"/>
      <c r="O88" s="75"/>
      <c r="P88" s="24"/>
      <c r="Q88" s="18"/>
      <c r="R88" s="58"/>
      <c r="S88" s="18"/>
      <c r="T88" s="18"/>
    </row>
    <row r="89" spans="1:20">
      <c r="A89" s="4">
        <v>85</v>
      </c>
      <c r="B89" s="74"/>
      <c r="C89" s="74"/>
      <c r="D89" s="74"/>
      <c r="E89" s="74"/>
      <c r="F89" s="75"/>
      <c r="G89" s="104"/>
      <c r="H89" s="104"/>
      <c r="I89" s="59"/>
      <c r="J89" s="74"/>
      <c r="K89" s="77"/>
      <c r="L89" s="75"/>
      <c r="M89" s="75"/>
      <c r="N89" s="75"/>
      <c r="O89" s="75"/>
      <c r="P89" s="24"/>
      <c r="Q89" s="18"/>
      <c r="R89" s="58"/>
      <c r="S89" s="18"/>
      <c r="T89" s="18"/>
    </row>
    <row r="90" spans="1:20">
      <c r="A90" s="4">
        <v>86</v>
      </c>
      <c r="B90" s="74"/>
      <c r="C90" s="112"/>
      <c r="D90" s="112"/>
      <c r="E90" s="112"/>
      <c r="F90" s="75"/>
      <c r="G90" s="104"/>
      <c r="H90" s="104"/>
      <c r="I90" s="59"/>
      <c r="J90" s="112"/>
      <c r="K90" s="77"/>
      <c r="L90" s="75"/>
      <c r="M90" s="75"/>
      <c r="N90" s="75"/>
      <c r="O90" s="75"/>
      <c r="P90" s="24"/>
      <c r="Q90" s="18"/>
      <c r="R90" s="55"/>
      <c r="S90" s="18"/>
      <c r="T90" s="18"/>
    </row>
    <row r="91" spans="1:20">
      <c r="A91" s="4">
        <v>87</v>
      </c>
      <c r="B91" s="74"/>
      <c r="C91" s="112"/>
      <c r="D91" s="112"/>
      <c r="E91" s="112"/>
      <c r="F91" s="110"/>
      <c r="G91" s="104"/>
      <c r="H91" s="104"/>
      <c r="I91" s="59"/>
      <c r="J91" s="112"/>
      <c r="K91" s="77"/>
      <c r="L91" s="75"/>
      <c r="M91" s="75"/>
      <c r="N91" s="75"/>
      <c r="O91" s="75"/>
      <c r="P91" s="24"/>
      <c r="Q91" s="18"/>
      <c r="R91" s="58"/>
      <c r="S91" s="18"/>
      <c r="T91" s="18"/>
    </row>
    <row r="92" spans="1:20">
      <c r="A92" s="4">
        <v>88</v>
      </c>
      <c r="B92" s="74"/>
      <c r="C92" s="112"/>
      <c r="D92" s="112"/>
      <c r="E92" s="112"/>
      <c r="F92" s="75"/>
      <c r="G92" s="104"/>
      <c r="H92" s="104"/>
      <c r="I92" s="59"/>
      <c r="J92" s="112"/>
      <c r="K92" s="77"/>
      <c r="L92" s="75"/>
      <c r="M92" s="75"/>
      <c r="N92" s="75"/>
      <c r="O92" s="75"/>
      <c r="P92" s="24"/>
      <c r="Q92" s="18"/>
      <c r="R92" s="58"/>
      <c r="S92" s="18"/>
      <c r="T92" s="18"/>
    </row>
    <row r="93" spans="1:20">
      <c r="A93" s="4">
        <v>89</v>
      </c>
      <c r="B93" s="74"/>
      <c r="C93" s="74"/>
      <c r="D93" s="74"/>
      <c r="E93" s="74"/>
      <c r="F93" s="75"/>
      <c r="G93" s="104"/>
      <c r="H93" s="104"/>
      <c r="I93" s="59"/>
      <c r="J93" s="74"/>
      <c r="K93" s="77"/>
      <c r="L93" s="75"/>
      <c r="M93" s="75"/>
      <c r="N93" s="75"/>
      <c r="O93" s="75"/>
      <c r="P93" s="24"/>
      <c r="Q93" s="18"/>
      <c r="R93" s="58"/>
      <c r="S93" s="18"/>
      <c r="T93" s="18"/>
    </row>
    <row r="94" spans="1:20">
      <c r="A94" s="4">
        <v>90</v>
      </c>
      <c r="B94" s="74"/>
      <c r="C94" s="74"/>
      <c r="D94" s="74"/>
      <c r="E94" s="74"/>
      <c r="F94" s="75"/>
      <c r="G94" s="104"/>
      <c r="H94" s="104"/>
      <c r="I94" s="59"/>
      <c r="J94" s="74"/>
      <c r="K94" s="77"/>
      <c r="L94" s="75"/>
      <c r="M94" s="75"/>
      <c r="N94" s="75"/>
      <c r="O94" s="75"/>
      <c r="P94" s="24"/>
      <c r="Q94" s="18"/>
      <c r="R94" s="58"/>
      <c r="S94" s="18"/>
      <c r="T94" s="18"/>
    </row>
    <row r="95" spans="1:20">
      <c r="A95" s="4">
        <v>91</v>
      </c>
      <c r="B95" s="74"/>
      <c r="C95" s="74"/>
      <c r="D95" s="74"/>
      <c r="E95" s="74"/>
      <c r="F95" s="110"/>
      <c r="G95" s="104"/>
      <c r="H95" s="104"/>
      <c r="I95" s="59"/>
      <c r="J95" s="74"/>
      <c r="K95" s="77"/>
      <c r="L95" s="75"/>
      <c r="M95" s="75"/>
      <c r="N95" s="75"/>
      <c r="O95" s="75"/>
      <c r="P95" s="24"/>
      <c r="Q95" s="18"/>
      <c r="R95" s="58"/>
      <c r="S95" s="18"/>
      <c r="T95" s="18"/>
    </row>
    <row r="96" spans="1:20">
      <c r="A96" s="4">
        <v>92</v>
      </c>
      <c r="B96" s="74"/>
      <c r="C96" s="112"/>
      <c r="D96" s="112"/>
      <c r="E96" s="112"/>
      <c r="F96" s="110"/>
      <c r="G96" s="104"/>
      <c r="H96" s="104"/>
      <c r="I96" s="59"/>
      <c r="J96" s="112"/>
      <c r="K96" s="77"/>
      <c r="L96" s="75"/>
      <c r="M96" s="75"/>
      <c r="N96" s="75"/>
      <c r="O96" s="75"/>
      <c r="P96" s="24"/>
      <c r="Q96" s="18"/>
      <c r="R96" s="58"/>
      <c r="S96" s="18"/>
      <c r="T96" s="18"/>
    </row>
    <row r="97" spans="1:20">
      <c r="A97" s="4">
        <v>93</v>
      </c>
      <c r="B97" s="74"/>
      <c r="C97" s="74"/>
      <c r="D97" s="74"/>
      <c r="E97" s="74"/>
      <c r="F97" s="75"/>
      <c r="G97" s="104"/>
      <c r="H97" s="104"/>
      <c r="I97" s="59"/>
      <c r="J97" s="74"/>
      <c r="K97" s="77"/>
      <c r="L97" s="75"/>
      <c r="M97" s="75"/>
      <c r="N97" s="75"/>
      <c r="O97" s="75"/>
      <c r="P97" s="24"/>
      <c r="Q97" s="18"/>
      <c r="R97" s="58"/>
      <c r="S97" s="18"/>
      <c r="T97" s="18"/>
    </row>
    <row r="98" spans="1:20">
      <c r="A98" s="4">
        <v>94</v>
      </c>
      <c r="B98" s="74"/>
      <c r="C98" s="74"/>
      <c r="D98" s="74"/>
      <c r="E98" s="74"/>
      <c r="F98" s="75"/>
      <c r="G98" s="104"/>
      <c r="H98" s="104"/>
      <c r="I98" s="59"/>
      <c r="J98" s="74"/>
      <c r="K98" s="77"/>
      <c r="L98" s="75"/>
      <c r="M98" s="75"/>
      <c r="N98" s="75"/>
      <c r="O98" s="75"/>
      <c r="P98" s="24"/>
      <c r="Q98" s="18"/>
      <c r="R98" s="58"/>
      <c r="S98" s="18"/>
      <c r="T98" s="18"/>
    </row>
    <row r="99" spans="1:20">
      <c r="A99" s="4">
        <v>95</v>
      </c>
      <c r="B99" s="74"/>
      <c r="C99" s="74"/>
      <c r="D99" s="74"/>
      <c r="E99" s="74"/>
      <c r="F99" s="75"/>
      <c r="G99" s="104"/>
      <c r="H99" s="104"/>
      <c r="I99" s="59"/>
      <c r="J99" s="74"/>
      <c r="K99" s="77"/>
      <c r="L99" s="75"/>
      <c r="M99" s="75"/>
      <c r="N99" s="75"/>
      <c r="O99" s="75"/>
      <c r="P99" s="24"/>
      <c r="Q99" s="18"/>
      <c r="R99" s="58"/>
      <c r="S99" s="18"/>
      <c r="T99" s="18"/>
    </row>
    <row r="100" spans="1:20">
      <c r="A100" s="4">
        <v>96</v>
      </c>
      <c r="B100" s="74"/>
      <c r="C100" s="74"/>
      <c r="D100" s="74"/>
      <c r="E100" s="74"/>
      <c r="F100" s="110"/>
      <c r="G100" s="104"/>
      <c r="H100" s="104"/>
      <c r="I100" s="59"/>
      <c r="J100" s="74"/>
      <c r="K100" s="77"/>
      <c r="L100" s="75"/>
      <c r="M100" s="75"/>
      <c r="N100" s="75"/>
      <c r="O100" s="75"/>
      <c r="P100" s="24"/>
      <c r="Q100" s="18"/>
      <c r="R100" s="58"/>
      <c r="S100" s="18"/>
      <c r="T100" s="18"/>
    </row>
    <row r="101" spans="1:20">
      <c r="A101" s="4">
        <v>97</v>
      </c>
      <c r="B101" s="74"/>
      <c r="C101" s="74"/>
      <c r="D101" s="74"/>
      <c r="E101" s="74"/>
      <c r="F101" s="110"/>
      <c r="G101" s="105"/>
      <c r="H101" s="105"/>
      <c r="I101" s="59"/>
      <c r="J101" s="74"/>
      <c r="K101" s="113"/>
      <c r="L101" s="75"/>
      <c r="M101" s="75"/>
      <c r="N101" s="75"/>
      <c r="O101" s="75"/>
      <c r="P101" s="24"/>
      <c r="Q101" s="18"/>
      <c r="R101" s="58"/>
      <c r="S101" s="18"/>
      <c r="T101" s="18"/>
    </row>
    <row r="102" spans="1:20">
      <c r="A102" s="4">
        <v>98</v>
      </c>
      <c r="B102" s="74"/>
      <c r="C102" s="74"/>
      <c r="D102" s="74"/>
      <c r="E102" s="74"/>
      <c r="F102" s="110"/>
      <c r="G102" s="104"/>
      <c r="H102" s="104"/>
      <c r="I102" s="59"/>
      <c r="J102" s="74"/>
      <c r="K102" s="113"/>
      <c r="L102" s="75"/>
      <c r="M102" s="75"/>
      <c r="N102" s="75"/>
      <c r="O102" s="75"/>
      <c r="P102" s="24"/>
      <c r="Q102" s="18"/>
      <c r="R102" s="58"/>
      <c r="S102" s="18"/>
      <c r="T102" s="18"/>
    </row>
    <row r="103" spans="1:20">
      <c r="A103" s="4">
        <v>99</v>
      </c>
      <c r="B103" s="74"/>
      <c r="C103" s="74"/>
      <c r="D103" s="74"/>
      <c r="E103" s="74"/>
      <c r="F103" s="110"/>
      <c r="G103" s="104"/>
      <c r="H103" s="104"/>
      <c r="I103" s="59"/>
      <c r="J103" s="74"/>
      <c r="K103" s="113"/>
      <c r="L103" s="75"/>
      <c r="M103" s="75"/>
      <c r="N103" s="75"/>
      <c r="O103" s="75"/>
      <c r="P103" s="24"/>
      <c r="Q103" s="18"/>
      <c r="R103" s="58"/>
      <c r="S103" s="18"/>
      <c r="T103" s="18"/>
    </row>
    <row r="104" spans="1:20">
      <c r="A104" s="4">
        <v>100</v>
      </c>
      <c r="B104" s="74"/>
      <c r="C104" s="74"/>
      <c r="D104" s="74"/>
      <c r="E104" s="74"/>
      <c r="F104" s="110"/>
      <c r="G104" s="104"/>
      <c r="H104" s="104"/>
      <c r="I104" s="59"/>
      <c r="J104" s="74"/>
      <c r="K104" s="113"/>
      <c r="L104" s="75"/>
      <c r="M104" s="75"/>
      <c r="N104" s="75"/>
      <c r="O104" s="75"/>
      <c r="P104" s="24"/>
      <c r="Q104" s="18"/>
      <c r="R104" s="58"/>
      <c r="S104" s="18"/>
      <c r="T104" s="18"/>
    </row>
    <row r="105" spans="1:20">
      <c r="A105" s="4">
        <v>101</v>
      </c>
      <c r="B105" s="74"/>
      <c r="C105" s="74"/>
      <c r="D105" s="74"/>
      <c r="E105" s="74"/>
      <c r="F105" s="75"/>
      <c r="G105" s="104"/>
      <c r="H105" s="104"/>
      <c r="I105" s="59"/>
      <c r="J105" s="74"/>
      <c r="K105" s="77"/>
      <c r="L105" s="75"/>
      <c r="M105" s="75"/>
      <c r="N105" s="75"/>
      <c r="O105" s="75"/>
      <c r="P105" s="24"/>
      <c r="Q105" s="18"/>
      <c r="R105" s="58"/>
      <c r="S105" s="18"/>
      <c r="T105" s="18"/>
    </row>
    <row r="106" spans="1:20">
      <c r="A106" s="4">
        <v>102</v>
      </c>
      <c r="B106" s="74"/>
      <c r="C106" s="74"/>
      <c r="D106" s="74"/>
      <c r="E106" s="74"/>
      <c r="F106" s="75"/>
      <c r="G106" s="104"/>
      <c r="H106" s="104"/>
      <c r="I106" s="59"/>
      <c r="J106" s="74"/>
      <c r="K106" s="77"/>
      <c r="L106" s="75"/>
      <c r="M106" s="75"/>
      <c r="N106" s="75"/>
      <c r="O106" s="75"/>
      <c r="P106" s="24"/>
      <c r="Q106" s="18"/>
      <c r="R106" s="58"/>
      <c r="S106" s="18"/>
      <c r="T106" s="18"/>
    </row>
    <row r="107" spans="1:20">
      <c r="A107" s="4">
        <v>103</v>
      </c>
      <c r="B107" s="74"/>
      <c r="C107" s="74"/>
      <c r="D107" s="74"/>
      <c r="E107" s="75"/>
      <c r="F107" s="75"/>
      <c r="G107" s="104"/>
      <c r="H107" s="104"/>
      <c r="I107" s="59"/>
      <c r="J107" s="74"/>
      <c r="K107" s="77"/>
      <c r="L107" s="75"/>
      <c r="M107" s="75"/>
      <c r="N107" s="75"/>
      <c r="O107" s="75"/>
      <c r="P107" s="24"/>
      <c r="Q107" s="18"/>
      <c r="R107" s="58"/>
      <c r="S107" s="18"/>
      <c r="T107" s="18"/>
    </row>
    <row r="108" spans="1:20">
      <c r="A108" s="4">
        <v>104</v>
      </c>
      <c r="B108" s="74"/>
      <c r="C108" s="74"/>
      <c r="D108" s="74"/>
      <c r="E108" s="74"/>
      <c r="F108" s="75"/>
      <c r="G108" s="104"/>
      <c r="H108" s="104"/>
      <c r="I108" s="59"/>
      <c r="J108" s="74"/>
      <c r="K108" s="77"/>
      <c r="L108" s="75"/>
      <c r="M108" s="75"/>
      <c r="N108" s="75"/>
      <c r="O108" s="75"/>
      <c r="P108" s="24"/>
      <c r="Q108" s="18"/>
      <c r="R108" s="58"/>
      <c r="S108" s="18"/>
      <c r="T108" s="18"/>
    </row>
    <row r="109" spans="1:20">
      <c r="A109" s="4">
        <v>105</v>
      </c>
      <c r="B109" s="74"/>
      <c r="C109" s="74"/>
      <c r="D109" s="74"/>
      <c r="E109" s="74"/>
      <c r="F109" s="75"/>
      <c r="G109" s="104"/>
      <c r="H109" s="104"/>
      <c r="I109" s="59"/>
      <c r="J109" s="74"/>
      <c r="K109" s="77"/>
      <c r="L109" s="75"/>
      <c r="M109" s="75"/>
      <c r="N109" s="75"/>
      <c r="O109" s="75"/>
      <c r="P109" s="24"/>
      <c r="Q109" s="18"/>
      <c r="R109" s="58"/>
      <c r="S109" s="18"/>
      <c r="T109" s="18"/>
    </row>
    <row r="110" spans="1:20">
      <c r="A110" s="4">
        <v>106</v>
      </c>
      <c r="B110" s="74"/>
      <c r="C110" s="74"/>
      <c r="D110" s="74"/>
      <c r="E110" s="75"/>
      <c r="F110" s="75"/>
      <c r="G110" s="104"/>
      <c r="H110" s="104"/>
      <c r="I110" s="59"/>
      <c r="J110" s="74"/>
      <c r="K110" s="77"/>
      <c r="L110" s="75"/>
      <c r="M110" s="75"/>
      <c r="N110" s="75"/>
      <c r="O110" s="75"/>
      <c r="P110" s="24"/>
      <c r="Q110" s="18"/>
      <c r="R110" s="58"/>
      <c r="S110" s="18"/>
      <c r="T110" s="18"/>
    </row>
    <row r="111" spans="1:20">
      <c r="A111" s="4">
        <v>107</v>
      </c>
      <c r="B111" s="74"/>
      <c r="C111" s="74"/>
      <c r="D111" s="74"/>
      <c r="E111" s="75"/>
      <c r="F111" s="75"/>
      <c r="G111" s="105"/>
      <c r="H111" s="105"/>
      <c r="I111" s="59"/>
      <c r="J111" s="74"/>
      <c r="K111" s="77"/>
      <c r="L111" s="75"/>
      <c r="M111" s="75"/>
      <c r="N111" s="75"/>
      <c r="O111" s="75"/>
      <c r="P111" s="24"/>
      <c r="Q111" s="18"/>
      <c r="R111" s="58"/>
      <c r="S111" s="18"/>
      <c r="T111" s="18"/>
    </row>
    <row r="112" spans="1:20">
      <c r="A112" s="4">
        <v>108</v>
      </c>
      <c r="B112" s="74"/>
      <c r="C112" s="74"/>
      <c r="D112" s="74"/>
      <c r="E112" s="75"/>
      <c r="F112" s="75"/>
      <c r="G112" s="104"/>
      <c r="H112" s="104"/>
      <c r="I112" s="59"/>
      <c r="J112" s="74"/>
      <c r="K112" s="77"/>
      <c r="L112" s="75"/>
      <c r="M112" s="75"/>
      <c r="N112" s="75"/>
      <c r="O112" s="75"/>
      <c r="P112" s="24"/>
      <c r="Q112" s="18"/>
      <c r="R112" s="58"/>
      <c r="S112" s="18"/>
      <c r="T112" s="18"/>
    </row>
    <row r="113" spans="1:20">
      <c r="A113" s="4">
        <v>109</v>
      </c>
      <c r="B113" s="74"/>
      <c r="C113" s="74"/>
      <c r="D113" s="74"/>
      <c r="E113" s="74"/>
      <c r="F113" s="75"/>
      <c r="G113" s="104"/>
      <c r="H113" s="104"/>
      <c r="I113" s="59"/>
      <c r="J113" s="74"/>
      <c r="K113" s="77"/>
      <c r="L113" s="75"/>
      <c r="M113" s="75"/>
      <c r="N113" s="75"/>
      <c r="O113" s="75"/>
      <c r="P113" s="24"/>
      <c r="Q113" s="18"/>
      <c r="R113" s="58"/>
      <c r="S113" s="18"/>
      <c r="T113" s="18"/>
    </row>
    <row r="114" spans="1:20">
      <c r="A114" s="4">
        <v>110</v>
      </c>
      <c r="B114" s="74"/>
      <c r="C114" s="74"/>
      <c r="D114" s="74"/>
      <c r="E114" s="74"/>
      <c r="F114" s="75"/>
      <c r="G114" s="104"/>
      <c r="H114" s="104"/>
      <c r="I114" s="59"/>
      <c r="J114" s="74"/>
      <c r="K114" s="77"/>
      <c r="L114" s="75"/>
      <c r="M114" s="75"/>
      <c r="N114" s="75"/>
      <c r="O114" s="75"/>
      <c r="P114" s="24"/>
      <c r="Q114" s="18"/>
      <c r="R114" s="58"/>
      <c r="S114" s="18"/>
      <c r="T114" s="18"/>
    </row>
    <row r="115" spans="1:20">
      <c r="A115" s="4">
        <v>111</v>
      </c>
      <c r="B115" s="74"/>
      <c r="C115" s="112"/>
      <c r="D115" s="112"/>
      <c r="E115" s="112"/>
      <c r="F115" s="75"/>
      <c r="G115" s="104"/>
      <c r="H115" s="104"/>
      <c r="I115" s="59"/>
      <c r="J115" s="112"/>
      <c r="K115" s="77"/>
      <c r="L115" s="75"/>
      <c r="M115" s="75"/>
      <c r="N115" s="75"/>
      <c r="O115" s="75"/>
      <c r="P115" s="24"/>
      <c r="Q115" s="18"/>
      <c r="R115" s="58"/>
      <c r="S115" s="18"/>
      <c r="T115" s="18"/>
    </row>
    <row r="116" spans="1:20">
      <c r="A116" s="4">
        <v>112</v>
      </c>
      <c r="B116" s="74"/>
      <c r="C116" s="74"/>
      <c r="D116" s="74"/>
      <c r="E116" s="74"/>
      <c r="F116" s="75"/>
      <c r="G116" s="104"/>
      <c r="H116" s="104"/>
      <c r="I116" s="59"/>
      <c r="J116" s="74"/>
      <c r="K116" s="77"/>
      <c r="L116" s="75"/>
      <c r="M116" s="75"/>
      <c r="N116" s="75"/>
      <c r="O116" s="75"/>
      <c r="P116" s="24"/>
      <c r="Q116" s="18"/>
      <c r="R116" s="58"/>
      <c r="S116" s="18"/>
      <c r="T116" s="18"/>
    </row>
    <row r="117" spans="1:20">
      <c r="A117" s="4">
        <v>113</v>
      </c>
      <c r="B117" s="74"/>
      <c r="C117" s="74"/>
      <c r="D117" s="74"/>
      <c r="E117" s="74"/>
      <c r="F117" s="75"/>
      <c r="G117" s="104"/>
      <c r="H117" s="104"/>
      <c r="I117" s="59"/>
      <c r="J117" s="74"/>
      <c r="K117" s="77"/>
      <c r="L117" s="75"/>
      <c r="M117" s="75"/>
      <c r="N117" s="75"/>
      <c r="O117" s="75"/>
      <c r="P117" s="24"/>
      <c r="Q117" s="18"/>
      <c r="R117" s="58"/>
      <c r="S117" s="18"/>
      <c r="T117" s="18"/>
    </row>
    <row r="118" spans="1:20">
      <c r="A118" s="4">
        <v>114</v>
      </c>
      <c r="B118" s="74"/>
      <c r="C118" s="74"/>
      <c r="D118" s="74"/>
      <c r="E118" s="74"/>
      <c r="F118" s="75"/>
      <c r="G118" s="104"/>
      <c r="H118" s="104"/>
      <c r="I118" s="59"/>
      <c r="J118" s="74"/>
      <c r="K118" s="77"/>
      <c r="L118" s="75"/>
      <c r="M118" s="75"/>
      <c r="N118" s="75"/>
      <c r="O118" s="75"/>
      <c r="P118" s="24"/>
      <c r="Q118" s="18"/>
      <c r="R118" s="58"/>
      <c r="S118" s="18"/>
      <c r="T118" s="18"/>
    </row>
    <row r="119" spans="1:20">
      <c r="A119" s="4">
        <v>115</v>
      </c>
      <c r="B119" s="74"/>
      <c r="C119" s="74"/>
      <c r="D119" s="74"/>
      <c r="E119" s="74"/>
      <c r="F119" s="75"/>
      <c r="G119" s="104"/>
      <c r="H119" s="104"/>
      <c r="I119" s="59"/>
      <c r="J119" s="74"/>
      <c r="K119" s="77"/>
      <c r="L119" s="75"/>
      <c r="M119" s="75"/>
      <c r="N119" s="75"/>
      <c r="O119" s="75"/>
      <c r="P119" s="24"/>
      <c r="Q119" s="18"/>
      <c r="R119" s="58"/>
      <c r="S119" s="18"/>
      <c r="T119" s="18"/>
    </row>
    <row r="120" spans="1:20">
      <c r="A120" s="4">
        <v>116</v>
      </c>
      <c r="B120" s="74"/>
      <c r="C120" s="74"/>
      <c r="D120" s="74"/>
      <c r="E120" s="75"/>
      <c r="F120" s="75"/>
      <c r="G120" s="105"/>
      <c r="H120" s="105"/>
      <c r="I120" s="59"/>
      <c r="J120" s="74"/>
      <c r="K120" s="77"/>
      <c r="L120" s="75"/>
      <c r="M120" s="75"/>
      <c r="N120" s="75"/>
      <c r="O120" s="75"/>
      <c r="P120" s="24"/>
      <c r="Q120" s="18"/>
      <c r="R120" s="58"/>
      <c r="S120" s="18"/>
      <c r="T120" s="18"/>
    </row>
    <row r="121" spans="1:20">
      <c r="A121" s="4">
        <v>117</v>
      </c>
      <c r="B121" s="74"/>
      <c r="C121" s="74"/>
      <c r="D121" s="74"/>
      <c r="E121" s="74"/>
      <c r="F121" s="54"/>
      <c r="G121" s="104"/>
      <c r="H121" s="104"/>
      <c r="I121" s="59"/>
      <c r="J121" s="74"/>
      <c r="K121" s="116"/>
      <c r="L121" s="115"/>
      <c r="M121" s="115"/>
      <c r="N121" s="115"/>
      <c r="O121" s="115"/>
      <c r="P121" s="24"/>
      <c r="Q121" s="18"/>
      <c r="R121" s="58"/>
      <c r="S121" s="18"/>
      <c r="T121" s="18"/>
    </row>
    <row r="122" spans="1:20">
      <c r="A122" s="4">
        <v>118</v>
      </c>
      <c r="B122" s="74"/>
      <c r="C122" s="74"/>
      <c r="D122" s="74"/>
      <c r="E122" s="74"/>
      <c r="F122" s="54"/>
      <c r="G122" s="105"/>
      <c r="H122" s="105"/>
      <c r="I122" s="59"/>
      <c r="J122" s="74"/>
      <c r="K122" s="116"/>
      <c r="L122" s="115"/>
      <c r="M122" s="115"/>
      <c r="N122" s="115"/>
      <c r="O122" s="115"/>
      <c r="P122" s="24"/>
      <c r="Q122" s="18"/>
      <c r="R122" s="58"/>
      <c r="S122" s="18"/>
      <c r="T122" s="18"/>
    </row>
    <row r="123" spans="1:20">
      <c r="A123" s="4">
        <v>119</v>
      </c>
      <c r="B123" s="17"/>
      <c r="C123" s="56"/>
      <c r="D123" s="52"/>
      <c r="E123" s="53"/>
      <c r="F123" s="54"/>
      <c r="G123" s="55"/>
      <c r="H123" s="55"/>
      <c r="I123" s="17"/>
      <c r="J123" s="56"/>
      <c r="K123" s="57"/>
      <c r="L123" s="57"/>
      <c r="M123" s="57"/>
      <c r="N123" s="57"/>
      <c r="O123" s="57"/>
      <c r="P123" s="24"/>
      <c r="Q123" s="18"/>
      <c r="R123" s="58"/>
      <c r="S123" s="18"/>
      <c r="T123" s="18"/>
    </row>
    <row r="124" spans="1:20">
      <c r="A124" s="4">
        <v>120</v>
      </c>
      <c r="B124" s="17"/>
      <c r="C124" s="56"/>
      <c r="D124" s="52"/>
      <c r="E124" s="53"/>
      <c r="F124" s="54"/>
      <c r="G124" s="55"/>
      <c r="H124" s="55"/>
      <c r="I124" s="17"/>
      <c r="J124" s="56"/>
      <c r="K124" s="57"/>
      <c r="L124" s="57"/>
      <c r="M124" s="57"/>
      <c r="N124" s="57"/>
      <c r="O124" s="57"/>
      <c r="P124" s="24"/>
      <c r="Q124" s="18"/>
      <c r="R124" s="58"/>
      <c r="S124" s="18"/>
      <c r="T124" s="18"/>
    </row>
    <row r="125" spans="1:20">
      <c r="A125" s="4">
        <v>121</v>
      </c>
      <c r="B125" s="17"/>
      <c r="C125" s="56"/>
      <c r="D125" s="52"/>
      <c r="E125" s="53"/>
      <c r="F125" s="54"/>
      <c r="G125" s="55"/>
      <c r="H125" s="55"/>
      <c r="I125" s="17"/>
      <c r="J125" s="56"/>
      <c r="K125" s="57"/>
      <c r="L125" s="57"/>
      <c r="M125" s="57"/>
      <c r="N125" s="57"/>
      <c r="O125" s="57"/>
      <c r="P125" s="24"/>
      <c r="Q125" s="18"/>
      <c r="R125" s="58"/>
      <c r="S125" s="18"/>
      <c r="T125" s="18"/>
    </row>
    <row r="126" spans="1:20">
      <c r="A126" s="4">
        <v>122</v>
      </c>
      <c r="B126" s="17"/>
      <c r="C126" s="51"/>
      <c r="D126" s="52"/>
      <c r="E126" s="53"/>
      <c r="F126" s="54"/>
      <c r="G126" s="55"/>
      <c r="H126" s="19"/>
      <c r="I126" s="17"/>
      <c r="J126" s="56"/>
      <c r="K126" s="57"/>
      <c r="L126" s="56"/>
      <c r="M126" s="56"/>
      <c r="N126" s="56"/>
      <c r="O126" s="56"/>
      <c r="P126" s="24"/>
      <c r="Q126" s="18"/>
      <c r="R126" s="55"/>
      <c r="S126" s="18"/>
      <c r="T126" s="18"/>
    </row>
    <row r="127" spans="1:20">
      <c r="A127" s="4">
        <v>123</v>
      </c>
      <c r="B127" s="17"/>
      <c r="C127" s="56"/>
      <c r="D127" s="52"/>
      <c r="E127" s="53"/>
      <c r="F127" s="54"/>
      <c r="G127" s="55"/>
      <c r="H127" s="19"/>
      <c r="I127" s="17"/>
      <c r="J127" s="56"/>
      <c r="K127" s="57"/>
      <c r="L127" s="56"/>
      <c r="M127" s="56"/>
      <c r="N127" s="56"/>
      <c r="O127" s="56"/>
      <c r="P127" s="24"/>
      <c r="Q127" s="18"/>
      <c r="R127" s="55"/>
      <c r="S127" s="18"/>
      <c r="T127" s="18"/>
    </row>
    <row r="128" spans="1:20">
      <c r="A128" s="4">
        <v>124</v>
      </c>
      <c r="B128" s="17"/>
      <c r="C128" s="56"/>
      <c r="D128" s="52"/>
      <c r="E128" s="53"/>
      <c r="F128" s="54"/>
      <c r="G128" s="55"/>
      <c r="H128" s="19"/>
      <c r="I128" s="17"/>
      <c r="J128" s="56"/>
      <c r="K128" s="57"/>
      <c r="L128" s="56"/>
      <c r="M128" s="56"/>
      <c r="N128" s="56"/>
      <c r="O128" s="56"/>
      <c r="P128" s="24"/>
      <c r="Q128" s="18"/>
      <c r="R128" s="55"/>
      <c r="S128" s="18"/>
      <c r="T128" s="18"/>
    </row>
    <row r="129" spans="1:20">
      <c r="A129" s="4">
        <v>125</v>
      </c>
      <c r="B129" s="17"/>
      <c r="C129" s="56"/>
      <c r="D129" s="52"/>
      <c r="E129" s="53"/>
      <c r="F129" s="54"/>
      <c r="G129" s="55"/>
      <c r="H129" s="19"/>
      <c r="I129" s="17"/>
      <c r="J129" s="56"/>
      <c r="K129" s="57"/>
      <c r="L129" s="56"/>
      <c r="M129" s="56"/>
      <c r="N129" s="56"/>
      <c r="O129" s="56"/>
      <c r="P129" s="24"/>
      <c r="Q129" s="18"/>
      <c r="R129" s="55"/>
      <c r="S129" s="18"/>
      <c r="T129" s="18"/>
    </row>
    <row r="130" spans="1:20">
      <c r="A130" s="4">
        <v>126</v>
      </c>
      <c r="B130" s="17"/>
      <c r="C130" s="56"/>
      <c r="D130" s="52"/>
      <c r="E130" s="53"/>
      <c r="F130" s="54"/>
      <c r="G130" s="55"/>
      <c r="H130" s="19"/>
      <c r="I130" s="17"/>
      <c r="J130" s="56"/>
      <c r="K130" s="57"/>
      <c r="L130" s="56"/>
      <c r="M130" s="56"/>
      <c r="N130" s="56"/>
      <c r="O130" s="56"/>
      <c r="P130" s="24"/>
      <c r="Q130" s="18"/>
      <c r="R130" s="55"/>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s="98" customFormat="1">
      <c r="A142" s="95">
        <v>138</v>
      </c>
      <c r="B142" s="96"/>
      <c r="C142" s="97"/>
      <c r="D142" s="97"/>
      <c r="E142" s="99"/>
      <c r="F142" s="97"/>
      <c r="G142" s="99"/>
      <c r="H142" s="99"/>
      <c r="I142" s="96"/>
      <c r="J142" s="97"/>
      <c r="K142" s="97"/>
      <c r="L142" s="97"/>
      <c r="M142" s="97"/>
      <c r="N142" s="97"/>
      <c r="O142" s="97"/>
      <c r="P142" s="100"/>
      <c r="Q142" s="97"/>
      <c r="R142" s="97"/>
      <c r="S142" s="97"/>
      <c r="T142" s="97"/>
    </row>
    <row r="143" spans="1:20" s="98" customFormat="1">
      <c r="A143" s="95">
        <v>139</v>
      </c>
      <c r="B143" s="96"/>
      <c r="C143" s="97"/>
      <c r="D143" s="97"/>
      <c r="E143" s="99"/>
      <c r="F143" s="97"/>
      <c r="G143" s="99"/>
      <c r="H143" s="99"/>
      <c r="I143" s="96"/>
      <c r="J143" s="97"/>
      <c r="K143" s="97"/>
      <c r="L143" s="97"/>
      <c r="M143" s="97"/>
      <c r="N143" s="97"/>
      <c r="O143" s="97"/>
      <c r="P143" s="100"/>
      <c r="Q143" s="97"/>
      <c r="R143" s="97"/>
      <c r="S143" s="97"/>
      <c r="T143" s="97"/>
    </row>
    <row r="144" spans="1:20" s="98" customFormat="1">
      <c r="A144" s="95">
        <v>140</v>
      </c>
      <c r="B144" s="96"/>
      <c r="C144" s="97"/>
      <c r="D144" s="97"/>
      <c r="E144" s="99"/>
      <c r="F144" s="97"/>
      <c r="G144" s="99"/>
      <c r="H144" s="99"/>
      <c r="I144" s="96"/>
      <c r="J144" s="97"/>
      <c r="K144" s="97"/>
      <c r="L144" s="97"/>
      <c r="M144" s="97"/>
      <c r="N144" s="97"/>
      <c r="O144" s="97"/>
      <c r="P144" s="100"/>
      <c r="Q144" s="97"/>
      <c r="R144" s="97"/>
      <c r="S144" s="97"/>
      <c r="T144" s="97"/>
    </row>
    <row r="145" spans="1:20" s="98" customFormat="1">
      <c r="A145" s="95">
        <v>141</v>
      </c>
      <c r="B145" s="96"/>
      <c r="C145" s="97"/>
      <c r="D145" s="97"/>
      <c r="E145" s="99"/>
      <c r="F145" s="97"/>
      <c r="G145" s="99"/>
      <c r="H145" s="99"/>
      <c r="I145" s="96"/>
      <c r="J145" s="97"/>
      <c r="K145" s="97"/>
      <c r="L145" s="97"/>
      <c r="M145" s="97"/>
      <c r="N145" s="97"/>
      <c r="O145" s="97"/>
      <c r="P145" s="100"/>
      <c r="Q145" s="97"/>
      <c r="R145" s="97"/>
      <c r="S145" s="97"/>
      <c r="T145" s="97"/>
    </row>
    <row r="146" spans="1:20" s="98" customFormat="1">
      <c r="A146" s="95">
        <v>142</v>
      </c>
      <c r="B146" s="96"/>
      <c r="C146" s="97"/>
      <c r="D146" s="97"/>
      <c r="E146" s="99"/>
      <c r="F146" s="97"/>
      <c r="G146" s="99"/>
      <c r="H146" s="99"/>
      <c r="I146" s="96"/>
      <c r="J146" s="97"/>
      <c r="K146" s="97"/>
      <c r="L146" s="97"/>
      <c r="M146" s="97"/>
      <c r="N146" s="97"/>
      <c r="O146" s="97"/>
      <c r="P146" s="100"/>
      <c r="Q146" s="97"/>
      <c r="R146" s="97"/>
      <c r="S146" s="97"/>
      <c r="T146" s="97"/>
    </row>
    <row r="147" spans="1:20" s="98" customFormat="1">
      <c r="A147" s="95">
        <v>143</v>
      </c>
      <c r="B147" s="96"/>
      <c r="C147" s="97"/>
      <c r="D147" s="97"/>
      <c r="E147" s="99"/>
      <c r="F147" s="97"/>
      <c r="G147" s="99"/>
      <c r="H147" s="99"/>
      <c r="I147" s="96"/>
      <c r="J147" s="97"/>
      <c r="K147" s="97"/>
      <c r="L147" s="97"/>
      <c r="M147" s="97"/>
      <c r="N147" s="97"/>
      <c r="O147" s="97"/>
      <c r="P147" s="100"/>
      <c r="Q147" s="97"/>
      <c r="R147" s="97"/>
      <c r="S147" s="97"/>
      <c r="T147" s="97"/>
    </row>
    <row r="148" spans="1:20" s="98" customFormat="1">
      <c r="A148" s="95">
        <v>144</v>
      </c>
      <c r="B148" s="96"/>
      <c r="C148" s="97"/>
      <c r="D148" s="97"/>
      <c r="E148" s="99"/>
      <c r="F148" s="97"/>
      <c r="G148" s="99"/>
      <c r="H148" s="99"/>
      <c r="I148" s="96"/>
      <c r="J148" s="97"/>
      <c r="K148" s="97"/>
      <c r="L148" s="97"/>
      <c r="M148" s="97"/>
      <c r="N148" s="97"/>
      <c r="O148" s="97"/>
      <c r="P148" s="100"/>
      <c r="Q148" s="97"/>
      <c r="R148" s="97"/>
      <c r="S148" s="97"/>
      <c r="T148" s="97"/>
    </row>
    <row r="149" spans="1:20" s="98" customFormat="1">
      <c r="A149" s="95">
        <v>145</v>
      </c>
      <c r="B149" s="96"/>
      <c r="C149" s="97"/>
      <c r="D149" s="97"/>
      <c r="E149" s="99"/>
      <c r="F149" s="97"/>
      <c r="G149" s="99"/>
      <c r="H149" s="99"/>
      <c r="I149" s="96"/>
      <c r="J149" s="97"/>
      <c r="K149" s="97"/>
      <c r="L149" s="97"/>
      <c r="M149" s="97"/>
      <c r="N149" s="97"/>
      <c r="O149" s="97"/>
      <c r="P149" s="100"/>
      <c r="Q149" s="97"/>
      <c r="R149" s="97"/>
      <c r="S149" s="97"/>
      <c r="T149" s="97"/>
    </row>
    <row r="150" spans="1:20" s="98" customFormat="1">
      <c r="A150" s="95">
        <v>146</v>
      </c>
      <c r="B150" s="96"/>
      <c r="C150" s="97"/>
      <c r="D150" s="97"/>
      <c r="E150" s="99"/>
      <c r="F150" s="97"/>
      <c r="G150" s="99"/>
      <c r="H150" s="99"/>
      <c r="I150" s="96"/>
      <c r="J150" s="97"/>
      <c r="K150" s="97"/>
      <c r="L150" s="97"/>
      <c r="M150" s="97"/>
      <c r="N150" s="97"/>
      <c r="O150" s="97"/>
      <c r="P150" s="100"/>
      <c r="Q150" s="97"/>
      <c r="R150" s="97"/>
      <c r="S150" s="97"/>
      <c r="T150" s="97"/>
    </row>
    <row r="151" spans="1:20" s="98" customFormat="1">
      <c r="A151" s="95">
        <v>147</v>
      </c>
      <c r="B151" s="96"/>
      <c r="C151" s="97"/>
      <c r="D151" s="97"/>
      <c r="E151" s="99"/>
      <c r="F151" s="97"/>
      <c r="G151" s="99"/>
      <c r="H151" s="99"/>
      <c r="I151" s="96"/>
      <c r="J151" s="97"/>
      <c r="K151" s="97"/>
      <c r="L151" s="97"/>
      <c r="M151" s="97"/>
      <c r="N151" s="97"/>
      <c r="O151" s="97"/>
      <c r="P151" s="100"/>
      <c r="Q151" s="97"/>
      <c r="R151" s="97"/>
      <c r="S151" s="97"/>
      <c r="T151" s="97"/>
    </row>
    <row r="152" spans="1:20" s="98" customFormat="1">
      <c r="A152" s="95">
        <v>148</v>
      </c>
      <c r="B152" s="96"/>
      <c r="C152" s="97"/>
      <c r="D152" s="97"/>
      <c r="E152" s="99"/>
      <c r="F152" s="97"/>
      <c r="G152" s="99"/>
      <c r="H152" s="99"/>
      <c r="I152" s="96"/>
      <c r="J152" s="97"/>
      <c r="K152" s="97"/>
      <c r="L152" s="97"/>
      <c r="M152" s="97"/>
      <c r="N152" s="97"/>
      <c r="O152" s="97"/>
      <c r="P152" s="100"/>
      <c r="Q152" s="97"/>
      <c r="R152" s="97"/>
      <c r="S152" s="97"/>
      <c r="T152" s="97"/>
    </row>
    <row r="153" spans="1:20" s="98" customFormat="1">
      <c r="A153" s="95">
        <v>149</v>
      </c>
      <c r="B153" s="96"/>
      <c r="C153" s="97"/>
      <c r="D153" s="97"/>
      <c r="E153" s="99"/>
      <c r="F153" s="97"/>
      <c r="G153" s="99"/>
      <c r="H153" s="99"/>
      <c r="I153" s="96"/>
      <c r="J153" s="97"/>
      <c r="K153" s="97"/>
      <c r="L153" s="97"/>
      <c r="M153" s="97"/>
      <c r="N153" s="97"/>
      <c r="O153" s="97"/>
      <c r="P153" s="100"/>
      <c r="Q153" s="97"/>
      <c r="R153" s="97"/>
      <c r="S153" s="97"/>
      <c r="T153" s="97"/>
    </row>
    <row r="154" spans="1:20" s="98" customFormat="1">
      <c r="A154" s="95">
        <v>150</v>
      </c>
      <c r="B154" s="96"/>
      <c r="C154" s="97"/>
      <c r="D154" s="97"/>
      <c r="E154" s="99"/>
      <c r="F154" s="97"/>
      <c r="G154" s="99"/>
      <c r="H154" s="99"/>
      <c r="I154" s="96"/>
      <c r="J154" s="97"/>
      <c r="K154" s="97"/>
      <c r="L154" s="97"/>
      <c r="M154" s="97"/>
      <c r="N154" s="97"/>
      <c r="O154" s="97"/>
      <c r="P154" s="100"/>
      <c r="Q154" s="97"/>
      <c r="R154" s="97"/>
      <c r="S154" s="97"/>
      <c r="T154" s="97"/>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ref="I158:I164" si="0">+G158+H158</f>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57</v>
      </c>
      <c r="D165" s="21"/>
      <c r="E165" s="13"/>
      <c r="F165" s="21"/>
      <c r="G165" s="21">
        <f>SUM(G5:G164)</f>
        <v>199</v>
      </c>
      <c r="H165" s="21">
        <f>SUM(H5:H164)</f>
        <v>292</v>
      </c>
      <c r="I165" s="21">
        <f>SUM(I5:I164)</f>
        <v>0</v>
      </c>
      <c r="J165" s="21"/>
      <c r="K165" s="21"/>
      <c r="L165" s="21"/>
      <c r="M165" s="21"/>
      <c r="N165" s="21"/>
      <c r="O165" s="21"/>
      <c r="P165" s="14"/>
      <c r="Q165" s="21"/>
      <c r="R165" s="21"/>
      <c r="S165" s="21"/>
      <c r="T165" s="12"/>
    </row>
    <row r="166" spans="1:20">
      <c r="A166" s="46" t="s">
        <v>65</v>
      </c>
      <c r="B166" s="10">
        <f>COUNTIF(B$5:B$164,"Team 1")</f>
        <v>39</v>
      </c>
      <c r="C166" s="46" t="s">
        <v>28</v>
      </c>
      <c r="D166" s="10">
        <f>COUNTIF(D5:D164,"Anganwadi")</f>
        <v>19</v>
      </c>
    </row>
    <row r="167" spans="1:20">
      <c r="A167" s="46" t="s">
        <v>66</v>
      </c>
      <c r="B167" s="10">
        <f>COUNTIF(B$6:B$164,"Team 2")</f>
        <v>18</v>
      </c>
      <c r="C167" s="46" t="s">
        <v>26</v>
      </c>
      <c r="D167" s="10">
        <f>COUNTIF(D5:D164,"School")</f>
        <v>38</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0" sqref="D20"/>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06" t="s">
        <v>649</v>
      </c>
      <c r="B1" s="306"/>
      <c r="C1" s="306"/>
      <c r="D1" s="307"/>
      <c r="E1" s="307"/>
      <c r="F1" s="307"/>
      <c r="G1" s="307"/>
      <c r="H1" s="307"/>
      <c r="I1" s="307"/>
      <c r="J1" s="307"/>
      <c r="K1" s="307"/>
      <c r="L1" s="307"/>
      <c r="M1" s="307"/>
      <c r="N1" s="307"/>
      <c r="O1" s="307"/>
      <c r="P1" s="307"/>
      <c r="Q1" s="307"/>
      <c r="R1" s="307"/>
      <c r="S1" s="307"/>
    </row>
    <row r="2" spans="1:20">
      <c r="A2" s="310" t="s">
        <v>62</v>
      </c>
      <c r="B2" s="311"/>
      <c r="C2" s="311"/>
      <c r="D2" s="25">
        <v>43435</v>
      </c>
      <c r="E2" s="22"/>
      <c r="F2" s="22"/>
      <c r="G2" s="22"/>
      <c r="H2" s="22"/>
      <c r="I2" s="22"/>
      <c r="J2" s="22"/>
      <c r="K2" s="22"/>
      <c r="L2" s="22"/>
      <c r="M2" s="22"/>
      <c r="N2" s="22"/>
      <c r="O2" s="22"/>
      <c r="P2" s="22"/>
      <c r="Q2" s="22"/>
      <c r="R2" s="22"/>
      <c r="S2" s="22"/>
    </row>
    <row r="3" spans="1:20" ht="24" customHeight="1">
      <c r="A3" s="312" t="s">
        <v>14</v>
      </c>
      <c r="B3" s="308" t="s">
        <v>64</v>
      </c>
      <c r="C3" s="313" t="s">
        <v>7</v>
      </c>
      <c r="D3" s="313" t="s">
        <v>58</v>
      </c>
      <c r="E3" s="313" t="s">
        <v>16</v>
      </c>
      <c r="F3" s="314" t="s">
        <v>17</v>
      </c>
      <c r="G3" s="313" t="s">
        <v>8</v>
      </c>
      <c r="H3" s="313"/>
      <c r="I3" s="313"/>
      <c r="J3" s="313" t="s">
        <v>34</v>
      </c>
      <c r="K3" s="308" t="s">
        <v>36</v>
      </c>
      <c r="L3" s="308" t="s">
        <v>53</v>
      </c>
      <c r="M3" s="308" t="s">
        <v>54</v>
      </c>
      <c r="N3" s="308" t="s">
        <v>37</v>
      </c>
      <c r="O3" s="308" t="s">
        <v>38</v>
      </c>
      <c r="P3" s="312" t="s">
        <v>57</v>
      </c>
      <c r="Q3" s="313" t="s">
        <v>55</v>
      </c>
      <c r="R3" s="313" t="s">
        <v>35</v>
      </c>
      <c r="S3" s="313" t="s">
        <v>56</v>
      </c>
      <c r="T3" s="313" t="s">
        <v>13</v>
      </c>
    </row>
    <row r="4" spans="1:20" ht="25.5" customHeight="1">
      <c r="A4" s="312"/>
      <c r="B4" s="315"/>
      <c r="C4" s="313"/>
      <c r="D4" s="313"/>
      <c r="E4" s="313"/>
      <c r="F4" s="314"/>
      <c r="G4" s="23" t="s">
        <v>9</v>
      </c>
      <c r="H4" s="23" t="s">
        <v>10</v>
      </c>
      <c r="I4" s="23" t="s">
        <v>11</v>
      </c>
      <c r="J4" s="313"/>
      <c r="K4" s="309"/>
      <c r="L4" s="309"/>
      <c r="M4" s="309"/>
      <c r="N4" s="309"/>
      <c r="O4" s="309"/>
      <c r="P4" s="312"/>
      <c r="Q4" s="312"/>
      <c r="R4" s="313"/>
      <c r="S4" s="313"/>
      <c r="T4" s="313"/>
    </row>
    <row r="5" spans="1:20">
      <c r="A5" s="4">
        <v>1</v>
      </c>
      <c r="B5" s="181" t="s">
        <v>66</v>
      </c>
      <c r="C5" s="182" t="s">
        <v>319</v>
      </c>
      <c r="D5" s="182" t="s">
        <v>26</v>
      </c>
      <c r="E5" s="182">
        <v>18200309702</v>
      </c>
      <c r="F5" s="183"/>
      <c r="G5" s="183"/>
      <c r="H5" s="183"/>
      <c r="I5" s="59"/>
      <c r="J5" s="188">
        <v>9435518471</v>
      </c>
      <c r="K5" s="195" t="s">
        <v>561</v>
      </c>
      <c r="L5" s="189" t="s">
        <v>562</v>
      </c>
      <c r="M5" s="189">
        <v>7086622683</v>
      </c>
      <c r="N5" s="189" t="s">
        <v>205</v>
      </c>
      <c r="O5" s="189"/>
      <c r="P5" s="186">
        <v>43438</v>
      </c>
      <c r="Q5" s="198" t="s">
        <v>629</v>
      </c>
      <c r="R5" s="185"/>
      <c r="S5" s="187" t="s">
        <v>71</v>
      </c>
      <c r="T5" s="18"/>
    </row>
    <row r="6" spans="1:20">
      <c r="A6" s="4">
        <v>2</v>
      </c>
      <c r="B6" s="181" t="s">
        <v>66</v>
      </c>
      <c r="C6" s="182" t="s">
        <v>320</v>
      </c>
      <c r="D6" s="182" t="s">
        <v>26</v>
      </c>
      <c r="E6" s="182">
        <v>18200309701</v>
      </c>
      <c r="F6" s="183"/>
      <c r="G6" s="183"/>
      <c r="H6" s="183"/>
      <c r="I6" s="59"/>
      <c r="J6" s="188">
        <v>9435752477</v>
      </c>
      <c r="K6" s="195" t="s">
        <v>561</v>
      </c>
      <c r="L6" s="189" t="s">
        <v>562</v>
      </c>
      <c r="M6" s="189">
        <v>7086622683</v>
      </c>
      <c r="N6" s="189" t="s">
        <v>205</v>
      </c>
      <c r="O6" s="189"/>
      <c r="P6" s="186">
        <v>43438</v>
      </c>
      <c r="Q6" s="198" t="s">
        <v>629</v>
      </c>
      <c r="R6" s="185"/>
      <c r="S6" s="187" t="s">
        <v>71</v>
      </c>
      <c r="T6" s="18"/>
    </row>
    <row r="7" spans="1:20">
      <c r="A7" s="4">
        <v>3</v>
      </c>
      <c r="B7" s="181" t="s">
        <v>66</v>
      </c>
      <c r="C7" s="182" t="s">
        <v>206</v>
      </c>
      <c r="D7" s="182" t="s">
        <v>28</v>
      </c>
      <c r="E7" s="183">
        <v>121</v>
      </c>
      <c r="F7" s="183"/>
      <c r="G7" s="183">
        <v>13</v>
      </c>
      <c r="H7" s="183">
        <v>17</v>
      </c>
      <c r="I7" s="59"/>
      <c r="J7" s="188">
        <v>9678601007</v>
      </c>
      <c r="K7" s="195" t="s">
        <v>561</v>
      </c>
      <c r="L7" s="189" t="s">
        <v>562</v>
      </c>
      <c r="M7" s="189">
        <v>7086622683</v>
      </c>
      <c r="N7" s="189" t="s">
        <v>205</v>
      </c>
      <c r="O7" s="189"/>
      <c r="P7" s="186">
        <v>43438</v>
      </c>
      <c r="Q7" s="198" t="s">
        <v>629</v>
      </c>
      <c r="R7" s="185"/>
      <c r="S7" s="187" t="s">
        <v>71</v>
      </c>
      <c r="T7" s="18"/>
    </row>
    <row r="8" spans="1:20">
      <c r="A8" s="4">
        <v>4</v>
      </c>
      <c r="B8" s="181" t="s">
        <v>66</v>
      </c>
      <c r="C8" s="182" t="s">
        <v>206</v>
      </c>
      <c r="D8" s="182" t="s">
        <v>28</v>
      </c>
      <c r="E8" s="183">
        <v>24</v>
      </c>
      <c r="F8" s="183"/>
      <c r="G8" s="183">
        <v>13</v>
      </c>
      <c r="H8" s="183">
        <v>20</v>
      </c>
      <c r="I8" s="59"/>
      <c r="J8" s="188">
        <v>9678601007</v>
      </c>
      <c r="K8" s="195" t="s">
        <v>561</v>
      </c>
      <c r="L8" s="189" t="s">
        <v>562</v>
      </c>
      <c r="M8" s="189">
        <v>7086622683</v>
      </c>
      <c r="N8" s="189" t="s">
        <v>205</v>
      </c>
      <c r="O8" s="189"/>
      <c r="P8" s="186">
        <v>43438</v>
      </c>
      <c r="Q8" s="198" t="s">
        <v>629</v>
      </c>
      <c r="R8" s="184"/>
      <c r="S8" s="187" t="s">
        <v>71</v>
      </c>
      <c r="T8" s="18"/>
    </row>
    <row r="9" spans="1:20">
      <c r="A9" s="4">
        <v>5</v>
      </c>
      <c r="B9" s="181" t="s">
        <v>65</v>
      </c>
      <c r="C9" s="182" t="s">
        <v>195</v>
      </c>
      <c r="D9" s="182" t="s">
        <v>26</v>
      </c>
      <c r="E9" s="182">
        <v>18200202901</v>
      </c>
      <c r="F9" s="183"/>
      <c r="G9" s="183"/>
      <c r="H9" s="183"/>
      <c r="I9" s="59"/>
      <c r="J9" s="188">
        <v>7399329231</v>
      </c>
      <c r="K9" s="190" t="s">
        <v>432</v>
      </c>
      <c r="L9" s="191" t="s">
        <v>455</v>
      </c>
      <c r="M9" s="192">
        <v>9957403436</v>
      </c>
      <c r="N9" s="193" t="s">
        <v>456</v>
      </c>
      <c r="O9" s="194">
        <v>9476907537</v>
      </c>
      <c r="P9" s="186">
        <v>43438</v>
      </c>
      <c r="Q9" s="198" t="s">
        <v>629</v>
      </c>
      <c r="R9" s="185"/>
      <c r="S9" s="187" t="s">
        <v>71</v>
      </c>
      <c r="T9" s="18"/>
    </row>
    <row r="10" spans="1:20">
      <c r="A10" s="4">
        <v>6</v>
      </c>
      <c r="B10" s="181" t="s">
        <v>65</v>
      </c>
      <c r="C10" s="182" t="s">
        <v>105</v>
      </c>
      <c r="D10" s="182" t="s">
        <v>26</v>
      </c>
      <c r="E10" s="182">
        <v>18200200301</v>
      </c>
      <c r="F10" s="183"/>
      <c r="G10" s="183"/>
      <c r="H10" s="183"/>
      <c r="I10" s="59"/>
      <c r="J10" s="188">
        <v>9435093825</v>
      </c>
      <c r="K10" s="190" t="s">
        <v>432</v>
      </c>
      <c r="L10" s="191" t="s">
        <v>433</v>
      </c>
      <c r="M10" s="192">
        <v>9435792604</v>
      </c>
      <c r="N10" s="193" t="s">
        <v>434</v>
      </c>
      <c r="O10" s="194">
        <v>9435339108</v>
      </c>
      <c r="P10" s="186">
        <v>43438</v>
      </c>
      <c r="Q10" s="198" t="s">
        <v>629</v>
      </c>
      <c r="R10" s="184"/>
      <c r="S10" s="187" t="s">
        <v>71</v>
      </c>
      <c r="T10" s="18"/>
    </row>
    <row r="11" spans="1:20">
      <c r="A11" s="4">
        <v>7</v>
      </c>
      <c r="B11" s="181" t="s">
        <v>65</v>
      </c>
      <c r="C11" s="182" t="s">
        <v>414</v>
      </c>
      <c r="D11" s="182" t="s">
        <v>28</v>
      </c>
      <c r="E11" s="183">
        <v>8</v>
      </c>
      <c r="F11" s="183"/>
      <c r="G11" s="183">
        <v>28</v>
      </c>
      <c r="H11" s="183">
        <v>38</v>
      </c>
      <c r="I11" s="59"/>
      <c r="J11" s="188">
        <v>9401634950</v>
      </c>
      <c r="K11" s="190" t="s">
        <v>432</v>
      </c>
      <c r="L11" s="191" t="s">
        <v>433</v>
      </c>
      <c r="M11" s="192">
        <v>9435792604</v>
      </c>
      <c r="N11" s="193" t="s">
        <v>434</v>
      </c>
      <c r="O11" s="194">
        <v>9435339108</v>
      </c>
      <c r="P11" s="186">
        <v>43438</v>
      </c>
      <c r="Q11" s="198" t="s">
        <v>629</v>
      </c>
      <c r="R11" s="184"/>
      <c r="S11" s="187" t="s">
        <v>71</v>
      </c>
      <c r="T11" s="18"/>
    </row>
    <row r="12" spans="1:20">
      <c r="A12" s="4">
        <v>8</v>
      </c>
      <c r="B12" s="181" t="s">
        <v>65</v>
      </c>
      <c r="C12" s="182" t="s">
        <v>417</v>
      </c>
      <c r="D12" s="182" t="s">
        <v>26</v>
      </c>
      <c r="E12" s="182">
        <v>18200200601</v>
      </c>
      <c r="F12" s="183"/>
      <c r="G12" s="183"/>
      <c r="H12" s="183"/>
      <c r="I12" s="59"/>
      <c r="J12" s="188">
        <v>9957147401</v>
      </c>
      <c r="K12" s="190" t="s">
        <v>432</v>
      </c>
      <c r="L12" s="191" t="s">
        <v>433</v>
      </c>
      <c r="M12" s="192">
        <v>9435792604</v>
      </c>
      <c r="N12" s="193" t="s">
        <v>434</v>
      </c>
      <c r="O12" s="194">
        <v>9435339108</v>
      </c>
      <c r="P12" s="186">
        <v>43438</v>
      </c>
      <c r="Q12" s="198" t="s">
        <v>629</v>
      </c>
      <c r="R12" s="184"/>
      <c r="S12" s="187" t="s">
        <v>71</v>
      </c>
      <c r="T12" s="18"/>
    </row>
    <row r="13" spans="1:20">
      <c r="A13" s="4">
        <v>9</v>
      </c>
      <c r="B13" s="181" t="s">
        <v>66</v>
      </c>
      <c r="C13" s="182" t="s">
        <v>324</v>
      </c>
      <c r="D13" s="182" t="s">
        <v>26</v>
      </c>
      <c r="E13" s="182">
        <v>18200312201</v>
      </c>
      <c r="F13" s="183"/>
      <c r="G13" s="183"/>
      <c r="H13" s="183"/>
      <c r="I13" s="59"/>
      <c r="J13" s="188">
        <v>9957932828</v>
      </c>
      <c r="K13" s="195" t="s">
        <v>561</v>
      </c>
      <c r="L13" s="189" t="s">
        <v>562</v>
      </c>
      <c r="M13" s="189">
        <v>7086622683</v>
      </c>
      <c r="N13" s="189" t="s">
        <v>205</v>
      </c>
      <c r="O13" s="189"/>
      <c r="P13" s="186">
        <v>43440</v>
      </c>
      <c r="Q13" s="198" t="s">
        <v>631</v>
      </c>
      <c r="R13" s="184"/>
      <c r="S13" s="187" t="s">
        <v>71</v>
      </c>
      <c r="T13" s="18"/>
    </row>
    <row r="14" spans="1:20">
      <c r="A14" s="4">
        <v>10</v>
      </c>
      <c r="B14" s="181" t="s">
        <v>66</v>
      </c>
      <c r="C14" s="182" t="s">
        <v>321</v>
      </c>
      <c r="D14" s="182" t="s">
        <v>26</v>
      </c>
      <c r="E14" s="182">
        <v>18200300501</v>
      </c>
      <c r="F14" s="183"/>
      <c r="G14" s="183"/>
      <c r="H14" s="183"/>
      <c r="I14" s="59"/>
      <c r="J14" s="188">
        <v>9435240352</v>
      </c>
      <c r="K14" s="195" t="s">
        <v>561</v>
      </c>
      <c r="L14" s="189" t="s">
        <v>562</v>
      </c>
      <c r="M14" s="189">
        <v>7086622683</v>
      </c>
      <c r="N14" s="189" t="s">
        <v>205</v>
      </c>
      <c r="O14" s="189"/>
      <c r="P14" s="186">
        <v>43440</v>
      </c>
      <c r="Q14" s="198" t="s">
        <v>631</v>
      </c>
      <c r="R14" s="184"/>
      <c r="S14" s="187" t="s">
        <v>71</v>
      </c>
      <c r="T14" s="18"/>
    </row>
    <row r="15" spans="1:20">
      <c r="A15" s="4">
        <v>11</v>
      </c>
      <c r="B15" s="181" t="s">
        <v>66</v>
      </c>
      <c r="C15" s="182" t="s">
        <v>322</v>
      </c>
      <c r="D15" s="182" t="s">
        <v>28</v>
      </c>
      <c r="E15" s="183">
        <v>32</v>
      </c>
      <c r="F15" s="183"/>
      <c r="G15" s="183">
        <v>21</v>
      </c>
      <c r="H15" s="183">
        <v>32</v>
      </c>
      <c r="I15" s="59"/>
      <c r="J15" s="188">
        <v>9678601007</v>
      </c>
      <c r="K15" s="195" t="s">
        <v>561</v>
      </c>
      <c r="L15" s="189" t="s">
        <v>562</v>
      </c>
      <c r="M15" s="189">
        <v>7086622683</v>
      </c>
      <c r="N15" s="189" t="s">
        <v>205</v>
      </c>
      <c r="O15" s="189"/>
      <c r="P15" s="186">
        <v>43440</v>
      </c>
      <c r="Q15" s="198" t="s">
        <v>631</v>
      </c>
      <c r="R15" s="184"/>
      <c r="S15" s="187" t="s">
        <v>71</v>
      </c>
      <c r="T15" s="18"/>
    </row>
    <row r="16" spans="1:20">
      <c r="A16" s="4">
        <v>12</v>
      </c>
      <c r="B16" s="181" t="s">
        <v>66</v>
      </c>
      <c r="C16" s="182" t="s">
        <v>322</v>
      </c>
      <c r="D16" s="182" t="s">
        <v>28</v>
      </c>
      <c r="E16" s="183">
        <v>124</v>
      </c>
      <c r="F16" s="183"/>
      <c r="G16" s="183">
        <v>10</v>
      </c>
      <c r="H16" s="183">
        <v>13</v>
      </c>
      <c r="I16" s="59"/>
      <c r="J16" s="188">
        <v>9678601007</v>
      </c>
      <c r="K16" s="195" t="s">
        <v>561</v>
      </c>
      <c r="L16" s="189" t="s">
        <v>562</v>
      </c>
      <c r="M16" s="189">
        <v>7086622683</v>
      </c>
      <c r="N16" s="189" t="s">
        <v>205</v>
      </c>
      <c r="O16" s="189"/>
      <c r="P16" s="186">
        <v>43440</v>
      </c>
      <c r="Q16" s="198" t="s">
        <v>631</v>
      </c>
      <c r="R16" s="185"/>
      <c r="S16" s="187" t="s">
        <v>71</v>
      </c>
      <c r="T16" s="18"/>
    </row>
    <row r="17" spans="1:20">
      <c r="A17" s="4">
        <v>13</v>
      </c>
      <c r="B17" s="181" t="s">
        <v>65</v>
      </c>
      <c r="C17" s="182" t="s">
        <v>415</v>
      </c>
      <c r="D17" s="182" t="s">
        <v>26</v>
      </c>
      <c r="E17" s="182">
        <v>18200200402</v>
      </c>
      <c r="F17" s="183"/>
      <c r="G17" s="183"/>
      <c r="H17" s="183"/>
      <c r="I17" s="59"/>
      <c r="J17" s="188">
        <v>9435074453</v>
      </c>
      <c r="K17" s="190" t="s">
        <v>432</v>
      </c>
      <c r="L17" s="191" t="s">
        <v>433</v>
      </c>
      <c r="M17" s="192">
        <v>9435792604</v>
      </c>
      <c r="N17" s="193" t="s">
        <v>434</v>
      </c>
      <c r="O17" s="194">
        <v>9435339108</v>
      </c>
      <c r="P17" s="186">
        <v>43440</v>
      </c>
      <c r="Q17" s="198" t="s">
        <v>631</v>
      </c>
      <c r="R17" s="184"/>
      <c r="S17" s="187" t="s">
        <v>71</v>
      </c>
      <c r="T17" s="18"/>
    </row>
    <row r="18" spans="1:20">
      <c r="A18" s="4">
        <v>14</v>
      </c>
      <c r="B18" s="181" t="s">
        <v>65</v>
      </c>
      <c r="C18" s="182" t="s">
        <v>416</v>
      </c>
      <c r="D18" s="182" t="s">
        <v>26</v>
      </c>
      <c r="E18" s="182">
        <v>18200200401</v>
      </c>
      <c r="F18" s="183"/>
      <c r="G18" s="183"/>
      <c r="H18" s="183"/>
      <c r="I18" s="59"/>
      <c r="J18" s="188">
        <v>9401873649</v>
      </c>
      <c r="K18" s="190" t="s">
        <v>432</v>
      </c>
      <c r="L18" s="191" t="s">
        <v>433</v>
      </c>
      <c r="M18" s="192">
        <v>9435792604</v>
      </c>
      <c r="N18" s="193" t="s">
        <v>434</v>
      </c>
      <c r="O18" s="194">
        <v>9435339108</v>
      </c>
      <c r="P18" s="186">
        <v>43440</v>
      </c>
      <c r="Q18" s="198" t="s">
        <v>631</v>
      </c>
      <c r="R18" s="184"/>
      <c r="S18" s="187" t="s">
        <v>71</v>
      </c>
      <c r="T18" s="18"/>
    </row>
    <row r="19" spans="1:20">
      <c r="A19" s="4">
        <v>15</v>
      </c>
      <c r="B19" s="181" t="s">
        <v>66</v>
      </c>
      <c r="C19" s="182" t="s">
        <v>521</v>
      </c>
      <c r="D19" s="182" t="s">
        <v>26</v>
      </c>
      <c r="E19" s="182">
        <v>18200313401</v>
      </c>
      <c r="F19" s="183"/>
      <c r="G19" s="183"/>
      <c r="H19" s="183"/>
      <c r="I19" s="59"/>
      <c r="J19" s="188">
        <v>9531028472</v>
      </c>
      <c r="K19" s="195" t="s">
        <v>399</v>
      </c>
      <c r="L19" s="189" t="s">
        <v>400</v>
      </c>
      <c r="M19" s="189">
        <v>9435167497</v>
      </c>
      <c r="N19" s="189" t="s">
        <v>401</v>
      </c>
      <c r="O19" s="189"/>
      <c r="P19" s="186">
        <v>43441</v>
      </c>
      <c r="Q19" s="198" t="s">
        <v>626</v>
      </c>
      <c r="R19" s="184"/>
      <c r="S19" s="187" t="s">
        <v>71</v>
      </c>
      <c r="T19" s="18"/>
    </row>
    <row r="20" spans="1:20">
      <c r="A20" s="4">
        <v>16</v>
      </c>
      <c r="B20" s="181" t="s">
        <v>65</v>
      </c>
      <c r="C20" s="182" t="s">
        <v>118</v>
      </c>
      <c r="D20" s="182" t="s">
        <v>26</v>
      </c>
      <c r="E20" s="182">
        <v>18200208801</v>
      </c>
      <c r="F20" s="183"/>
      <c r="G20" s="183"/>
      <c r="H20" s="183"/>
      <c r="I20" s="59"/>
      <c r="J20" s="188">
        <v>9401049644</v>
      </c>
      <c r="K20" s="195" t="s">
        <v>396</v>
      </c>
      <c r="L20" s="189" t="s">
        <v>397</v>
      </c>
      <c r="M20" s="189">
        <v>9435791699</v>
      </c>
      <c r="N20" s="189" t="s">
        <v>103</v>
      </c>
      <c r="O20" s="189"/>
      <c r="P20" s="186">
        <v>43441</v>
      </c>
      <c r="Q20" s="198" t="s">
        <v>626</v>
      </c>
      <c r="R20" s="185"/>
      <c r="S20" s="187" t="s">
        <v>71</v>
      </c>
      <c r="T20" s="18"/>
    </row>
    <row r="21" spans="1:20">
      <c r="A21" s="4">
        <v>17</v>
      </c>
      <c r="B21" s="181" t="s">
        <v>66</v>
      </c>
      <c r="C21" s="182" t="s">
        <v>323</v>
      </c>
      <c r="D21" s="182" t="s">
        <v>28</v>
      </c>
      <c r="E21" s="183">
        <v>31</v>
      </c>
      <c r="F21" s="183"/>
      <c r="G21" s="183">
        <v>13</v>
      </c>
      <c r="H21" s="183">
        <v>16</v>
      </c>
      <c r="I21" s="59"/>
      <c r="J21" s="188">
        <v>9678601007</v>
      </c>
      <c r="K21" s="195" t="s">
        <v>561</v>
      </c>
      <c r="L21" s="189" t="s">
        <v>562</v>
      </c>
      <c r="M21" s="189">
        <v>7086622683</v>
      </c>
      <c r="N21" s="189" t="s">
        <v>205</v>
      </c>
      <c r="O21" s="189"/>
      <c r="P21" s="186">
        <v>43441</v>
      </c>
      <c r="Q21" s="198" t="s">
        <v>626</v>
      </c>
      <c r="R21" s="185"/>
      <c r="S21" s="187" t="s">
        <v>71</v>
      </c>
      <c r="T21" s="18"/>
    </row>
    <row r="22" spans="1:20">
      <c r="A22" s="4">
        <v>18</v>
      </c>
      <c r="B22" s="181" t="s">
        <v>65</v>
      </c>
      <c r="C22" s="182" t="s">
        <v>163</v>
      </c>
      <c r="D22" s="182" t="s">
        <v>26</v>
      </c>
      <c r="E22" s="182">
        <v>18200301101</v>
      </c>
      <c r="F22" s="183"/>
      <c r="G22" s="183"/>
      <c r="H22" s="183"/>
      <c r="I22" s="59"/>
      <c r="J22" s="188">
        <v>9435666856</v>
      </c>
      <c r="K22" s="195" t="s">
        <v>561</v>
      </c>
      <c r="L22" s="189" t="s">
        <v>562</v>
      </c>
      <c r="M22" s="189">
        <v>7086622683</v>
      </c>
      <c r="N22" s="189" t="s">
        <v>205</v>
      </c>
      <c r="O22" s="189"/>
      <c r="P22" s="186">
        <v>43441</v>
      </c>
      <c r="Q22" s="198" t="s">
        <v>626</v>
      </c>
      <c r="R22" s="185"/>
      <c r="S22" s="187" t="s">
        <v>71</v>
      </c>
      <c r="T22" s="18"/>
    </row>
    <row r="23" spans="1:20">
      <c r="A23" s="4">
        <v>19</v>
      </c>
      <c r="B23" s="181" t="s">
        <v>66</v>
      </c>
      <c r="C23" s="182" t="s">
        <v>517</v>
      </c>
      <c r="D23" s="182" t="s">
        <v>26</v>
      </c>
      <c r="E23" s="182">
        <v>18200301701</v>
      </c>
      <c r="F23" s="183"/>
      <c r="G23" s="183"/>
      <c r="H23" s="183"/>
      <c r="I23" s="59"/>
      <c r="J23" s="188">
        <v>9577288619</v>
      </c>
      <c r="K23" s="195" t="s">
        <v>561</v>
      </c>
      <c r="L23" s="189" t="s">
        <v>562</v>
      </c>
      <c r="M23" s="189">
        <v>7086622683</v>
      </c>
      <c r="N23" s="189" t="s">
        <v>205</v>
      </c>
      <c r="O23" s="189"/>
      <c r="P23" s="186">
        <v>43442</v>
      </c>
      <c r="Q23" s="198" t="s">
        <v>627</v>
      </c>
      <c r="R23" s="185"/>
      <c r="S23" s="187" t="s">
        <v>71</v>
      </c>
      <c r="T23" s="18"/>
    </row>
    <row r="24" spans="1:20">
      <c r="A24" s="4">
        <v>20</v>
      </c>
      <c r="B24" s="181" t="s">
        <v>66</v>
      </c>
      <c r="C24" s="182" t="s">
        <v>518</v>
      </c>
      <c r="D24" s="182" t="s">
        <v>28</v>
      </c>
      <c r="E24" s="183">
        <v>56</v>
      </c>
      <c r="F24" s="183"/>
      <c r="G24" s="183">
        <v>16</v>
      </c>
      <c r="H24" s="183">
        <v>18</v>
      </c>
      <c r="I24" s="59"/>
      <c r="J24" s="188">
        <v>9678601007</v>
      </c>
      <c r="K24" s="195" t="s">
        <v>561</v>
      </c>
      <c r="L24" s="189" t="s">
        <v>562</v>
      </c>
      <c r="M24" s="189">
        <v>7086622683</v>
      </c>
      <c r="N24" s="189" t="s">
        <v>205</v>
      </c>
      <c r="O24" s="189"/>
      <c r="P24" s="186">
        <v>43442</v>
      </c>
      <c r="Q24" s="198" t="s">
        <v>627</v>
      </c>
      <c r="R24" s="185"/>
      <c r="S24" s="187" t="s">
        <v>71</v>
      </c>
      <c r="T24" s="18"/>
    </row>
    <row r="25" spans="1:20">
      <c r="A25" s="4">
        <v>21</v>
      </c>
      <c r="B25" s="181" t="s">
        <v>65</v>
      </c>
      <c r="C25" s="182" t="s">
        <v>174</v>
      </c>
      <c r="D25" s="182" t="s">
        <v>26</v>
      </c>
      <c r="E25" s="182">
        <v>18200208802</v>
      </c>
      <c r="F25" s="183"/>
      <c r="G25" s="183"/>
      <c r="H25" s="183"/>
      <c r="I25" s="59"/>
      <c r="J25" s="188">
        <v>9401534914</v>
      </c>
      <c r="K25" s="195" t="s">
        <v>396</v>
      </c>
      <c r="L25" s="189" t="s">
        <v>397</v>
      </c>
      <c r="M25" s="189">
        <v>9435791699</v>
      </c>
      <c r="N25" s="189" t="s">
        <v>103</v>
      </c>
      <c r="O25" s="189"/>
      <c r="P25" s="186">
        <v>43441</v>
      </c>
      <c r="Q25" s="198" t="s">
        <v>626</v>
      </c>
      <c r="R25" s="185"/>
      <c r="S25" s="187" t="s">
        <v>71</v>
      </c>
      <c r="T25" s="18"/>
    </row>
    <row r="26" spans="1:20">
      <c r="A26" s="4">
        <v>22</v>
      </c>
      <c r="B26" s="181" t="s">
        <v>65</v>
      </c>
      <c r="C26" s="182" t="s">
        <v>181</v>
      </c>
      <c r="D26" s="182" t="s">
        <v>28</v>
      </c>
      <c r="E26" s="183">
        <v>15</v>
      </c>
      <c r="F26" s="183"/>
      <c r="G26" s="183">
        <v>7</v>
      </c>
      <c r="H26" s="183">
        <v>7</v>
      </c>
      <c r="I26" s="59"/>
      <c r="J26" s="188">
        <v>9401593651</v>
      </c>
      <c r="K26" s="195" t="s">
        <v>396</v>
      </c>
      <c r="L26" s="189" t="s">
        <v>397</v>
      </c>
      <c r="M26" s="189">
        <v>9435791699</v>
      </c>
      <c r="N26" s="189" t="s">
        <v>398</v>
      </c>
      <c r="O26" s="189"/>
      <c r="P26" s="186">
        <v>43441</v>
      </c>
      <c r="Q26" s="198" t="s">
        <v>626</v>
      </c>
      <c r="R26" s="185"/>
      <c r="S26" s="187" t="s">
        <v>71</v>
      </c>
      <c r="T26" s="18"/>
    </row>
    <row r="27" spans="1:20">
      <c r="A27" s="4">
        <v>23</v>
      </c>
      <c r="B27" s="181" t="s">
        <v>65</v>
      </c>
      <c r="C27" s="182" t="s">
        <v>182</v>
      </c>
      <c r="D27" s="182" t="s">
        <v>26</v>
      </c>
      <c r="E27" s="182">
        <v>18200208001</v>
      </c>
      <c r="F27" s="183"/>
      <c r="G27" s="183"/>
      <c r="H27" s="183"/>
      <c r="I27" s="59"/>
      <c r="J27" s="188">
        <v>9401148178</v>
      </c>
      <c r="K27" s="195" t="s">
        <v>396</v>
      </c>
      <c r="L27" s="189" t="s">
        <v>397</v>
      </c>
      <c r="M27" s="189">
        <v>9435791699</v>
      </c>
      <c r="N27" s="189" t="s">
        <v>398</v>
      </c>
      <c r="O27" s="189"/>
      <c r="P27" s="186">
        <v>43441</v>
      </c>
      <c r="Q27" s="198" t="s">
        <v>626</v>
      </c>
      <c r="R27" s="185"/>
      <c r="S27" s="187" t="s">
        <v>71</v>
      </c>
      <c r="T27" s="18"/>
    </row>
    <row r="28" spans="1:20">
      <c r="A28" s="4">
        <v>24</v>
      </c>
      <c r="B28" s="181" t="s">
        <v>66</v>
      </c>
      <c r="C28" s="182" t="s">
        <v>519</v>
      </c>
      <c r="D28" s="182" t="s">
        <v>28</v>
      </c>
      <c r="E28" s="183">
        <v>120</v>
      </c>
      <c r="F28" s="183"/>
      <c r="G28" s="183">
        <v>14</v>
      </c>
      <c r="H28" s="183">
        <v>18</v>
      </c>
      <c r="I28" s="59"/>
      <c r="J28" s="188">
        <v>9678601007</v>
      </c>
      <c r="K28" s="195" t="s">
        <v>561</v>
      </c>
      <c r="L28" s="189" t="s">
        <v>562</v>
      </c>
      <c r="M28" s="189">
        <v>7086622683</v>
      </c>
      <c r="N28" s="189" t="s">
        <v>205</v>
      </c>
      <c r="O28" s="189"/>
      <c r="P28" s="186">
        <v>43444</v>
      </c>
      <c r="Q28" s="198" t="s">
        <v>628</v>
      </c>
      <c r="R28" s="185"/>
      <c r="S28" s="187" t="s">
        <v>71</v>
      </c>
      <c r="T28" s="18"/>
    </row>
    <row r="29" spans="1:20">
      <c r="A29" s="4">
        <v>25</v>
      </c>
      <c r="B29" s="181" t="s">
        <v>66</v>
      </c>
      <c r="C29" s="182" t="s">
        <v>336</v>
      </c>
      <c r="D29" s="182" t="s">
        <v>26</v>
      </c>
      <c r="E29" s="182">
        <v>18200301801</v>
      </c>
      <c r="F29" s="183"/>
      <c r="G29" s="183"/>
      <c r="H29" s="183"/>
      <c r="I29" s="59"/>
      <c r="J29" s="188">
        <v>9435275799</v>
      </c>
      <c r="K29" s="195" t="s">
        <v>561</v>
      </c>
      <c r="L29" s="189" t="s">
        <v>562</v>
      </c>
      <c r="M29" s="189">
        <v>7086622683</v>
      </c>
      <c r="N29" s="189" t="s">
        <v>205</v>
      </c>
      <c r="O29" s="189"/>
      <c r="P29" s="186">
        <v>43444</v>
      </c>
      <c r="Q29" s="198" t="s">
        <v>628</v>
      </c>
      <c r="R29" s="185"/>
      <c r="S29" s="187" t="s">
        <v>71</v>
      </c>
      <c r="T29" s="18"/>
    </row>
    <row r="30" spans="1:20">
      <c r="A30" s="4">
        <v>26</v>
      </c>
      <c r="B30" s="181" t="s">
        <v>66</v>
      </c>
      <c r="C30" s="182" t="s">
        <v>335</v>
      </c>
      <c r="D30" s="182" t="s">
        <v>28</v>
      </c>
      <c r="E30" s="183">
        <v>23</v>
      </c>
      <c r="F30" s="183"/>
      <c r="G30" s="183">
        <v>19</v>
      </c>
      <c r="H30" s="183">
        <v>39</v>
      </c>
      <c r="I30" s="59"/>
      <c r="J30" s="188">
        <v>9678601007</v>
      </c>
      <c r="K30" s="195" t="s">
        <v>561</v>
      </c>
      <c r="L30" s="189" t="s">
        <v>562</v>
      </c>
      <c r="M30" s="189">
        <v>7086622683</v>
      </c>
      <c r="N30" s="189" t="s">
        <v>205</v>
      </c>
      <c r="O30" s="189"/>
      <c r="P30" s="186">
        <v>43444</v>
      </c>
      <c r="Q30" s="198" t="s">
        <v>628</v>
      </c>
      <c r="R30" s="185"/>
      <c r="S30" s="187" t="s">
        <v>71</v>
      </c>
      <c r="T30" s="18"/>
    </row>
    <row r="31" spans="1:20">
      <c r="A31" s="4">
        <v>27</v>
      </c>
      <c r="B31" s="181" t="s">
        <v>66</v>
      </c>
      <c r="C31" s="182" t="s">
        <v>335</v>
      </c>
      <c r="D31" s="182" t="s">
        <v>28</v>
      </c>
      <c r="E31" s="183">
        <v>122</v>
      </c>
      <c r="F31" s="183"/>
      <c r="G31" s="183">
        <v>17</v>
      </c>
      <c r="H31" s="183">
        <v>24</v>
      </c>
      <c r="I31" s="59"/>
      <c r="J31" s="188">
        <v>9678601007</v>
      </c>
      <c r="K31" s="195" t="s">
        <v>561</v>
      </c>
      <c r="L31" s="189" t="s">
        <v>562</v>
      </c>
      <c r="M31" s="189">
        <v>7086622683</v>
      </c>
      <c r="N31" s="189" t="s">
        <v>205</v>
      </c>
      <c r="O31" s="189"/>
      <c r="P31" s="186">
        <v>43444</v>
      </c>
      <c r="Q31" s="198" t="s">
        <v>628</v>
      </c>
      <c r="R31" s="185"/>
      <c r="S31" s="187" t="s">
        <v>71</v>
      </c>
      <c r="T31" s="18"/>
    </row>
    <row r="32" spans="1:20">
      <c r="A32" s="4">
        <v>28</v>
      </c>
      <c r="B32" s="181" t="s">
        <v>65</v>
      </c>
      <c r="C32" s="182" t="s">
        <v>421</v>
      </c>
      <c r="D32" s="182" t="s">
        <v>26</v>
      </c>
      <c r="E32" s="182">
        <v>18200201001</v>
      </c>
      <c r="F32" s="183"/>
      <c r="G32" s="183"/>
      <c r="H32" s="183"/>
      <c r="I32" s="59"/>
      <c r="J32" s="188">
        <v>9954580833</v>
      </c>
      <c r="K32" s="190" t="s">
        <v>442</v>
      </c>
      <c r="L32" s="191" t="s">
        <v>440</v>
      </c>
      <c r="M32" s="192">
        <v>9957808230</v>
      </c>
      <c r="N32" s="193" t="s">
        <v>441</v>
      </c>
      <c r="O32" s="194">
        <v>8472965468</v>
      </c>
      <c r="P32" s="186">
        <v>43442</v>
      </c>
      <c r="Q32" s="198" t="s">
        <v>627</v>
      </c>
      <c r="R32" s="185"/>
      <c r="S32" s="187" t="s">
        <v>71</v>
      </c>
      <c r="T32" s="18"/>
    </row>
    <row r="33" spans="1:20">
      <c r="A33" s="4">
        <v>29</v>
      </c>
      <c r="B33" s="181" t="s">
        <v>65</v>
      </c>
      <c r="C33" s="183" t="s">
        <v>420</v>
      </c>
      <c r="D33" s="183"/>
      <c r="E33" s="183">
        <v>1</v>
      </c>
      <c r="F33" s="183"/>
      <c r="G33" s="183">
        <v>12</v>
      </c>
      <c r="H33" s="183">
        <v>28</v>
      </c>
      <c r="I33" s="59"/>
      <c r="J33" s="189"/>
      <c r="K33" s="190" t="s">
        <v>442</v>
      </c>
      <c r="L33" s="191" t="s">
        <v>440</v>
      </c>
      <c r="M33" s="192">
        <v>9957808230</v>
      </c>
      <c r="N33" s="193" t="s">
        <v>441</v>
      </c>
      <c r="O33" s="194">
        <v>8472965468</v>
      </c>
      <c r="P33" s="186">
        <v>43442</v>
      </c>
      <c r="Q33" s="198" t="s">
        <v>627</v>
      </c>
      <c r="R33" s="185"/>
      <c r="S33" s="187" t="s">
        <v>71</v>
      </c>
      <c r="T33" s="18"/>
    </row>
    <row r="34" spans="1:20">
      <c r="A34" s="4">
        <v>30</v>
      </c>
      <c r="B34" s="181" t="s">
        <v>65</v>
      </c>
      <c r="C34" s="182" t="s">
        <v>429</v>
      </c>
      <c r="D34" s="182" t="s">
        <v>26</v>
      </c>
      <c r="E34" s="182">
        <v>18200203201</v>
      </c>
      <c r="F34" s="183"/>
      <c r="G34" s="183"/>
      <c r="H34" s="183"/>
      <c r="I34" s="59"/>
      <c r="J34" s="188">
        <v>9435234466</v>
      </c>
      <c r="K34" s="190" t="s">
        <v>442</v>
      </c>
      <c r="L34" s="191" t="s">
        <v>440</v>
      </c>
      <c r="M34" s="192">
        <v>9957808230</v>
      </c>
      <c r="N34" s="193" t="s">
        <v>441</v>
      </c>
      <c r="O34" s="194">
        <v>8472965468</v>
      </c>
      <c r="P34" s="186">
        <v>43444</v>
      </c>
      <c r="Q34" s="198" t="s">
        <v>628</v>
      </c>
      <c r="R34" s="185"/>
      <c r="S34" s="187" t="s">
        <v>71</v>
      </c>
      <c r="T34" s="18"/>
    </row>
    <row r="35" spans="1:20">
      <c r="A35" s="4">
        <v>31</v>
      </c>
      <c r="B35" s="181" t="s">
        <v>65</v>
      </c>
      <c r="C35" s="182" t="s">
        <v>301</v>
      </c>
      <c r="D35" s="182" t="s">
        <v>26</v>
      </c>
      <c r="E35" s="182">
        <v>18200202701</v>
      </c>
      <c r="F35" s="183"/>
      <c r="G35" s="183"/>
      <c r="H35" s="183"/>
      <c r="I35" s="59"/>
      <c r="J35" s="188">
        <v>9678429437</v>
      </c>
      <c r="K35" s="190" t="s">
        <v>442</v>
      </c>
      <c r="L35" s="191" t="s">
        <v>368</v>
      </c>
      <c r="M35" s="192">
        <v>9435171316</v>
      </c>
      <c r="N35" s="193" t="s">
        <v>454</v>
      </c>
      <c r="O35" s="194">
        <v>9678956587</v>
      </c>
      <c r="P35" s="186">
        <v>43444</v>
      </c>
      <c r="Q35" s="198" t="s">
        <v>628</v>
      </c>
      <c r="R35" s="185"/>
      <c r="S35" s="187" t="s">
        <v>71</v>
      </c>
      <c r="T35" s="18"/>
    </row>
    <row r="36" spans="1:20">
      <c r="A36" s="4">
        <v>32</v>
      </c>
      <c r="B36" s="181" t="s">
        <v>65</v>
      </c>
      <c r="C36" s="182" t="s">
        <v>164</v>
      </c>
      <c r="D36" s="182" t="s">
        <v>26</v>
      </c>
      <c r="E36" s="182">
        <v>18200213901</v>
      </c>
      <c r="F36" s="183"/>
      <c r="G36" s="183"/>
      <c r="H36" s="183"/>
      <c r="I36" s="59"/>
      <c r="J36" s="188">
        <v>9401542458</v>
      </c>
      <c r="K36" s="195" t="s">
        <v>561</v>
      </c>
      <c r="L36" s="189" t="s">
        <v>562</v>
      </c>
      <c r="M36" s="189">
        <v>7086622683</v>
      </c>
      <c r="N36" s="189" t="s">
        <v>205</v>
      </c>
      <c r="O36" s="189"/>
      <c r="P36" s="186">
        <v>43444</v>
      </c>
      <c r="Q36" s="198" t="s">
        <v>628</v>
      </c>
      <c r="R36" s="185"/>
      <c r="S36" s="187" t="s">
        <v>71</v>
      </c>
      <c r="T36" s="18"/>
    </row>
    <row r="37" spans="1:20">
      <c r="A37" s="4">
        <v>33</v>
      </c>
      <c r="B37" s="181" t="s">
        <v>65</v>
      </c>
      <c r="C37" s="183" t="s">
        <v>428</v>
      </c>
      <c r="D37" s="183"/>
      <c r="E37" s="183">
        <v>3</v>
      </c>
      <c r="F37" s="183"/>
      <c r="G37" s="183">
        <v>14</v>
      </c>
      <c r="H37" s="183">
        <v>18</v>
      </c>
      <c r="I37" s="59"/>
      <c r="J37" s="189"/>
      <c r="K37" s="190" t="s">
        <v>442</v>
      </c>
      <c r="L37" s="191" t="s">
        <v>368</v>
      </c>
      <c r="M37" s="192">
        <v>9435171316</v>
      </c>
      <c r="N37" s="193" t="s">
        <v>454</v>
      </c>
      <c r="O37" s="194">
        <v>9678956587</v>
      </c>
      <c r="P37" s="186">
        <v>43445</v>
      </c>
      <c r="Q37" s="198" t="s">
        <v>629</v>
      </c>
      <c r="R37" s="185"/>
      <c r="S37" s="187" t="s">
        <v>71</v>
      </c>
      <c r="T37" s="18"/>
    </row>
    <row r="38" spans="1:20">
      <c r="A38" s="4">
        <v>34</v>
      </c>
      <c r="B38" s="181" t="s">
        <v>65</v>
      </c>
      <c r="C38" s="182" t="s">
        <v>119</v>
      </c>
      <c r="D38" s="182" t="s">
        <v>26</v>
      </c>
      <c r="E38" s="182">
        <v>18200208201</v>
      </c>
      <c r="F38" s="183"/>
      <c r="G38" s="183"/>
      <c r="H38" s="183"/>
      <c r="I38" s="59"/>
      <c r="J38" s="188">
        <v>9401432253</v>
      </c>
      <c r="K38" s="195" t="s">
        <v>435</v>
      </c>
      <c r="L38" s="189" t="s">
        <v>436</v>
      </c>
      <c r="M38" s="189">
        <v>8135868795</v>
      </c>
      <c r="N38" s="189" t="s">
        <v>144</v>
      </c>
      <c r="O38" s="189"/>
      <c r="P38" s="186">
        <v>43445</v>
      </c>
      <c r="Q38" s="198" t="s">
        <v>629</v>
      </c>
      <c r="R38" s="185"/>
      <c r="S38" s="187" t="s">
        <v>71</v>
      </c>
      <c r="T38" s="18"/>
    </row>
    <row r="39" spans="1:20">
      <c r="A39" s="4">
        <v>35</v>
      </c>
      <c r="B39" s="181" t="s">
        <v>65</v>
      </c>
      <c r="C39" s="182" t="s">
        <v>91</v>
      </c>
      <c r="D39" s="182" t="s">
        <v>26</v>
      </c>
      <c r="E39" s="182">
        <v>18200208101</v>
      </c>
      <c r="F39" s="183"/>
      <c r="G39" s="183"/>
      <c r="H39" s="183"/>
      <c r="I39" s="59"/>
      <c r="J39" s="188">
        <v>9401367713</v>
      </c>
      <c r="K39" s="195" t="s">
        <v>435</v>
      </c>
      <c r="L39" s="189" t="s">
        <v>436</v>
      </c>
      <c r="M39" s="189">
        <v>8135868795</v>
      </c>
      <c r="N39" s="189" t="s">
        <v>144</v>
      </c>
      <c r="O39" s="189"/>
      <c r="P39" s="186">
        <v>43445</v>
      </c>
      <c r="Q39" s="198" t="s">
        <v>629</v>
      </c>
      <c r="R39" s="184"/>
      <c r="S39" s="187" t="s">
        <v>71</v>
      </c>
      <c r="T39" s="18"/>
    </row>
    <row r="40" spans="1:20">
      <c r="A40" s="4">
        <v>36</v>
      </c>
      <c r="B40" s="181" t="s">
        <v>65</v>
      </c>
      <c r="C40" s="182" t="s">
        <v>92</v>
      </c>
      <c r="D40" s="182" t="s">
        <v>26</v>
      </c>
      <c r="E40" s="182">
        <v>18200207601</v>
      </c>
      <c r="F40" s="183"/>
      <c r="G40" s="183"/>
      <c r="H40" s="183"/>
      <c r="I40" s="59"/>
      <c r="J40" s="188">
        <v>9401326565</v>
      </c>
      <c r="K40" s="195" t="s">
        <v>435</v>
      </c>
      <c r="L40" s="189" t="s">
        <v>436</v>
      </c>
      <c r="M40" s="189">
        <v>8135868795</v>
      </c>
      <c r="N40" s="189" t="s">
        <v>437</v>
      </c>
      <c r="O40" s="189"/>
      <c r="P40" s="186">
        <v>43445</v>
      </c>
      <c r="Q40" s="198" t="s">
        <v>629</v>
      </c>
      <c r="R40" s="184"/>
      <c r="S40" s="187" t="s">
        <v>71</v>
      </c>
      <c r="T40" s="18"/>
    </row>
    <row r="41" spans="1:20">
      <c r="A41" s="4">
        <v>37</v>
      </c>
      <c r="B41" s="181" t="s">
        <v>65</v>
      </c>
      <c r="C41" s="182" t="s">
        <v>171</v>
      </c>
      <c r="D41" s="182" t="s">
        <v>26</v>
      </c>
      <c r="E41" s="182">
        <v>18200207602</v>
      </c>
      <c r="F41" s="183"/>
      <c r="G41" s="183"/>
      <c r="H41" s="183"/>
      <c r="I41" s="59"/>
      <c r="J41" s="188">
        <v>9401020260</v>
      </c>
      <c r="K41" s="195" t="s">
        <v>435</v>
      </c>
      <c r="L41" s="189" t="s">
        <v>436</v>
      </c>
      <c r="M41" s="189">
        <v>8135868795</v>
      </c>
      <c r="N41" s="189" t="s">
        <v>437</v>
      </c>
      <c r="O41" s="189"/>
      <c r="P41" s="186">
        <v>43445</v>
      </c>
      <c r="Q41" s="198" t="s">
        <v>629</v>
      </c>
      <c r="R41" s="185"/>
      <c r="S41" s="187" t="s">
        <v>71</v>
      </c>
      <c r="T41" s="18"/>
    </row>
    <row r="42" spans="1:20">
      <c r="A42" s="4">
        <v>38</v>
      </c>
      <c r="B42" s="181" t="s">
        <v>66</v>
      </c>
      <c r="C42" s="182" t="s">
        <v>270</v>
      </c>
      <c r="D42" s="182" t="s">
        <v>26</v>
      </c>
      <c r="E42" s="182">
        <v>18200306601</v>
      </c>
      <c r="F42" s="183"/>
      <c r="G42" s="183"/>
      <c r="H42" s="183"/>
      <c r="I42" s="59"/>
      <c r="J42" s="188">
        <v>9954717449</v>
      </c>
      <c r="K42" s="197" t="s">
        <v>495</v>
      </c>
      <c r="L42" s="189" t="s">
        <v>403</v>
      </c>
      <c r="M42" s="189">
        <v>9435145956</v>
      </c>
      <c r="N42" s="189" t="s">
        <v>496</v>
      </c>
      <c r="O42" s="189"/>
      <c r="P42" s="186">
        <v>43445</v>
      </c>
      <c r="Q42" s="198" t="s">
        <v>629</v>
      </c>
      <c r="R42" s="185"/>
      <c r="S42" s="187" t="s">
        <v>71</v>
      </c>
      <c r="T42" s="18"/>
    </row>
    <row r="43" spans="1:20">
      <c r="A43" s="4">
        <v>39</v>
      </c>
      <c r="B43" s="181" t="s">
        <v>66</v>
      </c>
      <c r="C43" s="182" t="s">
        <v>112</v>
      </c>
      <c r="D43" s="182" t="s">
        <v>26</v>
      </c>
      <c r="E43" s="182">
        <v>18200306201</v>
      </c>
      <c r="F43" s="183"/>
      <c r="G43" s="183"/>
      <c r="H43" s="183"/>
      <c r="I43" s="59"/>
      <c r="J43" s="188">
        <v>9957465617</v>
      </c>
      <c r="K43" s="195" t="s">
        <v>402</v>
      </c>
      <c r="L43" s="189" t="s">
        <v>403</v>
      </c>
      <c r="M43" s="189">
        <v>9435145956</v>
      </c>
      <c r="N43" s="189" t="s">
        <v>404</v>
      </c>
      <c r="O43" s="189"/>
      <c r="P43" s="186">
        <v>43445</v>
      </c>
      <c r="Q43" s="198" t="s">
        <v>629</v>
      </c>
      <c r="R43" s="185"/>
      <c r="S43" s="187" t="s">
        <v>71</v>
      </c>
      <c r="T43" s="18"/>
    </row>
    <row r="44" spans="1:20">
      <c r="A44" s="4">
        <v>40</v>
      </c>
      <c r="B44" s="181" t="s">
        <v>65</v>
      </c>
      <c r="C44" s="182" t="s">
        <v>97</v>
      </c>
      <c r="D44" s="182" t="s">
        <v>26</v>
      </c>
      <c r="E44" s="182">
        <v>18200205901</v>
      </c>
      <c r="F44" s="183"/>
      <c r="G44" s="183"/>
      <c r="H44" s="183"/>
      <c r="I44" s="59"/>
      <c r="J44" s="188">
        <v>9435816314</v>
      </c>
      <c r="K44" s="190" t="s">
        <v>350</v>
      </c>
      <c r="L44" s="191" t="s">
        <v>355</v>
      </c>
      <c r="M44" s="196">
        <v>9401927681</v>
      </c>
      <c r="N44" s="193" t="s">
        <v>356</v>
      </c>
      <c r="O44" s="194">
        <v>9401781099</v>
      </c>
      <c r="P44" s="186">
        <v>43446</v>
      </c>
      <c r="Q44" s="198" t="s">
        <v>630</v>
      </c>
      <c r="R44" s="185"/>
      <c r="S44" s="187" t="s">
        <v>71</v>
      </c>
      <c r="T44" s="18"/>
    </row>
    <row r="45" spans="1:20">
      <c r="A45" s="4">
        <v>41</v>
      </c>
      <c r="B45" s="181" t="s">
        <v>65</v>
      </c>
      <c r="C45" s="182" t="s">
        <v>192</v>
      </c>
      <c r="D45" s="182" t="s">
        <v>28</v>
      </c>
      <c r="E45" s="183">
        <v>26</v>
      </c>
      <c r="F45" s="183"/>
      <c r="G45" s="183">
        <v>17</v>
      </c>
      <c r="H45" s="183">
        <v>29</v>
      </c>
      <c r="I45" s="59"/>
      <c r="J45" s="188">
        <v>9401634950</v>
      </c>
      <c r="K45" s="190" t="s">
        <v>350</v>
      </c>
      <c r="L45" s="191" t="s">
        <v>372</v>
      </c>
      <c r="M45" s="196">
        <v>9401634461</v>
      </c>
      <c r="N45" s="193" t="s">
        <v>373</v>
      </c>
      <c r="O45" s="194">
        <v>8472965631</v>
      </c>
      <c r="P45" s="186">
        <v>43446</v>
      </c>
      <c r="Q45" s="198" t="s">
        <v>630</v>
      </c>
      <c r="R45" s="185"/>
      <c r="S45" s="187" t="s">
        <v>71</v>
      </c>
      <c r="T45" s="18"/>
    </row>
    <row r="46" spans="1:20">
      <c r="A46" s="4">
        <v>42</v>
      </c>
      <c r="B46" s="181" t="s">
        <v>66</v>
      </c>
      <c r="C46" s="182" t="s">
        <v>132</v>
      </c>
      <c r="D46" s="182" t="s">
        <v>26</v>
      </c>
      <c r="E46" s="182">
        <v>18200308702</v>
      </c>
      <c r="F46" s="183"/>
      <c r="G46" s="183"/>
      <c r="H46" s="183"/>
      <c r="I46" s="59"/>
      <c r="J46" s="188">
        <v>9401376533</v>
      </c>
      <c r="K46" s="195" t="s">
        <v>150</v>
      </c>
      <c r="L46" s="189" t="s">
        <v>439</v>
      </c>
      <c r="M46" s="189">
        <v>9401963289</v>
      </c>
      <c r="N46" s="189" t="s">
        <v>207</v>
      </c>
      <c r="O46" s="189"/>
      <c r="P46" s="186">
        <v>43446</v>
      </c>
      <c r="Q46" s="198" t="s">
        <v>630</v>
      </c>
      <c r="R46" s="185"/>
      <c r="S46" s="187" t="s">
        <v>71</v>
      </c>
      <c r="T46" s="18"/>
    </row>
    <row r="47" spans="1:20">
      <c r="A47" s="4">
        <v>43</v>
      </c>
      <c r="B47" s="181" t="s">
        <v>66</v>
      </c>
      <c r="C47" s="182" t="s">
        <v>250</v>
      </c>
      <c r="D47" s="182" t="s">
        <v>26</v>
      </c>
      <c r="E47" s="182">
        <v>18200308602</v>
      </c>
      <c r="F47" s="183"/>
      <c r="G47" s="183"/>
      <c r="H47" s="183"/>
      <c r="I47" s="59"/>
      <c r="J47" s="188">
        <v>9401292959</v>
      </c>
      <c r="K47" s="195" t="s">
        <v>150</v>
      </c>
      <c r="L47" s="189" t="s">
        <v>446</v>
      </c>
      <c r="M47" s="189">
        <v>9401963289</v>
      </c>
      <c r="N47" s="189" t="s">
        <v>447</v>
      </c>
      <c r="O47" s="189"/>
      <c r="P47" s="186">
        <v>43446</v>
      </c>
      <c r="Q47" s="198" t="s">
        <v>630</v>
      </c>
      <c r="R47" s="185"/>
      <c r="S47" s="187" t="s">
        <v>71</v>
      </c>
      <c r="T47" s="18"/>
    </row>
    <row r="48" spans="1:20">
      <c r="A48" s="4">
        <v>44</v>
      </c>
      <c r="B48" s="181" t="s">
        <v>66</v>
      </c>
      <c r="C48" s="182" t="s">
        <v>252</v>
      </c>
      <c r="D48" s="182" t="s">
        <v>26</v>
      </c>
      <c r="E48" s="182">
        <v>18200308601</v>
      </c>
      <c r="F48" s="183"/>
      <c r="G48" s="183"/>
      <c r="H48" s="183"/>
      <c r="I48" s="59"/>
      <c r="J48" s="188">
        <v>9085710950</v>
      </c>
      <c r="K48" s="195" t="s">
        <v>150</v>
      </c>
      <c r="L48" s="189" t="s">
        <v>446</v>
      </c>
      <c r="M48" s="189">
        <v>9401963289</v>
      </c>
      <c r="N48" s="189" t="s">
        <v>447</v>
      </c>
      <c r="O48" s="189"/>
      <c r="P48" s="186">
        <v>43446</v>
      </c>
      <c r="Q48" s="198" t="s">
        <v>630</v>
      </c>
      <c r="R48" s="185"/>
      <c r="S48" s="187" t="s">
        <v>71</v>
      </c>
      <c r="T48" s="18"/>
    </row>
    <row r="49" spans="1:20">
      <c r="A49" s="4">
        <v>45</v>
      </c>
      <c r="B49" s="181" t="s">
        <v>65</v>
      </c>
      <c r="C49" s="182" t="s">
        <v>282</v>
      </c>
      <c r="D49" s="182" t="s">
        <v>26</v>
      </c>
      <c r="E49" s="182">
        <v>18200208703</v>
      </c>
      <c r="F49" s="183"/>
      <c r="G49" s="183"/>
      <c r="H49" s="183"/>
      <c r="I49" s="59"/>
      <c r="J49" s="188">
        <v>9401595069</v>
      </c>
      <c r="K49" s="197" t="s">
        <v>443</v>
      </c>
      <c r="L49" s="189" t="s">
        <v>444</v>
      </c>
      <c r="M49" s="189">
        <v>9435418876</v>
      </c>
      <c r="N49" s="189" t="s">
        <v>290</v>
      </c>
      <c r="O49" s="189"/>
      <c r="P49" s="186">
        <v>43447</v>
      </c>
      <c r="Q49" s="198" t="s">
        <v>631</v>
      </c>
      <c r="R49" s="184"/>
      <c r="S49" s="187" t="s">
        <v>71</v>
      </c>
      <c r="T49" s="18"/>
    </row>
    <row r="50" spans="1:20">
      <c r="A50" s="4">
        <v>46</v>
      </c>
      <c r="B50" s="181" t="s">
        <v>65</v>
      </c>
      <c r="C50" s="182" t="s">
        <v>283</v>
      </c>
      <c r="D50" s="182" t="s">
        <v>26</v>
      </c>
      <c r="E50" s="182">
        <v>18200208701</v>
      </c>
      <c r="F50" s="183"/>
      <c r="G50" s="183"/>
      <c r="H50" s="183"/>
      <c r="I50" s="59"/>
      <c r="J50" s="188">
        <v>9401595084</v>
      </c>
      <c r="K50" s="197" t="s">
        <v>443</v>
      </c>
      <c r="L50" s="189" t="s">
        <v>444</v>
      </c>
      <c r="M50" s="189">
        <v>9435418876</v>
      </c>
      <c r="N50" s="189" t="s">
        <v>290</v>
      </c>
      <c r="O50" s="189"/>
      <c r="P50" s="186">
        <v>43447</v>
      </c>
      <c r="Q50" s="198" t="s">
        <v>631</v>
      </c>
      <c r="R50" s="185"/>
      <c r="S50" s="187" t="s">
        <v>71</v>
      </c>
      <c r="T50" s="18"/>
    </row>
    <row r="51" spans="1:20">
      <c r="A51" s="4">
        <v>47</v>
      </c>
      <c r="B51" s="181" t="s">
        <v>65</v>
      </c>
      <c r="C51" s="182" t="s">
        <v>284</v>
      </c>
      <c r="D51" s="182" t="s">
        <v>26</v>
      </c>
      <c r="E51" s="182">
        <v>18200211601</v>
      </c>
      <c r="F51" s="183"/>
      <c r="G51" s="183"/>
      <c r="H51" s="183"/>
      <c r="I51" s="59"/>
      <c r="J51" s="188">
        <v>9435881167</v>
      </c>
      <c r="K51" s="197" t="s">
        <v>443</v>
      </c>
      <c r="L51" s="189" t="s">
        <v>444</v>
      </c>
      <c r="M51" s="189">
        <v>9435418876</v>
      </c>
      <c r="N51" s="189" t="s">
        <v>290</v>
      </c>
      <c r="O51" s="189"/>
      <c r="P51" s="186">
        <v>43447</v>
      </c>
      <c r="Q51" s="198" t="s">
        <v>631</v>
      </c>
      <c r="R51" s="185"/>
      <c r="S51" s="187" t="s">
        <v>71</v>
      </c>
      <c r="T51" s="18"/>
    </row>
    <row r="52" spans="1:20">
      <c r="A52" s="4">
        <v>48</v>
      </c>
      <c r="B52" s="181" t="s">
        <v>66</v>
      </c>
      <c r="C52" s="182" t="s">
        <v>423</v>
      </c>
      <c r="D52" s="182" t="s">
        <v>28</v>
      </c>
      <c r="E52" s="183">
        <v>11</v>
      </c>
      <c r="F52" s="183"/>
      <c r="G52" s="183">
        <v>44</v>
      </c>
      <c r="H52" s="183">
        <v>53</v>
      </c>
      <c r="I52" s="59"/>
      <c r="J52" s="188">
        <v>9678601007</v>
      </c>
      <c r="K52" s="195" t="s">
        <v>150</v>
      </c>
      <c r="L52" s="189" t="s">
        <v>446</v>
      </c>
      <c r="M52" s="189">
        <v>9401963289</v>
      </c>
      <c r="N52" s="189" t="s">
        <v>447</v>
      </c>
      <c r="O52" s="189"/>
      <c r="P52" s="186">
        <v>43447</v>
      </c>
      <c r="Q52" s="198" t="s">
        <v>631</v>
      </c>
      <c r="R52" s="185"/>
      <c r="S52" s="187" t="s">
        <v>71</v>
      </c>
      <c r="T52" s="18"/>
    </row>
    <row r="53" spans="1:20">
      <c r="A53" s="4">
        <v>49</v>
      </c>
      <c r="B53" s="181" t="s">
        <v>66</v>
      </c>
      <c r="C53" s="182" t="s">
        <v>424</v>
      </c>
      <c r="D53" s="182" t="s">
        <v>28</v>
      </c>
      <c r="E53" s="183">
        <v>150</v>
      </c>
      <c r="F53" s="183"/>
      <c r="G53" s="183">
        <v>35</v>
      </c>
      <c r="H53" s="183">
        <v>42</v>
      </c>
      <c r="I53" s="59"/>
      <c r="J53" s="188">
        <v>9678601007</v>
      </c>
      <c r="K53" s="195" t="s">
        <v>150</v>
      </c>
      <c r="L53" s="189" t="s">
        <v>446</v>
      </c>
      <c r="M53" s="189">
        <v>9401963289</v>
      </c>
      <c r="N53" s="189" t="s">
        <v>447</v>
      </c>
      <c r="O53" s="189"/>
      <c r="P53" s="186">
        <v>43447</v>
      </c>
      <c r="Q53" s="198" t="s">
        <v>633</v>
      </c>
      <c r="R53" s="184"/>
      <c r="S53" s="187" t="s">
        <v>71</v>
      </c>
      <c r="T53" s="18"/>
    </row>
    <row r="54" spans="1:20">
      <c r="A54" s="4">
        <v>50</v>
      </c>
      <c r="B54" s="181" t="s">
        <v>66</v>
      </c>
      <c r="C54" s="182" t="s">
        <v>425</v>
      </c>
      <c r="D54" s="182" t="s">
        <v>28</v>
      </c>
      <c r="E54" s="183">
        <v>132</v>
      </c>
      <c r="F54" s="183"/>
      <c r="G54" s="183">
        <v>47</v>
      </c>
      <c r="H54" s="183">
        <v>45</v>
      </c>
      <c r="I54" s="59"/>
      <c r="J54" s="188">
        <v>9678601007</v>
      </c>
      <c r="K54" s="195" t="s">
        <v>150</v>
      </c>
      <c r="L54" s="189" t="s">
        <v>446</v>
      </c>
      <c r="M54" s="189">
        <v>9401963289</v>
      </c>
      <c r="N54" s="189" t="s">
        <v>447</v>
      </c>
      <c r="O54" s="189"/>
      <c r="P54" s="186">
        <v>43448</v>
      </c>
      <c r="Q54" s="198" t="s">
        <v>626</v>
      </c>
      <c r="R54" s="184"/>
      <c r="S54" s="187" t="s">
        <v>71</v>
      </c>
      <c r="T54" s="18"/>
    </row>
    <row r="55" spans="1:20">
      <c r="A55" s="4">
        <v>51</v>
      </c>
      <c r="B55" s="181" t="s">
        <v>65</v>
      </c>
      <c r="C55" s="182" t="s">
        <v>285</v>
      </c>
      <c r="D55" s="182" t="s">
        <v>26</v>
      </c>
      <c r="E55" s="182">
        <v>18200208702</v>
      </c>
      <c r="F55" s="183"/>
      <c r="G55" s="183"/>
      <c r="H55" s="183"/>
      <c r="I55" s="59"/>
      <c r="J55" s="188">
        <v>9435566100</v>
      </c>
      <c r="K55" s="197" t="s">
        <v>443</v>
      </c>
      <c r="L55" s="189" t="s">
        <v>444</v>
      </c>
      <c r="M55" s="189">
        <v>9435418876</v>
      </c>
      <c r="N55" s="189" t="s">
        <v>290</v>
      </c>
      <c r="O55" s="189"/>
      <c r="P55" s="186">
        <v>43448</v>
      </c>
      <c r="Q55" s="198" t="s">
        <v>626</v>
      </c>
      <c r="R55" s="185"/>
      <c r="S55" s="187" t="s">
        <v>71</v>
      </c>
      <c r="T55" s="18"/>
    </row>
    <row r="56" spans="1:20">
      <c r="A56" s="4">
        <v>52</v>
      </c>
      <c r="B56" s="181" t="s">
        <v>65</v>
      </c>
      <c r="C56" s="182" t="s">
        <v>286</v>
      </c>
      <c r="D56" s="182" t="s">
        <v>28</v>
      </c>
      <c r="E56" s="183">
        <v>19</v>
      </c>
      <c r="F56" s="183"/>
      <c r="G56" s="183">
        <v>18</v>
      </c>
      <c r="H56" s="183">
        <v>29</v>
      </c>
      <c r="I56" s="59"/>
      <c r="J56" s="188">
        <v>9401634950</v>
      </c>
      <c r="K56" s="197" t="s">
        <v>443</v>
      </c>
      <c r="L56" s="189" t="s">
        <v>444</v>
      </c>
      <c r="M56" s="189">
        <v>9435418876</v>
      </c>
      <c r="N56" s="189" t="s">
        <v>290</v>
      </c>
      <c r="O56" s="189"/>
      <c r="P56" s="186">
        <v>43448</v>
      </c>
      <c r="Q56" s="198" t="s">
        <v>626</v>
      </c>
      <c r="R56" s="185"/>
      <c r="S56" s="187" t="s">
        <v>71</v>
      </c>
      <c r="T56" s="18"/>
    </row>
    <row r="57" spans="1:20">
      <c r="A57" s="4">
        <v>53</v>
      </c>
      <c r="B57" s="181" t="s">
        <v>65</v>
      </c>
      <c r="C57" s="182" t="s">
        <v>460</v>
      </c>
      <c r="D57" s="182" t="s">
        <v>26</v>
      </c>
      <c r="E57" s="182">
        <v>18200210804</v>
      </c>
      <c r="F57" s="183"/>
      <c r="G57" s="183"/>
      <c r="H57" s="183"/>
      <c r="I57" s="59"/>
      <c r="J57" s="188">
        <v>9401299296</v>
      </c>
      <c r="K57" s="197" t="s">
        <v>443</v>
      </c>
      <c r="L57" s="189" t="s">
        <v>444</v>
      </c>
      <c r="M57" s="189">
        <v>9435418876</v>
      </c>
      <c r="N57" s="189" t="s">
        <v>487</v>
      </c>
      <c r="O57" s="189"/>
      <c r="P57" s="186">
        <v>43449</v>
      </c>
      <c r="Q57" s="198" t="s">
        <v>627</v>
      </c>
      <c r="R57" s="185"/>
      <c r="S57" s="187" t="s">
        <v>71</v>
      </c>
      <c r="T57" s="18"/>
    </row>
    <row r="58" spans="1:20">
      <c r="A58" s="4">
        <v>54</v>
      </c>
      <c r="B58" s="181" t="s">
        <v>65</v>
      </c>
      <c r="C58" s="182" t="s">
        <v>461</v>
      </c>
      <c r="D58" s="182" t="s">
        <v>26</v>
      </c>
      <c r="E58" s="182">
        <v>18200210803</v>
      </c>
      <c r="F58" s="183"/>
      <c r="G58" s="183"/>
      <c r="H58" s="183"/>
      <c r="I58" s="59"/>
      <c r="J58" s="188">
        <v>9401631870</v>
      </c>
      <c r="K58" s="197" t="s">
        <v>443</v>
      </c>
      <c r="L58" s="189" t="s">
        <v>444</v>
      </c>
      <c r="M58" s="189">
        <v>9435418876</v>
      </c>
      <c r="N58" s="189" t="s">
        <v>487</v>
      </c>
      <c r="O58" s="189"/>
      <c r="P58" s="186">
        <v>43449</v>
      </c>
      <c r="Q58" s="198" t="s">
        <v>627</v>
      </c>
      <c r="R58" s="185"/>
      <c r="S58" s="187" t="s">
        <v>71</v>
      </c>
      <c r="T58" s="18"/>
    </row>
    <row r="59" spans="1:20">
      <c r="A59" s="4">
        <v>55</v>
      </c>
      <c r="B59" s="181" t="s">
        <v>65</v>
      </c>
      <c r="C59" s="182" t="s">
        <v>632</v>
      </c>
      <c r="D59" s="182" t="s">
        <v>26</v>
      </c>
      <c r="E59" s="182"/>
      <c r="F59" s="183"/>
      <c r="G59" s="183">
        <v>14</v>
      </c>
      <c r="H59" s="183">
        <v>10</v>
      </c>
      <c r="I59" s="59"/>
      <c r="J59" s="188"/>
      <c r="K59" s="197" t="s">
        <v>443</v>
      </c>
      <c r="L59" s="189" t="s">
        <v>444</v>
      </c>
      <c r="M59" s="189">
        <v>9435418876</v>
      </c>
      <c r="N59" s="189" t="s">
        <v>488</v>
      </c>
      <c r="O59" s="189"/>
      <c r="P59" s="186">
        <v>43449</v>
      </c>
      <c r="Q59" s="198" t="s">
        <v>627</v>
      </c>
      <c r="R59" s="185"/>
      <c r="S59" s="187" t="s">
        <v>71</v>
      </c>
      <c r="T59" s="18"/>
    </row>
    <row r="60" spans="1:20">
      <c r="A60" s="4">
        <v>56</v>
      </c>
      <c r="B60" s="181" t="s">
        <v>66</v>
      </c>
      <c r="C60" s="182" t="s">
        <v>249</v>
      </c>
      <c r="D60" s="182" t="s">
        <v>26</v>
      </c>
      <c r="E60" s="182">
        <v>18200308701</v>
      </c>
      <c r="F60" s="183"/>
      <c r="G60" s="183"/>
      <c r="H60" s="183"/>
      <c r="I60" s="59"/>
      <c r="J60" s="188">
        <v>9401132590</v>
      </c>
      <c r="K60" s="195" t="s">
        <v>150</v>
      </c>
      <c r="L60" s="189" t="s">
        <v>446</v>
      </c>
      <c r="M60" s="189">
        <v>9401963289</v>
      </c>
      <c r="N60" s="189" t="s">
        <v>447</v>
      </c>
      <c r="O60" s="189"/>
      <c r="P60" s="186">
        <v>43449</v>
      </c>
      <c r="Q60" s="198" t="s">
        <v>627</v>
      </c>
      <c r="R60" s="185"/>
      <c r="S60" s="187" t="s">
        <v>71</v>
      </c>
      <c r="T60" s="18"/>
    </row>
    <row r="61" spans="1:20">
      <c r="A61" s="4">
        <v>57</v>
      </c>
      <c r="B61" s="181" t="s">
        <v>66</v>
      </c>
      <c r="C61" s="182" t="s">
        <v>251</v>
      </c>
      <c r="D61" s="182" t="s">
        <v>26</v>
      </c>
      <c r="E61" s="182">
        <v>18200308801</v>
      </c>
      <c r="F61" s="183"/>
      <c r="G61" s="183"/>
      <c r="H61" s="183"/>
      <c r="I61" s="59"/>
      <c r="J61" s="188">
        <v>9401161429</v>
      </c>
      <c r="K61" s="195" t="s">
        <v>150</v>
      </c>
      <c r="L61" s="189" t="s">
        <v>446</v>
      </c>
      <c r="M61" s="189">
        <v>9401963289</v>
      </c>
      <c r="N61" s="189" t="s">
        <v>447</v>
      </c>
      <c r="O61" s="189"/>
      <c r="P61" s="186">
        <v>43449</v>
      </c>
      <c r="Q61" s="198" t="s">
        <v>627</v>
      </c>
      <c r="R61" s="185"/>
      <c r="S61" s="187" t="s">
        <v>71</v>
      </c>
      <c r="T61" s="18"/>
    </row>
    <row r="62" spans="1:20">
      <c r="A62" s="4">
        <v>58</v>
      </c>
      <c r="B62" s="181" t="s">
        <v>65</v>
      </c>
      <c r="C62" s="182" t="s">
        <v>79</v>
      </c>
      <c r="D62" s="182" t="s">
        <v>26</v>
      </c>
      <c r="E62" s="182">
        <v>18200218901</v>
      </c>
      <c r="F62" s="183"/>
      <c r="G62" s="183"/>
      <c r="H62" s="183"/>
      <c r="I62" s="59"/>
      <c r="J62" s="188">
        <v>9435368910</v>
      </c>
      <c r="K62" s="197" t="s">
        <v>443</v>
      </c>
      <c r="L62" s="189" t="s">
        <v>444</v>
      </c>
      <c r="M62" s="189">
        <v>9435418876</v>
      </c>
      <c r="N62" s="189" t="s">
        <v>488</v>
      </c>
      <c r="O62" s="189"/>
      <c r="P62" s="186">
        <v>43451</v>
      </c>
      <c r="Q62" s="198" t="s">
        <v>628</v>
      </c>
      <c r="R62" s="185"/>
      <c r="S62" s="187" t="s">
        <v>71</v>
      </c>
      <c r="T62" s="18"/>
    </row>
    <row r="63" spans="1:20">
      <c r="A63" s="4">
        <v>59</v>
      </c>
      <c r="B63" s="181" t="s">
        <v>65</v>
      </c>
      <c r="C63" s="182" t="s">
        <v>165</v>
      </c>
      <c r="D63" s="182" t="s">
        <v>26</v>
      </c>
      <c r="E63" s="182">
        <v>18200218801</v>
      </c>
      <c r="F63" s="183"/>
      <c r="G63" s="183"/>
      <c r="H63" s="183"/>
      <c r="I63" s="59"/>
      <c r="J63" s="188">
        <v>9435424754</v>
      </c>
      <c r="K63" s="197" t="s">
        <v>443</v>
      </c>
      <c r="L63" s="189" t="s">
        <v>444</v>
      </c>
      <c r="M63" s="189">
        <v>9435418876</v>
      </c>
      <c r="N63" s="189" t="s">
        <v>489</v>
      </c>
      <c r="O63" s="189"/>
      <c r="P63" s="186">
        <v>43451</v>
      </c>
      <c r="Q63" s="198" t="s">
        <v>628</v>
      </c>
      <c r="R63" s="185"/>
      <c r="S63" s="187" t="s">
        <v>71</v>
      </c>
      <c r="T63" s="18"/>
    </row>
    <row r="64" spans="1:20">
      <c r="A64" s="4">
        <v>60</v>
      </c>
      <c r="B64" s="181" t="s">
        <v>65</v>
      </c>
      <c r="C64" s="182" t="s">
        <v>166</v>
      </c>
      <c r="D64" s="182" t="s">
        <v>28</v>
      </c>
      <c r="E64" s="183">
        <v>54</v>
      </c>
      <c r="F64" s="183"/>
      <c r="G64" s="183">
        <v>51</v>
      </c>
      <c r="H64" s="183">
        <v>44</v>
      </c>
      <c r="I64" s="59"/>
      <c r="J64" s="188">
        <v>9401634950</v>
      </c>
      <c r="K64" s="197" t="s">
        <v>443</v>
      </c>
      <c r="L64" s="189" t="s">
        <v>444</v>
      </c>
      <c r="M64" s="189">
        <v>9435418876</v>
      </c>
      <c r="N64" s="189" t="s">
        <v>489</v>
      </c>
      <c r="O64" s="189"/>
      <c r="P64" s="186">
        <v>43451</v>
      </c>
      <c r="Q64" s="198" t="s">
        <v>628</v>
      </c>
      <c r="R64" s="185"/>
      <c r="S64" s="187" t="s">
        <v>71</v>
      </c>
      <c r="T64" s="18"/>
    </row>
    <row r="65" spans="1:20">
      <c r="A65" s="4">
        <v>61</v>
      </c>
      <c r="B65" s="181" t="s">
        <v>65</v>
      </c>
      <c r="C65" s="182" t="s">
        <v>167</v>
      </c>
      <c r="D65" s="182" t="s">
        <v>28</v>
      </c>
      <c r="E65" s="183">
        <v>55</v>
      </c>
      <c r="F65" s="183"/>
      <c r="G65" s="183">
        <v>34</v>
      </c>
      <c r="H65" s="183">
        <v>55</v>
      </c>
      <c r="I65" s="59"/>
      <c r="J65" s="188">
        <v>9401634950</v>
      </c>
      <c r="K65" s="197" t="s">
        <v>443</v>
      </c>
      <c r="L65" s="189" t="s">
        <v>444</v>
      </c>
      <c r="M65" s="189">
        <v>9435418876</v>
      </c>
      <c r="N65" s="189" t="s">
        <v>489</v>
      </c>
      <c r="O65" s="189"/>
      <c r="P65" s="186">
        <v>43451</v>
      </c>
      <c r="Q65" s="198" t="s">
        <v>628</v>
      </c>
      <c r="R65" s="185"/>
      <c r="S65" s="187" t="s">
        <v>71</v>
      </c>
      <c r="T65" s="18"/>
    </row>
    <row r="66" spans="1:20">
      <c r="A66" s="4">
        <v>62</v>
      </c>
      <c r="B66" s="181" t="s">
        <v>66</v>
      </c>
      <c r="C66" s="182" t="s">
        <v>525</v>
      </c>
      <c r="D66" s="182" t="s">
        <v>26</v>
      </c>
      <c r="E66" s="182">
        <v>18200319002</v>
      </c>
      <c r="F66" s="183"/>
      <c r="G66" s="183"/>
      <c r="H66" s="183"/>
      <c r="I66" s="59"/>
      <c r="J66" s="188">
        <v>9401300045</v>
      </c>
      <c r="K66" s="195" t="s">
        <v>563</v>
      </c>
      <c r="L66" s="189" t="s">
        <v>564</v>
      </c>
      <c r="M66" s="189">
        <v>9401941724</v>
      </c>
      <c r="N66" s="189" t="s">
        <v>565</v>
      </c>
      <c r="O66" s="189"/>
      <c r="P66" s="186">
        <v>43451</v>
      </c>
      <c r="Q66" s="198" t="s">
        <v>628</v>
      </c>
      <c r="R66" s="185"/>
      <c r="S66" s="187" t="s">
        <v>71</v>
      </c>
      <c r="T66" s="18"/>
    </row>
    <row r="67" spans="1:20">
      <c r="A67" s="4">
        <v>63</v>
      </c>
      <c r="B67" s="181" t="s">
        <v>66</v>
      </c>
      <c r="C67" s="182" t="s">
        <v>526</v>
      </c>
      <c r="D67" s="182" t="s">
        <v>28</v>
      </c>
      <c r="E67" s="183">
        <v>62</v>
      </c>
      <c r="F67" s="183"/>
      <c r="G67" s="183">
        <v>11</v>
      </c>
      <c r="H67" s="183">
        <v>21</v>
      </c>
      <c r="I67" s="59"/>
      <c r="J67" s="188">
        <v>9678601007</v>
      </c>
      <c r="K67" s="195" t="s">
        <v>563</v>
      </c>
      <c r="L67" s="189" t="s">
        <v>564</v>
      </c>
      <c r="M67" s="189">
        <v>9401941724</v>
      </c>
      <c r="N67" s="189" t="s">
        <v>565</v>
      </c>
      <c r="O67" s="189"/>
      <c r="P67" s="186">
        <v>43451</v>
      </c>
      <c r="Q67" s="198" t="s">
        <v>628</v>
      </c>
      <c r="R67" s="185"/>
      <c r="S67" s="187" t="s">
        <v>71</v>
      </c>
      <c r="T67" s="18"/>
    </row>
    <row r="68" spans="1:20">
      <c r="A68" s="4">
        <v>64</v>
      </c>
      <c r="B68" s="181" t="s">
        <v>66</v>
      </c>
      <c r="C68" s="182" t="s">
        <v>527</v>
      </c>
      <c r="D68" s="182" t="s">
        <v>26</v>
      </c>
      <c r="E68" s="182">
        <v>18200318601</v>
      </c>
      <c r="F68" s="183"/>
      <c r="G68" s="183"/>
      <c r="H68" s="183"/>
      <c r="I68" s="59"/>
      <c r="J68" s="188">
        <v>9401352377</v>
      </c>
      <c r="K68" s="195" t="s">
        <v>563</v>
      </c>
      <c r="L68" s="189" t="s">
        <v>564</v>
      </c>
      <c r="M68" s="189">
        <v>9401941724</v>
      </c>
      <c r="N68" s="189" t="s">
        <v>565</v>
      </c>
      <c r="O68" s="189"/>
      <c r="P68" s="186">
        <v>43451</v>
      </c>
      <c r="Q68" s="198" t="s">
        <v>628</v>
      </c>
      <c r="R68" s="185"/>
      <c r="S68" s="187" t="s">
        <v>71</v>
      </c>
      <c r="T68" s="18"/>
    </row>
    <row r="69" spans="1:20">
      <c r="A69" s="4">
        <v>65</v>
      </c>
      <c r="B69" s="181" t="s">
        <v>66</v>
      </c>
      <c r="C69" s="182" t="s">
        <v>528</v>
      </c>
      <c r="D69" s="182" t="s">
        <v>26</v>
      </c>
      <c r="E69" s="182">
        <v>18200318501</v>
      </c>
      <c r="F69" s="183"/>
      <c r="G69" s="183"/>
      <c r="H69" s="183"/>
      <c r="I69" s="59"/>
      <c r="J69" s="188">
        <v>9401352459</v>
      </c>
      <c r="K69" s="195" t="s">
        <v>563</v>
      </c>
      <c r="L69" s="189" t="s">
        <v>564</v>
      </c>
      <c r="M69" s="189">
        <v>9401941724</v>
      </c>
      <c r="N69" s="189" t="s">
        <v>565</v>
      </c>
      <c r="O69" s="189"/>
      <c r="P69" s="186">
        <v>43451</v>
      </c>
      <c r="Q69" s="198" t="s">
        <v>628</v>
      </c>
      <c r="R69" s="184"/>
      <c r="S69" s="187" t="s">
        <v>71</v>
      </c>
      <c r="T69" s="18"/>
    </row>
    <row r="70" spans="1:20">
      <c r="A70" s="4">
        <v>66</v>
      </c>
      <c r="B70" s="181" t="s">
        <v>65</v>
      </c>
      <c r="C70" s="182" t="s">
        <v>158</v>
      </c>
      <c r="D70" s="182" t="s">
        <v>26</v>
      </c>
      <c r="E70" s="182">
        <v>18200222501</v>
      </c>
      <c r="F70" s="183"/>
      <c r="G70" s="183"/>
      <c r="H70" s="183"/>
      <c r="I70" s="59"/>
      <c r="J70" s="188">
        <v>9401352207</v>
      </c>
      <c r="K70" s="197" t="s">
        <v>443</v>
      </c>
      <c r="L70" s="189" t="s">
        <v>444</v>
      </c>
      <c r="M70" s="189">
        <v>9435418876</v>
      </c>
      <c r="N70" s="189" t="s">
        <v>489</v>
      </c>
      <c r="O70" s="189"/>
      <c r="P70" s="186">
        <v>43452</v>
      </c>
      <c r="Q70" s="198" t="s">
        <v>629</v>
      </c>
      <c r="R70" s="184"/>
      <c r="S70" s="187" t="s">
        <v>71</v>
      </c>
      <c r="T70" s="18"/>
    </row>
    <row r="71" spans="1:20">
      <c r="A71" s="4">
        <v>67</v>
      </c>
      <c r="B71" s="181" t="s">
        <v>65</v>
      </c>
      <c r="C71" s="182" t="s">
        <v>159</v>
      </c>
      <c r="D71" s="182" t="s">
        <v>26</v>
      </c>
      <c r="E71" s="182">
        <v>18200222503</v>
      </c>
      <c r="F71" s="183"/>
      <c r="G71" s="183"/>
      <c r="H71" s="183"/>
      <c r="I71" s="59"/>
      <c r="J71" s="188">
        <v>9435436650</v>
      </c>
      <c r="K71" s="197" t="s">
        <v>443</v>
      </c>
      <c r="L71" s="189" t="s">
        <v>444</v>
      </c>
      <c r="M71" s="189">
        <v>9435418876</v>
      </c>
      <c r="N71" s="189" t="s">
        <v>489</v>
      </c>
      <c r="O71" s="189"/>
      <c r="P71" s="186">
        <v>43452</v>
      </c>
      <c r="Q71" s="198" t="s">
        <v>629</v>
      </c>
      <c r="R71" s="185"/>
      <c r="S71" s="187" t="s">
        <v>71</v>
      </c>
      <c r="T71" s="18"/>
    </row>
    <row r="72" spans="1:20">
      <c r="A72" s="4">
        <v>68</v>
      </c>
      <c r="B72" s="181" t="s">
        <v>65</v>
      </c>
      <c r="C72" s="182" t="s">
        <v>160</v>
      </c>
      <c r="D72" s="182" t="s">
        <v>26</v>
      </c>
      <c r="E72" s="182">
        <v>18200222502</v>
      </c>
      <c r="F72" s="183"/>
      <c r="G72" s="183"/>
      <c r="H72" s="183"/>
      <c r="I72" s="59"/>
      <c r="J72" s="188">
        <v>9401050241</v>
      </c>
      <c r="K72" s="197" t="s">
        <v>443</v>
      </c>
      <c r="L72" s="189" t="s">
        <v>444</v>
      </c>
      <c r="M72" s="189">
        <v>9435418876</v>
      </c>
      <c r="N72" s="189" t="s">
        <v>489</v>
      </c>
      <c r="O72" s="189"/>
      <c r="P72" s="186">
        <v>43452</v>
      </c>
      <c r="Q72" s="198" t="s">
        <v>629</v>
      </c>
      <c r="R72" s="185"/>
      <c r="S72" s="187" t="s">
        <v>71</v>
      </c>
      <c r="T72" s="18"/>
    </row>
    <row r="73" spans="1:20">
      <c r="A73" s="4">
        <v>69</v>
      </c>
      <c r="B73" s="17"/>
      <c r="C73" s="63"/>
      <c r="D73" s="93"/>
      <c r="E73" s="63"/>
      <c r="F73" s="54"/>
      <c r="G73" s="104"/>
      <c r="H73" s="104"/>
      <c r="I73" s="59"/>
      <c r="J73" s="63"/>
      <c r="K73" s="66"/>
      <c r="L73" s="64"/>
      <c r="M73" s="64"/>
      <c r="N73" s="64"/>
      <c r="O73" s="64"/>
      <c r="P73" s="24"/>
      <c r="Q73" s="18"/>
      <c r="R73" s="58"/>
      <c r="S73" s="57"/>
      <c r="T73" s="18"/>
    </row>
    <row r="74" spans="1:20">
      <c r="A74" s="4">
        <v>70</v>
      </c>
      <c r="B74" s="17"/>
      <c r="C74" s="65"/>
      <c r="D74" s="92"/>
      <c r="E74" s="65"/>
      <c r="F74" s="54"/>
      <c r="G74" s="104"/>
      <c r="H74" s="104"/>
      <c r="I74" s="59"/>
      <c r="J74" s="65"/>
      <c r="K74" s="66"/>
      <c r="L74" s="64"/>
      <c r="M74" s="64"/>
      <c r="N74" s="64"/>
      <c r="O74" s="64"/>
      <c r="P74" s="24"/>
      <c r="Q74" s="18"/>
      <c r="R74" s="58"/>
      <c r="S74" s="57"/>
      <c r="T74" s="18"/>
    </row>
    <row r="75" spans="1:20">
      <c r="A75" s="4">
        <v>71</v>
      </c>
      <c r="B75" s="17"/>
      <c r="C75" s="63"/>
      <c r="D75" s="93"/>
      <c r="E75" s="63"/>
      <c r="F75" s="54"/>
      <c r="G75" s="104"/>
      <c r="H75" s="104"/>
      <c r="I75" s="59"/>
      <c r="J75" s="63"/>
      <c r="K75" s="66"/>
      <c r="L75" s="64"/>
      <c r="M75" s="64"/>
      <c r="N75" s="64"/>
      <c r="O75" s="64"/>
      <c r="P75" s="24"/>
      <c r="Q75" s="18"/>
      <c r="R75" s="55"/>
      <c r="S75" s="57"/>
      <c r="T75" s="18"/>
    </row>
    <row r="76" spans="1:20">
      <c r="A76" s="4">
        <v>72</v>
      </c>
      <c r="B76" s="17"/>
      <c r="C76" s="63"/>
      <c r="D76" s="93"/>
      <c r="E76" s="63"/>
      <c r="F76" s="54"/>
      <c r="G76" s="104"/>
      <c r="H76" s="104"/>
      <c r="I76" s="59"/>
      <c r="J76" s="63"/>
      <c r="K76" s="72"/>
      <c r="L76" s="64"/>
      <c r="M76" s="64"/>
      <c r="N76" s="64"/>
      <c r="O76" s="64"/>
      <c r="P76" s="24"/>
      <c r="Q76" s="18"/>
      <c r="R76" s="55"/>
      <c r="S76" s="57"/>
      <c r="T76" s="18"/>
    </row>
    <row r="77" spans="1:20">
      <c r="A77" s="4">
        <v>73</v>
      </c>
      <c r="B77" s="17"/>
      <c r="C77" s="63"/>
      <c r="D77" s="93"/>
      <c r="E77" s="64"/>
      <c r="F77" s="54"/>
      <c r="G77" s="104"/>
      <c r="H77" s="104"/>
      <c r="I77" s="59"/>
      <c r="J77" s="63"/>
      <c r="K77" s="72"/>
      <c r="L77" s="64"/>
      <c r="M77" s="64"/>
      <c r="N77" s="64"/>
      <c r="O77" s="64"/>
      <c r="P77" s="24"/>
      <c r="Q77" s="18"/>
      <c r="R77" s="58"/>
      <c r="S77" s="57"/>
      <c r="T77" s="18"/>
    </row>
    <row r="78" spans="1:20">
      <c r="A78" s="4">
        <v>74</v>
      </c>
      <c r="B78" s="17"/>
      <c r="C78" s="63"/>
      <c r="D78" s="93"/>
      <c r="E78" s="64"/>
      <c r="F78" s="54"/>
      <c r="G78" s="104"/>
      <c r="H78" s="104"/>
      <c r="I78" s="59"/>
      <c r="J78" s="63"/>
      <c r="K78" s="66"/>
      <c r="L78" s="64"/>
      <c r="M78" s="64"/>
      <c r="N78" s="64"/>
      <c r="O78" s="64"/>
      <c r="P78" s="24"/>
      <c r="Q78" s="18"/>
      <c r="R78" s="58"/>
      <c r="S78" s="57"/>
      <c r="T78" s="18"/>
    </row>
    <row r="79" spans="1:20">
      <c r="A79" s="4">
        <v>75</v>
      </c>
      <c r="B79" s="17"/>
      <c r="C79" s="63"/>
      <c r="D79" s="93"/>
      <c r="E79" s="64"/>
      <c r="F79" s="54"/>
      <c r="G79" s="104"/>
      <c r="H79" s="104"/>
      <c r="I79" s="59"/>
      <c r="J79" s="63"/>
      <c r="K79" s="66"/>
      <c r="L79" s="64"/>
      <c r="M79" s="64"/>
      <c r="N79" s="64"/>
      <c r="O79" s="64"/>
      <c r="P79" s="24"/>
      <c r="Q79" s="18"/>
      <c r="R79" s="58"/>
      <c r="S79" s="57"/>
      <c r="T79" s="18"/>
    </row>
    <row r="80" spans="1:20">
      <c r="A80" s="4">
        <v>76</v>
      </c>
      <c r="B80" s="17"/>
      <c r="C80" s="63"/>
      <c r="D80" s="93"/>
      <c r="E80" s="64"/>
      <c r="F80" s="54"/>
      <c r="G80" s="104"/>
      <c r="H80" s="104"/>
      <c r="I80" s="59"/>
      <c r="J80" s="63"/>
      <c r="K80" s="66"/>
      <c r="L80" s="64"/>
      <c r="M80" s="64"/>
      <c r="N80" s="64"/>
      <c r="O80" s="64"/>
      <c r="P80" s="24"/>
      <c r="Q80" s="18"/>
      <c r="R80" s="58"/>
      <c r="S80" s="57"/>
      <c r="T80" s="18"/>
    </row>
    <row r="81" spans="1:20">
      <c r="A81" s="4">
        <v>77</v>
      </c>
      <c r="B81" s="17"/>
      <c r="C81" s="63"/>
      <c r="D81" s="93"/>
      <c r="E81" s="64"/>
      <c r="F81" s="54"/>
      <c r="G81" s="104"/>
      <c r="H81" s="104"/>
      <c r="I81" s="59"/>
      <c r="J81" s="63"/>
      <c r="K81" s="66"/>
      <c r="L81" s="64"/>
      <c r="M81" s="64"/>
      <c r="N81" s="64"/>
      <c r="O81" s="64"/>
      <c r="P81" s="24"/>
      <c r="Q81" s="18"/>
      <c r="R81" s="58"/>
      <c r="S81" s="57"/>
      <c r="T81" s="18"/>
    </row>
    <row r="82" spans="1:20">
      <c r="A82" s="4">
        <v>78</v>
      </c>
      <c r="B82" s="17"/>
      <c r="C82" s="63"/>
      <c r="D82" s="93"/>
      <c r="E82" s="64"/>
      <c r="F82" s="54"/>
      <c r="G82" s="104"/>
      <c r="H82" s="104"/>
      <c r="I82" s="59"/>
      <c r="J82" s="63"/>
      <c r="K82" s="66"/>
      <c r="L82" s="64"/>
      <c r="M82" s="64"/>
      <c r="N82" s="64"/>
      <c r="O82" s="64"/>
      <c r="P82" s="24"/>
      <c r="Q82" s="18"/>
      <c r="R82" s="58"/>
      <c r="S82" s="57"/>
      <c r="T82" s="18"/>
    </row>
    <row r="83" spans="1:20">
      <c r="A83" s="4">
        <v>79</v>
      </c>
      <c r="B83" s="17"/>
      <c r="C83" s="63"/>
      <c r="D83" s="93"/>
      <c r="E83" s="63"/>
      <c r="F83" s="54"/>
      <c r="G83" s="104"/>
      <c r="H83" s="104"/>
      <c r="I83" s="59"/>
      <c r="J83" s="63"/>
      <c r="K83" s="66"/>
      <c r="L83" s="64"/>
      <c r="M83" s="64"/>
      <c r="N83" s="64"/>
      <c r="O83" s="64"/>
      <c r="P83" s="24"/>
      <c r="Q83" s="18"/>
      <c r="R83" s="58"/>
      <c r="S83" s="57"/>
      <c r="T83" s="18"/>
    </row>
    <row r="84" spans="1:20">
      <c r="A84" s="4">
        <v>80</v>
      </c>
      <c r="B84" s="17"/>
      <c r="C84" s="63"/>
      <c r="D84" s="93"/>
      <c r="E84" s="63"/>
      <c r="F84" s="54"/>
      <c r="G84" s="104"/>
      <c r="H84" s="104"/>
      <c r="I84" s="59"/>
      <c r="J84" s="63"/>
      <c r="K84" s="66"/>
      <c r="L84" s="64"/>
      <c r="M84" s="64"/>
      <c r="N84" s="64"/>
      <c r="O84" s="64"/>
      <c r="P84" s="24"/>
      <c r="Q84" s="18"/>
      <c r="R84" s="58"/>
      <c r="S84" s="57"/>
      <c r="T84" s="18"/>
    </row>
    <row r="85" spans="1:20">
      <c r="A85" s="4">
        <v>81</v>
      </c>
      <c r="B85" s="17"/>
      <c r="C85" s="63"/>
      <c r="D85" s="93"/>
      <c r="E85" s="63"/>
      <c r="F85" s="54"/>
      <c r="G85" s="104"/>
      <c r="H85" s="104"/>
      <c r="I85" s="59"/>
      <c r="J85" s="63"/>
      <c r="K85" s="66"/>
      <c r="L85" s="64"/>
      <c r="M85" s="64"/>
      <c r="N85" s="64"/>
      <c r="O85" s="64"/>
      <c r="P85" s="24"/>
      <c r="Q85" s="18"/>
      <c r="R85" s="58"/>
      <c r="S85" s="57"/>
      <c r="T85" s="18"/>
    </row>
    <row r="86" spans="1:20">
      <c r="A86" s="4">
        <v>82</v>
      </c>
      <c r="B86" s="17"/>
      <c r="C86" s="63"/>
      <c r="D86" s="93"/>
      <c r="E86" s="64"/>
      <c r="F86" s="54"/>
      <c r="G86" s="104"/>
      <c r="H86" s="104"/>
      <c r="I86" s="59"/>
      <c r="J86" s="63"/>
      <c r="K86" s="66"/>
      <c r="L86" s="64"/>
      <c r="M86" s="64"/>
      <c r="N86" s="64"/>
      <c r="O86" s="64"/>
      <c r="P86" s="24"/>
      <c r="Q86" s="18"/>
      <c r="R86" s="58"/>
      <c r="S86" s="57"/>
      <c r="T86" s="18"/>
    </row>
    <row r="87" spans="1:20">
      <c r="A87" s="4">
        <v>83</v>
      </c>
      <c r="B87" s="17"/>
      <c r="C87" s="63"/>
      <c r="D87" s="93"/>
      <c r="E87" s="63"/>
      <c r="F87" s="54"/>
      <c r="G87" s="104"/>
      <c r="H87" s="104"/>
      <c r="I87" s="59"/>
      <c r="J87" s="63"/>
      <c r="K87" s="66"/>
      <c r="L87" s="64"/>
      <c r="M87" s="64"/>
      <c r="N87" s="64"/>
      <c r="O87" s="64"/>
      <c r="P87" s="24"/>
      <c r="Q87" s="18"/>
      <c r="R87" s="58"/>
      <c r="S87" s="57"/>
      <c r="T87" s="18"/>
    </row>
    <row r="88" spans="1:20">
      <c r="A88" s="4">
        <v>84</v>
      </c>
      <c r="B88" s="17"/>
      <c r="C88" s="63"/>
      <c r="D88" s="93"/>
      <c r="E88" s="63"/>
      <c r="F88" s="54"/>
      <c r="G88" s="104"/>
      <c r="H88" s="104"/>
      <c r="I88" s="59"/>
      <c r="J88" s="63"/>
      <c r="K88" s="66"/>
      <c r="L88" s="64"/>
      <c r="M88" s="64"/>
      <c r="N88" s="64"/>
      <c r="O88" s="64"/>
      <c r="P88" s="24"/>
      <c r="Q88" s="18"/>
      <c r="R88" s="58"/>
      <c r="S88" s="57"/>
      <c r="T88" s="18"/>
    </row>
    <row r="89" spans="1:20">
      <c r="A89" s="4">
        <v>85</v>
      </c>
      <c r="B89" s="17"/>
      <c r="C89" s="63"/>
      <c r="D89" s="93"/>
      <c r="E89" s="63"/>
      <c r="F89" s="54"/>
      <c r="G89" s="104"/>
      <c r="H89" s="104"/>
      <c r="I89" s="59"/>
      <c r="J89" s="63"/>
      <c r="K89" s="66"/>
      <c r="L89" s="64"/>
      <c r="M89" s="64"/>
      <c r="N89" s="64"/>
      <c r="O89" s="64"/>
      <c r="P89" s="24"/>
      <c r="Q89" s="18"/>
      <c r="R89" s="58"/>
      <c r="S89" s="57"/>
      <c r="T89" s="18"/>
    </row>
    <row r="90" spans="1:20">
      <c r="A90" s="4">
        <v>86</v>
      </c>
      <c r="B90" s="17"/>
      <c r="C90" s="65"/>
      <c r="D90" s="92"/>
      <c r="E90" s="65"/>
      <c r="F90" s="54"/>
      <c r="G90" s="104"/>
      <c r="H90" s="104"/>
      <c r="I90" s="59"/>
      <c r="J90" s="65"/>
      <c r="K90" s="66"/>
      <c r="L90" s="64"/>
      <c r="M90" s="64"/>
      <c r="N90" s="64"/>
      <c r="O90" s="64"/>
      <c r="P90" s="24"/>
      <c r="Q90" s="18"/>
      <c r="R90" s="55"/>
      <c r="S90" s="57"/>
      <c r="T90" s="18"/>
    </row>
    <row r="91" spans="1:20">
      <c r="A91" s="4">
        <v>87</v>
      </c>
      <c r="B91" s="17"/>
      <c r="C91" s="63"/>
      <c r="D91" s="93"/>
      <c r="E91" s="64"/>
      <c r="F91" s="54"/>
      <c r="G91" s="104"/>
      <c r="H91" s="104"/>
      <c r="I91" s="59"/>
      <c r="J91" s="63"/>
      <c r="K91" s="66"/>
      <c r="L91" s="64"/>
      <c r="M91" s="64"/>
      <c r="N91" s="64"/>
      <c r="O91" s="64"/>
      <c r="P91" s="24"/>
      <c r="Q91" s="18"/>
      <c r="R91" s="55"/>
      <c r="S91" s="57"/>
      <c r="T91" s="18"/>
    </row>
    <row r="92" spans="1:20">
      <c r="A92" s="4">
        <v>88</v>
      </c>
      <c r="B92" s="17"/>
      <c r="C92" s="63"/>
      <c r="D92" s="93"/>
      <c r="E92" s="63"/>
      <c r="F92" s="54"/>
      <c r="G92" s="104"/>
      <c r="H92" s="104"/>
      <c r="I92" s="59"/>
      <c r="J92" s="63"/>
      <c r="K92" s="66"/>
      <c r="L92" s="64"/>
      <c r="M92" s="64"/>
      <c r="N92" s="64"/>
      <c r="O92" s="64"/>
      <c r="P92" s="24"/>
      <c r="Q92" s="18"/>
      <c r="R92" s="58"/>
      <c r="S92" s="57"/>
      <c r="T92" s="18"/>
    </row>
    <row r="93" spans="1:20">
      <c r="A93" s="4">
        <v>89</v>
      </c>
      <c r="B93" s="17"/>
      <c r="C93" s="63"/>
      <c r="D93" s="93"/>
      <c r="E93" s="64"/>
      <c r="F93" s="54"/>
      <c r="G93" s="104"/>
      <c r="H93" s="104"/>
      <c r="I93" s="59"/>
      <c r="J93" s="63"/>
      <c r="K93" s="66"/>
      <c r="L93" s="64"/>
      <c r="M93" s="64"/>
      <c r="N93" s="64"/>
      <c r="O93" s="64"/>
      <c r="P93" s="24"/>
      <c r="Q93" s="18"/>
      <c r="R93" s="58"/>
      <c r="S93" s="57"/>
      <c r="T93" s="18"/>
    </row>
    <row r="94" spans="1:20">
      <c r="A94" s="4">
        <v>90</v>
      </c>
      <c r="B94" s="17"/>
      <c r="C94" s="63"/>
      <c r="D94" s="93"/>
      <c r="E94" s="63"/>
      <c r="F94" s="54"/>
      <c r="G94" s="104"/>
      <c r="H94" s="104"/>
      <c r="I94" s="59"/>
      <c r="J94" s="63"/>
      <c r="K94" s="66"/>
      <c r="L94" s="64"/>
      <c r="M94" s="64"/>
      <c r="N94" s="64"/>
      <c r="O94" s="64"/>
      <c r="P94" s="24"/>
      <c r="Q94" s="18"/>
      <c r="R94" s="58"/>
      <c r="S94" s="57"/>
      <c r="T94" s="18"/>
    </row>
    <row r="95" spans="1:20">
      <c r="A95" s="4">
        <v>91</v>
      </c>
      <c r="B95" s="17"/>
      <c r="C95" s="63"/>
      <c r="D95" s="93"/>
      <c r="E95" s="63"/>
      <c r="F95" s="54"/>
      <c r="G95" s="104"/>
      <c r="H95" s="104"/>
      <c r="I95" s="59"/>
      <c r="J95" s="63"/>
      <c r="K95" s="66"/>
      <c r="L95" s="64"/>
      <c r="M95" s="64"/>
      <c r="N95" s="64"/>
      <c r="O95" s="64"/>
      <c r="P95" s="24"/>
      <c r="Q95" s="18"/>
      <c r="R95" s="58"/>
      <c r="S95" s="57"/>
      <c r="T95" s="18"/>
    </row>
    <row r="96" spans="1:20">
      <c r="A96" s="4">
        <v>92</v>
      </c>
      <c r="B96" s="17"/>
      <c r="C96" s="65"/>
      <c r="D96" s="92"/>
      <c r="E96" s="65"/>
      <c r="F96" s="54"/>
      <c r="G96" s="104"/>
      <c r="H96" s="104"/>
      <c r="I96" s="59"/>
      <c r="J96" s="65"/>
      <c r="K96" s="66"/>
      <c r="L96" s="64"/>
      <c r="M96" s="64"/>
      <c r="N96" s="64"/>
      <c r="O96" s="64"/>
      <c r="P96" s="24"/>
      <c r="Q96" s="18"/>
      <c r="R96" s="58"/>
      <c r="S96" s="57"/>
      <c r="T96" s="18"/>
    </row>
    <row r="97" spans="1:20">
      <c r="A97" s="4">
        <v>93</v>
      </c>
      <c r="B97" s="17"/>
      <c r="C97" s="63"/>
      <c r="D97" s="93"/>
      <c r="E97" s="64"/>
      <c r="F97" s="54"/>
      <c r="G97" s="104"/>
      <c r="H97" s="104"/>
      <c r="I97" s="59"/>
      <c r="J97" s="63"/>
      <c r="K97" s="67"/>
      <c r="L97" s="68"/>
      <c r="M97" s="73"/>
      <c r="N97" s="70"/>
      <c r="O97" s="71"/>
      <c r="P97" s="24"/>
      <c r="Q97" s="18"/>
      <c r="R97" s="58"/>
      <c r="S97" s="57"/>
      <c r="T97" s="18"/>
    </row>
    <row r="98" spans="1:20">
      <c r="A98" s="4">
        <v>94</v>
      </c>
      <c r="B98" s="17"/>
      <c r="C98" s="63"/>
      <c r="D98" s="93"/>
      <c r="E98" s="64"/>
      <c r="F98" s="54"/>
      <c r="G98" s="104"/>
      <c r="H98" s="104"/>
      <c r="I98" s="59"/>
      <c r="J98" s="63"/>
      <c r="K98" s="66"/>
      <c r="L98" s="64"/>
      <c r="M98" s="64"/>
      <c r="N98" s="64"/>
      <c r="O98" s="64"/>
      <c r="P98" s="24"/>
      <c r="Q98" s="18"/>
      <c r="R98" s="55"/>
      <c r="S98" s="57"/>
      <c r="T98" s="18"/>
    </row>
    <row r="99" spans="1:20">
      <c r="A99" s="4">
        <v>95</v>
      </c>
      <c r="B99" s="17"/>
      <c r="C99" s="63"/>
      <c r="D99" s="93"/>
      <c r="E99" s="63"/>
      <c r="F99" s="54"/>
      <c r="G99" s="104"/>
      <c r="H99" s="104"/>
      <c r="I99" s="59"/>
      <c r="J99" s="63"/>
      <c r="K99" s="66"/>
      <c r="L99" s="64"/>
      <c r="M99" s="64"/>
      <c r="N99" s="64"/>
      <c r="O99" s="64"/>
      <c r="P99" s="24"/>
      <c r="Q99" s="18"/>
      <c r="R99" s="58"/>
      <c r="S99" s="57"/>
      <c r="T99" s="18"/>
    </row>
    <row r="100" spans="1:20">
      <c r="A100" s="4">
        <v>96</v>
      </c>
      <c r="B100" s="17"/>
      <c r="C100" s="63"/>
      <c r="D100" s="93"/>
      <c r="E100" s="63"/>
      <c r="F100" s="54"/>
      <c r="G100" s="104"/>
      <c r="H100" s="104"/>
      <c r="I100" s="59"/>
      <c r="J100" s="63"/>
      <c r="K100" s="66"/>
      <c r="L100" s="64"/>
      <c r="M100" s="64"/>
      <c r="N100" s="64"/>
      <c r="O100" s="64"/>
      <c r="P100" s="24"/>
      <c r="Q100" s="18"/>
      <c r="R100" s="55"/>
      <c r="S100" s="57"/>
      <c r="T100" s="18"/>
    </row>
    <row r="101" spans="1:20">
      <c r="A101" s="4">
        <v>97</v>
      </c>
      <c r="B101" s="17"/>
      <c r="C101" s="63"/>
      <c r="D101" s="93"/>
      <c r="E101" s="64"/>
      <c r="F101" s="54"/>
      <c r="G101" s="104"/>
      <c r="H101" s="104"/>
      <c r="I101" s="59"/>
      <c r="J101" s="63"/>
      <c r="K101" s="66"/>
      <c r="L101" s="64"/>
      <c r="M101" s="64"/>
      <c r="N101" s="64"/>
      <c r="O101" s="64"/>
      <c r="P101" s="24"/>
      <c r="Q101" s="18"/>
      <c r="R101" s="55"/>
      <c r="S101" s="57"/>
      <c r="T101" s="18"/>
    </row>
    <row r="102" spans="1:20">
      <c r="A102" s="4">
        <v>98</v>
      </c>
      <c r="B102" s="17"/>
      <c r="C102" s="63"/>
      <c r="D102" s="93"/>
      <c r="E102" s="63"/>
      <c r="F102" s="54"/>
      <c r="G102" s="104"/>
      <c r="H102" s="104"/>
      <c r="I102" s="59"/>
      <c r="J102" s="63"/>
      <c r="K102" s="66"/>
      <c r="L102" s="64"/>
      <c r="M102" s="64"/>
      <c r="N102" s="64"/>
      <c r="O102" s="64"/>
      <c r="P102" s="24"/>
      <c r="Q102" s="18"/>
      <c r="R102" s="58"/>
      <c r="S102" s="57"/>
      <c r="T102" s="18"/>
    </row>
    <row r="103" spans="1:20">
      <c r="A103" s="4">
        <v>99</v>
      </c>
      <c r="B103" s="17"/>
      <c r="C103" s="63"/>
      <c r="D103" s="93"/>
      <c r="E103" s="63"/>
      <c r="F103" s="54"/>
      <c r="G103" s="104"/>
      <c r="H103" s="104"/>
      <c r="I103" s="59"/>
      <c r="J103" s="63"/>
      <c r="K103" s="66"/>
      <c r="L103" s="64"/>
      <c r="M103" s="64"/>
      <c r="N103" s="64"/>
      <c r="O103" s="64"/>
      <c r="P103" s="24"/>
      <c r="Q103" s="18"/>
      <c r="R103" s="55"/>
      <c r="S103" s="57"/>
      <c r="T103" s="18"/>
    </row>
    <row r="104" spans="1:20">
      <c r="A104" s="4">
        <v>100</v>
      </c>
      <c r="B104" s="17"/>
      <c r="C104" s="63"/>
      <c r="D104" s="93"/>
      <c r="E104" s="64"/>
      <c r="F104" s="54"/>
      <c r="G104" s="104"/>
      <c r="H104" s="104"/>
      <c r="I104" s="59"/>
      <c r="J104" s="63"/>
      <c r="K104" s="66"/>
      <c r="L104" s="64"/>
      <c r="M104" s="64"/>
      <c r="N104" s="64"/>
      <c r="O104" s="64"/>
      <c r="P104" s="24"/>
      <c r="Q104" s="18"/>
      <c r="R104" s="55"/>
      <c r="S104" s="57"/>
      <c r="T104" s="18"/>
    </row>
    <row r="105" spans="1:20">
      <c r="A105" s="4">
        <v>101</v>
      </c>
      <c r="B105" s="17"/>
      <c r="C105" s="63"/>
      <c r="D105" s="93"/>
      <c r="E105" s="64"/>
      <c r="F105" s="54"/>
      <c r="G105" s="104"/>
      <c r="H105" s="104"/>
      <c r="I105" s="59"/>
      <c r="J105" s="63"/>
      <c r="K105" s="66"/>
      <c r="L105" s="64"/>
      <c r="M105" s="64"/>
      <c r="N105" s="64"/>
      <c r="O105" s="64"/>
      <c r="P105" s="24"/>
      <c r="Q105" s="18"/>
      <c r="R105" s="58"/>
      <c r="S105" s="57"/>
      <c r="T105" s="18"/>
    </row>
    <row r="106" spans="1:20">
      <c r="A106" s="4">
        <v>102</v>
      </c>
      <c r="B106" s="17"/>
      <c r="C106" s="63"/>
      <c r="D106" s="93"/>
      <c r="E106" s="63"/>
      <c r="F106" s="54"/>
      <c r="G106" s="105"/>
      <c r="H106" s="105"/>
      <c r="I106" s="59"/>
      <c r="J106" s="63"/>
      <c r="K106" s="66"/>
      <c r="L106" s="64"/>
      <c r="M106" s="64"/>
      <c r="N106" s="64"/>
      <c r="O106" s="64"/>
      <c r="P106" s="24"/>
      <c r="Q106" s="18"/>
      <c r="R106" s="58"/>
      <c r="S106" s="57"/>
      <c r="T106" s="18"/>
    </row>
    <row r="107" spans="1:20">
      <c r="A107" s="4">
        <v>103</v>
      </c>
      <c r="B107" s="17"/>
      <c r="C107" s="63"/>
      <c r="D107" s="93"/>
      <c r="E107" s="63"/>
      <c r="F107" s="85"/>
      <c r="G107" s="105"/>
      <c r="H107" s="105"/>
      <c r="I107" s="59"/>
      <c r="J107" s="63"/>
      <c r="K107" s="66"/>
      <c r="L107" s="64"/>
      <c r="M107" s="64"/>
      <c r="N107" s="64"/>
      <c r="O107" s="64"/>
      <c r="P107" s="24"/>
      <c r="Q107" s="18"/>
      <c r="R107" s="55"/>
      <c r="S107" s="57"/>
      <c r="T107" s="18"/>
    </row>
    <row r="108" spans="1:20">
      <c r="A108" s="4">
        <v>104</v>
      </c>
      <c r="B108" s="17"/>
      <c r="C108" s="65"/>
      <c r="D108" s="93"/>
      <c r="E108" s="64"/>
      <c r="F108" s="54"/>
      <c r="G108" s="104"/>
      <c r="H108" s="104"/>
      <c r="I108" s="59"/>
      <c r="J108" s="65"/>
      <c r="K108" s="66"/>
      <c r="L108" s="64"/>
      <c r="M108" s="64"/>
      <c r="N108" s="64"/>
      <c r="O108" s="64"/>
      <c r="P108" s="24"/>
      <c r="Q108" s="18"/>
      <c r="R108" s="58"/>
      <c r="S108" s="57"/>
      <c r="T108" s="18"/>
    </row>
    <row r="109" spans="1:20">
      <c r="A109" s="4">
        <v>105</v>
      </c>
      <c r="B109" s="17"/>
      <c r="C109" s="63"/>
      <c r="D109" s="93"/>
      <c r="E109" s="64"/>
      <c r="F109" s="54"/>
      <c r="G109" s="104"/>
      <c r="H109" s="104"/>
      <c r="I109" s="59"/>
      <c r="J109" s="63"/>
      <c r="K109" s="66"/>
      <c r="L109" s="64"/>
      <c r="M109" s="64"/>
      <c r="N109" s="64"/>
      <c r="O109" s="64"/>
      <c r="P109" s="24"/>
      <c r="Q109" s="18"/>
      <c r="R109" s="55"/>
      <c r="S109" s="57"/>
      <c r="T109" s="18"/>
    </row>
    <row r="110" spans="1:20">
      <c r="A110" s="4">
        <v>106</v>
      </c>
      <c r="B110" s="17"/>
      <c r="C110" s="63"/>
      <c r="D110" s="93"/>
      <c r="E110" s="63"/>
      <c r="F110" s="54"/>
      <c r="G110" s="104"/>
      <c r="H110" s="104"/>
      <c r="I110" s="59"/>
      <c r="J110" s="63"/>
      <c r="K110" s="66"/>
      <c r="L110" s="64"/>
      <c r="M110" s="64"/>
      <c r="N110" s="64"/>
      <c r="O110" s="64"/>
      <c r="P110" s="24"/>
      <c r="Q110" s="18"/>
      <c r="R110" s="55"/>
      <c r="S110" s="57"/>
      <c r="T110" s="18"/>
    </row>
    <row r="111" spans="1:20">
      <c r="A111" s="4">
        <v>107</v>
      </c>
      <c r="B111" s="17"/>
      <c r="C111" s="64"/>
      <c r="D111" s="93"/>
      <c r="E111" s="64"/>
      <c r="F111" s="54"/>
      <c r="G111" s="104"/>
      <c r="H111" s="104"/>
      <c r="I111" s="59"/>
      <c r="J111" s="64"/>
      <c r="K111" s="66"/>
      <c r="L111" s="64"/>
      <c r="M111" s="64"/>
      <c r="N111" s="64"/>
      <c r="O111" s="64"/>
      <c r="P111" s="24"/>
      <c r="Q111" s="18"/>
      <c r="R111" s="55"/>
      <c r="S111" s="57"/>
      <c r="T111" s="18"/>
    </row>
    <row r="112" spans="1:20">
      <c r="A112" s="4">
        <v>108</v>
      </c>
      <c r="B112" s="17"/>
      <c r="C112" s="63"/>
      <c r="D112" s="93"/>
      <c r="E112" s="64"/>
      <c r="F112" s="54"/>
      <c r="G112" s="104"/>
      <c r="H112" s="104"/>
      <c r="I112" s="59"/>
      <c r="J112" s="63"/>
      <c r="K112" s="66"/>
      <c r="L112" s="64"/>
      <c r="M112" s="64"/>
      <c r="N112" s="64"/>
      <c r="O112" s="64"/>
      <c r="P112" s="24"/>
      <c r="Q112" s="18"/>
      <c r="R112" s="55"/>
      <c r="S112" s="57"/>
      <c r="T112" s="18"/>
    </row>
    <row r="113" spans="1:20">
      <c r="A113" s="4">
        <v>109</v>
      </c>
      <c r="B113" s="17"/>
      <c r="C113" s="63"/>
      <c r="D113" s="93"/>
      <c r="E113" s="64"/>
      <c r="F113" s="85"/>
      <c r="G113" s="104"/>
      <c r="H113" s="104"/>
      <c r="I113" s="59"/>
      <c r="J113" s="63"/>
      <c r="K113" s="66"/>
      <c r="L113" s="64"/>
      <c r="M113" s="64"/>
      <c r="N113" s="64"/>
      <c r="O113" s="64"/>
      <c r="P113" s="24"/>
      <c r="Q113" s="18"/>
      <c r="R113" s="55"/>
      <c r="S113" s="57"/>
      <c r="T113" s="18"/>
    </row>
    <row r="114" spans="1:20">
      <c r="A114" s="4">
        <v>110</v>
      </c>
      <c r="B114" s="17"/>
      <c r="C114" s="63"/>
      <c r="D114" s="93"/>
      <c r="E114" s="64"/>
      <c r="F114" s="85"/>
      <c r="G114" s="104"/>
      <c r="H114" s="104"/>
      <c r="I114" s="59"/>
      <c r="J114" s="63"/>
      <c r="K114" s="66"/>
      <c r="L114" s="64"/>
      <c r="M114" s="64"/>
      <c r="N114" s="64"/>
      <c r="O114" s="64"/>
      <c r="P114" s="24"/>
      <c r="Q114" s="18"/>
      <c r="R114" s="55"/>
      <c r="S114" s="57"/>
      <c r="T114" s="18"/>
    </row>
    <row r="115" spans="1:20">
      <c r="A115" s="4">
        <v>111</v>
      </c>
      <c r="B115" s="17"/>
      <c r="C115" s="63"/>
      <c r="D115" s="93"/>
      <c r="E115" s="64"/>
      <c r="F115" s="85"/>
      <c r="G115" s="104"/>
      <c r="H115" s="104"/>
      <c r="I115" s="59"/>
      <c r="J115" s="63"/>
      <c r="K115" s="66"/>
      <c r="L115" s="64"/>
      <c r="M115" s="64"/>
      <c r="N115" s="64"/>
      <c r="O115" s="64"/>
      <c r="P115" s="24"/>
      <c r="Q115" s="18"/>
      <c r="R115" s="55"/>
      <c r="S115" s="57"/>
      <c r="T115" s="18"/>
    </row>
    <row r="116" spans="1:20">
      <c r="A116" s="4">
        <v>112</v>
      </c>
      <c r="B116" s="17"/>
      <c r="C116" s="65"/>
      <c r="D116" s="92"/>
      <c r="E116" s="65"/>
      <c r="F116" s="54"/>
      <c r="G116" s="104"/>
      <c r="H116" s="104"/>
      <c r="I116" s="59"/>
      <c r="J116" s="65"/>
      <c r="K116" s="67"/>
      <c r="L116" s="68"/>
      <c r="M116" s="69"/>
      <c r="N116" s="70"/>
      <c r="O116" s="71"/>
      <c r="P116" s="24"/>
      <c r="Q116" s="18"/>
      <c r="R116" s="55"/>
      <c r="S116" s="57"/>
      <c r="T116" s="18"/>
    </row>
    <row r="117" spans="1:20">
      <c r="A117" s="4">
        <v>113</v>
      </c>
      <c r="B117" s="17"/>
      <c r="C117" s="65"/>
      <c r="D117" s="92"/>
      <c r="E117" s="65"/>
      <c r="F117" s="54"/>
      <c r="G117" s="104"/>
      <c r="H117" s="104"/>
      <c r="I117" s="59"/>
      <c r="J117" s="65"/>
      <c r="K117" s="67"/>
      <c r="L117" s="68"/>
      <c r="M117" s="69"/>
      <c r="N117" s="70"/>
      <c r="O117" s="71"/>
      <c r="P117" s="24"/>
      <c r="Q117" s="18"/>
      <c r="R117" s="58"/>
      <c r="S117" s="57"/>
      <c r="T117" s="18"/>
    </row>
    <row r="118" spans="1:20">
      <c r="A118" s="4">
        <v>114</v>
      </c>
      <c r="B118" s="17"/>
      <c r="C118" s="63"/>
      <c r="D118" s="93"/>
      <c r="E118" s="64"/>
      <c r="F118" s="85"/>
      <c r="G118" s="104"/>
      <c r="H118" s="104"/>
      <c r="I118" s="59"/>
      <c r="J118" s="63"/>
      <c r="K118" s="66"/>
      <c r="L118" s="64"/>
      <c r="M118" s="64"/>
      <c r="N118" s="64"/>
      <c r="O118" s="64"/>
      <c r="P118" s="24"/>
      <c r="Q118" s="18"/>
      <c r="R118" s="55"/>
      <c r="S118" s="57"/>
      <c r="T118" s="18"/>
    </row>
    <row r="119" spans="1:20">
      <c r="A119" s="4">
        <v>115</v>
      </c>
      <c r="B119" s="17"/>
      <c r="C119" s="63"/>
      <c r="D119" s="93"/>
      <c r="E119" s="63"/>
      <c r="F119" s="18"/>
      <c r="G119" s="104"/>
      <c r="H119" s="104"/>
      <c r="I119" s="59"/>
      <c r="J119" s="63"/>
      <c r="K119" s="66"/>
      <c r="L119" s="64"/>
      <c r="M119" s="64"/>
      <c r="N119" s="64"/>
      <c r="O119" s="64"/>
      <c r="P119" s="24"/>
      <c r="Q119" s="18"/>
      <c r="R119" s="87"/>
      <c r="S119" s="57"/>
      <c r="T119" s="18"/>
    </row>
    <row r="120" spans="1:20">
      <c r="A120" s="4">
        <v>116</v>
      </c>
      <c r="B120" s="17"/>
      <c r="C120" s="65"/>
      <c r="D120" s="93"/>
      <c r="E120" s="64"/>
      <c r="F120" s="86"/>
      <c r="G120" s="104"/>
      <c r="H120" s="104"/>
      <c r="I120" s="59"/>
      <c r="J120" s="65"/>
      <c r="K120" s="73"/>
      <c r="L120" s="68"/>
      <c r="M120" s="73"/>
      <c r="N120" s="70"/>
      <c r="O120" s="71"/>
      <c r="P120" s="24"/>
      <c r="Q120" s="18"/>
      <c r="R120" s="87"/>
      <c r="S120" s="57"/>
      <c r="T120" s="18"/>
    </row>
    <row r="121" spans="1:20">
      <c r="A121" s="4">
        <v>117</v>
      </c>
      <c r="B121" s="17"/>
      <c r="C121" s="65"/>
      <c r="D121" s="92"/>
      <c r="E121" s="65"/>
      <c r="F121" s="86"/>
      <c r="G121" s="104"/>
      <c r="H121" s="104"/>
      <c r="I121" s="59"/>
      <c r="J121" s="65"/>
      <c r="K121" s="73"/>
      <c r="L121" s="68"/>
      <c r="M121" s="73"/>
      <c r="N121" s="70"/>
      <c r="O121" s="71"/>
      <c r="P121" s="24"/>
      <c r="Q121" s="18"/>
      <c r="R121" s="87"/>
      <c r="S121" s="57"/>
      <c r="T121" s="18"/>
    </row>
    <row r="122" spans="1:20">
      <c r="A122" s="4">
        <v>118</v>
      </c>
      <c r="B122" s="17"/>
      <c r="C122" s="65"/>
      <c r="D122" s="92"/>
      <c r="E122" s="65"/>
      <c r="F122" s="18"/>
      <c r="G122" s="105"/>
      <c r="H122" s="105"/>
      <c r="I122" s="59"/>
      <c r="J122" s="65"/>
      <c r="K122" s="66"/>
      <c r="L122" s="64"/>
      <c r="M122" s="64"/>
      <c r="N122" s="64"/>
      <c r="O122" s="64"/>
      <c r="P122" s="24"/>
      <c r="Q122" s="18"/>
      <c r="R122" s="87"/>
      <c r="S122" s="57"/>
      <c r="T122" s="18"/>
    </row>
    <row r="123" spans="1:20">
      <c r="A123" s="4">
        <v>119</v>
      </c>
      <c r="B123" s="17"/>
      <c r="C123" s="63"/>
      <c r="D123" s="93"/>
      <c r="E123" s="63"/>
      <c r="F123" s="18"/>
      <c r="G123" s="106"/>
      <c r="H123" s="106"/>
      <c r="I123" s="59"/>
      <c r="J123" s="63"/>
      <c r="K123" s="66"/>
      <c r="L123" s="64"/>
      <c r="M123" s="64"/>
      <c r="N123" s="64"/>
      <c r="O123" s="64"/>
      <c r="P123" s="24"/>
      <c r="Q123" s="18"/>
      <c r="R123" s="18"/>
      <c r="S123" s="57"/>
      <c r="T123" s="18"/>
    </row>
    <row r="124" spans="1:20">
      <c r="A124" s="4">
        <v>120</v>
      </c>
      <c r="B124" s="17"/>
      <c r="C124" s="63"/>
      <c r="D124" s="93"/>
      <c r="E124" s="63"/>
      <c r="F124" s="18"/>
      <c r="G124" s="106"/>
      <c r="H124" s="106"/>
      <c r="I124" s="59"/>
      <c r="J124" s="63"/>
      <c r="K124" s="66"/>
      <c r="L124" s="64"/>
      <c r="M124" s="64"/>
      <c r="N124" s="64"/>
      <c r="O124" s="64"/>
      <c r="P124" s="24"/>
      <c r="Q124" s="18"/>
      <c r="R124" s="18"/>
      <c r="S124" s="57"/>
      <c r="T124" s="18"/>
    </row>
    <row r="125" spans="1:20">
      <c r="A125" s="4">
        <v>121</v>
      </c>
      <c r="B125" s="17"/>
      <c r="C125" s="63"/>
      <c r="D125" s="93"/>
      <c r="E125" s="63"/>
      <c r="F125" s="18"/>
      <c r="G125" s="106"/>
      <c r="H125" s="106"/>
      <c r="I125" s="59"/>
      <c r="J125" s="63"/>
      <c r="K125" s="66"/>
      <c r="L125" s="64"/>
      <c r="M125" s="64"/>
      <c r="N125" s="64"/>
      <c r="O125" s="64"/>
      <c r="P125" s="24"/>
      <c r="Q125" s="18"/>
      <c r="R125" s="18"/>
      <c r="S125" s="57"/>
      <c r="T125" s="18"/>
    </row>
    <row r="126" spans="1:20">
      <c r="A126" s="4">
        <v>122</v>
      </c>
      <c r="B126" s="17"/>
      <c r="C126" s="63"/>
      <c r="D126" s="93"/>
      <c r="E126" s="63"/>
      <c r="F126" s="18"/>
      <c r="G126" s="104"/>
      <c r="H126" s="104"/>
      <c r="I126" s="59"/>
      <c r="J126" s="63"/>
      <c r="K126" s="66"/>
      <c r="L126" s="64"/>
      <c r="M126" s="64"/>
      <c r="N126" s="64"/>
      <c r="O126" s="64"/>
      <c r="P126" s="24"/>
      <c r="Q126" s="18"/>
      <c r="R126" s="18"/>
      <c r="S126" s="57"/>
      <c r="T126" s="18"/>
    </row>
    <row r="127" spans="1:20">
      <c r="A127" s="4">
        <v>123</v>
      </c>
      <c r="B127" s="17"/>
      <c r="C127" s="64"/>
      <c r="D127" s="93"/>
      <c r="E127" s="64"/>
      <c r="F127" s="86"/>
      <c r="G127" s="104"/>
      <c r="H127" s="104"/>
      <c r="I127" s="59"/>
      <c r="J127" s="64"/>
      <c r="K127" s="67"/>
      <c r="L127" s="68"/>
      <c r="M127" s="69"/>
      <c r="N127" s="70"/>
      <c r="O127" s="71"/>
      <c r="P127" s="24"/>
      <c r="Q127" s="18"/>
      <c r="R127" s="18"/>
      <c r="S127" s="57"/>
      <c r="T127" s="18"/>
    </row>
    <row r="128" spans="1:20">
      <c r="A128" s="4">
        <v>124</v>
      </c>
      <c r="B128" s="17"/>
      <c r="C128" s="63"/>
      <c r="D128" s="93"/>
      <c r="E128" s="63"/>
      <c r="F128" s="86"/>
      <c r="G128" s="104"/>
      <c r="H128" s="104"/>
      <c r="I128" s="59"/>
      <c r="J128" s="63"/>
      <c r="K128" s="67"/>
      <c r="L128" s="68"/>
      <c r="M128" s="69"/>
      <c r="N128" s="70"/>
      <c r="O128" s="71"/>
      <c r="P128" s="24"/>
      <c r="Q128" s="18"/>
      <c r="R128" s="18"/>
      <c r="S128" s="57"/>
      <c r="T128" s="18"/>
    </row>
    <row r="129" spans="1:20">
      <c r="A129" s="4">
        <v>125</v>
      </c>
      <c r="B129" s="17"/>
      <c r="C129" s="63"/>
      <c r="D129" s="93"/>
      <c r="E129" s="63"/>
      <c r="F129" s="86"/>
      <c r="G129" s="105"/>
      <c r="H129" s="105"/>
      <c r="I129" s="59"/>
      <c r="J129" s="63"/>
      <c r="K129" s="66"/>
      <c r="L129" s="64"/>
      <c r="M129" s="64"/>
      <c r="N129" s="64"/>
      <c r="O129" s="64"/>
      <c r="P129" s="24"/>
      <c r="Q129" s="18"/>
      <c r="R129" s="18"/>
      <c r="S129" s="57"/>
      <c r="T129" s="18"/>
    </row>
    <row r="130" spans="1:20">
      <c r="A130" s="4">
        <v>126</v>
      </c>
      <c r="B130" s="17"/>
      <c r="C130" s="65"/>
      <c r="D130" s="92"/>
      <c r="E130" s="65"/>
      <c r="F130" s="86"/>
      <c r="G130" s="106"/>
      <c r="H130" s="106"/>
      <c r="I130" s="59"/>
      <c r="J130" s="65"/>
      <c r="K130" s="67"/>
      <c r="L130" s="68"/>
      <c r="M130" s="69"/>
      <c r="N130" s="70"/>
      <c r="O130" s="71"/>
      <c r="P130" s="24"/>
      <c r="Q130" s="18"/>
      <c r="R130" s="18"/>
      <c r="S130" s="57"/>
      <c r="T130" s="18"/>
    </row>
    <row r="131" spans="1:20">
      <c r="A131" s="4">
        <v>127</v>
      </c>
      <c r="B131" s="17"/>
      <c r="C131" s="65"/>
      <c r="D131" s="92"/>
      <c r="E131" s="65"/>
      <c r="F131" s="18"/>
      <c r="G131" s="106"/>
      <c r="H131" s="106"/>
      <c r="I131" s="59"/>
      <c r="J131" s="65"/>
      <c r="K131" s="66"/>
      <c r="L131" s="64"/>
      <c r="M131" s="64"/>
      <c r="N131" s="64"/>
      <c r="O131" s="64"/>
      <c r="P131" s="24"/>
      <c r="Q131" s="18"/>
      <c r="R131" s="18"/>
      <c r="S131" s="57"/>
      <c r="T131" s="18"/>
    </row>
    <row r="132" spans="1:20">
      <c r="A132" s="4">
        <v>128</v>
      </c>
      <c r="B132" s="17"/>
      <c r="C132" s="65"/>
      <c r="D132" s="92"/>
      <c r="E132" s="65"/>
      <c r="F132" s="18"/>
      <c r="G132" s="106"/>
      <c r="H132" s="106"/>
      <c r="I132" s="59"/>
      <c r="J132" s="65"/>
      <c r="K132" s="66"/>
      <c r="L132" s="64"/>
      <c r="M132" s="64"/>
      <c r="N132" s="64"/>
      <c r="O132" s="64"/>
      <c r="P132" s="24"/>
      <c r="Q132" s="18"/>
      <c r="R132" s="18"/>
      <c r="S132" s="57"/>
      <c r="T132" s="18"/>
    </row>
    <row r="133" spans="1:20">
      <c r="A133" s="4">
        <v>129</v>
      </c>
      <c r="B133" s="17"/>
      <c r="C133" s="65"/>
      <c r="D133" s="92"/>
      <c r="E133" s="65"/>
      <c r="F133" s="18"/>
      <c r="G133" s="117"/>
      <c r="H133" s="117"/>
      <c r="I133" s="59"/>
      <c r="J133" s="65"/>
      <c r="K133" s="66"/>
      <c r="L133" s="64"/>
      <c r="M133" s="64"/>
      <c r="N133" s="64"/>
      <c r="O133" s="64"/>
      <c r="P133" s="24"/>
      <c r="Q133" s="18"/>
      <c r="R133" s="18"/>
      <c r="S133" s="57"/>
      <c r="T133" s="18"/>
    </row>
    <row r="134" spans="1:20">
      <c r="A134" s="4">
        <v>130</v>
      </c>
      <c r="B134" s="17"/>
      <c r="C134" s="65"/>
      <c r="D134" s="92"/>
      <c r="E134" s="65"/>
      <c r="F134" s="86"/>
      <c r="G134" s="104"/>
      <c r="H134" s="104"/>
      <c r="I134" s="59"/>
      <c r="J134" s="65"/>
      <c r="K134" s="67"/>
      <c r="L134" s="68"/>
      <c r="M134" s="73"/>
      <c r="N134" s="70"/>
      <c r="O134" s="71"/>
      <c r="P134" s="24"/>
      <c r="Q134" s="18"/>
      <c r="R134" s="18"/>
      <c r="S134" s="57"/>
      <c r="T134" s="18"/>
    </row>
    <row r="135" spans="1:20">
      <c r="A135" s="4">
        <v>131</v>
      </c>
      <c r="B135" s="17"/>
      <c r="C135" s="63"/>
      <c r="D135" s="93"/>
      <c r="E135" s="63"/>
      <c r="F135" s="18"/>
      <c r="G135" s="105"/>
      <c r="H135" s="105"/>
      <c r="I135" s="59"/>
      <c r="J135" s="63"/>
      <c r="K135" s="67"/>
      <c r="L135" s="68"/>
      <c r="M135" s="73"/>
      <c r="N135" s="70"/>
      <c r="O135" s="71"/>
      <c r="P135" s="24"/>
      <c r="Q135" s="18"/>
      <c r="R135" s="18"/>
      <c r="S135" s="57"/>
      <c r="T135" s="18"/>
    </row>
    <row r="136" spans="1:20">
      <c r="A136" s="4">
        <v>132</v>
      </c>
      <c r="B136" s="17"/>
      <c r="C136" s="65"/>
      <c r="D136" s="92"/>
      <c r="E136" s="65"/>
      <c r="F136" s="54"/>
      <c r="G136" s="104"/>
      <c r="H136" s="104"/>
      <c r="I136" s="59"/>
      <c r="J136" s="65"/>
      <c r="K136" s="66"/>
      <c r="L136" s="64"/>
      <c r="M136" s="64"/>
      <c r="N136" s="64"/>
      <c r="O136" s="64"/>
      <c r="P136" s="24"/>
      <c r="Q136" s="18"/>
      <c r="R136" s="18"/>
      <c r="S136" s="57"/>
      <c r="T136" s="18"/>
    </row>
    <row r="137" spans="1:20">
      <c r="A137" s="4">
        <v>133</v>
      </c>
      <c r="B137" s="17"/>
      <c r="C137" s="63"/>
      <c r="D137" s="93"/>
      <c r="E137" s="63"/>
      <c r="F137" s="54"/>
      <c r="G137" s="104"/>
      <c r="H137" s="104"/>
      <c r="I137" s="59"/>
      <c r="J137" s="63"/>
      <c r="K137" s="66"/>
      <c r="L137" s="64"/>
      <c r="M137" s="64"/>
      <c r="N137" s="64"/>
      <c r="O137" s="64"/>
      <c r="P137" s="24"/>
      <c r="Q137" s="18"/>
      <c r="R137" s="18"/>
      <c r="S137" s="57"/>
      <c r="T137" s="18"/>
    </row>
    <row r="138" spans="1:20">
      <c r="A138" s="4">
        <v>134</v>
      </c>
      <c r="B138" s="17"/>
      <c r="C138" s="63"/>
      <c r="D138" s="93"/>
      <c r="E138" s="63"/>
      <c r="F138" s="54"/>
      <c r="G138" s="104"/>
      <c r="H138" s="104"/>
      <c r="I138" s="59"/>
      <c r="J138" s="63"/>
      <c r="K138" s="66"/>
      <c r="L138" s="64"/>
      <c r="M138" s="64"/>
      <c r="N138" s="64"/>
      <c r="O138" s="64"/>
      <c r="P138" s="24"/>
      <c r="Q138" s="18"/>
      <c r="R138" s="18"/>
      <c r="S138" s="57"/>
      <c r="T138" s="18"/>
    </row>
    <row r="139" spans="1:20">
      <c r="A139" s="4">
        <v>135</v>
      </c>
      <c r="B139" s="17"/>
      <c r="C139" s="63"/>
      <c r="D139" s="93"/>
      <c r="E139" s="63"/>
      <c r="F139" s="54"/>
      <c r="G139" s="104"/>
      <c r="H139" s="104"/>
      <c r="I139" s="59"/>
      <c r="J139" s="63"/>
      <c r="K139" s="66"/>
      <c r="L139" s="64"/>
      <c r="M139" s="64"/>
      <c r="N139" s="64"/>
      <c r="O139" s="64"/>
      <c r="P139" s="24"/>
      <c r="Q139" s="18"/>
      <c r="R139" s="18"/>
      <c r="S139" s="57"/>
      <c r="T139" s="18"/>
    </row>
    <row r="140" spans="1:20">
      <c r="A140" s="4">
        <v>136</v>
      </c>
      <c r="B140" s="17"/>
      <c r="C140" s="63"/>
      <c r="D140" s="93"/>
      <c r="E140" s="63"/>
      <c r="F140" s="54"/>
      <c r="G140" s="104"/>
      <c r="H140" s="104"/>
      <c r="I140" s="59"/>
      <c r="J140" s="63"/>
      <c r="K140" s="66"/>
      <c r="L140" s="64"/>
      <c r="M140" s="64"/>
      <c r="N140" s="64"/>
      <c r="O140" s="64"/>
      <c r="P140" s="24"/>
      <c r="Q140" s="18"/>
      <c r="R140" s="18"/>
      <c r="S140" s="57"/>
      <c r="T140" s="18"/>
    </row>
    <row r="141" spans="1:20">
      <c r="A141" s="4">
        <v>137</v>
      </c>
      <c r="B141" s="17"/>
      <c r="C141" s="63"/>
      <c r="D141" s="93"/>
      <c r="E141" s="63"/>
      <c r="F141" s="54"/>
      <c r="G141" s="104"/>
      <c r="H141" s="104"/>
      <c r="I141" s="59"/>
      <c r="J141" s="63"/>
      <c r="K141" s="66"/>
      <c r="L141" s="64"/>
      <c r="M141" s="64"/>
      <c r="N141" s="64"/>
      <c r="O141" s="64"/>
      <c r="P141" s="24"/>
      <c r="Q141" s="18"/>
      <c r="R141" s="18"/>
      <c r="S141" s="57"/>
      <c r="T141" s="18"/>
    </row>
    <row r="142" spans="1:20">
      <c r="A142" s="4">
        <v>138</v>
      </c>
      <c r="B142" s="17"/>
      <c r="C142" s="63"/>
      <c r="D142" s="93"/>
      <c r="E142" s="63"/>
      <c r="F142" s="54"/>
      <c r="G142" s="104"/>
      <c r="H142" s="104"/>
      <c r="I142" s="59"/>
      <c r="J142" s="63"/>
      <c r="K142" s="66"/>
      <c r="L142" s="64"/>
      <c r="M142" s="64"/>
      <c r="N142" s="64"/>
      <c r="O142" s="64"/>
      <c r="P142" s="24"/>
      <c r="Q142" s="18"/>
      <c r="R142" s="18"/>
      <c r="S142" s="57"/>
      <c r="T142" s="18"/>
    </row>
    <row r="143" spans="1:20">
      <c r="A143" s="4">
        <v>139</v>
      </c>
      <c r="B143" s="17"/>
      <c r="C143" s="63"/>
      <c r="D143" s="93"/>
      <c r="E143" s="63"/>
      <c r="F143" s="54"/>
      <c r="G143" s="104"/>
      <c r="H143" s="104"/>
      <c r="I143" s="59"/>
      <c r="J143" s="63"/>
      <c r="K143" s="66"/>
      <c r="L143" s="64"/>
      <c r="M143" s="64"/>
      <c r="N143" s="64"/>
      <c r="O143" s="64"/>
      <c r="P143" s="24"/>
      <c r="Q143" s="18"/>
      <c r="R143" s="18"/>
      <c r="S143" s="57"/>
      <c r="T143" s="18"/>
    </row>
    <row r="144" spans="1:20">
      <c r="A144" s="4">
        <v>140</v>
      </c>
      <c r="B144" s="17"/>
      <c r="C144" s="63"/>
      <c r="D144" s="93"/>
      <c r="E144" s="63"/>
      <c r="F144" s="54"/>
      <c r="G144" s="104"/>
      <c r="H144" s="104"/>
      <c r="I144" s="59"/>
      <c r="J144" s="63"/>
      <c r="K144" s="66"/>
      <c r="L144" s="64"/>
      <c r="M144" s="64"/>
      <c r="N144" s="64"/>
      <c r="O144" s="64"/>
      <c r="P144" s="24"/>
      <c r="Q144" s="18"/>
      <c r="R144" s="18"/>
      <c r="S144" s="57"/>
      <c r="T144" s="18"/>
    </row>
    <row r="145" spans="1:20">
      <c r="A145" s="4">
        <v>141</v>
      </c>
      <c r="B145" s="17"/>
      <c r="C145" s="63"/>
      <c r="D145" s="93"/>
      <c r="E145" s="63"/>
      <c r="F145" s="86"/>
      <c r="G145" s="106"/>
      <c r="H145" s="106"/>
      <c r="I145" s="59"/>
      <c r="J145" s="63"/>
      <c r="K145" s="66"/>
      <c r="L145" s="64"/>
      <c r="M145" s="64"/>
      <c r="N145" s="64"/>
      <c r="O145" s="64"/>
      <c r="P145" s="24"/>
      <c r="Q145" s="18"/>
      <c r="R145" s="18"/>
      <c r="S145" s="57"/>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ref="I164" si="0">+G164+H164</f>
        <v>0</v>
      </c>
      <c r="J164" s="18"/>
      <c r="K164" s="18"/>
      <c r="L164" s="18"/>
      <c r="M164" s="18"/>
      <c r="N164" s="18"/>
      <c r="O164" s="18"/>
      <c r="P164" s="24"/>
      <c r="Q164" s="18"/>
      <c r="R164" s="18"/>
      <c r="S164" s="18"/>
      <c r="T164" s="18"/>
    </row>
    <row r="165" spans="1:20">
      <c r="A165" s="21" t="s">
        <v>11</v>
      </c>
      <c r="B165" s="41"/>
      <c r="C165" s="21">
        <f>COUNTIFS(C5:C164,"*")</f>
        <v>68</v>
      </c>
      <c r="D165" s="21"/>
      <c r="E165" s="13"/>
      <c r="F165" s="21"/>
      <c r="G165" s="21">
        <f>SUM(G5:G164)</f>
        <v>468</v>
      </c>
      <c r="H165" s="21">
        <f>SUM(H5:H164)</f>
        <v>616</v>
      </c>
      <c r="I165" s="21">
        <f>SUM(I5:I164)</f>
        <v>0</v>
      </c>
      <c r="J165" s="21"/>
      <c r="K165" s="21"/>
      <c r="L165" s="21"/>
      <c r="M165" s="21"/>
      <c r="N165" s="21"/>
      <c r="O165" s="21"/>
      <c r="P165" s="14"/>
      <c r="Q165" s="21"/>
      <c r="R165" s="21"/>
      <c r="S165" s="21"/>
      <c r="T165" s="12"/>
    </row>
    <row r="166" spans="1:20">
      <c r="A166" s="46" t="s">
        <v>65</v>
      </c>
      <c r="B166" s="10">
        <f>COUNTIF(B$5:B$164,"Team 1")</f>
        <v>38</v>
      </c>
      <c r="C166" s="46" t="s">
        <v>28</v>
      </c>
      <c r="D166" s="10">
        <f>COUNTIF(D5:D164,"Anganwadi")</f>
        <v>19</v>
      </c>
    </row>
    <row r="167" spans="1:20">
      <c r="A167" s="46" t="s">
        <v>66</v>
      </c>
      <c r="B167" s="10">
        <f>COUNTIF(B$6:B$164,"Team 2")</f>
        <v>29</v>
      </c>
      <c r="C167" s="46" t="s">
        <v>26</v>
      </c>
      <c r="D167" s="10">
        <f>COUNTIF(D5:D164,"School")</f>
        <v>47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06" t="s">
        <v>649</v>
      </c>
      <c r="B1" s="306"/>
      <c r="C1" s="306"/>
      <c r="D1" s="307"/>
      <c r="E1" s="307"/>
      <c r="F1" s="307"/>
      <c r="G1" s="307"/>
      <c r="H1" s="307"/>
      <c r="I1" s="307"/>
      <c r="J1" s="307"/>
      <c r="K1" s="307"/>
      <c r="L1" s="307"/>
      <c r="M1" s="307"/>
      <c r="N1" s="307"/>
      <c r="O1" s="307"/>
      <c r="P1" s="307"/>
      <c r="Q1" s="307"/>
      <c r="R1" s="307"/>
      <c r="S1" s="307"/>
    </row>
    <row r="2" spans="1:20">
      <c r="A2" s="310" t="s">
        <v>62</v>
      </c>
      <c r="B2" s="311"/>
      <c r="C2" s="311"/>
      <c r="D2" s="25">
        <v>43466</v>
      </c>
      <c r="E2" s="22"/>
      <c r="F2" s="22"/>
      <c r="G2" s="22"/>
      <c r="H2" s="22"/>
      <c r="I2" s="22"/>
      <c r="J2" s="22"/>
      <c r="K2" s="22"/>
      <c r="L2" s="22"/>
      <c r="M2" s="22"/>
      <c r="N2" s="22"/>
      <c r="O2" s="22"/>
      <c r="P2" s="22"/>
      <c r="Q2" s="22"/>
      <c r="R2" s="22"/>
      <c r="S2" s="22"/>
    </row>
    <row r="3" spans="1:20" ht="24" customHeight="1">
      <c r="A3" s="312" t="s">
        <v>14</v>
      </c>
      <c r="B3" s="308" t="s">
        <v>64</v>
      </c>
      <c r="C3" s="313" t="s">
        <v>7</v>
      </c>
      <c r="D3" s="313" t="s">
        <v>58</v>
      </c>
      <c r="E3" s="313" t="s">
        <v>16</v>
      </c>
      <c r="F3" s="314" t="s">
        <v>17</v>
      </c>
      <c r="G3" s="313" t="s">
        <v>8</v>
      </c>
      <c r="H3" s="313"/>
      <c r="I3" s="313"/>
      <c r="J3" s="313" t="s">
        <v>34</v>
      </c>
      <c r="K3" s="308" t="s">
        <v>36</v>
      </c>
      <c r="L3" s="308" t="s">
        <v>53</v>
      </c>
      <c r="M3" s="308" t="s">
        <v>54</v>
      </c>
      <c r="N3" s="308" t="s">
        <v>37</v>
      </c>
      <c r="O3" s="308" t="s">
        <v>38</v>
      </c>
      <c r="P3" s="312" t="s">
        <v>57</v>
      </c>
      <c r="Q3" s="313" t="s">
        <v>55</v>
      </c>
      <c r="R3" s="313" t="s">
        <v>35</v>
      </c>
      <c r="S3" s="313" t="s">
        <v>56</v>
      </c>
      <c r="T3" s="313" t="s">
        <v>13</v>
      </c>
    </row>
    <row r="4" spans="1:20" ht="25.5" customHeight="1">
      <c r="A4" s="312"/>
      <c r="B4" s="315"/>
      <c r="C4" s="313"/>
      <c r="D4" s="313"/>
      <c r="E4" s="313"/>
      <c r="F4" s="314"/>
      <c r="G4" s="23" t="s">
        <v>9</v>
      </c>
      <c r="H4" s="23" t="s">
        <v>10</v>
      </c>
      <c r="I4" s="23" t="s">
        <v>11</v>
      </c>
      <c r="J4" s="313"/>
      <c r="K4" s="309"/>
      <c r="L4" s="309"/>
      <c r="M4" s="309"/>
      <c r="N4" s="309"/>
      <c r="O4" s="309"/>
      <c r="P4" s="312"/>
      <c r="Q4" s="312"/>
      <c r="R4" s="313"/>
      <c r="S4" s="313"/>
      <c r="T4" s="313"/>
    </row>
    <row r="5" spans="1:20">
      <c r="A5" s="4">
        <v>1</v>
      </c>
      <c r="B5" s="199" t="s">
        <v>66</v>
      </c>
      <c r="C5" s="204" t="s">
        <v>529</v>
      </c>
      <c r="D5" s="204" t="s">
        <v>28</v>
      </c>
      <c r="E5" s="205">
        <v>131</v>
      </c>
      <c r="F5" s="205"/>
      <c r="G5" s="205">
        <v>19</v>
      </c>
      <c r="H5" s="205">
        <v>23</v>
      </c>
      <c r="I5" s="17"/>
      <c r="J5" s="211">
        <v>9678601007</v>
      </c>
      <c r="K5" s="213" t="s">
        <v>563</v>
      </c>
      <c r="L5" s="212" t="s">
        <v>564</v>
      </c>
      <c r="M5" s="212">
        <v>9401941724</v>
      </c>
      <c r="N5" s="212" t="s">
        <v>565</v>
      </c>
      <c r="O5" s="212"/>
      <c r="P5" s="207">
        <v>43470</v>
      </c>
      <c r="Q5" s="216" t="s">
        <v>627</v>
      </c>
      <c r="R5" s="209"/>
      <c r="S5" s="210" t="s">
        <v>71</v>
      </c>
      <c r="T5" s="206"/>
    </row>
    <row r="6" spans="1:20">
      <c r="A6" s="4">
        <v>2</v>
      </c>
      <c r="B6" s="199" t="s">
        <v>66</v>
      </c>
      <c r="C6" s="204" t="s">
        <v>530</v>
      </c>
      <c r="D6" s="204" t="s">
        <v>26</v>
      </c>
      <c r="E6" s="204">
        <v>18200318401</v>
      </c>
      <c r="F6" s="205"/>
      <c r="G6" s="205"/>
      <c r="H6" s="205"/>
      <c r="I6" s="17"/>
      <c r="J6" s="211">
        <v>9435589712</v>
      </c>
      <c r="K6" s="213" t="s">
        <v>563</v>
      </c>
      <c r="L6" s="212" t="s">
        <v>564</v>
      </c>
      <c r="M6" s="212">
        <v>9401941724</v>
      </c>
      <c r="N6" s="212" t="s">
        <v>565</v>
      </c>
      <c r="O6" s="212"/>
      <c r="P6" s="207">
        <v>43470</v>
      </c>
      <c r="Q6" s="216" t="s">
        <v>627</v>
      </c>
      <c r="R6" s="209"/>
      <c r="S6" s="210" t="s">
        <v>71</v>
      </c>
      <c r="T6" s="206"/>
    </row>
    <row r="7" spans="1:20">
      <c r="A7" s="4">
        <v>3</v>
      </c>
      <c r="B7" s="199" t="s">
        <v>66</v>
      </c>
      <c r="C7" s="204" t="s">
        <v>531</v>
      </c>
      <c r="D7" s="204" t="s">
        <v>28</v>
      </c>
      <c r="E7" s="205">
        <v>130</v>
      </c>
      <c r="F7" s="205"/>
      <c r="G7" s="205">
        <v>10</v>
      </c>
      <c r="H7" s="205">
        <v>9</v>
      </c>
      <c r="I7" s="17"/>
      <c r="J7" s="211">
        <v>9678601007</v>
      </c>
      <c r="K7" s="213" t="s">
        <v>563</v>
      </c>
      <c r="L7" s="212" t="s">
        <v>564</v>
      </c>
      <c r="M7" s="212">
        <v>9401941724</v>
      </c>
      <c r="N7" s="212" t="s">
        <v>565</v>
      </c>
      <c r="O7" s="212"/>
      <c r="P7" s="207">
        <v>43470</v>
      </c>
      <c r="Q7" s="216" t="s">
        <v>627</v>
      </c>
      <c r="R7" s="209"/>
      <c r="S7" s="210" t="s">
        <v>71</v>
      </c>
      <c r="T7" s="206"/>
    </row>
    <row r="8" spans="1:20">
      <c r="A8" s="4">
        <v>4</v>
      </c>
      <c r="B8" s="199" t="s">
        <v>65</v>
      </c>
      <c r="C8" s="204" t="s">
        <v>169</v>
      </c>
      <c r="D8" s="204" t="s">
        <v>26</v>
      </c>
      <c r="E8" s="204">
        <v>18200319001</v>
      </c>
      <c r="F8" s="205"/>
      <c r="G8" s="205"/>
      <c r="H8" s="205"/>
      <c r="I8" s="17"/>
      <c r="J8" s="211">
        <v>9957808227</v>
      </c>
      <c r="K8" s="214" t="s">
        <v>563</v>
      </c>
      <c r="L8" s="212" t="s">
        <v>564</v>
      </c>
      <c r="M8" s="212">
        <v>9401941724</v>
      </c>
      <c r="N8" s="212" t="s">
        <v>565</v>
      </c>
      <c r="O8" s="212"/>
      <c r="P8" s="207">
        <v>43470</v>
      </c>
      <c r="Q8" s="216" t="s">
        <v>627</v>
      </c>
      <c r="R8" s="209"/>
      <c r="S8" s="210" t="s">
        <v>71</v>
      </c>
      <c r="T8" s="206"/>
    </row>
    <row r="9" spans="1:20">
      <c r="A9" s="4">
        <v>5</v>
      </c>
      <c r="B9" s="199" t="s">
        <v>66</v>
      </c>
      <c r="C9" s="204" t="s">
        <v>111</v>
      </c>
      <c r="D9" s="204" t="s">
        <v>26</v>
      </c>
      <c r="E9" s="204">
        <v>18200300801</v>
      </c>
      <c r="F9" s="205"/>
      <c r="G9" s="205"/>
      <c r="H9" s="205"/>
      <c r="I9" s="17"/>
      <c r="J9" s="211">
        <v>9435451906</v>
      </c>
      <c r="K9" s="213" t="s">
        <v>563</v>
      </c>
      <c r="L9" s="212" t="s">
        <v>564</v>
      </c>
      <c r="M9" s="212">
        <v>9401941724</v>
      </c>
      <c r="N9" s="212" t="s">
        <v>565</v>
      </c>
      <c r="O9" s="212"/>
      <c r="P9" s="207">
        <v>43472</v>
      </c>
      <c r="Q9" s="216" t="s">
        <v>628</v>
      </c>
      <c r="R9" s="209"/>
      <c r="S9" s="210" t="s">
        <v>71</v>
      </c>
      <c r="T9" s="206"/>
    </row>
    <row r="10" spans="1:20">
      <c r="A10" s="4">
        <v>6</v>
      </c>
      <c r="B10" s="199" t="s">
        <v>66</v>
      </c>
      <c r="C10" s="204" t="s">
        <v>110</v>
      </c>
      <c r="D10" s="204" t="s">
        <v>28</v>
      </c>
      <c r="E10" s="205">
        <v>84</v>
      </c>
      <c r="F10" s="205"/>
      <c r="G10" s="205">
        <v>14</v>
      </c>
      <c r="H10" s="205">
        <v>18</v>
      </c>
      <c r="I10" s="17"/>
      <c r="J10" s="211">
        <v>9678601007</v>
      </c>
      <c r="K10" s="213" t="s">
        <v>563</v>
      </c>
      <c r="L10" s="212" t="s">
        <v>564</v>
      </c>
      <c r="M10" s="212">
        <v>9401941724</v>
      </c>
      <c r="N10" s="212" t="s">
        <v>565</v>
      </c>
      <c r="O10" s="212"/>
      <c r="P10" s="207">
        <v>43472</v>
      </c>
      <c r="Q10" s="216" t="s">
        <v>628</v>
      </c>
      <c r="R10" s="209"/>
      <c r="S10" s="210" t="s">
        <v>71</v>
      </c>
      <c r="T10" s="206"/>
    </row>
    <row r="11" spans="1:20">
      <c r="A11" s="4">
        <v>7</v>
      </c>
      <c r="B11" s="199" t="s">
        <v>65</v>
      </c>
      <c r="C11" s="204" t="s">
        <v>184</v>
      </c>
      <c r="D11" s="204" t="s">
        <v>26</v>
      </c>
      <c r="E11" s="204">
        <v>18200209401</v>
      </c>
      <c r="F11" s="205"/>
      <c r="G11" s="205"/>
      <c r="H11" s="205"/>
      <c r="I11" s="17"/>
      <c r="J11" s="211">
        <v>9401126692</v>
      </c>
      <c r="K11" s="213" t="s">
        <v>209</v>
      </c>
      <c r="L11" s="212" t="s">
        <v>374</v>
      </c>
      <c r="M11" s="212">
        <v>9401214468</v>
      </c>
      <c r="N11" s="212" t="s">
        <v>490</v>
      </c>
      <c r="O11" s="212"/>
      <c r="P11" s="207">
        <v>43473</v>
      </c>
      <c r="Q11" s="216" t="s">
        <v>629</v>
      </c>
      <c r="R11" s="209"/>
      <c r="S11" s="210" t="s">
        <v>71</v>
      </c>
      <c r="T11" s="206"/>
    </row>
    <row r="12" spans="1:20">
      <c r="A12" s="4">
        <v>8</v>
      </c>
      <c r="B12" s="199" t="s">
        <v>65</v>
      </c>
      <c r="C12" s="204" t="s">
        <v>178</v>
      </c>
      <c r="D12" s="204" t="s">
        <v>26</v>
      </c>
      <c r="E12" s="204">
        <v>18200205202</v>
      </c>
      <c r="F12" s="205"/>
      <c r="G12" s="205"/>
      <c r="H12" s="205"/>
      <c r="I12" s="17"/>
      <c r="J12" s="211">
        <v>7399473582</v>
      </c>
      <c r="K12" s="213" t="s">
        <v>209</v>
      </c>
      <c r="L12" s="212" t="s">
        <v>374</v>
      </c>
      <c r="M12" s="212">
        <v>9401214468</v>
      </c>
      <c r="N12" s="212" t="s">
        <v>490</v>
      </c>
      <c r="O12" s="212"/>
      <c r="P12" s="207">
        <v>43473</v>
      </c>
      <c r="Q12" s="216" t="s">
        <v>629</v>
      </c>
      <c r="R12" s="209"/>
      <c r="S12" s="210" t="s">
        <v>71</v>
      </c>
      <c r="T12" s="206"/>
    </row>
    <row r="13" spans="1:20">
      <c r="A13" s="4">
        <v>9</v>
      </c>
      <c r="B13" s="199" t="s">
        <v>65</v>
      </c>
      <c r="C13" s="204" t="s">
        <v>176</v>
      </c>
      <c r="D13" s="204" t="s">
        <v>26</v>
      </c>
      <c r="E13" s="204">
        <v>18200211801</v>
      </c>
      <c r="F13" s="205"/>
      <c r="G13" s="205"/>
      <c r="H13" s="205"/>
      <c r="I13" s="17"/>
      <c r="J13" s="211">
        <v>9401594023</v>
      </c>
      <c r="K13" s="213" t="s">
        <v>209</v>
      </c>
      <c r="L13" s="212" t="s">
        <v>374</v>
      </c>
      <c r="M13" s="212">
        <v>9401214468</v>
      </c>
      <c r="N13" s="212" t="s">
        <v>208</v>
      </c>
      <c r="O13" s="212"/>
      <c r="P13" s="207">
        <v>43473</v>
      </c>
      <c r="Q13" s="216" t="s">
        <v>629</v>
      </c>
      <c r="R13" s="209"/>
      <c r="S13" s="210" t="s">
        <v>71</v>
      </c>
      <c r="T13" s="206"/>
    </row>
    <row r="14" spans="1:20">
      <c r="A14" s="4">
        <v>10</v>
      </c>
      <c r="B14" s="199" t="s">
        <v>66</v>
      </c>
      <c r="C14" s="204" t="s">
        <v>532</v>
      </c>
      <c r="D14" s="204" t="s">
        <v>26</v>
      </c>
      <c r="E14" s="204">
        <v>18200301401</v>
      </c>
      <c r="F14" s="205"/>
      <c r="G14" s="205"/>
      <c r="H14" s="205"/>
      <c r="I14" s="17"/>
      <c r="J14" s="211">
        <v>9435779006</v>
      </c>
      <c r="K14" s="213" t="s">
        <v>566</v>
      </c>
      <c r="L14" s="212" t="s">
        <v>567</v>
      </c>
      <c r="M14" s="212">
        <v>9401228217</v>
      </c>
      <c r="N14" s="212" t="s">
        <v>568</v>
      </c>
      <c r="O14" s="212"/>
      <c r="P14" s="207">
        <v>43472</v>
      </c>
      <c r="Q14" s="216" t="s">
        <v>628</v>
      </c>
      <c r="R14" s="209"/>
      <c r="S14" s="210" t="s">
        <v>71</v>
      </c>
      <c r="T14" s="206"/>
    </row>
    <row r="15" spans="1:20">
      <c r="A15" s="4">
        <v>11</v>
      </c>
      <c r="B15" s="199" t="s">
        <v>66</v>
      </c>
      <c r="C15" s="204" t="s">
        <v>533</v>
      </c>
      <c r="D15" s="204" t="s">
        <v>26</v>
      </c>
      <c r="E15" s="204">
        <v>18200301402</v>
      </c>
      <c r="F15" s="205"/>
      <c r="G15" s="205"/>
      <c r="H15" s="205"/>
      <c r="I15" s="17"/>
      <c r="J15" s="211">
        <v>9401424542</v>
      </c>
      <c r="K15" s="213" t="s">
        <v>566</v>
      </c>
      <c r="L15" s="212" t="s">
        <v>567</v>
      </c>
      <c r="M15" s="212">
        <v>9401228217</v>
      </c>
      <c r="N15" s="212" t="s">
        <v>568</v>
      </c>
      <c r="O15" s="212"/>
      <c r="P15" s="207">
        <v>43472</v>
      </c>
      <c r="Q15" s="216" t="s">
        <v>628</v>
      </c>
      <c r="R15" s="209"/>
      <c r="S15" s="210" t="s">
        <v>71</v>
      </c>
      <c r="T15" s="206"/>
    </row>
    <row r="16" spans="1:20">
      <c r="A16" s="4">
        <v>12</v>
      </c>
      <c r="B16" s="199" t="s">
        <v>66</v>
      </c>
      <c r="C16" s="204" t="s">
        <v>534</v>
      </c>
      <c r="D16" s="204" t="s">
        <v>28</v>
      </c>
      <c r="E16" s="205">
        <v>50</v>
      </c>
      <c r="F16" s="205"/>
      <c r="G16" s="205">
        <v>16</v>
      </c>
      <c r="H16" s="205">
        <v>17</v>
      </c>
      <c r="I16" s="17"/>
      <c r="J16" s="211">
        <v>9678601007</v>
      </c>
      <c r="K16" s="213" t="s">
        <v>566</v>
      </c>
      <c r="L16" s="212" t="s">
        <v>567</v>
      </c>
      <c r="M16" s="212">
        <v>9401228217</v>
      </c>
      <c r="N16" s="212" t="s">
        <v>568</v>
      </c>
      <c r="O16" s="212"/>
      <c r="P16" s="207">
        <v>43472</v>
      </c>
      <c r="Q16" s="216" t="s">
        <v>628</v>
      </c>
      <c r="R16" s="209"/>
      <c r="S16" s="210" t="s">
        <v>71</v>
      </c>
      <c r="T16" s="206"/>
    </row>
    <row r="17" spans="1:20">
      <c r="A17" s="4">
        <v>13</v>
      </c>
      <c r="B17" s="199" t="s">
        <v>65</v>
      </c>
      <c r="C17" s="204" t="s">
        <v>240</v>
      </c>
      <c r="D17" s="204" t="s">
        <v>26</v>
      </c>
      <c r="E17" s="204">
        <v>18200208301</v>
      </c>
      <c r="F17" s="205"/>
      <c r="G17" s="205"/>
      <c r="H17" s="205"/>
      <c r="I17" s="17"/>
      <c r="J17" s="211">
        <v>9435079349</v>
      </c>
      <c r="K17" s="213" t="s">
        <v>209</v>
      </c>
      <c r="L17" s="212" t="s">
        <v>374</v>
      </c>
      <c r="M17" s="212">
        <v>9401214468</v>
      </c>
      <c r="N17" s="212" t="s">
        <v>208</v>
      </c>
      <c r="O17" s="212"/>
      <c r="P17" s="207">
        <v>43474</v>
      </c>
      <c r="Q17" s="216" t="s">
        <v>630</v>
      </c>
      <c r="R17" s="209"/>
      <c r="S17" s="210" t="s">
        <v>71</v>
      </c>
      <c r="T17" s="206"/>
    </row>
    <row r="18" spans="1:20">
      <c r="A18" s="4">
        <v>14</v>
      </c>
      <c r="B18" s="199" t="s">
        <v>65</v>
      </c>
      <c r="C18" s="204" t="s">
        <v>170</v>
      </c>
      <c r="D18" s="204" t="s">
        <v>26</v>
      </c>
      <c r="E18" s="204">
        <v>18200208303</v>
      </c>
      <c r="F18" s="205"/>
      <c r="G18" s="205"/>
      <c r="H18" s="205"/>
      <c r="I18" s="17"/>
      <c r="J18" s="211">
        <v>9401291646</v>
      </c>
      <c r="K18" s="213" t="s">
        <v>209</v>
      </c>
      <c r="L18" s="212" t="s">
        <v>374</v>
      </c>
      <c r="M18" s="212">
        <v>9401214468</v>
      </c>
      <c r="N18" s="212" t="s">
        <v>208</v>
      </c>
      <c r="O18" s="212"/>
      <c r="P18" s="207">
        <v>43474</v>
      </c>
      <c r="Q18" s="216" t="s">
        <v>630</v>
      </c>
      <c r="R18" s="209"/>
      <c r="S18" s="210" t="s">
        <v>71</v>
      </c>
      <c r="T18" s="206"/>
    </row>
    <row r="19" spans="1:20">
      <c r="A19" s="4">
        <v>15</v>
      </c>
      <c r="B19" s="199" t="s">
        <v>65</v>
      </c>
      <c r="C19" s="204" t="s">
        <v>173</v>
      </c>
      <c r="D19" s="204" t="s">
        <v>26</v>
      </c>
      <c r="E19" s="204">
        <v>18200208302</v>
      </c>
      <c r="F19" s="205"/>
      <c r="G19" s="205"/>
      <c r="H19" s="205"/>
      <c r="I19" s="17"/>
      <c r="J19" s="211">
        <v>9401019983</v>
      </c>
      <c r="K19" s="213" t="s">
        <v>209</v>
      </c>
      <c r="L19" s="212" t="s">
        <v>374</v>
      </c>
      <c r="M19" s="212">
        <v>9401214468</v>
      </c>
      <c r="N19" s="212" t="s">
        <v>208</v>
      </c>
      <c r="O19" s="212"/>
      <c r="P19" s="207">
        <v>43474</v>
      </c>
      <c r="Q19" s="216" t="s">
        <v>630</v>
      </c>
      <c r="R19" s="209"/>
      <c r="S19" s="210" t="s">
        <v>71</v>
      </c>
      <c r="T19" s="206"/>
    </row>
    <row r="20" spans="1:20">
      <c r="A20" s="4">
        <v>16</v>
      </c>
      <c r="B20" s="199" t="s">
        <v>65</v>
      </c>
      <c r="C20" s="204" t="s">
        <v>237</v>
      </c>
      <c r="D20" s="204" t="s">
        <v>26</v>
      </c>
      <c r="E20" s="204">
        <v>18200210501</v>
      </c>
      <c r="F20" s="205"/>
      <c r="G20" s="205"/>
      <c r="H20" s="205"/>
      <c r="I20" s="17"/>
      <c r="J20" s="211">
        <v>9435791481</v>
      </c>
      <c r="K20" s="213" t="s">
        <v>209</v>
      </c>
      <c r="L20" s="212" t="s">
        <v>374</v>
      </c>
      <c r="M20" s="212">
        <v>9401214468</v>
      </c>
      <c r="N20" s="212" t="s">
        <v>208</v>
      </c>
      <c r="O20" s="212"/>
      <c r="P20" s="207">
        <v>43474</v>
      </c>
      <c r="Q20" s="216" t="s">
        <v>630</v>
      </c>
      <c r="R20" s="209"/>
      <c r="S20" s="210" t="s">
        <v>71</v>
      </c>
      <c r="T20" s="206"/>
    </row>
    <row r="21" spans="1:20">
      <c r="A21" s="4">
        <v>17</v>
      </c>
      <c r="B21" s="199" t="s">
        <v>66</v>
      </c>
      <c r="C21" s="204" t="s">
        <v>534</v>
      </c>
      <c r="D21" s="204" t="s">
        <v>28</v>
      </c>
      <c r="E21" s="205">
        <v>129</v>
      </c>
      <c r="F21" s="205"/>
      <c r="G21" s="205">
        <v>11</v>
      </c>
      <c r="H21" s="205">
        <v>15</v>
      </c>
      <c r="I21" s="17"/>
      <c r="J21" s="211">
        <v>9678601007</v>
      </c>
      <c r="K21" s="213" t="s">
        <v>566</v>
      </c>
      <c r="L21" s="212" t="s">
        <v>567</v>
      </c>
      <c r="M21" s="212">
        <v>9401228217</v>
      </c>
      <c r="N21" s="212" t="s">
        <v>568</v>
      </c>
      <c r="O21" s="212"/>
      <c r="P21" s="207">
        <v>43474</v>
      </c>
      <c r="Q21" s="216" t="s">
        <v>630</v>
      </c>
      <c r="R21" s="209"/>
      <c r="S21" s="210" t="s">
        <v>71</v>
      </c>
      <c r="T21" s="206"/>
    </row>
    <row r="22" spans="1:20">
      <c r="A22" s="4">
        <v>18</v>
      </c>
      <c r="B22" s="199" t="s">
        <v>66</v>
      </c>
      <c r="C22" s="204" t="s">
        <v>535</v>
      </c>
      <c r="D22" s="204" t="s">
        <v>26</v>
      </c>
      <c r="E22" s="204">
        <v>18200301403</v>
      </c>
      <c r="F22" s="205"/>
      <c r="G22" s="205"/>
      <c r="H22" s="205"/>
      <c r="I22" s="17"/>
      <c r="J22" s="211">
        <v>9435621768</v>
      </c>
      <c r="K22" s="213" t="s">
        <v>566</v>
      </c>
      <c r="L22" s="212" t="s">
        <v>567</v>
      </c>
      <c r="M22" s="212">
        <v>9401228217</v>
      </c>
      <c r="N22" s="212" t="s">
        <v>568</v>
      </c>
      <c r="O22" s="212"/>
      <c r="P22" s="207">
        <v>43474</v>
      </c>
      <c r="Q22" s="216" t="s">
        <v>630</v>
      </c>
      <c r="R22" s="209"/>
      <c r="S22" s="210" t="s">
        <v>71</v>
      </c>
      <c r="T22" s="206"/>
    </row>
    <row r="23" spans="1:20">
      <c r="A23" s="4">
        <v>19</v>
      </c>
      <c r="B23" s="199" t="s">
        <v>66</v>
      </c>
      <c r="C23" s="204" t="s">
        <v>128</v>
      </c>
      <c r="D23" s="204" t="s">
        <v>28</v>
      </c>
      <c r="E23" s="205">
        <v>154</v>
      </c>
      <c r="F23" s="205"/>
      <c r="G23" s="205">
        <v>64</v>
      </c>
      <c r="H23" s="205">
        <v>49</v>
      </c>
      <c r="I23" s="17"/>
      <c r="J23" s="211">
        <v>9678601007</v>
      </c>
      <c r="K23" s="213" t="s">
        <v>448</v>
      </c>
      <c r="L23" s="212" t="s">
        <v>149</v>
      </c>
      <c r="M23" s="212">
        <v>9435305651</v>
      </c>
      <c r="N23" s="212" t="s">
        <v>449</v>
      </c>
      <c r="O23" s="212"/>
      <c r="P23" s="207">
        <v>43474</v>
      </c>
      <c r="Q23" s="216" t="s">
        <v>630</v>
      </c>
      <c r="R23" s="209"/>
      <c r="S23" s="210" t="s">
        <v>71</v>
      </c>
      <c r="T23" s="206"/>
    </row>
    <row r="24" spans="1:20">
      <c r="A24" s="4">
        <v>20</v>
      </c>
      <c r="B24" s="199" t="s">
        <v>65</v>
      </c>
      <c r="C24" s="204" t="s">
        <v>239</v>
      </c>
      <c r="D24" s="204" t="s">
        <v>26</v>
      </c>
      <c r="E24" s="204">
        <v>18200209209</v>
      </c>
      <c r="F24" s="205"/>
      <c r="G24" s="205"/>
      <c r="H24" s="205"/>
      <c r="I24" s="17"/>
      <c r="J24" s="211">
        <v>9401547729</v>
      </c>
      <c r="K24" s="213" t="s">
        <v>209</v>
      </c>
      <c r="L24" s="212" t="s">
        <v>374</v>
      </c>
      <c r="M24" s="212">
        <v>9401214468</v>
      </c>
      <c r="N24" s="212" t="s">
        <v>208</v>
      </c>
      <c r="O24" s="212"/>
      <c r="P24" s="207">
        <v>43475</v>
      </c>
      <c r="Q24" s="216" t="s">
        <v>631</v>
      </c>
      <c r="R24" s="208"/>
      <c r="S24" s="210" t="s">
        <v>71</v>
      </c>
      <c r="T24" s="206"/>
    </row>
    <row r="25" spans="1:20">
      <c r="A25" s="4">
        <v>21</v>
      </c>
      <c r="B25" s="199" t="s">
        <v>65</v>
      </c>
      <c r="C25" s="204" t="s">
        <v>241</v>
      </c>
      <c r="D25" s="204" t="s">
        <v>26</v>
      </c>
      <c r="E25" s="204">
        <v>18200211403</v>
      </c>
      <c r="F25" s="205"/>
      <c r="G25" s="205"/>
      <c r="H25" s="205"/>
      <c r="I25" s="17"/>
      <c r="J25" s="211">
        <v>9401593789</v>
      </c>
      <c r="K25" s="213" t="s">
        <v>209</v>
      </c>
      <c r="L25" s="212" t="s">
        <v>374</v>
      </c>
      <c r="M25" s="212">
        <v>9401214468</v>
      </c>
      <c r="N25" s="212" t="s">
        <v>208</v>
      </c>
      <c r="O25" s="212"/>
      <c r="P25" s="207">
        <v>43475</v>
      </c>
      <c r="Q25" s="216" t="s">
        <v>631</v>
      </c>
      <c r="R25" s="209"/>
      <c r="S25" s="210" t="s">
        <v>71</v>
      </c>
      <c r="T25" s="206"/>
    </row>
    <row r="26" spans="1:20">
      <c r="A26" s="4">
        <v>22</v>
      </c>
      <c r="B26" s="199" t="s">
        <v>65</v>
      </c>
      <c r="C26" s="204" t="s">
        <v>161</v>
      </c>
      <c r="D26" s="204" t="s">
        <v>28</v>
      </c>
      <c r="E26" s="205">
        <v>30</v>
      </c>
      <c r="F26" s="205"/>
      <c r="G26" s="205">
        <v>19</v>
      </c>
      <c r="H26" s="205">
        <v>18</v>
      </c>
      <c r="I26" s="17"/>
      <c r="J26" s="211">
        <v>9401634950</v>
      </c>
      <c r="K26" s="213" t="s">
        <v>209</v>
      </c>
      <c r="L26" s="212" t="s">
        <v>374</v>
      </c>
      <c r="M26" s="212">
        <v>9401214468</v>
      </c>
      <c r="N26" s="212" t="s">
        <v>491</v>
      </c>
      <c r="O26" s="212"/>
      <c r="P26" s="207">
        <v>43475</v>
      </c>
      <c r="Q26" s="216" t="s">
        <v>631</v>
      </c>
      <c r="R26" s="209"/>
      <c r="S26" s="210" t="s">
        <v>71</v>
      </c>
      <c r="T26" s="206"/>
    </row>
    <row r="27" spans="1:20">
      <c r="A27" s="4">
        <v>23</v>
      </c>
      <c r="B27" s="199" t="s">
        <v>66</v>
      </c>
      <c r="C27" s="204" t="s">
        <v>219</v>
      </c>
      <c r="D27" s="204" t="s">
        <v>28</v>
      </c>
      <c r="E27" s="205">
        <v>53</v>
      </c>
      <c r="F27" s="205"/>
      <c r="G27" s="205">
        <v>58</v>
      </c>
      <c r="H27" s="205">
        <v>45</v>
      </c>
      <c r="I27" s="17"/>
      <c r="J27" s="211">
        <v>9678601007</v>
      </c>
      <c r="K27" s="213" t="s">
        <v>148</v>
      </c>
      <c r="L27" s="212" t="s">
        <v>430</v>
      </c>
      <c r="M27" s="212">
        <v>94014244451</v>
      </c>
      <c r="N27" s="212" t="s">
        <v>431</v>
      </c>
      <c r="O27" s="212"/>
      <c r="P27" s="207">
        <v>43475</v>
      </c>
      <c r="Q27" s="216" t="s">
        <v>631</v>
      </c>
      <c r="R27" s="209"/>
      <c r="S27" s="210" t="s">
        <v>71</v>
      </c>
      <c r="T27" s="206"/>
    </row>
    <row r="28" spans="1:20">
      <c r="A28" s="4">
        <v>24</v>
      </c>
      <c r="B28" s="199" t="s">
        <v>66</v>
      </c>
      <c r="C28" s="204" t="s">
        <v>80</v>
      </c>
      <c r="D28" s="204" t="s">
        <v>26</v>
      </c>
      <c r="E28" s="204">
        <v>18200310801</v>
      </c>
      <c r="F28" s="205"/>
      <c r="G28" s="205"/>
      <c r="H28" s="205"/>
      <c r="I28" s="17"/>
      <c r="J28" s="211">
        <v>9954311178</v>
      </c>
      <c r="K28" s="213" t="s">
        <v>148</v>
      </c>
      <c r="L28" s="212" t="s">
        <v>430</v>
      </c>
      <c r="M28" s="212">
        <v>94014244451</v>
      </c>
      <c r="N28" s="212" t="s">
        <v>431</v>
      </c>
      <c r="O28" s="212"/>
      <c r="P28" s="207">
        <v>43475</v>
      </c>
      <c r="Q28" s="216" t="s">
        <v>631</v>
      </c>
      <c r="R28" s="209"/>
      <c r="S28" s="210" t="s">
        <v>71</v>
      </c>
      <c r="T28" s="206"/>
    </row>
    <row r="29" spans="1:20">
      <c r="A29" s="4">
        <v>25</v>
      </c>
      <c r="B29" s="199" t="s">
        <v>66</v>
      </c>
      <c r="C29" s="204" t="s">
        <v>82</v>
      </c>
      <c r="D29" s="204" t="s">
        <v>26</v>
      </c>
      <c r="E29" s="204">
        <v>18200311002</v>
      </c>
      <c r="F29" s="205"/>
      <c r="G29" s="205"/>
      <c r="H29" s="205"/>
      <c r="I29" s="17"/>
      <c r="J29" s="211">
        <v>9954273494</v>
      </c>
      <c r="K29" s="213" t="s">
        <v>389</v>
      </c>
      <c r="L29" s="212" t="s">
        <v>390</v>
      </c>
      <c r="M29" s="212">
        <v>9401424451</v>
      </c>
      <c r="N29" s="212" t="s">
        <v>391</v>
      </c>
      <c r="O29" s="212"/>
      <c r="P29" s="207">
        <v>43475</v>
      </c>
      <c r="Q29" s="216" t="s">
        <v>631</v>
      </c>
      <c r="R29" s="209"/>
      <c r="S29" s="210" t="s">
        <v>71</v>
      </c>
      <c r="T29" s="206"/>
    </row>
    <row r="30" spans="1:20">
      <c r="A30" s="4">
        <v>26</v>
      </c>
      <c r="B30" s="199" t="s">
        <v>66</v>
      </c>
      <c r="C30" s="204" t="s">
        <v>81</v>
      </c>
      <c r="D30" s="204" t="s">
        <v>26</v>
      </c>
      <c r="E30" s="204">
        <v>18200311001</v>
      </c>
      <c r="F30" s="205"/>
      <c r="G30" s="205"/>
      <c r="H30" s="205"/>
      <c r="I30" s="17"/>
      <c r="J30" s="211">
        <v>9401325241</v>
      </c>
      <c r="K30" s="213" t="s">
        <v>389</v>
      </c>
      <c r="L30" s="212" t="s">
        <v>390</v>
      </c>
      <c r="M30" s="212">
        <v>9401424451</v>
      </c>
      <c r="N30" s="212" t="s">
        <v>391</v>
      </c>
      <c r="O30" s="212"/>
      <c r="P30" s="207">
        <v>43475</v>
      </c>
      <c r="Q30" s="216" t="s">
        <v>631</v>
      </c>
      <c r="R30" s="209"/>
      <c r="S30" s="210" t="s">
        <v>71</v>
      </c>
      <c r="T30" s="206"/>
    </row>
    <row r="31" spans="1:20">
      <c r="A31" s="4">
        <v>27</v>
      </c>
      <c r="B31" s="199" t="s">
        <v>65</v>
      </c>
      <c r="C31" s="204" t="s">
        <v>183</v>
      </c>
      <c r="D31" s="204" t="s">
        <v>26</v>
      </c>
      <c r="E31" s="204">
        <v>18200219002</v>
      </c>
      <c r="F31" s="205"/>
      <c r="G31" s="205"/>
      <c r="H31" s="205"/>
      <c r="I31" s="17"/>
      <c r="J31" s="211">
        <v>9435169579</v>
      </c>
      <c r="K31" s="213" t="s">
        <v>209</v>
      </c>
      <c r="L31" s="212" t="s">
        <v>374</v>
      </c>
      <c r="M31" s="212">
        <v>9401214468</v>
      </c>
      <c r="N31" s="212" t="s">
        <v>493</v>
      </c>
      <c r="O31" s="212"/>
      <c r="P31" s="207">
        <v>43476</v>
      </c>
      <c r="Q31" s="216" t="s">
        <v>626</v>
      </c>
      <c r="R31" s="209"/>
      <c r="S31" s="210" t="s">
        <v>71</v>
      </c>
      <c r="T31" s="206"/>
    </row>
    <row r="32" spans="1:20">
      <c r="A32" s="4">
        <v>28</v>
      </c>
      <c r="B32" s="199" t="s">
        <v>65</v>
      </c>
      <c r="C32" s="204" t="s">
        <v>465</v>
      </c>
      <c r="D32" s="204" t="s">
        <v>26</v>
      </c>
      <c r="E32" s="204">
        <v>18200202001</v>
      </c>
      <c r="F32" s="205"/>
      <c r="G32" s="205"/>
      <c r="H32" s="205"/>
      <c r="I32" s="17"/>
      <c r="J32" s="211">
        <v>9401636713</v>
      </c>
      <c r="K32" s="213" t="s">
        <v>209</v>
      </c>
      <c r="L32" s="212" t="s">
        <v>374</v>
      </c>
      <c r="M32" s="212">
        <v>9401214468</v>
      </c>
      <c r="N32" s="212" t="s">
        <v>375</v>
      </c>
      <c r="O32" s="212"/>
      <c r="P32" s="207">
        <v>43476</v>
      </c>
      <c r="Q32" s="216" t="s">
        <v>626</v>
      </c>
      <c r="R32" s="209"/>
      <c r="S32" s="210" t="s">
        <v>71</v>
      </c>
      <c r="T32" s="206"/>
    </row>
    <row r="33" spans="1:20">
      <c r="A33" s="4">
        <v>29</v>
      </c>
      <c r="B33" s="199" t="s">
        <v>65</v>
      </c>
      <c r="C33" s="204" t="s">
        <v>466</v>
      </c>
      <c r="D33" s="204" t="s">
        <v>26</v>
      </c>
      <c r="E33" s="204">
        <v>18200202002</v>
      </c>
      <c r="F33" s="205"/>
      <c r="G33" s="205"/>
      <c r="H33" s="205"/>
      <c r="I33" s="17"/>
      <c r="J33" s="211">
        <v>9954018778</v>
      </c>
      <c r="K33" s="213" t="s">
        <v>209</v>
      </c>
      <c r="L33" s="212" t="s">
        <v>374</v>
      </c>
      <c r="M33" s="212">
        <v>9401214468</v>
      </c>
      <c r="N33" s="212" t="s">
        <v>375</v>
      </c>
      <c r="O33" s="212"/>
      <c r="P33" s="207">
        <v>43476</v>
      </c>
      <c r="Q33" s="216" t="s">
        <v>626</v>
      </c>
      <c r="R33" s="209"/>
      <c r="S33" s="210" t="s">
        <v>71</v>
      </c>
      <c r="T33" s="206"/>
    </row>
    <row r="34" spans="1:20">
      <c r="A34" s="4">
        <v>30</v>
      </c>
      <c r="B34" s="199" t="s">
        <v>66</v>
      </c>
      <c r="C34" s="204" t="s">
        <v>72</v>
      </c>
      <c r="D34" s="204" t="s">
        <v>28</v>
      </c>
      <c r="E34" s="205">
        <v>142</v>
      </c>
      <c r="F34" s="205"/>
      <c r="G34" s="205">
        <v>65</v>
      </c>
      <c r="H34" s="205">
        <v>48</v>
      </c>
      <c r="I34" s="17"/>
      <c r="J34" s="211">
        <v>9678601007</v>
      </c>
      <c r="K34" s="213" t="s">
        <v>389</v>
      </c>
      <c r="L34" s="212" t="s">
        <v>390</v>
      </c>
      <c r="M34" s="212">
        <v>9401424451</v>
      </c>
      <c r="N34" s="212" t="s">
        <v>391</v>
      </c>
      <c r="O34" s="212"/>
      <c r="P34" s="207">
        <v>43476</v>
      </c>
      <c r="Q34" s="216" t="s">
        <v>626</v>
      </c>
      <c r="R34" s="209"/>
      <c r="S34" s="210" t="s">
        <v>71</v>
      </c>
      <c r="T34" s="206"/>
    </row>
    <row r="35" spans="1:20">
      <c r="A35" s="4">
        <v>31</v>
      </c>
      <c r="B35" s="199" t="s">
        <v>66</v>
      </c>
      <c r="C35" s="204" t="s">
        <v>289</v>
      </c>
      <c r="D35" s="204" t="s">
        <v>26</v>
      </c>
      <c r="E35" s="204">
        <v>18200311412</v>
      </c>
      <c r="F35" s="205"/>
      <c r="G35" s="205"/>
      <c r="H35" s="205"/>
      <c r="I35" s="17"/>
      <c r="J35" s="211">
        <v>9435305509</v>
      </c>
      <c r="K35" s="213" t="s">
        <v>389</v>
      </c>
      <c r="L35" s="212" t="s">
        <v>390</v>
      </c>
      <c r="M35" s="212">
        <v>9401424451</v>
      </c>
      <c r="N35" s="212" t="s">
        <v>391</v>
      </c>
      <c r="O35" s="212"/>
      <c r="P35" s="207">
        <v>43476</v>
      </c>
      <c r="Q35" s="216" t="s">
        <v>626</v>
      </c>
      <c r="R35" s="209"/>
      <c r="S35" s="210" t="s">
        <v>71</v>
      </c>
      <c r="T35" s="206"/>
    </row>
    <row r="36" spans="1:20">
      <c r="A36" s="4">
        <v>32</v>
      </c>
      <c r="B36" s="199" t="s">
        <v>66</v>
      </c>
      <c r="C36" s="204" t="s">
        <v>130</v>
      </c>
      <c r="D36" s="204" t="s">
        <v>26</v>
      </c>
      <c r="E36" s="204">
        <v>18200312702</v>
      </c>
      <c r="F36" s="205"/>
      <c r="G36" s="205"/>
      <c r="H36" s="205"/>
      <c r="I36" s="17"/>
      <c r="J36" s="211">
        <v>9435791812</v>
      </c>
      <c r="K36" s="213" t="s">
        <v>389</v>
      </c>
      <c r="L36" s="212" t="s">
        <v>390</v>
      </c>
      <c r="M36" s="212">
        <v>9401424451</v>
      </c>
      <c r="N36" s="212" t="s">
        <v>391</v>
      </c>
      <c r="O36" s="212"/>
      <c r="P36" s="207">
        <v>43476</v>
      </c>
      <c r="Q36" s="216" t="s">
        <v>626</v>
      </c>
      <c r="R36" s="209"/>
      <c r="S36" s="210" t="s">
        <v>71</v>
      </c>
      <c r="T36" s="206"/>
    </row>
    <row r="37" spans="1:20">
      <c r="A37" s="4">
        <v>33</v>
      </c>
      <c r="B37" s="199" t="s">
        <v>66</v>
      </c>
      <c r="C37" s="204" t="s">
        <v>467</v>
      </c>
      <c r="D37" s="204" t="s">
        <v>26</v>
      </c>
      <c r="E37" s="204">
        <v>18200211101</v>
      </c>
      <c r="F37" s="205"/>
      <c r="G37" s="205"/>
      <c r="H37" s="205"/>
      <c r="I37" s="17"/>
      <c r="J37" s="211">
        <v>9401409453</v>
      </c>
      <c r="K37" s="213" t="s">
        <v>209</v>
      </c>
      <c r="L37" s="212" t="s">
        <v>374</v>
      </c>
      <c r="M37" s="212">
        <v>9401214468</v>
      </c>
      <c r="N37" s="212" t="s">
        <v>234</v>
      </c>
      <c r="O37" s="212"/>
      <c r="P37" s="207">
        <v>43476</v>
      </c>
      <c r="Q37" s="216" t="s">
        <v>626</v>
      </c>
      <c r="R37" s="209"/>
      <c r="S37" s="210" t="s">
        <v>71</v>
      </c>
      <c r="T37" s="206"/>
    </row>
    <row r="38" spans="1:20">
      <c r="A38" s="4">
        <v>34</v>
      </c>
      <c r="B38" s="199" t="s">
        <v>65</v>
      </c>
      <c r="C38" s="204" t="s">
        <v>108</v>
      </c>
      <c r="D38" s="204" t="s">
        <v>26</v>
      </c>
      <c r="E38" s="204">
        <v>18200207401</v>
      </c>
      <c r="F38" s="205"/>
      <c r="G38" s="205"/>
      <c r="H38" s="205"/>
      <c r="I38" s="17"/>
      <c r="J38" s="211">
        <v>9401987089</v>
      </c>
      <c r="K38" s="213" t="s">
        <v>209</v>
      </c>
      <c r="L38" s="212" t="s">
        <v>374</v>
      </c>
      <c r="M38" s="212">
        <v>9401214468</v>
      </c>
      <c r="N38" s="212" t="s">
        <v>210</v>
      </c>
      <c r="O38" s="212"/>
      <c r="P38" s="207">
        <v>43477</v>
      </c>
      <c r="Q38" s="216" t="s">
        <v>627</v>
      </c>
      <c r="R38" s="209"/>
      <c r="S38" s="210" t="s">
        <v>71</v>
      </c>
      <c r="T38" s="206"/>
    </row>
    <row r="39" spans="1:20">
      <c r="A39" s="4">
        <v>35</v>
      </c>
      <c r="B39" s="199" t="s">
        <v>65</v>
      </c>
      <c r="C39" s="204" t="s">
        <v>177</v>
      </c>
      <c r="D39" s="204" t="s">
        <v>26</v>
      </c>
      <c r="E39" s="204">
        <v>18200207701</v>
      </c>
      <c r="F39" s="205"/>
      <c r="G39" s="205"/>
      <c r="H39" s="205"/>
      <c r="I39" s="17"/>
      <c r="J39" s="211">
        <v>9435367781</v>
      </c>
      <c r="K39" s="213" t="s">
        <v>209</v>
      </c>
      <c r="L39" s="212" t="s">
        <v>374</v>
      </c>
      <c r="M39" s="212">
        <v>9401214468</v>
      </c>
      <c r="N39" s="212" t="s">
        <v>210</v>
      </c>
      <c r="O39" s="212"/>
      <c r="P39" s="207">
        <v>43477</v>
      </c>
      <c r="Q39" s="216" t="s">
        <v>627</v>
      </c>
      <c r="R39" s="209"/>
      <c r="S39" s="210" t="s">
        <v>71</v>
      </c>
      <c r="T39" s="206"/>
    </row>
    <row r="40" spans="1:20">
      <c r="A40" s="4">
        <v>36</v>
      </c>
      <c r="B40" s="199" t="s">
        <v>65</v>
      </c>
      <c r="C40" s="204" t="s">
        <v>180</v>
      </c>
      <c r="D40" s="204" t="s">
        <v>26</v>
      </c>
      <c r="E40" s="204">
        <v>18200207901</v>
      </c>
      <c r="F40" s="205"/>
      <c r="G40" s="205"/>
      <c r="H40" s="205"/>
      <c r="I40" s="17"/>
      <c r="J40" s="211">
        <v>9401593651</v>
      </c>
      <c r="K40" s="213" t="s">
        <v>209</v>
      </c>
      <c r="L40" s="212" t="s">
        <v>374</v>
      </c>
      <c r="M40" s="212">
        <v>9401214468</v>
      </c>
      <c r="N40" s="212" t="s">
        <v>210</v>
      </c>
      <c r="O40" s="212"/>
      <c r="P40" s="207">
        <v>43477</v>
      </c>
      <c r="Q40" s="216" t="s">
        <v>627</v>
      </c>
      <c r="R40" s="209"/>
      <c r="S40" s="210" t="s">
        <v>71</v>
      </c>
      <c r="T40" s="206"/>
    </row>
    <row r="41" spans="1:20">
      <c r="A41" s="4">
        <v>37</v>
      </c>
      <c r="B41" s="199" t="s">
        <v>66</v>
      </c>
      <c r="C41" s="204" t="s">
        <v>133</v>
      </c>
      <c r="D41" s="204" t="s">
        <v>26</v>
      </c>
      <c r="E41" s="204">
        <v>18200312701</v>
      </c>
      <c r="F41" s="205"/>
      <c r="G41" s="205"/>
      <c r="H41" s="205"/>
      <c r="I41" s="17"/>
      <c r="J41" s="211">
        <v>9435356331</v>
      </c>
      <c r="K41" s="213" t="s">
        <v>389</v>
      </c>
      <c r="L41" s="212" t="s">
        <v>390</v>
      </c>
      <c r="M41" s="212">
        <v>9401424451</v>
      </c>
      <c r="N41" s="212" t="s">
        <v>391</v>
      </c>
      <c r="O41" s="212"/>
      <c r="P41" s="207">
        <v>43477</v>
      </c>
      <c r="Q41" s="216" t="s">
        <v>627</v>
      </c>
      <c r="R41" s="209"/>
      <c r="S41" s="210" t="s">
        <v>71</v>
      </c>
      <c r="T41" s="206"/>
    </row>
    <row r="42" spans="1:20">
      <c r="A42" s="4">
        <v>38</v>
      </c>
      <c r="B42" s="199" t="s">
        <v>66</v>
      </c>
      <c r="C42" s="204" t="s">
        <v>131</v>
      </c>
      <c r="D42" s="204" t="s">
        <v>26</v>
      </c>
      <c r="E42" s="204">
        <v>18200310601</v>
      </c>
      <c r="F42" s="205"/>
      <c r="G42" s="205"/>
      <c r="H42" s="205"/>
      <c r="I42" s="17"/>
      <c r="J42" s="211">
        <v>9401502720</v>
      </c>
      <c r="K42" s="213" t="s">
        <v>389</v>
      </c>
      <c r="L42" s="212" t="s">
        <v>390</v>
      </c>
      <c r="M42" s="212">
        <v>9401424451</v>
      </c>
      <c r="N42" s="212" t="s">
        <v>391</v>
      </c>
      <c r="O42" s="212"/>
      <c r="P42" s="207">
        <v>43477</v>
      </c>
      <c r="Q42" s="216" t="s">
        <v>627</v>
      </c>
      <c r="R42" s="209"/>
      <c r="S42" s="210" t="s">
        <v>71</v>
      </c>
      <c r="T42" s="206"/>
    </row>
    <row r="43" spans="1:20">
      <c r="A43" s="4">
        <v>39</v>
      </c>
      <c r="B43" s="199" t="s">
        <v>66</v>
      </c>
      <c r="C43" s="204" t="s">
        <v>218</v>
      </c>
      <c r="D43" s="204" t="s">
        <v>28</v>
      </c>
      <c r="E43" s="205">
        <v>16</v>
      </c>
      <c r="F43" s="205"/>
      <c r="G43" s="205">
        <v>50</v>
      </c>
      <c r="H43" s="205">
        <v>56</v>
      </c>
      <c r="I43" s="17"/>
      <c r="J43" s="211">
        <v>9435077513</v>
      </c>
      <c r="K43" s="213" t="s">
        <v>142</v>
      </c>
      <c r="L43" s="212" t="s">
        <v>141</v>
      </c>
      <c r="M43" s="212">
        <v>9401451228</v>
      </c>
      <c r="N43" s="212" t="s">
        <v>143</v>
      </c>
      <c r="O43" s="212"/>
      <c r="P43" s="207">
        <v>43477</v>
      </c>
      <c r="Q43" s="216" t="s">
        <v>627</v>
      </c>
      <c r="R43" s="209"/>
      <c r="S43" s="210" t="s">
        <v>71</v>
      </c>
      <c r="T43" s="206"/>
    </row>
    <row r="44" spans="1:20">
      <c r="A44" s="4">
        <v>40</v>
      </c>
      <c r="B44" s="199" t="s">
        <v>65</v>
      </c>
      <c r="C44" s="204" t="s">
        <v>468</v>
      </c>
      <c r="D44" s="204" t="s">
        <v>26</v>
      </c>
      <c r="E44" s="204">
        <v>18200218201</v>
      </c>
      <c r="F44" s="205"/>
      <c r="G44" s="205"/>
      <c r="H44" s="205"/>
      <c r="I44" s="17"/>
      <c r="J44" s="211">
        <v>9401505982</v>
      </c>
      <c r="K44" s="213" t="s">
        <v>209</v>
      </c>
      <c r="L44" s="212" t="s">
        <v>374</v>
      </c>
      <c r="M44" s="212">
        <v>9401214468</v>
      </c>
      <c r="N44" s="212" t="s">
        <v>210</v>
      </c>
      <c r="O44" s="212"/>
      <c r="P44" s="207">
        <v>43483</v>
      </c>
      <c r="Q44" s="216" t="s">
        <v>626</v>
      </c>
      <c r="R44" s="209"/>
      <c r="S44" s="210" t="s">
        <v>71</v>
      </c>
      <c r="T44" s="206"/>
    </row>
    <row r="45" spans="1:20">
      <c r="A45" s="4">
        <v>41</v>
      </c>
      <c r="B45" s="199" t="s">
        <v>65</v>
      </c>
      <c r="C45" s="204" t="s">
        <v>469</v>
      </c>
      <c r="D45" s="204" t="s">
        <v>26</v>
      </c>
      <c r="E45" s="204">
        <v>18200211901</v>
      </c>
      <c r="F45" s="205"/>
      <c r="G45" s="205"/>
      <c r="H45" s="205"/>
      <c r="I45" s="17"/>
      <c r="J45" s="211">
        <v>9401153316</v>
      </c>
      <c r="K45" s="213" t="s">
        <v>209</v>
      </c>
      <c r="L45" s="212" t="s">
        <v>374</v>
      </c>
      <c r="M45" s="212">
        <v>9401214468</v>
      </c>
      <c r="N45" s="212" t="s">
        <v>210</v>
      </c>
      <c r="O45" s="212"/>
      <c r="P45" s="207">
        <v>43483</v>
      </c>
      <c r="Q45" s="216" t="s">
        <v>626</v>
      </c>
      <c r="R45" s="209"/>
      <c r="S45" s="210" t="s">
        <v>71</v>
      </c>
      <c r="T45" s="206"/>
    </row>
    <row r="46" spans="1:20">
      <c r="A46" s="4">
        <v>42</v>
      </c>
      <c r="B46" s="199" t="s">
        <v>65</v>
      </c>
      <c r="C46" s="204" t="s">
        <v>238</v>
      </c>
      <c r="D46" s="204" t="s">
        <v>26</v>
      </c>
      <c r="E46" s="204">
        <v>18200210502</v>
      </c>
      <c r="F46" s="205"/>
      <c r="G46" s="205"/>
      <c r="H46" s="205"/>
      <c r="I46" s="17"/>
      <c r="J46" s="211">
        <v>9531030257</v>
      </c>
      <c r="K46" s="213" t="s">
        <v>209</v>
      </c>
      <c r="L46" s="212" t="s">
        <v>374</v>
      </c>
      <c r="M46" s="212">
        <v>9401214468</v>
      </c>
      <c r="N46" s="212" t="s">
        <v>210</v>
      </c>
      <c r="O46" s="212"/>
      <c r="P46" s="207">
        <v>43483</v>
      </c>
      <c r="Q46" s="216" t="s">
        <v>626</v>
      </c>
      <c r="R46" s="209"/>
      <c r="S46" s="210" t="s">
        <v>71</v>
      </c>
      <c r="T46" s="206"/>
    </row>
    <row r="47" spans="1:20">
      <c r="A47" s="4">
        <v>43</v>
      </c>
      <c r="B47" s="199" t="s">
        <v>65</v>
      </c>
      <c r="C47" s="204" t="s">
        <v>470</v>
      </c>
      <c r="D47" s="204" t="s">
        <v>26</v>
      </c>
      <c r="E47" s="204">
        <v>18200309001</v>
      </c>
      <c r="F47" s="205"/>
      <c r="G47" s="205"/>
      <c r="H47" s="205"/>
      <c r="I47" s="17"/>
      <c r="J47" s="211">
        <v>9435167622</v>
      </c>
      <c r="K47" s="213" t="s">
        <v>451</v>
      </c>
      <c r="L47" s="212" t="s">
        <v>452</v>
      </c>
      <c r="M47" s="212">
        <v>9401503414</v>
      </c>
      <c r="N47" s="212" t="s">
        <v>291</v>
      </c>
      <c r="O47" s="212"/>
      <c r="P47" s="207">
        <v>43483</v>
      </c>
      <c r="Q47" s="216" t="s">
        <v>626</v>
      </c>
      <c r="R47" s="209"/>
      <c r="S47" s="210" t="s">
        <v>71</v>
      </c>
      <c r="T47" s="206"/>
    </row>
    <row r="48" spans="1:20">
      <c r="A48" s="4">
        <v>44</v>
      </c>
      <c r="B48" s="199" t="s">
        <v>66</v>
      </c>
      <c r="C48" s="204" t="s">
        <v>217</v>
      </c>
      <c r="D48" s="204" t="s">
        <v>28</v>
      </c>
      <c r="E48" s="205">
        <v>19</v>
      </c>
      <c r="F48" s="205"/>
      <c r="G48" s="205">
        <v>9</v>
      </c>
      <c r="H48" s="205">
        <v>15</v>
      </c>
      <c r="I48" s="17"/>
      <c r="J48" s="211">
        <v>9435077513</v>
      </c>
      <c r="K48" s="213" t="s">
        <v>142</v>
      </c>
      <c r="L48" s="212" t="s">
        <v>141</v>
      </c>
      <c r="M48" s="212">
        <v>9401451228</v>
      </c>
      <c r="N48" s="212" t="s">
        <v>143</v>
      </c>
      <c r="O48" s="212"/>
      <c r="P48" s="207">
        <v>43483</v>
      </c>
      <c r="Q48" s="216" t="s">
        <v>626</v>
      </c>
      <c r="R48" s="209"/>
      <c r="S48" s="210" t="s">
        <v>71</v>
      </c>
      <c r="T48" s="206"/>
    </row>
    <row r="49" spans="1:20">
      <c r="A49" s="4">
        <v>45</v>
      </c>
      <c r="B49" s="199" t="s">
        <v>66</v>
      </c>
      <c r="C49" s="204" t="s">
        <v>120</v>
      </c>
      <c r="D49" s="204" t="s">
        <v>26</v>
      </c>
      <c r="E49" s="204">
        <v>18200302003</v>
      </c>
      <c r="F49" s="205"/>
      <c r="G49" s="205"/>
      <c r="H49" s="205"/>
      <c r="I49" s="17"/>
      <c r="J49" s="211">
        <v>9435418957</v>
      </c>
      <c r="K49" s="213" t="s">
        <v>142</v>
      </c>
      <c r="L49" s="212" t="s">
        <v>141</v>
      </c>
      <c r="M49" s="212">
        <v>9401451228</v>
      </c>
      <c r="N49" s="212" t="s">
        <v>143</v>
      </c>
      <c r="O49" s="212"/>
      <c r="P49" s="207">
        <v>43483</v>
      </c>
      <c r="Q49" s="216" t="s">
        <v>626</v>
      </c>
      <c r="R49" s="215"/>
      <c r="S49" s="210" t="s">
        <v>71</v>
      </c>
      <c r="T49" s="206"/>
    </row>
    <row r="50" spans="1:20">
      <c r="A50" s="4">
        <v>46</v>
      </c>
      <c r="B50" s="199" t="s">
        <v>66</v>
      </c>
      <c r="C50" s="204" t="s">
        <v>114</v>
      </c>
      <c r="D50" s="204" t="s">
        <v>26</v>
      </c>
      <c r="E50" s="204">
        <v>18200305002</v>
      </c>
      <c r="F50" s="205"/>
      <c r="G50" s="205"/>
      <c r="H50" s="205"/>
      <c r="I50" s="17"/>
      <c r="J50" s="211">
        <v>9401459360</v>
      </c>
      <c r="K50" s="213" t="s">
        <v>142</v>
      </c>
      <c r="L50" s="212" t="s">
        <v>141</v>
      </c>
      <c r="M50" s="212">
        <v>9401451228</v>
      </c>
      <c r="N50" s="212" t="s">
        <v>143</v>
      </c>
      <c r="O50" s="212"/>
      <c r="P50" s="207">
        <v>43483</v>
      </c>
      <c r="Q50" s="216" t="s">
        <v>626</v>
      </c>
      <c r="R50" s="209"/>
      <c r="S50" s="210" t="s">
        <v>71</v>
      </c>
      <c r="T50" s="206"/>
    </row>
    <row r="51" spans="1:20">
      <c r="A51" s="4">
        <v>47</v>
      </c>
      <c r="B51" s="199" t="s">
        <v>66</v>
      </c>
      <c r="C51" s="204" t="s">
        <v>121</v>
      </c>
      <c r="D51" s="204" t="s">
        <v>26</v>
      </c>
      <c r="E51" s="204">
        <v>18200305301</v>
      </c>
      <c r="F51" s="205"/>
      <c r="G51" s="205"/>
      <c r="H51" s="205"/>
      <c r="I51" s="17"/>
      <c r="J51" s="211">
        <v>9401436652</v>
      </c>
      <c r="K51" s="213" t="s">
        <v>142</v>
      </c>
      <c r="L51" s="212" t="s">
        <v>141</v>
      </c>
      <c r="M51" s="212">
        <v>9401451228</v>
      </c>
      <c r="N51" s="212" t="s">
        <v>230</v>
      </c>
      <c r="O51" s="212"/>
      <c r="P51" s="207">
        <v>43483</v>
      </c>
      <c r="Q51" s="216" t="s">
        <v>626</v>
      </c>
      <c r="R51" s="209"/>
      <c r="S51" s="210" t="s">
        <v>71</v>
      </c>
      <c r="T51" s="206"/>
    </row>
    <row r="52" spans="1:20">
      <c r="A52" s="4">
        <v>48</v>
      </c>
      <c r="B52" s="199" t="s">
        <v>65</v>
      </c>
      <c r="C52" s="204" t="s">
        <v>485</v>
      </c>
      <c r="D52" s="204" t="s">
        <v>28</v>
      </c>
      <c r="E52" s="205">
        <v>31</v>
      </c>
      <c r="F52" s="205"/>
      <c r="G52" s="205">
        <v>26</v>
      </c>
      <c r="H52" s="205">
        <v>40</v>
      </c>
      <c r="I52" s="17"/>
      <c r="J52" s="211">
        <v>9401634950</v>
      </c>
      <c r="K52" s="213" t="s">
        <v>147</v>
      </c>
      <c r="L52" s="212" t="s">
        <v>357</v>
      </c>
      <c r="M52" s="212">
        <v>7896420981</v>
      </c>
      <c r="N52" s="212" t="s">
        <v>501</v>
      </c>
      <c r="O52" s="212"/>
      <c r="P52" s="207">
        <v>43484</v>
      </c>
      <c r="Q52" s="216" t="s">
        <v>627</v>
      </c>
      <c r="R52" s="209"/>
      <c r="S52" s="210" t="s">
        <v>71</v>
      </c>
      <c r="T52" s="206"/>
    </row>
    <row r="53" spans="1:20">
      <c r="A53" s="4">
        <v>49</v>
      </c>
      <c r="B53" s="199" t="s">
        <v>65</v>
      </c>
      <c r="C53" s="204" t="s">
        <v>486</v>
      </c>
      <c r="D53" s="204" t="s">
        <v>26</v>
      </c>
      <c r="E53" s="204">
        <v>18200212601</v>
      </c>
      <c r="F53" s="205"/>
      <c r="G53" s="205"/>
      <c r="H53" s="205"/>
      <c r="I53" s="17"/>
      <c r="J53" s="211">
        <v>9435585217</v>
      </c>
      <c r="K53" s="213" t="s">
        <v>147</v>
      </c>
      <c r="L53" s="212" t="s">
        <v>357</v>
      </c>
      <c r="M53" s="212">
        <v>7896420981</v>
      </c>
      <c r="N53" s="212" t="s">
        <v>501</v>
      </c>
      <c r="O53" s="212"/>
      <c r="P53" s="207">
        <v>43484</v>
      </c>
      <c r="Q53" s="216" t="s">
        <v>627</v>
      </c>
      <c r="R53" s="209"/>
      <c r="S53" s="210" t="s">
        <v>71</v>
      </c>
      <c r="T53" s="206"/>
    </row>
    <row r="54" spans="1:20">
      <c r="A54" s="4">
        <v>50</v>
      </c>
      <c r="B54" s="199" t="s">
        <v>65</v>
      </c>
      <c r="C54" s="204" t="s">
        <v>125</v>
      </c>
      <c r="D54" s="204" t="s">
        <v>26</v>
      </c>
      <c r="E54" s="204">
        <v>18200212902</v>
      </c>
      <c r="F54" s="205"/>
      <c r="G54" s="205"/>
      <c r="H54" s="205"/>
      <c r="I54" s="17"/>
      <c r="J54" s="211">
        <v>9954425395</v>
      </c>
      <c r="K54" s="213" t="s">
        <v>147</v>
      </c>
      <c r="L54" s="212" t="s">
        <v>357</v>
      </c>
      <c r="M54" s="212">
        <v>7896420981</v>
      </c>
      <c r="N54" s="212" t="s">
        <v>502</v>
      </c>
      <c r="O54" s="212"/>
      <c r="P54" s="207">
        <v>43484</v>
      </c>
      <c r="Q54" s="216" t="s">
        <v>627</v>
      </c>
      <c r="R54" s="209"/>
      <c r="S54" s="210" t="s">
        <v>71</v>
      </c>
      <c r="T54" s="206"/>
    </row>
    <row r="55" spans="1:20">
      <c r="A55" s="4">
        <v>51</v>
      </c>
      <c r="B55" s="199" t="s">
        <v>66</v>
      </c>
      <c r="C55" s="204" t="s">
        <v>634</v>
      </c>
      <c r="D55" s="204" t="s">
        <v>26</v>
      </c>
      <c r="E55" s="204">
        <v>18200300201</v>
      </c>
      <c r="F55" s="205"/>
      <c r="G55" s="205"/>
      <c r="H55" s="205"/>
      <c r="I55" s="17"/>
      <c r="J55" s="211">
        <v>9404126632</v>
      </c>
      <c r="K55" s="213" t="s">
        <v>232</v>
      </c>
      <c r="L55" s="212" t="s">
        <v>569</v>
      </c>
      <c r="M55" s="212">
        <v>9401707780</v>
      </c>
      <c r="N55" s="212" t="s">
        <v>570</v>
      </c>
      <c r="O55" s="212"/>
      <c r="P55" s="207">
        <v>43484</v>
      </c>
      <c r="Q55" s="216" t="s">
        <v>627</v>
      </c>
      <c r="R55" s="209"/>
      <c r="S55" s="210" t="s">
        <v>71</v>
      </c>
      <c r="T55" s="206"/>
    </row>
    <row r="56" spans="1:20">
      <c r="A56" s="4">
        <v>52</v>
      </c>
      <c r="B56" s="199" t="s">
        <v>66</v>
      </c>
      <c r="C56" s="204" t="s">
        <v>635</v>
      </c>
      <c r="D56" s="204" t="s">
        <v>26</v>
      </c>
      <c r="E56" s="204">
        <v>18200300202</v>
      </c>
      <c r="F56" s="205"/>
      <c r="G56" s="205"/>
      <c r="H56" s="205"/>
      <c r="I56" s="17"/>
      <c r="J56" s="211">
        <v>9854180345</v>
      </c>
      <c r="K56" s="213" t="s">
        <v>232</v>
      </c>
      <c r="L56" s="212" t="s">
        <v>569</v>
      </c>
      <c r="M56" s="212">
        <v>9401707780</v>
      </c>
      <c r="N56" s="212" t="s">
        <v>570</v>
      </c>
      <c r="O56" s="212"/>
      <c r="P56" s="207">
        <v>43484</v>
      </c>
      <c r="Q56" s="216" t="s">
        <v>627</v>
      </c>
      <c r="R56" s="209"/>
      <c r="S56" s="210" t="s">
        <v>71</v>
      </c>
      <c r="T56" s="206"/>
    </row>
    <row r="57" spans="1:20">
      <c r="A57" s="4">
        <v>53</v>
      </c>
      <c r="B57" s="199" t="s">
        <v>66</v>
      </c>
      <c r="C57" s="204" t="s">
        <v>636</v>
      </c>
      <c r="D57" s="204" t="s">
        <v>26</v>
      </c>
      <c r="E57" s="204">
        <v>18200300203</v>
      </c>
      <c r="F57" s="205"/>
      <c r="G57" s="205"/>
      <c r="H57" s="205"/>
      <c r="I57" s="17"/>
      <c r="J57" s="211">
        <v>9435367458</v>
      </c>
      <c r="K57" s="213" t="s">
        <v>232</v>
      </c>
      <c r="L57" s="212" t="s">
        <v>569</v>
      </c>
      <c r="M57" s="212">
        <v>9401707780</v>
      </c>
      <c r="N57" s="212" t="s">
        <v>570</v>
      </c>
      <c r="O57" s="212"/>
      <c r="P57" s="207">
        <v>43484</v>
      </c>
      <c r="Q57" s="216" t="s">
        <v>627</v>
      </c>
      <c r="R57" s="209"/>
      <c r="S57" s="210" t="s">
        <v>71</v>
      </c>
      <c r="T57" s="206"/>
    </row>
    <row r="58" spans="1:20">
      <c r="A58" s="4">
        <v>54</v>
      </c>
      <c r="B58" s="199" t="s">
        <v>65</v>
      </c>
      <c r="C58" s="204" t="s">
        <v>126</v>
      </c>
      <c r="D58" s="204" t="s">
        <v>26</v>
      </c>
      <c r="E58" s="204">
        <v>18200212901</v>
      </c>
      <c r="F58" s="205"/>
      <c r="G58" s="205"/>
      <c r="H58" s="205"/>
      <c r="I58" s="17"/>
      <c r="J58" s="211">
        <v>9954425395</v>
      </c>
      <c r="K58" s="213" t="s">
        <v>147</v>
      </c>
      <c r="L58" s="212" t="s">
        <v>357</v>
      </c>
      <c r="M58" s="212">
        <v>7896420981</v>
      </c>
      <c r="N58" s="212" t="s">
        <v>502</v>
      </c>
      <c r="O58" s="212"/>
      <c r="P58" s="207">
        <v>43486</v>
      </c>
      <c r="Q58" s="216" t="s">
        <v>628</v>
      </c>
      <c r="R58" s="209"/>
      <c r="S58" s="210" t="s">
        <v>71</v>
      </c>
      <c r="T58" s="206"/>
    </row>
    <row r="59" spans="1:20">
      <c r="A59" s="4">
        <v>55</v>
      </c>
      <c r="B59" s="199" t="s">
        <v>65</v>
      </c>
      <c r="C59" s="204" t="s">
        <v>186</v>
      </c>
      <c r="D59" s="204" t="s">
        <v>26</v>
      </c>
      <c r="E59" s="204">
        <v>18200203001</v>
      </c>
      <c r="F59" s="205"/>
      <c r="G59" s="205"/>
      <c r="H59" s="205"/>
      <c r="I59" s="17"/>
      <c r="J59" s="211">
        <v>9435389814</v>
      </c>
      <c r="K59" s="213" t="s">
        <v>147</v>
      </c>
      <c r="L59" s="212" t="s">
        <v>357</v>
      </c>
      <c r="M59" s="212">
        <v>7896420981</v>
      </c>
      <c r="N59" s="212" t="s">
        <v>502</v>
      </c>
      <c r="O59" s="212"/>
      <c r="P59" s="207">
        <v>43486</v>
      </c>
      <c r="Q59" s="216" t="s">
        <v>628</v>
      </c>
      <c r="R59" s="209"/>
      <c r="S59" s="210" t="s">
        <v>71</v>
      </c>
      <c r="T59" s="206"/>
    </row>
    <row r="60" spans="1:20">
      <c r="A60" s="4">
        <v>56</v>
      </c>
      <c r="B60" s="199" t="s">
        <v>65</v>
      </c>
      <c r="C60" s="204" t="s">
        <v>93</v>
      </c>
      <c r="D60" s="204" t="s">
        <v>26</v>
      </c>
      <c r="E60" s="204">
        <v>18200200501</v>
      </c>
      <c r="F60" s="205"/>
      <c r="G60" s="205"/>
      <c r="H60" s="205"/>
      <c r="I60" s="17"/>
      <c r="J60" s="211">
        <v>9435589814</v>
      </c>
      <c r="K60" s="213" t="s">
        <v>147</v>
      </c>
      <c r="L60" s="212" t="s">
        <v>357</v>
      </c>
      <c r="M60" s="212">
        <v>7896420981</v>
      </c>
      <c r="N60" s="212" t="s">
        <v>549</v>
      </c>
      <c r="O60" s="212"/>
      <c r="P60" s="207">
        <v>43486</v>
      </c>
      <c r="Q60" s="216" t="s">
        <v>628</v>
      </c>
      <c r="R60" s="209"/>
      <c r="S60" s="210" t="s">
        <v>71</v>
      </c>
      <c r="T60" s="206"/>
    </row>
    <row r="61" spans="1:20">
      <c r="A61" s="4">
        <v>57</v>
      </c>
      <c r="B61" s="199" t="s">
        <v>66</v>
      </c>
      <c r="C61" s="204" t="s">
        <v>318</v>
      </c>
      <c r="D61" s="204" t="s">
        <v>28</v>
      </c>
      <c r="E61" s="205">
        <v>30</v>
      </c>
      <c r="F61" s="205"/>
      <c r="G61" s="205">
        <v>18</v>
      </c>
      <c r="H61" s="205">
        <v>19</v>
      </c>
      <c r="I61" s="17"/>
      <c r="J61" s="211">
        <v>9678601007</v>
      </c>
      <c r="K61" s="213" t="s">
        <v>232</v>
      </c>
      <c r="L61" s="212" t="s">
        <v>569</v>
      </c>
      <c r="M61" s="212">
        <v>9401707780</v>
      </c>
      <c r="N61" s="212" t="s">
        <v>570</v>
      </c>
      <c r="O61" s="212"/>
      <c r="P61" s="207">
        <v>43486</v>
      </c>
      <c r="Q61" s="216" t="s">
        <v>628</v>
      </c>
      <c r="R61" s="208"/>
      <c r="S61" s="210" t="s">
        <v>71</v>
      </c>
      <c r="T61" s="206"/>
    </row>
    <row r="62" spans="1:20">
      <c r="A62" s="4">
        <v>58</v>
      </c>
      <c r="B62" s="199" t="s">
        <v>66</v>
      </c>
      <c r="C62" s="204" t="s">
        <v>318</v>
      </c>
      <c r="D62" s="204" t="s">
        <v>28</v>
      </c>
      <c r="E62" s="205">
        <v>102</v>
      </c>
      <c r="F62" s="205"/>
      <c r="G62" s="205">
        <v>19</v>
      </c>
      <c r="H62" s="205">
        <v>27</v>
      </c>
      <c r="I62" s="17"/>
      <c r="J62" s="211">
        <v>9678601007</v>
      </c>
      <c r="K62" s="213" t="s">
        <v>232</v>
      </c>
      <c r="L62" s="212" t="s">
        <v>569</v>
      </c>
      <c r="M62" s="212">
        <v>9401707780</v>
      </c>
      <c r="N62" s="212" t="s">
        <v>570</v>
      </c>
      <c r="O62" s="212"/>
      <c r="P62" s="207">
        <v>43487</v>
      </c>
      <c r="Q62" s="216" t="s">
        <v>629</v>
      </c>
      <c r="R62" s="208"/>
      <c r="S62" s="210" t="s">
        <v>71</v>
      </c>
      <c r="T62" s="206"/>
    </row>
    <row r="63" spans="1:20">
      <c r="A63" s="4">
        <v>59</v>
      </c>
      <c r="B63" s="199" t="s">
        <v>66</v>
      </c>
      <c r="C63" s="204" t="s">
        <v>637</v>
      </c>
      <c r="D63" s="204" t="s">
        <v>26</v>
      </c>
      <c r="E63" s="204">
        <v>18200310402</v>
      </c>
      <c r="F63" s="205"/>
      <c r="G63" s="205"/>
      <c r="H63" s="205"/>
      <c r="I63" s="17"/>
      <c r="J63" s="211">
        <v>9401559882</v>
      </c>
      <c r="K63" s="213" t="s">
        <v>232</v>
      </c>
      <c r="L63" s="212" t="s">
        <v>569</v>
      </c>
      <c r="M63" s="212">
        <v>9401707780</v>
      </c>
      <c r="N63" s="212" t="s">
        <v>233</v>
      </c>
      <c r="O63" s="212"/>
      <c r="P63" s="207">
        <v>43487</v>
      </c>
      <c r="Q63" s="216" t="s">
        <v>629</v>
      </c>
      <c r="R63" s="209"/>
      <c r="S63" s="210" t="s">
        <v>71</v>
      </c>
      <c r="T63" s="206"/>
    </row>
    <row r="64" spans="1:20">
      <c r="A64" s="4">
        <v>60</v>
      </c>
      <c r="B64" s="199" t="s">
        <v>65</v>
      </c>
      <c r="C64" s="204" t="s">
        <v>94</v>
      </c>
      <c r="D64" s="204" t="s">
        <v>26</v>
      </c>
      <c r="E64" s="204">
        <v>18200200502</v>
      </c>
      <c r="F64" s="205"/>
      <c r="G64" s="205"/>
      <c r="H64" s="205"/>
      <c r="I64" s="17"/>
      <c r="J64" s="211">
        <v>9678348395</v>
      </c>
      <c r="K64" s="213" t="s">
        <v>147</v>
      </c>
      <c r="L64" s="212" t="s">
        <v>357</v>
      </c>
      <c r="M64" s="212">
        <v>7896420981</v>
      </c>
      <c r="N64" s="212" t="s">
        <v>549</v>
      </c>
      <c r="O64" s="212"/>
      <c r="P64" s="207">
        <v>43487</v>
      </c>
      <c r="Q64" s="216" t="s">
        <v>629</v>
      </c>
      <c r="R64" s="209"/>
      <c r="S64" s="210" t="s">
        <v>71</v>
      </c>
      <c r="T64" s="206"/>
    </row>
    <row r="65" spans="1:20">
      <c r="A65" s="4">
        <v>61</v>
      </c>
      <c r="B65" s="17"/>
      <c r="C65" s="63"/>
      <c r="D65" s="93"/>
      <c r="E65" s="64"/>
      <c r="F65" s="54"/>
      <c r="G65" s="64"/>
      <c r="H65" s="64"/>
      <c r="I65" s="17"/>
      <c r="J65" s="63"/>
      <c r="K65" s="66"/>
      <c r="L65" s="64"/>
      <c r="M65" s="64"/>
      <c r="N65" s="64"/>
      <c r="O65" s="64"/>
      <c r="P65" s="201"/>
      <c r="Q65" s="200"/>
      <c r="R65" s="202"/>
      <c r="S65" s="203"/>
      <c r="T65" s="200"/>
    </row>
    <row r="66" spans="1:20">
      <c r="A66" s="4">
        <v>62</v>
      </c>
      <c r="B66" s="17"/>
      <c r="C66" s="63"/>
      <c r="D66" s="93"/>
      <c r="E66" s="64"/>
      <c r="F66" s="54"/>
      <c r="G66" s="64"/>
      <c r="H66" s="64"/>
      <c r="I66" s="17"/>
      <c r="J66" s="63"/>
      <c r="K66" s="66"/>
      <c r="L66" s="64"/>
      <c r="M66" s="64"/>
      <c r="N66" s="64"/>
      <c r="O66" s="64"/>
      <c r="P66" s="24"/>
      <c r="Q66" s="18"/>
      <c r="R66" s="58"/>
      <c r="S66" s="57"/>
      <c r="T66" s="18"/>
    </row>
    <row r="67" spans="1:20">
      <c r="A67" s="4">
        <v>63</v>
      </c>
      <c r="B67" s="17"/>
      <c r="C67" s="63"/>
      <c r="D67" s="93"/>
      <c r="E67" s="64"/>
      <c r="F67" s="54"/>
      <c r="G67" s="64"/>
      <c r="H67" s="64"/>
      <c r="I67" s="17"/>
      <c r="J67" s="63"/>
      <c r="K67" s="66"/>
      <c r="L67" s="64"/>
      <c r="M67" s="64"/>
      <c r="N67" s="64"/>
      <c r="O67" s="64"/>
      <c r="P67" s="24"/>
      <c r="Q67" s="18"/>
      <c r="R67" s="58"/>
      <c r="S67" s="57"/>
      <c r="T67" s="18"/>
    </row>
    <row r="68" spans="1:20">
      <c r="A68" s="4">
        <v>64</v>
      </c>
      <c r="B68" s="17"/>
      <c r="C68" s="65"/>
      <c r="D68" s="92"/>
      <c r="E68" s="64"/>
      <c r="F68" s="85"/>
      <c r="G68" s="64"/>
      <c r="H68" s="64"/>
      <c r="I68" s="17"/>
      <c r="J68" s="65"/>
      <c r="K68" s="66"/>
      <c r="L68" s="64"/>
      <c r="M68" s="64"/>
      <c r="N68" s="64"/>
      <c r="O68" s="64"/>
      <c r="P68" s="24"/>
      <c r="Q68" s="18"/>
      <c r="R68" s="58"/>
      <c r="S68" s="57"/>
      <c r="T68" s="18"/>
    </row>
    <row r="69" spans="1:20">
      <c r="A69" s="4">
        <v>65</v>
      </c>
      <c r="B69" s="17"/>
      <c r="C69" s="63"/>
      <c r="D69" s="93"/>
      <c r="E69" s="64"/>
      <c r="F69" s="54"/>
      <c r="G69" s="64"/>
      <c r="H69" s="64"/>
      <c r="I69" s="17"/>
      <c r="J69" s="63"/>
      <c r="K69" s="66"/>
      <c r="L69" s="64"/>
      <c r="M69" s="64"/>
      <c r="N69" s="64"/>
      <c r="O69" s="64"/>
      <c r="P69" s="24"/>
      <c r="Q69" s="18"/>
      <c r="R69" s="58"/>
      <c r="S69" s="57"/>
      <c r="T69" s="18"/>
    </row>
    <row r="70" spans="1:20">
      <c r="A70" s="4">
        <v>66</v>
      </c>
      <c r="B70" s="17"/>
      <c r="C70" s="63"/>
      <c r="D70" s="93"/>
      <c r="E70" s="64"/>
      <c r="F70" s="54"/>
      <c r="G70" s="64"/>
      <c r="H70" s="64"/>
      <c r="I70" s="17"/>
      <c r="J70" s="63"/>
      <c r="K70" s="66"/>
      <c r="L70" s="64"/>
      <c r="M70" s="64"/>
      <c r="N70" s="64"/>
      <c r="O70" s="64"/>
      <c r="P70" s="24"/>
      <c r="Q70" s="18"/>
      <c r="R70" s="58"/>
      <c r="S70" s="57"/>
      <c r="T70" s="18"/>
    </row>
    <row r="71" spans="1:20">
      <c r="A71" s="4">
        <v>67</v>
      </c>
      <c r="B71" s="17"/>
      <c r="C71" s="63"/>
      <c r="D71" s="93"/>
      <c r="E71" s="64"/>
      <c r="F71" s="54"/>
      <c r="G71" s="64"/>
      <c r="H71" s="64"/>
      <c r="I71" s="17"/>
      <c r="J71" s="63"/>
      <c r="K71" s="66"/>
      <c r="L71" s="64"/>
      <c r="M71" s="64"/>
      <c r="N71" s="64"/>
      <c r="O71" s="64"/>
      <c r="P71" s="24"/>
      <c r="Q71" s="18"/>
      <c r="R71" s="58"/>
      <c r="S71" s="57"/>
      <c r="T71" s="18"/>
    </row>
    <row r="72" spans="1:20">
      <c r="A72" s="4">
        <v>68</v>
      </c>
      <c r="B72" s="17"/>
      <c r="C72" s="63"/>
      <c r="D72" s="93"/>
      <c r="E72" s="64"/>
      <c r="F72" s="54"/>
      <c r="G72" s="64"/>
      <c r="H72" s="64"/>
      <c r="I72" s="17"/>
      <c r="J72" s="63"/>
      <c r="K72" s="66"/>
      <c r="L72" s="64"/>
      <c r="M72" s="64"/>
      <c r="N72" s="64"/>
      <c r="O72" s="64"/>
      <c r="P72" s="24"/>
      <c r="Q72" s="18"/>
      <c r="R72" s="58"/>
      <c r="S72" s="57"/>
      <c r="T72" s="18"/>
    </row>
    <row r="73" spans="1:20">
      <c r="A73" s="4">
        <v>69</v>
      </c>
      <c r="B73" s="17"/>
      <c r="C73" s="63"/>
      <c r="D73" s="93"/>
      <c r="E73" s="64"/>
      <c r="F73" s="54"/>
      <c r="G73" s="64"/>
      <c r="H73" s="64"/>
      <c r="I73" s="17"/>
      <c r="J73" s="76"/>
      <c r="K73" s="72"/>
      <c r="L73" s="64"/>
      <c r="M73" s="64"/>
      <c r="N73" s="64"/>
      <c r="O73" s="64"/>
      <c r="P73" s="24"/>
      <c r="Q73" s="18"/>
      <c r="R73" s="58"/>
      <c r="S73" s="57"/>
      <c r="T73" s="18"/>
    </row>
    <row r="74" spans="1:20">
      <c r="A74" s="4">
        <v>70</v>
      </c>
      <c r="B74" s="17"/>
      <c r="C74" s="63"/>
      <c r="D74" s="93"/>
      <c r="E74" s="64"/>
      <c r="F74" s="54"/>
      <c r="G74" s="64"/>
      <c r="H74" s="64"/>
      <c r="I74" s="17"/>
      <c r="J74" s="63"/>
      <c r="K74" s="72"/>
      <c r="L74" s="64"/>
      <c r="M74" s="64"/>
      <c r="N74" s="64"/>
      <c r="O74" s="64"/>
      <c r="P74" s="24"/>
      <c r="Q74" s="18"/>
      <c r="R74" s="58"/>
      <c r="S74" s="57"/>
      <c r="T74" s="18"/>
    </row>
    <row r="75" spans="1:20">
      <c r="A75" s="4">
        <v>71</v>
      </c>
      <c r="B75" s="17"/>
      <c r="C75" s="65"/>
      <c r="D75" s="93"/>
      <c r="E75" s="64"/>
      <c r="F75" s="85"/>
      <c r="G75" s="64"/>
      <c r="H75" s="64"/>
      <c r="I75" s="17"/>
      <c r="J75" s="65"/>
      <c r="K75" s="66"/>
      <c r="L75" s="64"/>
      <c r="M75" s="64"/>
      <c r="N75" s="64"/>
      <c r="O75" s="64"/>
      <c r="P75" s="24"/>
      <c r="Q75" s="18"/>
      <c r="R75" s="58"/>
      <c r="S75" s="57"/>
      <c r="T75" s="18"/>
    </row>
    <row r="76" spans="1:20">
      <c r="A76" s="4">
        <v>72</v>
      </c>
      <c r="B76" s="17"/>
      <c r="C76" s="63"/>
      <c r="D76" s="93"/>
      <c r="E76" s="64"/>
      <c r="F76" s="85"/>
      <c r="G76" s="64"/>
      <c r="H76" s="64"/>
      <c r="I76" s="17"/>
      <c r="J76" s="63"/>
      <c r="K76" s="66"/>
      <c r="L76" s="64"/>
      <c r="M76" s="64"/>
      <c r="N76" s="64"/>
      <c r="O76" s="64"/>
      <c r="P76" s="24"/>
      <c r="Q76" s="18"/>
      <c r="R76" s="58"/>
      <c r="S76" s="57"/>
      <c r="T76" s="18"/>
    </row>
    <row r="77" spans="1:20">
      <c r="A77" s="4">
        <v>73</v>
      </c>
      <c r="B77" s="17"/>
      <c r="C77" s="63"/>
      <c r="D77" s="93"/>
      <c r="E77" s="64"/>
      <c r="F77" s="54"/>
      <c r="G77" s="64"/>
      <c r="H77" s="64"/>
      <c r="I77" s="17"/>
      <c r="J77" s="63"/>
      <c r="K77" s="66"/>
      <c r="L77" s="64"/>
      <c r="M77" s="64"/>
      <c r="N77" s="64"/>
      <c r="O77" s="64"/>
      <c r="P77" s="24"/>
      <c r="Q77" s="18"/>
      <c r="R77" s="58"/>
      <c r="S77" s="57"/>
      <c r="T77" s="18"/>
    </row>
    <row r="78" spans="1:20">
      <c r="A78" s="4">
        <v>74</v>
      </c>
      <c r="B78" s="17"/>
      <c r="C78" s="63"/>
      <c r="D78" s="93"/>
      <c r="E78" s="64"/>
      <c r="F78" s="54"/>
      <c r="G78" s="64"/>
      <c r="H78" s="64"/>
      <c r="I78" s="17"/>
      <c r="J78" s="63"/>
      <c r="K78" s="66"/>
      <c r="L78" s="64"/>
      <c r="M78" s="64"/>
      <c r="N78" s="64"/>
      <c r="O78" s="64"/>
      <c r="P78" s="24"/>
      <c r="Q78" s="18"/>
      <c r="R78" s="58"/>
      <c r="S78" s="57"/>
      <c r="T78" s="18"/>
    </row>
    <row r="79" spans="1:20">
      <c r="A79" s="4">
        <v>75</v>
      </c>
      <c r="B79" s="17"/>
      <c r="C79" s="63"/>
      <c r="D79" s="93"/>
      <c r="E79" s="64"/>
      <c r="F79" s="54"/>
      <c r="G79" s="64"/>
      <c r="H79" s="64"/>
      <c r="I79" s="17"/>
      <c r="J79" s="63"/>
      <c r="K79" s="66"/>
      <c r="L79" s="64"/>
      <c r="M79" s="64"/>
      <c r="N79" s="64"/>
      <c r="O79" s="64"/>
      <c r="P79" s="24"/>
      <c r="Q79" s="18"/>
      <c r="R79" s="58"/>
      <c r="S79" s="57"/>
      <c r="T79" s="18"/>
    </row>
    <row r="80" spans="1:20">
      <c r="A80" s="4">
        <v>76</v>
      </c>
      <c r="B80" s="17"/>
      <c r="C80" s="63"/>
      <c r="D80" s="93"/>
      <c r="E80" s="64"/>
      <c r="F80" s="54"/>
      <c r="G80" s="64"/>
      <c r="H80" s="64"/>
      <c r="I80" s="17"/>
      <c r="J80" s="63"/>
      <c r="K80" s="66"/>
      <c r="L80" s="64"/>
      <c r="M80" s="64"/>
      <c r="N80" s="64"/>
      <c r="O80" s="64"/>
      <c r="P80" s="24"/>
      <c r="Q80" s="18"/>
      <c r="R80" s="58"/>
      <c r="S80" s="57"/>
      <c r="T80" s="18"/>
    </row>
    <row r="81" spans="1:20">
      <c r="A81" s="4">
        <v>77</v>
      </c>
      <c r="B81" s="17"/>
      <c r="C81" s="63"/>
      <c r="D81" s="93"/>
      <c r="E81" s="64"/>
      <c r="F81" s="54"/>
      <c r="G81" s="64"/>
      <c r="H81" s="64"/>
      <c r="I81" s="17"/>
      <c r="J81" s="63"/>
      <c r="K81" s="66"/>
      <c r="L81" s="64"/>
      <c r="M81" s="64"/>
      <c r="N81" s="64"/>
      <c r="O81" s="64"/>
      <c r="P81" s="24"/>
      <c r="Q81" s="18"/>
      <c r="R81" s="58"/>
      <c r="S81" s="57"/>
      <c r="T81" s="18"/>
    </row>
    <row r="82" spans="1:20">
      <c r="A82" s="4">
        <v>78</v>
      </c>
      <c r="B82" s="17"/>
      <c r="C82" s="64"/>
      <c r="D82" s="93"/>
      <c r="E82" s="64"/>
      <c r="F82" s="54"/>
      <c r="G82" s="64"/>
      <c r="H82" s="64"/>
      <c r="I82" s="17"/>
      <c r="J82" s="64"/>
      <c r="K82" s="66"/>
      <c r="L82" s="64"/>
      <c r="M82" s="64"/>
      <c r="N82" s="64"/>
      <c r="O82" s="64"/>
      <c r="P82" s="24"/>
      <c r="Q82" s="18"/>
      <c r="R82" s="58"/>
      <c r="S82" s="57"/>
      <c r="T82" s="18"/>
    </row>
    <row r="83" spans="1:20">
      <c r="A83" s="4">
        <v>79</v>
      </c>
      <c r="B83" s="17"/>
      <c r="C83" s="63"/>
      <c r="D83" s="93"/>
      <c r="E83" s="64"/>
      <c r="F83" s="54"/>
      <c r="G83" s="64"/>
      <c r="H83" s="64"/>
      <c r="I83" s="17"/>
      <c r="J83" s="63"/>
      <c r="K83" s="66"/>
      <c r="L83" s="64"/>
      <c r="M83" s="64"/>
      <c r="N83" s="64"/>
      <c r="O83" s="64"/>
      <c r="P83" s="24"/>
      <c r="Q83" s="24"/>
      <c r="R83" s="58"/>
      <c r="S83" s="57"/>
      <c r="T83" s="18"/>
    </row>
    <row r="84" spans="1:20">
      <c r="A84" s="4">
        <v>80</v>
      </c>
      <c r="B84" s="17"/>
      <c r="C84" s="63"/>
      <c r="D84" s="93"/>
      <c r="E84" s="64"/>
      <c r="F84" s="85"/>
      <c r="G84" s="64"/>
      <c r="H84" s="64"/>
      <c r="I84" s="17"/>
      <c r="J84" s="63"/>
      <c r="K84" s="66"/>
      <c r="L84" s="64"/>
      <c r="M84" s="64"/>
      <c r="N84" s="64"/>
      <c r="O84" s="64"/>
      <c r="P84" s="24"/>
      <c r="Q84" s="24"/>
      <c r="R84" s="18"/>
      <c r="S84" s="57"/>
      <c r="T84" s="18"/>
    </row>
    <row r="85" spans="1:20">
      <c r="A85" s="4">
        <v>81</v>
      </c>
      <c r="B85" s="17"/>
      <c r="C85" s="63"/>
      <c r="D85" s="93"/>
      <c r="E85" s="64"/>
      <c r="F85" s="85"/>
      <c r="G85" s="64"/>
      <c r="H85" s="64"/>
      <c r="I85" s="17"/>
      <c r="J85" s="63"/>
      <c r="K85" s="66"/>
      <c r="L85" s="64"/>
      <c r="M85" s="64"/>
      <c r="N85" s="64"/>
      <c r="O85" s="64"/>
      <c r="P85" s="24"/>
      <c r="Q85" s="18"/>
      <c r="R85" s="18"/>
      <c r="S85" s="57"/>
      <c r="T85" s="18"/>
    </row>
    <row r="86" spans="1:20">
      <c r="A86" s="4">
        <v>82</v>
      </c>
      <c r="B86" s="17"/>
      <c r="C86" s="63"/>
      <c r="D86" s="93"/>
      <c r="E86" s="64"/>
      <c r="F86" s="85"/>
      <c r="G86" s="64"/>
      <c r="H86" s="64"/>
      <c r="I86" s="17"/>
      <c r="J86" s="63"/>
      <c r="K86" s="66"/>
      <c r="L86" s="64"/>
      <c r="M86" s="64"/>
      <c r="N86" s="64"/>
      <c r="O86" s="64"/>
      <c r="P86" s="24"/>
      <c r="Q86" s="18"/>
      <c r="R86" s="18"/>
      <c r="S86" s="57"/>
      <c r="T86" s="18"/>
    </row>
    <row r="87" spans="1:20">
      <c r="A87" s="4">
        <v>83</v>
      </c>
      <c r="B87" s="17"/>
      <c r="C87" s="63"/>
      <c r="D87" s="93"/>
      <c r="E87" s="64"/>
      <c r="F87" s="85"/>
      <c r="G87" s="64"/>
      <c r="H87" s="64"/>
      <c r="I87" s="17"/>
      <c r="J87" s="63"/>
      <c r="K87" s="66"/>
      <c r="L87" s="64"/>
      <c r="M87" s="64"/>
      <c r="N87" s="64"/>
      <c r="O87" s="64"/>
      <c r="P87" s="24"/>
      <c r="Q87" s="18"/>
      <c r="R87" s="18"/>
      <c r="S87" s="57"/>
      <c r="T87" s="18"/>
    </row>
    <row r="88" spans="1:20">
      <c r="A88" s="4">
        <v>84</v>
      </c>
      <c r="B88" s="17"/>
      <c r="C88" s="63"/>
      <c r="D88" s="93"/>
      <c r="E88" s="64"/>
      <c r="F88" s="85"/>
      <c r="G88" s="64"/>
      <c r="H88" s="64"/>
      <c r="I88" s="17"/>
      <c r="J88" s="63"/>
      <c r="K88" s="66"/>
      <c r="L88" s="64"/>
      <c r="M88" s="64"/>
      <c r="N88" s="64"/>
      <c r="O88" s="64"/>
      <c r="P88" s="24"/>
      <c r="Q88" s="18"/>
      <c r="R88" s="18"/>
      <c r="S88" s="57"/>
      <c r="T88" s="18"/>
    </row>
    <row r="89" spans="1:20">
      <c r="A89" s="4">
        <v>85</v>
      </c>
      <c r="B89" s="17"/>
      <c r="C89" s="65"/>
      <c r="D89" s="93"/>
      <c r="E89" s="64"/>
      <c r="F89" s="54"/>
      <c r="G89" s="64"/>
      <c r="H89" s="64"/>
      <c r="I89" s="17"/>
      <c r="J89" s="65"/>
      <c r="K89" s="66"/>
      <c r="L89" s="64"/>
      <c r="M89" s="64"/>
      <c r="N89" s="64"/>
      <c r="O89" s="64"/>
      <c r="P89" s="24"/>
      <c r="Q89" s="18"/>
      <c r="R89" s="18"/>
      <c r="S89" s="57"/>
      <c r="T89" s="18"/>
    </row>
    <row r="90" spans="1:20">
      <c r="A90" s="4">
        <v>86</v>
      </c>
      <c r="B90" s="17"/>
      <c r="C90" s="63"/>
      <c r="D90" s="93"/>
      <c r="E90" s="64"/>
      <c r="F90" s="54"/>
      <c r="G90" s="64"/>
      <c r="H90" s="64"/>
      <c r="I90" s="17"/>
      <c r="J90" s="63"/>
      <c r="K90" s="66"/>
      <c r="L90" s="64"/>
      <c r="M90" s="64"/>
      <c r="N90" s="64"/>
      <c r="O90" s="64"/>
      <c r="P90" s="24"/>
      <c r="Q90" s="18"/>
      <c r="R90" s="18"/>
      <c r="S90" s="57"/>
      <c r="T90" s="18"/>
    </row>
    <row r="91" spans="1:20">
      <c r="A91" s="4">
        <v>87</v>
      </c>
      <c r="B91" s="17"/>
      <c r="C91" s="63"/>
      <c r="D91" s="93"/>
      <c r="E91" s="64"/>
      <c r="F91" s="54"/>
      <c r="G91" s="64"/>
      <c r="H91" s="64"/>
      <c r="I91" s="17"/>
      <c r="J91" s="63"/>
      <c r="K91" s="66"/>
      <c r="L91" s="64"/>
      <c r="M91" s="64"/>
      <c r="N91" s="64"/>
      <c r="O91" s="64"/>
      <c r="P91" s="24"/>
      <c r="Q91" s="18"/>
      <c r="R91" s="18"/>
      <c r="S91" s="57"/>
      <c r="T91" s="18"/>
    </row>
    <row r="92" spans="1:20">
      <c r="A92" s="4">
        <v>88</v>
      </c>
      <c r="B92" s="17"/>
      <c r="C92" s="65"/>
      <c r="D92" s="93"/>
      <c r="E92" s="64"/>
      <c r="F92" s="85"/>
      <c r="G92" s="64"/>
      <c r="H92" s="64"/>
      <c r="I92" s="17"/>
      <c r="J92" s="65"/>
      <c r="K92" s="66"/>
      <c r="L92" s="64"/>
      <c r="M92" s="64"/>
      <c r="N92" s="64"/>
      <c r="O92" s="64"/>
      <c r="P92" s="24"/>
      <c r="Q92" s="18"/>
      <c r="R92" s="18"/>
      <c r="S92" s="57"/>
      <c r="T92" s="18"/>
    </row>
    <row r="93" spans="1:20">
      <c r="A93" s="4">
        <v>89</v>
      </c>
      <c r="B93" s="17"/>
      <c r="C93" s="63"/>
      <c r="D93" s="93"/>
      <c r="E93" s="64"/>
      <c r="F93" s="85"/>
      <c r="G93" s="64"/>
      <c r="H93" s="64"/>
      <c r="I93" s="17"/>
      <c r="J93" s="63"/>
      <c r="K93" s="66"/>
      <c r="L93" s="64"/>
      <c r="M93" s="64"/>
      <c r="N93" s="64"/>
      <c r="O93" s="64"/>
      <c r="P93" s="24"/>
      <c r="Q93" s="18"/>
      <c r="R93" s="18"/>
      <c r="S93" s="57"/>
      <c r="T93" s="18"/>
    </row>
    <row r="94" spans="1:20">
      <c r="A94" s="4">
        <v>90</v>
      </c>
      <c r="B94" s="17"/>
      <c r="C94" s="63"/>
      <c r="D94" s="93"/>
      <c r="E94" s="64"/>
      <c r="F94" s="85"/>
      <c r="G94" s="64"/>
      <c r="H94" s="64"/>
      <c r="I94" s="17"/>
      <c r="J94" s="63"/>
      <c r="K94" s="66"/>
      <c r="L94" s="64"/>
      <c r="M94" s="64"/>
      <c r="N94" s="64"/>
      <c r="O94" s="64"/>
      <c r="P94" s="24"/>
      <c r="Q94" s="18"/>
      <c r="R94" s="18"/>
      <c r="S94" s="57"/>
      <c r="T94" s="18"/>
    </row>
    <row r="95" spans="1:20">
      <c r="A95" s="4">
        <v>91</v>
      </c>
      <c r="B95" s="17"/>
      <c r="C95" s="63"/>
      <c r="D95" s="93"/>
      <c r="E95" s="64"/>
      <c r="F95" s="85"/>
      <c r="G95" s="64"/>
      <c r="H95" s="64"/>
      <c r="I95" s="17"/>
      <c r="J95" s="63"/>
      <c r="K95" s="66"/>
      <c r="L95" s="64"/>
      <c r="M95" s="64"/>
      <c r="N95" s="64"/>
      <c r="O95" s="64"/>
      <c r="P95" s="24"/>
      <c r="Q95" s="18"/>
      <c r="R95" s="18"/>
      <c r="S95" s="57"/>
      <c r="T95" s="18"/>
    </row>
    <row r="96" spans="1:20">
      <c r="A96" s="4">
        <v>92</v>
      </c>
      <c r="B96" s="17"/>
      <c r="C96" s="63"/>
      <c r="D96" s="93"/>
      <c r="E96" s="64"/>
      <c r="F96" s="85"/>
      <c r="G96" s="64"/>
      <c r="H96" s="64"/>
      <c r="I96" s="17"/>
      <c r="J96" s="63"/>
      <c r="K96" s="66"/>
      <c r="L96" s="64"/>
      <c r="M96" s="64"/>
      <c r="N96" s="64"/>
      <c r="O96" s="64"/>
      <c r="P96" s="24"/>
      <c r="Q96" s="18"/>
      <c r="R96" s="18"/>
      <c r="S96" s="57"/>
      <c r="T96" s="18"/>
    </row>
    <row r="97" spans="1:20">
      <c r="A97" s="4">
        <v>93</v>
      </c>
      <c r="B97" s="17"/>
      <c r="C97" s="74"/>
      <c r="D97" s="93"/>
      <c r="E97" s="75"/>
      <c r="F97" s="85"/>
      <c r="G97" s="75"/>
      <c r="H97" s="75"/>
      <c r="I97" s="17"/>
      <c r="J97" s="74"/>
      <c r="K97" s="77"/>
      <c r="L97" s="75"/>
      <c r="M97" s="75"/>
      <c r="N97" s="75"/>
      <c r="O97" s="75"/>
      <c r="P97" s="24"/>
      <c r="Q97" s="18"/>
      <c r="R97" s="18"/>
      <c r="S97" s="57"/>
      <c r="T97" s="18"/>
    </row>
    <row r="98" spans="1:20">
      <c r="A98" s="4">
        <v>94</v>
      </c>
      <c r="B98" s="17"/>
      <c r="C98" s="63"/>
      <c r="D98" s="93"/>
      <c r="E98" s="64"/>
      <c r="F98" s="85"/>
      <c r="G98" s="64"/>
      <c r="H98" s="64"/>
      <c r="I98" s="17"/>
      <c r="J98" s="63"/>
      <c r="K98" s="66"/>
      <c r="L98" s="64"/>
      <c r="M98" s="64"/>
      <c r="N98" s="64"/>
      <c r="O98" s="64"/>
      <c r="P98" s="24"/>
      <c r="Q98" s="18"/>
      <c r="R98" s="18"/>
      <c r="S98" s="57"/>
      <c r="T98" s="18"/>
    </row>
    <row r="99" spans="1:20">
      <c r="A99" s="4">
        <v>95</v>
      </c>
      <c r="B99" s="17"/>
      <c r="C99" s="63"/>
      <c r="D99" s="93"/>
      <c r="E99" s="64"/>
      <c r="F99" s="85"/>
      <c r="G99" s="64"/>
      <c r="H99" s="64"/>
      <c r="I99" s="17"/>
      <c r="J99" s="63"/>
      <c r="K99" s="66"/>
      <c r="L99" s="64"/>
      <c r="M99" s="64"/>
      <c r="N99" s="64"/>
      <c r="O99" s="64"/>
      <c r="P99" s="24"/>
      <c r="Q99" s="18"/>
      <c r="R99" s="18"/>
      <c r="S99" s="57"/>
      <c r="T99" s="18"/>
    </row>
    <row r="100" spans="1:20">
      <c r="A100" s="4">
        <v>96</v>
      </c>
      <c r="B100" s="17"/>
      <c r="C100" s="63"/>
      <c r="D100" s="93"/>
      <c r="E100" s="64"/>
      <c r="F100" s="85"/>
      <c r="G100" s="64"/>
      <c r="H100" s="64"/>
      <c r="I100" s="17"/>
      <c r="J100" s="63"/>
      <c r="K100" s="66"/>
      <c r="L100" s="64"/>
      <c r="M100" s="64"/>
      <c r="N100" s="64"/>
      <c r="O100" s="64"/>
      <c r="P100" s="24"/>
      <c r="Q100" s="18"/>
      <c r="R100" s="18"/>
      <c r="S100" s="57"/>
      <c r="T100" s="18"/>
    </row>
    <row r="101" spans="1:20">
      <c r="A101" s="4">
        <v>97</v>
      </c>
      <c r="B101" s="17"/>
      <c r="C101" s="63"/>
      <c r="D101" s="93"/>
      <c r="E101" s="64"/>
      <c r="F101" s="18"/>
      <c r="G101" s="64"/>
      <c r="H101" s="64"/>
      <c r="I101" s="17"/>
      <c r="J101" s="63"/>
      <c r="K101" s="66"/>
      <c r="L101" s="64"/>
      <c r="M101" s="64"/>
      <c r="N101" s="64"/>
      <c r="O101" s="64"/>
      <c r="P101" s="24"/>
      <c r="Q101" s="18"/>
      <c r="R101" s="18"/>
      <c r="S101" s="57"/>
      <c r="T101" s="18"/>
    </row>
    <row r="102" spans="1:20">
      <c r="A102" s="4">
        <v>98</v>
      </c>
      <c r="B102" s="17"/>
      <c r="C102" s="63"/>
      <c r="D102" s="93"/>
      <c r="E102" s="64"/>
      <c r="F102" s="18"/>
      <c r="G102" s="64"/>
      <c r="H102" s="64"/>
      <c r="I102" s="17"/>
      <c r="J102" s="63"/>
      <c r="K102" s="66"/>
      <c r="L102" s="64"/>
      <c r="M102" s="64"/>
      <c r="N102" s="64"/>
      <c r="O102" s="64"/>
      <c r="P102" s="24"/>
      <c r="Q102" s="18"/>
      <c r="R102" s="18"/>
      <c r="S102" s="57"/>
      <c r="T102" s="18"/>
    </row>
    <row r="103" spans="1:20">
      <c r="A103" s="4">
        <v>99</v>
      </c>
      <c r="B103" s="17"/>
      <c r="C103" s="78"/>
      <c r="D103" s="94"/>
      <c r="E103" s="79"/>
      <c r="F103" s="86"/>
      <c r="G103" s="79"/>
      <c r="H103" s="79"/>
      <c r="I103" s="17"/>
      <c r="J103" s="79"/>
      <c r="K103" s="80"/>
      <c r="L103" s="79"/>
      <c r="M103" s="78"/>
      <c r="N103" s="79"/>
      <c r="O103" s="79"/>
      <c r="P103" s="24"/>
      <c r="Q103" s="18"/>
      <c r="R103" s="18"/>
      <c r="S103" s="57"/>
      <c r="T103" s="18"/>
    </row>
    <row r="104" spans="1:20">
      <c r="A104" s="4">
        <v>100</v>
      </c>
      <c r="B104" s="17"/>
      <c r="C104" s="64"/>
      <c r="D104" s="94"/>
      <c r="E104" s="64"/>
      <c r="F104" s="86"/>
      <c r="G104" s="64"/>
      <c r="H104" s="64"/>
      <c r="I104" s="17"/>
      <c r="J104" s="64"/>
      <c r="K104" s="80"/>
      <c r="L104" s="79"/>
      <c r="M104" s="78"/>
      <c r="N104" s="79"/>
      <c r="O104" s="64"/>
      <c r="P104" s="24"/>
      <c r="Q104" s="18"/>
      <c r="R104" s="18"/>
      <c r="S104" s="57"/>
      <c r="T104" s="18"/>
    </row>
    <row r="105" spans="1:20">
      <c r="A105" s="4">
        <v>101</v>
      </c>
      <c r="B105" s="17"/>
      <c r="C105" s="78"/>
      <c r="D105" s="94"/>
      <c r="E105" s="79"/>
      <c r="F105" s="86"/>
      <c r="G105" s="79"/>
      <c r="H105" s="79"/>
      <c r="I105" s="17"/>
      <c r="J105" s="79"/>
      <c r="K105" s="80"/>
      <c r="L105" s="79"/>
      <c r="M105" s="78"/>
      <c r="N105" s="79"/>
      <c r="O105" s="79"/>
      <c r="P105" s="24"/>
      <c r="Q105" s="18"/>
      <c r="R105" s="18"/>
      <c r="S105" s="57"/>
      <c r="T105" s="18"/>
    </row>
    <row r="106" spans="1:20">
      <c r="A106" s="4">
        <v>102</v>
      </c>
      <c r="B106" s="17"/>
      <c r="C106" s="78"/>
      <c r="D106" s="94"/>
      <c r="E106" s="79"/>
      <c r="F106" s="86"/>
      <c r="G106" s="79"/>
      <c r="H106" s="79"/>
      <c r="I106" s="17"/>
      <c r="J106" s="79"/>
      <c r="K106" s="80"/>
      <c r="L106" s="79"/>
      <c r="M106" s="78"/>
      <c r="N106" s="79"/>
      <c r="O106" s="79"/>
      <c r="P106" s="24"/>
      <c r="Q106" s="18"/>
      <c r="R106" s="18"/>
      <c r="S106" s="57"/>
      <c r="T106" s="18"/>
    </row>
    <row r="107" spans="1:20">
      <c r="A107" s="4">
        <v>103</v>
      </c>
      <c r="B107" s="17"/>
      <c r="C107" s="65"/>
      <c r="D107" s="93"/>
      <c r="E107" s="64"/>
      <c r="F107" s="18"/>
      <c r="G107" s="64"/>
      <c r="H107" s="64"/>
      <c r="I107" s="17"/>
      <c r="J107" s="65"/>
      <c r="K107" s="66"/>
      <c r="L107" s="64"/>
      <c r="M107" s="64"/>
      <c r="N107" s="64"/>
      <c r="O107" s="64"/>
      <c r="P107" s="24"/>
      <c r="Q107" s="18"/>
      <c r="R107" s="18"/>
      <c r="S107" s="57"/>
      <c r="T107" s="18"/>
    </row>
    <row r="108" spans="1:20">
      <c r="A108" s="4">
        <v>104</v>
      </c>
      <c r="B108" s="17"/>
      <c r="C108" s="78"/>
      <c r="D108" s="94"/>
      <c r="E108" s="79"/>
      <c r="F108" s="86"/>
      <c r="G108" s="79"/>
      <c r="H108" s="79"/>
      <c r="I108" s="17"/>
      <c r="J108" s="79"/>
      <c r="K108" s="80"/>
      <c r="L108" s="79"/>
      <c r="M108" s="78"/>
      <c r="N108" s="79"/>
      <c r="O108" s="79"/>
      <c r="P108" s="24"/>
      <c r="Q108" s="18"/>
      <c r="R108" s="18"/>
      <c r="S108" s="57"/>
      <c r="T108" s="18"/>
    </row>
    <row r="109" spans="1:20">
      <c r="A109" s="4">
        <v>105</v>
      </c>
      <c r="B109" s="17"/>
      <c r="C109" s="78"/>
      <c r="D109" s="94"/>
      <c r="E109" s="79"/>
      <c r="F109" s="86"/>
      <c r="G109" s="79"/>
      <c r="H109" s="79"/>
      <c r="I109" s="17"/>
      <c r="J109" s="79"/>
      <c r="K109" s="80"/>
      <c r="L109" s="79"/>
      <c r="M109" s="78"/>
      <c r="N109" s="79"/>
      <c r="O109" s="79"/>
      <c r="P109" s="24"/>
      <c r="Q109" s="18"/>
      <c r="R109" s="18"/>
      <c r="S109" s="57"/>
      <c r="T109" s="18"/>
    </row>
    <row r="110" spans="1:20">
      <c r="A110" s="4">
        <v>106</v>
      </c>
      <c r="B110" s="17"/>
      <c r="C110" s="78"/>
      <c r="D110" s="94"/>
      <c r="E110" s="79"/>
      <c r="F110" s="86"/>
      <c r="G110" s="79"/>
      <c r="H110" s="79"/>
      <c r="I110" s="17"/>
      <c r="J110" s="79"/>
      <c r="K110" s="80"/>
      <c r="L110" s="79"/>
      <c r="M110" s="78"/>
      <c r="N110" s="79"/>
      <c r="O110" s="79"/>
      <c r="P110" s="24"/>
      <c r="Q110" s="18"/>
      <c r="R110" s="18"/>
      <c r="S110" s="57"/>
      <c r="T110" s="18"/>
    </row>
    <row r="111" spans="1:20">
      <c r="A111" s="4">
        <v>107</v>
      </c>
      <c r="B111" s="17"/>
      <c r="C111" s="78"/>
      <c r="D111" s="94"/>
      <c r="E111" s="79"/>
      <c r="F111" s="86"/>
      <c r="G111" s="79"/>
      <c r="H111" s="79"/>
      <c r="I111" s="17"/>
      <c r="J111" s="79"/>
      <c r="K111" s="80"/>
      <c r="L111" s="79"/>
      <c r="M111" s="78"/>
      <c r="N111" s="79"/>
      <c r="O111" s="79"/>
      <c r="P111" s="24"/>
      <c r="Q111" s="18"/>
      <c r="R111" s="18"/>
      <c r="S111" s="57"/>
      <c r="T111" s="18"/>
    </row>
    <row r="112" spans="1:20">
      <c r="A112" s="4">
        <v>108</v>
      </c>
      <c r="B112" s="17"/>
      <c r="C112" s="63"/>
      <c r="D112" s="62"/>
      <c r="E112" s="64"/>
      <c r="F112" s="18"/>
      <c r="G112" s="64"/>
      <c r="H112" s="64"/>
      <c r="I112" s="17"/>
      <c r="J112" s="63"/>
      <c r="K112" s="66"/>
      <c r="L112" s="64"/>
      <c r="M112" s="64"/>
      <c r="N112" s="64"/>
      <c r="O112" s="64"/>
      <c r="P112" s="24"/>
      <c r="Q112" s="18"/>
      <c r="R112" s="18"/>
      <c r="S112" s="18"/>
      <c r="T112" s="18"/>
    </row>
    <row r="113" spans="1:20">
      <c r="A113" s="4">
        <v>109</v>
      </c>
      <c r="B113" s="17"/>
      <c r="C113" s="63"/>
      <c r="D113" s="63"/>
      <c r="E113" s="63"/>
      <c r="F113" s="18"/>
      <c r="G113" s="64"/>
      <c r="H113" s="64"/>
      <c r="I113" s="17"/>
      <c r="J113" s="63"/>
      <c r="K113" s="66"/>
      <c r="L113" s="64"/>
      <c r="M113" s="64"/>
      <c r="N113" s="64"/>
      <c r="O113" s="64"/>
      <c r="P113" s="24"/>
      <c r="Q113" s="18"/>
      <c r="R113" s="18"/>
      <c r="S113" s="18"/>
      <c r="T113" s="18"/>
    </row>
    <row r="114" spans="1:20">
      <c r="A114" s="4">
        <v>110</v>
      </c>
      <c r="B114" s="17"/>
      <c r="C114" s="63"/>
      <c r="D114" s="62"/>
      <c r="E114" s="64"/>
      <c r="F114" s="18"/>
      <c r="G114" s="64"/>
      <c r="H114" s="64"/>
      <c r="I114" s="17"/>
      <c r="J114" s="63"/>
      <c r="K114" s="66"/>
      <c r="L114" s="64"/>
      <c r="M114" s="64"/>
      <c r="N114" s="64"/>
      <c r="O114" s="64"/>
      <c r="P114" s="24"/>
      <c r="Q114" s="18"/>
      <c r="R114" s="18"/>
      <c r="S114" s="18"/>
      <c r="T114" s="18"/>
    </row>
    <row r="115" spans="1:20">
      <c r="A115" s="4">
        <v>111</v>
      </c>
      <c r="B115" s="17"/>
      <c r="C115" s="63"/>
      <c r="D115" s="62"/>
      <c r="E115" s="64"/>
      <c r="F115" s="18"/>
      <c r="G115" s="64"/>
      <c r="H115" s="64"/>
      <c r="I115" s="17"/>
      <c r="J115" s="63"/>
      <c r="K115" s="66"/>
      <c r="L115" s="64"/>
      <c r="M115" s="64"/>
      <c r="N115" s="64"/>
      <c r="O115" s="64"/>
      <c r="P115" s="24"/>
      <c r="Q115" s="18"/>
      <c r="R115" s="18"/>
      <c r="S115" s="18"/>
      <c r="T115" s="18"/>
    </row>
    <row r="116" spans="1:20">
      <c r="A116" s="4">
        <v>112</v>
      </c>
      <c r="B116" s="17"/>
      <c r="C116" s="63"/>
      <c r="D116" s="62"/>
      <c r="E116" s="64"/>
      <c r="F116" s="18"/>
      <c r="G116" s="64"/>
      <c r="H116" s="64"/>
      <c r="I116" s="17"/>
      <c r="J116" s="63"/>
      <c r="K116" s="66"/>
      <c r="L116" s="64"/>
      <c r="M116" s="64"/>
      <c r="N116" s="64"/>
      <c r="O116" s="64"/>
      <c r="P116" s="24"/>
      <c r="Q116" s="18"/>
      <c r="R116" s="18"/>
      <c r="S116" s="18"/>
      <c r="T116" s="18"/>
    </row>
    <row r="117" spans="1:20">
      <c r="A117" s="4">
        <v>113</v>
      </c>
      <c r="B117" s="17"/>
      <c r="C117" s="63"/>
      <c r="D117" s="63"/>
      <c r="E117" s="63"/>
      <c r="F117" s="18"/>
      <c r="G117" s="64"/>
      <c r="H117" s="64"/>
      <c r="I117" s="17"/>
      <c r="J117" s="63"/>
      <c r="K117" s="66"/>
      <c r="L117" s="64"/>
      <c r="M117" s="64"/>
      <c r="N117" s="64"/>
      <c r="O117" s="64"/>
      <c r="P117" s="24"/>
      <c r="Q117" s="18"/>
      <c r="R117" s="18"/>
      <c r="S117" s="18"/>
      <c r="T117" s="18"/>
    </row>
    <row r="118" spans="1:20">
      <c r="A118" s="4">
        <v>114</v>
      </c>
      <c r="B118" s="17"/>
      <c r="C118" s="63"/>
      <c r="D118" s="62"/>
      <c r="E118" s="64"/>
      <c r="F118" s="18"/>
      <c r="G118" s="64"/>
      <c r="H118" s="64"/>
      <c r="I118" s="17"/>
      <c r="J118" s="63"/>
      <c r="K118" s="66"/>
      <c r="L118" s="64"/>
      <c r="M118" s="64"/>
      <c r="N118" s="64"/>
      <c r="O118" s="64"/>
      <c r="P118" s="24"/>
      <c r="Q118" s="18"/>
      <c r="R118" s="18"/>
      <c r="S118" s="18"/>
      <c r="T118" s="18"/>
    </row>
    <row r="119" spans="1:20">
      <c r="A119" s="4">
        <v>115</v>
      </c>
      <c r="B119" s="17"/>
      <c r="C119" s="65"/>
      <c r="D119" s="65"/>
      <c r="E119" s="65"/>
      <c r="F119" s="18"/>
      <c r="G119" s="64"/>
      <c r="H119" s="64"/>
      <c r="I119" s="17"/>
      <c r="J119" s="65"/>
      <c r="K119" s="66"/>
      <c r="L119" s="64"/>
      <c r="M119" s="64"/>
      <c r="N119" s="64"/>
      <c r="O119" s="64"/>
      <c r="P119" s="24"/>
      <c r="Q119" s="18"/>
      <c r="R119" s="18"/>
      <c r="S119" s="18"/>
      <c r="T119" s="18"/>
    </row>
    <row r="120" spans="1:20">
      <c r="A120" s="4">
        <v>116</v>
      </c>
      <c r="B120" s="17"/>
      <c r="C120" s="63"/>
      <c r="D120" s="63"/>
      <c r="E120" s="63"/>
      <c r="F120" s="18"/>
      <c r="G120" s="64"/>
      <c r="H120" s="64"/>
      <c r="I120" s="17"/>
      <c r="J120" s="63"/>
      <c r="K120" s="66"/>
      <c r="L120" s="64"/>
      <c r="M120" s="64"/>
      <c r="N120" s="64"/>
      <c r="O120" s="64"/>
      <c r="P120" s="24"/>
      <c r="Q120" s="18"/>
      <c r="R120" s="18"/>
      <c r="S120" s="18"/>
      <c r="T120" s="18"/>
    </row>
    <row r="121" spans="1:20">
      <c r="A121" s="4">
        <v>117</v>
      </c>
      <c r="B121" s="17"/>
      <c r="C121" s="63"/>
      <c r="D121" s="63"/>
      <c r="E121" s="63"/>
      <c r="F121" s="18"/>
      <c r="G121" s="64"/>
      <c r="H121" s="64"/>
      <c r="I121" s="17"/>
      <c r="J121" s="63"/>
      <c r="K121" s="66"/>
      <c r="L121" s="64"/>
      <c r="M121" s="64"/>
      <c r="N121" s="64"/>
      <c r="O121" s="64"/>
      <c r="P121" s="24"/>
      <c r="Q121" s="18"/>
      <c r="R121" s="18"/>
      <c r="S121" s="18"/>
      <c r="T121" s="18"/>
    </row>
    <row r="122" spans="1:20">
      <c r="A122" s="4">
        <v>118</v>
      </c>
      <c r="B122" s="17"/>
      <c r="C122" s="63"/>
      <c r="D122" s="63"/>
      <c r="E122" s="63"/>
      <c r="F122" s="18"/>
      <c r="G122" s="64"/>
      <c r="H122" s="64"/>
      <c r="I122" s="17"/>
      <c r="J122" s="63"/>
      <c r="K122" s="66"/>
      <c r="L122" s="64"/>
      <c r="M122" s="64"/>
      <c r="N122" s="64"/>
      <c r="O122" s="64"/>
      <c r="P122" s="24"/>
      <c r="Q122" s="18"/>
      <c r="R122" s="18"/>
      <c r="S122" s="18"/>
      <c r="T122" s="18"/>
    </row>
    <row r="123" spans="1:20">
      <c r="A123" s="4">
        <v>119</v>
      </c>
      <c r="B123" s="17"/>
      <c r="C123" s="63"/>
      <c r="D123" s="63"/>
      <c r="E123" s="63"/>
      <c r="F123" s="18"/>
      <c r="G123" s="64"/>
      <c r="H123" s="64"/>
      <c r="I123" s="17"/>
      <c r="J123" s="63"/>
      <c r="K123" s="66"/>
      <c r="L123" s="64"/>
      <c r="M123" s="64"/>
      <c r="N123" s="64"/>
      <c r="O123" s="64"/>
      <c r="P123" s="24"/>
      <c r="Q123" s="18"/>
      <c r="R123" s="18"/>
      <c r="S123" s="18"/>
      <c r="T123" s="18"/>
    </row>
    <row r="124" spans="1:20">
      <c r="A124" s="4">
        <v>120</v>
      </c>
      <c r="B124" s="17"/>
      <c r="C124" s="63"/>
      <c r="D124" s="62"/>
      <c r="E124" s="64"/>
      <c r="F124" s="18"/>
      <c r="G124" s="64"/>
      <c r="H124" s="64"/>
      <c r="I124" s="17"/>
      <c r="J124" s="63"/>
      <c r="K124" s="66"/>
      <c r="L124" s="64"/>
      <c r="M124" s="64"/>
      <c r="N124" s="64"/>
      <c r="O124" s="64"/>
      <c r="P124" s="24"/>
      <c r="Q124" s="18"/>
      <c r="R124" s="18"/>
      <c r="S124" s="18"/>
      <c r="T124" s="18"/>
    </row>
    <row r="125" spans="1:20">
      <c r="A125" s="4">
        <v>121</v>
      </c>
      <c r="B125" s="17"/>
      <c r="C125" s="65"/>
      <c r="D125" s="65"/>
      <c r="E125" s="65"/>
      <c r="F125" s="18"/>
      <c r="G125" s="64"/>
      <c r="H125" s="64"/>
      <c r="I125" s="17"/>
      <c r="J125" s="65"/>
      <c r="K125" s="66"/>
      <c r="L125" s="64"/>
      <c r="M125" s="64"/>
      <c r="N125" s="64"/>
      <c r="O125" s="64"/>
      <c r="P125" s="24"/>
      <c r="Q125" s="18"/>
      <c r="R125" s="18"/>
      <c r="S125" s="18"/>
      <c r="T125" s="18"/>
    </row>
    <row r="126" spans="1:20">
      <c r="A126" s="4">
        <v>122</v>
      </c>
      <c r="B126" s="17"/>
      <c r="C126" s="65"/>
      <c r="D126" s="65"/>
      <c r="E126" s="65"/>
      <c r="F126" s="18"/>
      <c r="G126" s="64"/>
      <c r="H126" s="64"/>
      <c r="I126" s="17"/>
      <c r="J126" s="65"/>
      <c r="K126" s="66"/>
      <c r="L126" s="64"/>
      <c r="M126" s="64"/>
      <c r="N126" s="64"/>
      <c r="O126" s="64"/>
      <c r="P126" s="24"/>
      <c r="Q126" s="18"/>
      <c r="R126" s="18"/>
      <c r="S126" s="18"/>
      <c r="T126" s="18"/>
    </row>
    <row r="127" spans="1:20">
      <c r="A127" s="4">
        <v>123</v>
      </c>
      <c r="B127" s="17"/>
      <c r="C127" s="65"/>
      <c r="D127" s="62"/>
      <c r="E127" s="64"/>
      <c r="F127" s="18"/>
      <c r="G127" s="64"/>
      <c r="H127" s="64"/>
      <c r="I127" s="17"/>
      <c r="J127" s="65"/>
      <c r="K127" s="66"/>
      <c r="L127" s="64"/>
      <c r="M127" s="64"/>
      <c r="N127" s="64"/>
      <c r="O127" s="64"/>
      <c r="P127" s="24"/>
      <c r="Q127" s="18"/>
      <c r="R127" s="18"/>
      <c r="S127" s="18"/>
      <c r="T127" s="18"/>
    </row>
    <row r="128" spans="1:20">
      <c r="A128" s="4">
        <v>124</v>
      </c>
      <c r="B128" s="17"/>
      <c r="C128" s="65"/>
      <c r="D128" s="65"/>
      <c r="E128" s="65"/>
      <c r="F128" s="18"/>
      <c r="G128" s="64"/>
      <c r="H128" s="64"/>
      <c r="I128" s="17"/>
      <c r="J128" s="65"/>
      <c r="K128" s="66"/>
      <c r="L128" s="64"/>
      <c r="M128" s="64"/>
      <c r="N128" s="64"/>
      <c r="O128" s="64"/>
      <c r="P128" s="24"/>
      <c r="Q128" s="18"/>
      <c r="R128" s="18"/>
      <c r="S128" s="18"/>
      <c r="T128" s="18"/>
    </row>
    <row r="129" spans="1:20">
      <c r="A129" s="4">
        <v>125</v>
      </c>
      <c r="B129" s="17"/>
      <c r="C129" s="74"/>
      <c r="D129" s="62"/>
      <c r="E129" s="75"/>
      <c r="F129" s="18"/>
      <c r="G129" s="75"/>
      <c r="H129" s="75"/>
      <c r="I129" s="17"/>
      <c r="J129" s="74"/>
      <c r="K129" s="77"/>
      <c r="L129" s="75"/>
      <c r="M129" s="75"/>
      <c r="N129" s="75"/>
      <c r="O129" s="75"/>
      <c r="P129" s="24"/>
      <c r="Q129" s="18"/>
      <c r="R129" s="18"/>
      <c r="S129" s="18"/>
      <c r="T129" s="18"/>
    </row>
    <row r="130" spans="1:20">
      <c r="A130" s="4">
        <v>126</v>
      </c>
      <c r="B130" s="17"/>
      <c r="C130" s="78"/>
      <c r="D130" s="94"/>
      <c r="E130" s="79"/>
      <c r="F130" s="86"/>
      <c r="G130" s="79"/>
      <c r="H130" s="79"/>
      <c r="I130" s="17"/>
      <c r="J130" s="79"/>
      <c r="K130" s="80"/>
      <c r="L130" s="79"/>
      <c r="M130" s="78"/>
      <c r="N130" s="79"/>
      <c r="O130" s="79"/>
      <c r="P130" s="24"/>
      <c r="Q130" s="18"/>
      <c r="R130" s="18"/>
      <c r="S130" s="18"/>
      <c r="T130" s="18"/>
    </row>
    <row r="131" spans="1:20">
      <c r="A131" s="4">
        <v>127</v>
      </c>
      <c r="B131" s="17"/>
      <c r="C131" s="64"/>
      <c r="D131" s="94"/>
      <c r="E131" s="64"/>
      <c r="F131" s="86"/>
      <c r="G131" s="64"/>
      <c r="H131" s="64"/>
      <c r="I131" s="17"/>
      <c r="J131" s="64"/>
      <c r="K131" s="80"/>
      <c r="L131" s="79"/>
      <c r="M131" s="78"/>
      <c r="N131" s="79"/>
      <c r="O131" s="64"/>
      <c r="P131" s="24"/>
      <c r="Q131" s="18"/>
      <c r="R131" s="18"/>
      <c r="S131" s="18"/>
      <c r="T131" s="18"/>
    </row>
    <row r="132" spans="1:20">
      <c r="A132" s="4">
        <v>128</v>
      </c>
      <c r="B132" s="17"/>
      <c r="C132" s="78"/>
      <c r="D132" s="94"/>
      <c r="E132" s="79"/>
      <c r="F132" s="86"/>
      <c r="G132" s="79"/>
      <c r="H132" s="79"/>
      <c r="I132" s="17"/>
      <c r="J132" s="79"/>
      <c r="K132" s="80"/>
      <c r="L132" s="79"/>
      <c r="M132" s="78"/>
      <c r="N132" s="79"/>
      <c r="O132" s="79"/>
      <c r="P132" s="24"/>
      <c r="Q132" s="18"/>
      <c r="R132" s="18"/>
      <c r="S132" s="18"/>
      <c r="T132" s="18"/>
    </row>
    <row r="133" spans="1:20">
      <c r="A133" s="4">
        <v>129</v>
      </c>
      <c r="B133" s="17"/>
      <c r="C133" s="78"/>
      <c r="D133" s="94"/>
      <c r="E133" s="79"/>
      <c r="F133" s="86"/>
      <c r="G133" s="79"/>
      <c r="H133" s="79"/>
      <c r="I133" s="17"/>
      <c r="J133" s="79"/>
      <c r="K133" s="80"/>
      <c r="L133" s="79"/>
      <c r="M133" s="78"/>
      <c r="N133" s="79"/>
      <c r="O133" s="79"/>
      <c r="P133" s="24"/>
      <c r="Q133" s="18"/>
      <c r="R133" s="18"/>
      <c r="S133" s="18"/>
      <c r="T133" s="18"/>
    </row>
    <row r="134" spans="1:20">
      <c r="A134" s="4">
        <v>130</v>
      </c>
      <c r="B134" s="17"/>
      <c r="C134" s="78"/>
      <c r="D134" s="94"/>
      <c r="E134" s="79"/>
      <c r="F134" s="86"/>
      <c r="G134" s="79"/>
      <c r="H134" s="79"/>
      <c r="I134" s="17"/>
      <c r="J134" s="79"/>
      <c r="K134" s="80"/>
      <c r="L134" s="79"/>
      <c r="M134" s="78"/>
      <c r="N134" s="79"/>
      <c r="O134" s="79"/>
      <c r="P134" s="24"/>
      <c r="Q134" s="18"/>
      <c r="R134" s="18"/>
      <c r="S134" s="18"/>
      <c r="T134" s="18"/>
    </row>
    <row r="135" spans="1:20">
      <c r="A135" s="4">
        <v>131</v>
      </c>
      <c r="B135" s="17"/>
      <c r="C135" s="78"/>
      <c r="D135" s="94"/>
      <c r="E135" s="79"/>
      <c r="F135" s="86"/>
      <c r="G135" s="79"/>
      <c r="H135" s="79"/>
      <c r="I135" s="17"/>
      <c r="J135" s="79"/>
      <c r="K135" s="80"/>
      <c r="L135" s="79"/>
      <c r="M135" s="78"/>
      <c r="N135" s="79"/>
      <c r="O135" s="79"/>
      <c r="P135" s="24"/>
      <c r="Q135" s="18"/>
      <c r="R135" s="18"/>
      <c r="S135" s="18"/>
      <c r="T135" s="18"/>
    </row>
    <row r="136" spans="1:20">
      <c r="A136" s="4">
        <v>132</v>
      </c>
      <c r="B136" s="17"/>
      <c r="C136" s="78"/>
      <c r="D136" s="94"/>
      <c r="E136" s="79"/>
      <c r="F136" s="86"/>
      <c r="G136" s="79"/>
      <c r="H136" s="79"/>
      <c r="I136" s="17"/>
      <c r="J136" s="79"/>
      <c r="K136" s="80"/>
      <c r="L136" s="79"/>
      <c r="M136" s="78"/>
      <c r="N136" s="79"/>
      <c r="O136" s="79"/>
      <c r="P136" s="24"/>
      <c r="Q136" s="18"/>
      <c r="R136" s="18"/>
      <c r="S136" s="18"/>
      <c r="T136" s="18"/>
    </row>
    <row r="137" spans="1:20">
      <c r="A137" s="4">
        <v>133</v>
      </c>
      <c r="B137" s="17"/>
      <c r="C137" s="78"/>
      <c r="D137" s="94"/>
      <c r="E137" s="79"/>
      <c r="F137" s="86"/>
      <c r="G137" s="79"/>
      <c r="H137" s="79"/>
      <c r="I137" s="17"/>
      <c r="J137" s="79"/>
      <c r="K137" s="80"/>
      <c r="L137" s="79"/>
      <c r="M137" s="78"/>
      <c r="N137" s="79"/>
      <c r="O137" s="79"/>
      <c r="P137" s="24"/>
      <c r="Q137" s="18"/>
      <c r="R137" s="18"/>
      <c r="S137" s="18"/>
      <c r="T137" s="18"/>
    </row>
    <row r="138" spans="1:20">
      <c r="A138" s="4">
        <v>134</v>
      </c>
      <c r="B138" s="17"/>
      <c r="C138" s="64"/>
      <c r="D138" s="94"/>
      <c r="E138" s="64"/>
      <c r="F138" s="18"/>
      <c r="G138" s="64"/>
      <c r="H138" s="64"/>
      <c r="I138" s="17"/>
      <c r="J138" s="64"/>
      <c r="K138" s="67"/>
      <c r="L138" s="81"/>
      <c r="M138" s="69"/>
      <c r="N138" s="70"/>
      <c r="O138" s="71"/>
      <c r="P138" s="24"/>
      <c r="Q138" s="18"/>
      <c r="R138" s="18"/>
      <c r="S138" s="18"/>
      <c r="T138" s="18"/>
    </row>
    <row r="139" spans="1:20">
      <c r="A139" s="4">
        <v>135</v>
      </c>
      <c r="B139" s="17"/>
      <c r="C139" s="64"/>
      <c r="D139" s="94"/>
      <c r="E139" s="64"/>
      <c r="F139" s="18"/>
      <c r="G139" s="64"/>
      <c r="H139" s="64"/>
      <c r="I139" s="17"/>
      <c r="J139" s="64"/>
      <c r="K139" s="67"/>
      <c r="L139" s="81"/>
      <c r="M139" s="69"/>
      <c r="N139" s="70"/>
      <c r="O139" s="71"/>
      <c r="P139" s="24"/>
      <c r="Q139" s="18"/>
      <c r="R139" s="18"/>
      <c r="S139" s="18"/>
      <c r="T139" s="18"/>
    </row>
    <row r="140" spans="1:20">
      <c r="A140" s="4">
        <v>136</v>
      </c>
      <c r="B140" s="17"/>
      <c r="C140" s="64"/>
      <c r="D140" s="94"/>
      <c r="E140" s="64"/>
      <c r="F140" s="18"/>
      <c r="G140" s="64"/>
      <c r="H140" s="64"/>
      <c r="I140" s="17"/>
      <c r="J140" s="64"/>
      <c r="K140" s="67"/>
      <c r="L140" s="68"/>
      <c r="M140" s="69"/>
      <c r="N140" s="70"/>
      <c r="O140" s="71"/>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ref="I154:I164" si="0">+G154+H154</f>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60</v>
      </c>
      <c r="D165" s="21"/>
      <c r="E165" s="13"/>
      <c r="F165" s="21"/>
      <c r="G165" s="21">
        <f>SUM(G5:G164)</f>
        <v>398</v>
      </c>
      <c r="H165" s="21">
        <f>SUM(H5:H164)</f>
        <v>399</v>
      </c>
      <c r="I165" s="21">
        <f>SUM(I5:I164)</f>
        <v>0</v>
      </c>
      <c r="J165" s="21"/>
      <c r="K165" s="21"/>
      <c r="L165" s="21"/>
      <c r="M165" s="21"/>
      <c r="N165" s="21"/>
      <c r="O165" s="21"/>
      <c r="P165" s="14"/>
      <c r="Q165" s="21"/>
      <c r="R165" s="21"/>
      <c r="S165" s="21"/>
      <c r="T165" s="12"/>
    </row>
    <row r="166" spans="1:20">
      <c r="A166" s="46" t="s">
        <v>65</v>
      </c>
      <c r="B166" s="10">
        <f>COUNTIF(B$5:B$164,"Team 1")</f>
        <v>28</v>
      </c>
      <c r="C166" s="46" t="s">
        <v>28</v>
      </c>
      <c r="D166" s="10">
        <f>COUNTIF(D5:D164,"Anganwadi")</f>
        <v>14</v>
      </c>
    </row>
    <row r="167" spans="1:20">
      <c r="A167" s="46" t="s">
        <v>66</v>
      </c>
      <c r="B167" s="10">
        <f>COUNTIF(B$6:B$164,"Team 2")</f>
        <v>31</v>
      </c>
      <c r="C167" s="46" t="s">
        <v>26</v>
      </c>
      <c r="D167" s="10">
        <f>COUNTIF(D5:D164,"School")</f>
        <v>46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06" t="s">
        <v>650</v>
      </c>
      <c r="B1" s="306"/>
      <c r="C1" s="306"/>
      <c r="D1" s="307"/>
      <c r="E1" s="307"/>
      <c r="F1" s="307"/>
      <c r="G1" s="307"/>
      <c r="H1" s="307"/>
      <c r="I1" s="307"/>
      <c r="J1" s="307"/>
      <c r="K1" s="307"/>
      <c r="L1" s="307"/>
      <c r="M1" s="307"/>
      <c r="N1" s="307"/>
      <c r="O1" s="307"/>
      <c r="P1" s="307"/>
      <c r="Q1" s="307"/>
      <c r="R1" s="307"/>
      <c r="S1" s="307"/>
    </row>
    <row r="2" spans="1:20">
      <c r="A2" s="310" t="s">
        <v>62</v>
      </c>
      <c r="B2" s="311"/>
      <c r="C2" s="311"/>
      <c r="D2" s="25">
        <v>43497</v>
      </c>
      <c r="E2" s="22"/>
      <c r="F2" s="22"/>
      <c r="G2" s="22"/>
      <c r="H2" s="22"/>
      <c r="I2" s="22"/>
      <c r="J2" s="22"/>
      <c r="K2" s="22"/>
      <c r="L2" s="22"/>
      <c r="M2" s="22"/>
      <c r="N2" s="22"/>
      <c r="O2" s="22"/>
      <c r="P2" s="22"/>
      <c r="Q2" s="22"/>
      <c r="R2" s="22"/>
      <c r="S2" s="22"/>
    </row>
    <row r="3" spans="1:20" ht="24" customHeight="1">
      <c r="A3" s="312" t="s">
        <v>14</v>
      </c>
      <c r="B3" s="308" t="s">
        <v>64</v>
      </c>
      <c r="C3" s="313" t="s">
        <v>7</v>
      </c>
      <c r="D3" s="313" t="s">
        <v>58</v>
      </c>
      <c r="E3" s="313" t="s">
        <v>16</v>
      </c>
      <c r="F3" s="314" t="s">
        <v>17</v>
      </c>
      <c r="G3" s="313" t="s">
        <v>8</v>
      </c>
      <c r="H3" s="313"/>
      <c r="I3" s="313"/>
      <c r="J3" s="313" t="s">
        <v>34</v>
      </c>
      <c r="K3" s="308" t="s">
        <v>36</v>
      </c>
      <c r="L3" s="308" t="s">
        <v>53</v>
      </c>
      <c r="M3" s="308" t="s">
        <v>54</v>
      </c>
      <c r="N3" s="308" t="s">
        <v>37</v>
      </c>
      <c r="O3" s="308" t="s">
        <v>38</v>
      </c>
      <c r="P3" s="312" t="s">
        <v>57</v>
      </c>
      <c r="Q3" s="313" t="s">
        <v>55</v>
      </c>
      <c r="R3" s="313" t="s">
        <v>35</v>
      </c>
      <c r="S3" s="313" t="s">
        <v>56</v>
      </c>
      <c r="T3" s="313" t="s">
        <v>13</v>
      </c>
    </row>
    <row r="4" spans="1:20" ht="25.5" customHeight="1">
      <c r="A4" s="312"/>
      <c r="B4" s="315"/>
      <c r="C4" s="313"/>
      <c r="D4" s="313"/>
      <c r="E4" s="313"/>
      <c r="F4" s="314"/>
      <c r="G4" s="23" t="s">
        <v>9</v>
      </c>
      <c r="H4" s="23" t="s">
        <v>10</v>
      </c>
      <c r="I4" s="23" t="s">
        <v>11</v>
      </c>
      <c r="J4" s="313"/>
      <c r="K4" s="309"/>
      <c r="L4" s="309"/>
      <c r="M4" s="309"/>
      <c r="N4" s="309"/>
      <c r="O4" s="309"/>
      <c r="P4" s="312"/>
      <c r="Q4" s="312"/>
      <c r="R4" s="313"/>
      <c r="S4" s="313"/>
      <c r="T4" s="313"/>
    </row>
    <row r="5" spans="1:20">
      <c r="A5" s="4">
        <v>1</v>
      </c>
      <c r="B5" s="217" t="s">
        <v>65</v>
      </c>
      <c r="C5" s="218" t="s">
        <v>153</v>
      </c>
      <c r="D5" s="218" t="s">
        <v>26</v>
      </c>
      <c r="E5" s="218">
        <v>18200216902</v>
      </c>
      <c r="F5" s="219"/>
      <c r="G5" s="219"/>
      <c r="H5" s="219"/>
      <c r="I5" s="59"/>
      <c r="J5" s="226">
        <v>8011378965</v>
      </c>
      <c r="K5" s="233" t="s">
        <v>147</v>
      </c>
      <c r="L5" s="227" t="s">
        <v>357</v>
      </c>
      <c r="M5" s="227">
        <v>7896420981</v>
      </c>
      <c r="N5" s="227" t="s">
        <v>201</v>
      </c>
      <c r="O5" s="227"/>
      <c r="P5" s="223">
        <v>43498</v>
      </c>
      <c r="Q5" s="239" t="s">
        <v>627</v>
      </c>
      <c r="R5" s="224"/>
      <c r="S5" s="225" t="s">
        <v>71</v>
      </c>
      <c r="T5" s="18"/>
    </row>
    <row r="6" spans="1:20">
      <c r="A6" s="4">
        <v>2</v>
      </c>
      <c r="B6" s="217" t="s">
        <v>65</v>
      </c>
      <c r="C6" s="218" t="s">
        <v>162</v>
      </c>
      <c r="D6" s="218" t="s">
        <v>26</v>
      </c>
      <c r="E6" s="218">
        <v>18200210301</v>
      </c>
      <c r="F6" s="219"/>
      <c r="G6" s="219"/>
      <c r="H6" s="219"/>
      <c r="I6" s="59"/>
      <c r="J6" s="226">
        <v>9401055951</v>
      </c>
      <c r="K6" s="233" t="s">
        <v>203</v>
      </c>
      <c r="L6" s="227" t="s">
        <v>204</v>
      </c>
      <c r="M6" s="227">
        <v>9401451243</v>
      </c>
      <c r="N6" s="227" t="s">
        <v>202</v>
      </c>
      <c r="O6" s="227"/>
      <c r="P6" s="223">
        <v>43498</v>
      </c>
      <c r="Q6" s="239" t="s">
        <v>627</v>
      </c>
      <c r="R6" s="224"/>
      <c r="S6" s="225" t="s">
        <v>71</v>
      </c>
      <c r="T6" s="18"/>
    </row>
    <row r="7" spans="1:20">
      <c r="A7" s="4">
        <v>3</v>
      </c>
      <c r="B7" s="217" t="s">
        <v>66</v>
      </c>
      <c r="C7" s="218" t="s">
        <v>638</v>
      </c>
      <c r="D7" s="218" t="s">
        <v>26</v>
      </c>
      <c r="E7" s="218">
        <v>18200310401</v>
      </c>
      <c r="F7" s="219"/>
      <c r="G7" s="219"/>
      <c r="H7" s="219"/>
      <c r="I7" s="59"/>
      <c r="J7" s="226">
        <v>9401286831</v>
      </c>
      <c r="K7" s="233" t="s">
        <v>232</v>
      </c>
      <c r="L7" s="227" t="s">
        <v>569</v>
      </c>
      <c r="M7" s="227">
        <v>9401707780</v>
      </c>
      <c r="N7" s="227" t="s">
        <v>233</v>
      </c>
      <c r="O7" s="227"/>
      <c r="P7" s="223">
        <v>43498</v>
      </c>
      <c r="Q7" s="239" t="s">
        <v>627</v>
      </c>
      <c r="R7" s="224"/>
      <c r="S7" s="225" t="s">
        <v>71</v>
      </c>
      <c r="T7" s="18"/>
    </row>
    <row r="8" spans="1:20">
      <c r="A8" s="4">
        <v>4</v>
      </c>
      <c r="B8" s="217" t="s">
        <v>66</v>
      </c>
      <c r="C8" s="218" t="s">
        <v>325</v>
      </c>
      <c r="D8" s="218" t="s">
        <v>28</v>
      </c>
      <c r="E8" s="219">
        <v>43</v>
      </c>
      <c r="F8" s="219"/>
      <c r="G8" s="219">
        <v>15</v>
      </c>
      <c r="H8" s="219">
        <v>19</v>
      </c>
      <c r="I8" s="59"/>
      <c r="J8" s="226">
        <v>9678601007</v>
      </c>
      <c r="K8" s="233" t="s">
        <v>232</v>
      </c>
      <c r="L8" s="227" t="s">
        <v>569</v>
      </c>
      <c r="M8" s="227">
        <v>9401707780</v>
      </c>
      <c r="N8" s="227" t="s">
        <v>233</v>
      </c>
      <c r="O8" s="227"/>
      <c r="P8" s="223">
        <v>43498</v>
      </c>
      <c r="Q8" s="239" t="s">
        <v>627</v>
      </c>
      <c r="R8" s="224"/>
      <c r="S8" s="225" t="s">
        <v>71</v>
      </c>
      <c r="T8" s="18"/>
    </row>
    <row r="9" spans="1:20">
      <c r="A9" s="4">
        <v>5</v>
      </c>
      <c r="B9" s="217" t="s">
        <v>66</v>
      </c>
      <c r="C9" s="218" t="s">
        <v>639</v>
      </c>
      <c r="D9" s="218" t="s">
        <v>26</v>
      </c>
      <c r="E9" s="218">
        <v>18200310403</v>
      </c>
      <c r="F9" s="219"/>
      <c r="G9" s="219"/>
      <c r="H9" s="219"/>
      <c r="I9" s="59"/>
      <c r="J9" s="226">
        <v>9435898511</v>
      </c>
      <c r="K9" s="233" t="s">
        <v>232</v>
      </c>
      <c r="L9" s="227" t="s">
        <v>569</v>
      </c>
      <c r="M9" s="227">
        <v>9401707780</v>
      </c>
      <c r="N9" s="227" t="s">
        <v>233</v>
      </c>
      <c r="O9" s="227"/>
      <c r="P9" s="223">
        <v>43498</v>
      </c>
      <c r="Q9" s="239" t="s">
        <v>627</v>
      </c>
      <c r="R9" s="224"/>
      <c r="S9" s="225" t="s">
        <v>71</v>
      </c>
      <c r="T9" s="18"/>
    </row>
    <row r="10" spans="1:20">
      <c r="A10" s="4">
        <v>6</v>
      </c>
      <c r="B10" s="217" t="s">
        <v>66</v>
      </c>
      <c r="C10" s="218" t="s">
        <v>640</v>
      </c>
      <c r="D10" s="218" t="s">
        <v>26</v>
      </c>
      <c r="E10" s="218">
        <v>18200304601</v>
      </c>
      <c r="F10" s="219"/>
      <c r="G10" s="219"/>
      <c r="H10" s="219"/>
      <c r="I10" s="59"/>
      <c r="J10" s="226">
        <v>9401236484</v>
      </c>
      <c r="K10" s="233" t="s">
        <v>571</v>
      </c>
      <c r="L10" s="227" t="s">
        <v>572</v>
      </c>
      <c r="M10" s="227">
        <v>9531238684</v>
      </c>
      <c r="N10" s="227" t="s">
        <v>573</v>
      </c>
      <c r="O10" s="227"/>
      <c r="P10" s="223">
        <v>43498</v>
      </c>
      <c r="Q10" s="239" t="s">
        <v>627</v>
      </c>
      <c r="R10" s="224"/>
      <c r="S10" s="225" t="s">
        <v>71</v>
      </c>
      <c r="T10" s="18"/>
    </row>
    <row r="11" spans="1:20">
      <c r="A11" s="4">
        <v>7</v>
      </c>
      <c r="B11" s="217" t="s">
        <v>65</v>
      </c>
      <c r="C11" s="218" t="s">
        <v>304</v>
      </c>
      <c r="D11" s="218" t="s">
        <v>26</v>
      </c>
      <c r="E11" s="218">
        <v>18200210701</v>
      </c>
      <c r="F11" s="219"/>
      <c r="G11" s="219"/>
      <c r="H11" s="219"/>
      <c r="I11" s="59"/>
      <c r="J11" s="226">
        <v>9401423716</v>
      </c>
      <c r="K11" s="233" t="s">
        <v>203</v>
      </c>
      <c r="L11" s="227" t="s">
        <v>204</v>
      </c>
      <c r="M11" s="227">
        <v>9401451243</v>
      </c>
      <c r="N11" s="227" t="s">
        <v>202</v>
      </c>
      <c r="O11" s="227"/>
      <c r="P11" s="223">
        <v>43500</v>
      </c>
      <c r="Q11" s="239" t="s">
        <v>628</v>
      </c>
      <c r="R11" s="224"/>
      <c r="S11" s="225" t="s">
        <v>71</v>
      </c>
      <c r="T11" s="18"/>
    </row>
    <row r="12" spans="1:20">
      <c r="A12" s="4">
        <v>8</v>
      </c>
      <c r="B12" s="217" t="s">
        <v>65</v>
      </c>
      <c r="C12" s="218" t="s">
        <v>157</v>
      </c>
      <c r="D12" s="218" t="s">
        <v>26</v>
      </c>
      <c r="E12" s="218">
        <v>18200211301</v>
      </c>
      <c r="F12" s="219"/>
      <c r="G12" s="219"/>
      <c r="H12" s="219"/>
      <c r="I12" s="59"/>
      <c r="J12" s="226">
        <v>9401427545</v>
      </c>
      <c r="K12" s="233" t="s">
        <v>203</v>
      </c>
      <c r="L12" s="227" t="s">
        <v>204</v>
      </c>
      <c r="M12" s="227">
        <v>9401451243</v>
      </c>
      <c r="N12" s="227" t="s">
        <v>202</v>
      </c>
      <c r="O12" s="227"/>
      <c r="P12" s="223">
        <v>43500</v>
      </c>
      <c r="Q12" s="239" t="s">
        <v>628</v>
      </c>
      <c r="R12" s="224"/>
      <c r="S12" s="225" t="s">
        <v>71</v>
      </c>
      <c r="T12" s="18"/>
    </row>
    <row r="13" spans="1:20">
      <c r="A13" s="4">
        <v>9</v>
      </c>
      <c r="B13" s="217" t="s">
        <v>65</v>
      </c>
      <c r="C13" s="218" t="s">
        <v>503</v>
      </c>
      <c r="D13" s="218" t="s">
        <v>26</v>
      </c>
      <c r="E13" s="218">
        <v>18200209001</v>
      </c>
      <c r="F13" s="219"/>
      <c r="G13" s="219"/>
      <c r="H13" s="219"/>
      <c r="I13" s="59"/>
      <c r="J13" s="226">
        <v>9401309896</v>
      </c>
      <c r="K13" s="233" t="s">
        <v>203</v>
      </c>
      <c r="L13" s="227" t="s">
        <v>204</v>
      </c>
      <c r="M13" s="227">
        <v>9401451243</v>
      </c>
      <c r="N13" s="227" t="s">
        <v>234</v>
      </c>
      <c r="O13" s="227"/>
      <c r="P13" s="223">
        <v>43500</v>
      </c>
      <c r="Q13" s="239" t="s">
        <v>628</v>
      </c>
      <c r="R13" s="224"/>
      <c r="S13" s="225" t="s">
        <v>71</v>
      </c>
      <c r="T13" s="18"/>
    </row>
    <row r="14" spans="1:20">
      <c r="A14" s="4">
        <v>10</v>
      </c>
      <c r="B14" s="217" t="s">
        <v>66</v>
      </c>
      <c r="C14" s="218" t="s">
        <v>538</v>
      </c>
      <c r="D14" s="218" t="s">
        <v>28</v>
      </c>
      <c r="E14" s="219">
        <v>25</v>
      </c>
      <c r="F14" s="219"/>
      <c r="G14" s="219">
        <v>16</v>
      </c>
      <c r="H14" s="219">
        <v>19</v>
      </c>
      <c r="I14" s="59"/>
      <c r="J14" s="226">
        <v>9678601007</v>
      </c>
      <c r="K14" s="233" t="s">
        <v>571</v>
      </c>
      <c r="L14" s="227" t="s">
        <v>572</v>
      </c>
      <c r="M14" s="227">
        <v>9531238684</v>
      </c>
      <c r="N14" s="227" t="s">
        <v>573</v>
      </c>
      <c r="O14" s="227"/>
      <c r="P14" s="223">
        <v>43500</v>
      </c>
      <c r="Q14" s="239" t="s">
        <v>628</v>
      </c>
      <c r="R14" s="224"/>
      <c r="S14" s="225" t="s">
        <v>71</v>
      </c>
      <c r="T14" s="18"/>
    </row>
    <row r="15" spans="1:20">
      <c r="A15" s="4">
        <v>11</v>
      </c>
      <c r="B15" s="217" t="s">
        <v>66</v>
      </c>
      <c r="C15" s="218" t="s">
        <v>641</v>
      </c>
      <c r="D15" s="218" t="s">
        <v>26</v>
      </c>
      <c r="E15" s="218">
        <v>18200304701</v>
      </c>
      <c r="F15" s="219"/>
      <c r="G15" s="219"/>
      <c r="H15" s="219"/>
      <c r="I15" s="59"/>
      <c r="J15" s="226">
        <v>9435211990</v>
      </c>
      <c r="K15" s="233" t="s">
        <v>571</v>
      </c>
      <c r="L15" s="227" t="s">
        <v>572</v>
      </c>
      <c r="M15" s="227">
        <v>9531238684</v>
      </c>
      <c r="N15" s="227" t="s">
        <v>573</v>
      </c>
      <c r="O15" s="227"/>
      <c r="P15" s="223">
        <v>43500</v>
      </c>
      <c r="Q15" s="239" t="s">
        <v>628</v>
      </c>
      <c r="R15" s="224"/>
      <c r="S15" s="225" t="s">
        <v>71</v>
      </c>
      <c r="T15" s="18"/>
    </row>
    <row r="16" spans="1:20">
      <c r="A16" s="4">
        <v>12</v>
      </c>
      <c r="B16" s="217" t="s">
        <v>66</v>
      </c>
      <c r="C16" s="218" t="s">
        <v>642</v>
      </c>
      <c r="D16" s="218" t="s">
        <v>26</v>
      </c>
      <c r="E16" s="218">
        <v>18200304702</v>
      </c>
      <c r="F16" s="219"/>
      <c r="G16" s="219"/>
      <c r="H16" s="219"/>
      <c r="I16" s="59"/>
      <c r="J16" s="226">
        <v>9401416958</v>
      </c>
      <c r="K16" s="233" t="s">
        <v>571</v>
      </c>
      <c r="L16" s="227" t="s">
        <v>572</v>
      </c>
      <c r="M16" s="227">
        <v>9531238684</v>
      </c>
      <c r="N16" s="227" t="s">
        <v>573</v>
      </c>
      <c r="O16" s="227"/>
      <c r="P16" s="223">
        <v>43500</v>
      </c>
      <c r="Q16" s="239" t="s">
        <v>628</v>
      </c>
      <c r="R16" s="224"/>
      <c r="S16" s="225" t="s">
        <v>71</v>
      </c>
      <c r="T16" s="18"/>
    </row>
    <row r="17" spans="1:20">
      <c r="A17" s="4">
        <v>13</v>
      </c>
      <c r="B17" s="217" t="s">
        <v>65</v>
      </c>
      <c r="C17" s="218" t="s">
        <v>504</v>
      </c>
      <c r="D17" s="218" t="s">
        <v>26</v>
      </c>
      <c r="E17" s="218">
        <v>18200203301</v>
      </c>
      <c r="F17" s="219"/>
      <c r="G17" s="219"/>
      <c r="H17" s="219"/>
      <c r="I17" s="59"/>
      <c r="J17" s="226">
        <v>9401461287</v>
      </c>
      <c r="K17" s="233" t="s">
        <v>203</v>
      </c>
      <c r="L17" s="227" t="s">
        <v>204</v>
      </c>
      <c r="M17" s="227">
        <v>9401451243</v>
      </c>
      <c r="N17" s="227" t="s">
        <v>550</v>
      </c>
      <c r="O17" s="227"/>
      <c r="P17" s="223">
        <v>43501</v>
      </c>
      <c r="Q17" s="239" t="s">
        <v>629</v>
      </c>
      <c r="R17" s="224"/>
      <c r="S17" s="225" t="s">
        <v>71</v>
      </c>
      <c r="T17" s="18"/>
    </row>
    <row r="18" spans="1:20">
      <c r="A18" s="4">
        <v>14</v>
      </c>
      <c r="B18" s="217" t="s">
        <v>65</v>
      </c>
      <c r="C18" s="218" t="s">
        <v>156</v>
      </c>
      <c r="D18" s="218" t="s">
        <v>26</v>
      </c>
      <c r="E18" s="218">
        <v>18200209801</v>
      </c>
      <c r="F18" s="219"/>
      <c r="G18" s="219"/>
      <c r="H18" s="219"/>
      <c r="I18" s="59"/>
      <c r="J18" s="226">
        <v>9401408757</v>
      </c>
      <c r="K18" s="233" t="s">
        <v>203</v>
      </c>
      <c r="L18" s="227" t="s">
        <v>204</v>
      </c>
      <c r="M18" s="227">
        <v>9401451243</v>
      </c>
      <c r="N18" s="227" t="s">
        <v>550</v>
      </c>
      <c r="O18" s="227"/>
      <c r="P18" s="223">
        <v>43501</v>
      </c>
      <c r="Q18" s="239" t="s">
        <v>629</v>
      </c>
      <c r="R18" s="224"/>
      <c r="S18" s="225" t="s">
        <v>71</v>
      </c>
      <c r="T18" s="18"/>
    </row>
    <row r="19" spans="1:20">
      <c r="A19" s="4">
        <v>15</v>
      </c>
      <c r="B19" s="217" t="s">
        <v>66</v>
      </c>
      <c r="C19" s="218" t="s">
        <v>539</v>
      </c>
      <c r="D19" s="218" t="s">
        <v>28</v>
      </c>
      <c r="E19" s="218">
        <v>40506</v>
      </c>
      <c r="F19" s="219"/>
      <c r="G19" s="219"/>
      <c r="H19" s="219"/>
      <c r="I19" s="59"/>
      <c r="J19" s="226">
        <v>9678601007</v>
      </c>
      <c r="K19" s="233" t="s">
        <v>571</v>
      </c>
      <c r="L19" s="227" t="s">
        <v>572</v>
      </c>
      <c r="M19" s="227">
        <v>9531238684</v>
      </c>
      <c r="N19" s="227" t="s">
        <v>573</v>
      </c>
      <c r="O19" s="227"/>
      <c r="P19" s="223">
        <v>43501</v>
      </c>
      <c r="Q19" s="239" t="s">
        <v>629</v>
      </c>
      <c r="R19" s="224"/>
      <c r="S19" s="225" t="s">
        <v>71</v>
      </c>
      <c r="T19" s="18"/>
    </row>
    <row r="20" spans="1:20">
      <c r="A20" s="4">
        <v>16</v>
      </c>
      <c r="B20" s="217" t="s">
        <v>66</v>
      </c>
      <c r="C20" s="218" t="s">
        <v>643</v>
      </c>
      <c r="D20" s="218" t="s">
        <v>26</v>
      </c>
      <c r="E20" s="218">
        <v>18200302901</v>
      </c>
      <c r="F20" s="219"/>
      <c r="G20" s="219"/>
      <c r="H20" s="219"/>
      <c r="I20" s="59"/>
      <c r="J20" s="226">
        <v>9435253442</v>
      </c>
      <c r="K20" s="233" t="s">
        <v>571</v>
      </c>
      <c r="L20" s="227" t="s">
        <v>572</v>
      </c>
      <c r="M20" s="227">
        <v>9531238684</v>
      </c>
      <c r="N20" s="227" t="s">
        <v>573</v>
      </c>
      <c r="O20" s="227"/>
      <c r="P20" s="223">
        <v>43501</v>
      </c>
      <c r="Q20" s="239" t="s">
        <v>629</v>
      </c>
      <c r="R20" s="224"/>
      <c r="S20" s="225" t="s">
        <v>71</v>
      </c>
      <c r="T20" s="18"/>
    </row>
    <row r="21" spans="1:20">
      <c r="A21" s="4">
        <v>17</v>
      </c>
      <c r="B21" s="217" t="s">
        <v>66</v>
      </c>
      <c r="C21" s="218" t="s">
        <v>644</v>
      </c>
      <c r="D21" s="218" t="s">
        <v>26</v>
      </c>
      <c r="E21" s="218">
        <v>18200308301</v>
      </c>
      <c r="F21" s="219"/>
      <c r="G21" s="219"/>
      <c r="H21" s="219"/>
      <c r="I21" s="59"/>
      <c r="J21" s="226">
        <v>9401432473</v>
      </c>
      <c r="K21" s="233" t="s">
        <v>571</v>
      </c>
      <c r="L21" s="227" t="s">
        <v>572</v>
      </c>
      <c r="M21" s="227">
        <v>9531238684</v>
      </c>
      <c r="N21" s="227" t="s">
        <v>573</v>
      </c>
      <c r="O21" s="227"/>
      <c r="P21" s="223">
        <v>43501</v>
      </c>
      <c r="Q21" s="239" t="s">
        <v>629</v>
      </c>
      <c r="R21" s="224"/>
      <c r="S21" s="225" t="s">
        <v>71</v>
      </c>
      <c r="T21" s="18"/>
    </row>
    <row r="22" spans="1:20">
      <c r="A22" s="4">
        <v>18</v>
      </c>
      <c r="B22" s="217" t="s">
        <v>66</v>
      </c>
      <c r="C22" s="218" t="s">
        <v>645</v>
      </c>
      <c r="D22" s="218" t="s">
        <v>26</v>
      </c>
      <c r="E22" s="218">
        <v>18200224101</v>
      </c>
      <c r="F22" s="219"/>
      <c r="G22" s="219"/>
      <c r="H22" s="219"/>
      <c r="I22" s="59"/>
      <c r="J22" s="226">
        <v>9435583013</v>
      </c>
      <c r="K22" s="233" t="s">
        <v>571</v>
      </c>
      <c r="L22" s="227" t="s">
        <v>572</v>
      </c>
      <c r="M22" s="227">
        <v>9531238684</v>
      </c>
      <c r="N22" s="227" t="s">
        <v>573</v>
      </c>
      <c r="O22" s="227"/>
      <c r="P22" s="223">
        <v>43501</v>
      </c>
      <c r="Q22" s="239" t="s">
        <v>629</v>
      </c>
      <c r="R22" s="224"/>
      <c r="S22" s="225" t="s">
        <v>71</v>
      </c>
      <c r="T22" s="18"/>
    </row>
    <row r="23" spans="1:20">
      <c r="A23" s="4">
        <v>19</v>
      </c>
      <c r="B23" s="217" t="s">
        <v>66</v>
      </c>
      <c r="C23" s="218" t="s">
        <v>646</v>
      </c>
      <c r="D23" s="218" t="s">
        <v>26</v>
      </c>
      <c r="E23" s="218">
        <v>18200303401</v>
      </c>
      <c r="F23" s="219"/>
      <c r="G23" s="219"/>
      <c r="H23" s="219"/>
      <c r="I23" s="59"/>
      <c r="J23" s="226">
        <v>9435778988</v>
      </c>
      <c r="K23" s="233" t="s">
        <v>571</v>
      </c>
      <c r="L23" s="227" t="s">
        <v>572</v>
      </c>
      <c r="M23" s="227">
        <v>9531238684</v>
      </c>
      <c r="N23" s="227" t="s">
        <v>573</v>
      </c>
      <c r="O23" s="227"/>
      <c r="P23" s="223">
        <v>43501</v>
      </c>
      <c r="Q23" s="239" t="s">
        <v>629</v>
      </c>
      <c r="R23" s="224"/>
      <c r="S23" s="225" t="s">
        <v>71</v>
      </c>
      <c r="T23" s="18"/>
    </row>
    <row r="24" spans="1:20">
      <c r="A24" s="4">
        <v>20</v>
      </c>
      <c r="B24" s="217" t="s">
        <v>65</v>
      </c>
      <c r="C24" s="220" t="s">
        <v>505</v>
      </c>
      <c r="D24" s="219"/>
      <c r="E24" s="221">
        <v>25</v>
      </c>
      <c r="F24" s="219"/>
      <c r="G24" s="221">
        <v>7</v>
      </c>
      <c r="H24" s="221">
        <v>12</v>
      </c>
      <c r="I24" s="59"/>
      <c r="J24" s="236"/>
      <c r="K24" s="237" t="s">
        <v>551</v>
      </c>
      <c r="L24" s="236" t="s">
        <v>552</v>
      </c>
      <c r="M24" s="235">
        <v>9401567800</v>
      </c>
      <c r="N24" s="236" t="s">
        <v>553</v>
      </c>
      <c r="O24" s="236"/>
      <c r="P24" s="223">
        <v>43502</v>
      </c>
      <c r="Q24" s="239" t="s">
        <v>630</v>
      </c>
      <c r="R24" s="222"/>
      <c r="S24" s="225" t="s">
        <v>71</v>
      </c>
      <c r="T24" s="18"/>
    </row>
    <row r="25" spans="1:20">
      <c r="A25" s="4">
        <v>21</v>
      </c>
      <c r="B25" s="217" t="s">
        <v>65</v>
      </c>
      <c r="C25" s="219" t="s">
        <v>505</v>
      </c>
      <c r="D25" s="219"/>
      <c r="E25" s="219">
        <v>4</v>
      </c>
      <c r="F25" s="219"/>
      <c r="G25" s="219">
        <v>15</v>
      </c>
      <c r="H25" s="219">
        <v>30</v>
      </c>
      <c r="I25" s="59"/>
      <c r="J25" s="227"/>
      <c r="K25" s="237" t="s">
        <v>551</v>
      </c>
      <c r="L25" s="236" t="s">
        <v>552</v>
      </c>
      <c r="M25" s="235">
        <v>9401567800</v>
      </c>
      <c r="N25" s="236" t="s">
        <v>553</v>
      </c>
      <c r="O25" s="227"/>
      <c r="P25" s="223">
        <v>43502</v>
      </c>
      <c r="Q25" s="239" t="s">
        <v>630</v>
      </c>
      <c r="R25" s="222"/>
      <c r="S25" s="225" t="s">
        <v>71</v>
      </c>
      <c r="T25" s="18"/>
    </row>
    <row r="26" spans="1:20">
      <c r="A26" s="4">
        <v>22</v>
      </c>
      <c r="B26" s="217" t="s">
        <v>66</v>
      </c>
      <c r="C26" s="218" t="s">
        <v>113</v>
      </c>
      <c r="D26" s="218" t="s">
        <v>26</v>
      </c>
      <c r="E26" s="218">
        <v>18200221401</v>
      </c>
      <c r="F26" s="219"/>
      <c r="G26" s="219"/>
      <c r="H26" s="219"/>
      <c r="I26" s="59"/>
      <c r="J26" s="226">
        <v>9957292632</v>
      </c>
      <c r="K26" s="234" t="s">
        <v>104</v>
      </c>
      <c r="L26" s="227" t="s">
        <v>374</v>
      </c>
      <c r="M26" s="227">
        <v>9435627920</v>
      </c>
      <c r="N26" s="227" t="s">
        <v>231</v>
      </c>
      <c r="O26" s="227"/>
      <c r="P26" s="223">
        <v>43502</v>
      </c>
      <c r="Q26" s="239" t="s">
        <v>630</v>
      </c>
      <c r="R26" s="222"/>
      <c r="S26" s="225" t="s">
        <v>71</v>
      </c>
      <c r="T26" s="18"/>
    </row>
    <row r="27" spans="1:20">
      <c r="A27" s="4">
        <v>23</v>
      </c>
      <c r="B27" s="217" t="s">
        <v>66</v>
      </c>
      <c r="C27" s="218" t="s">
        <v>287</v>
      </c>
      <c r="D27" s="218" t="s">
        <v>26</v>
      </c>
      <c r="E27" s="218">
        <v>18200314806</v>
      </c>
      <c r="F27" s="219"/>
      <c r="G27" s="219"/>
      <c r="H27" s="219"/>
      <c r="I27" s="59"/>
      <c r="J27" s="226">
        <v>9435261670</v>
      </c>
      <c r="K27" s="234" t="s">
        <v>104</v>
      </c>
      <c r="L27" s="227" t="s">
        <v>374</v>
      </c>
      <c r="M27" s="227">
        <v>9435627920</v>
      </c>
      <c r="N27" s="227" t="s">
        <v>603</v>
      </c>
      <c r="O27" s="227"/>
      <c r="P27" s="223">
        <v>43502</v>
      </c>
      <c r="Q27" s="239" t="s">
        <v>630</v>
      </c>
      <c r="R27" s="222"/>
      <c r="S27" s="225" t="s">
        <v>71</v>
      </c>
      <c r="T27" s="18"/>
    </row>
    <row r="28" spans="1:20">
      <c r="A28" s="4">
        <v>24</v>
      </c>
      <c r="B28" s="217" t="s">
        <v>66</v>
      </c>
      <c r="C28" s="218" t="s">
        <v>272</v>
      </c>
      <c r="D28" s="218" t="s">
        <v>26</v>
      </c>
      <c r="E28" s="218">
        <v>18200315501</v>
      </c>
      <c r="F28" s="219"/>
      <c r="G28" s="219"/>
      <c r="H28" s="219"/>
      <c r="I28" s="59"/>
      <c r="J28" s="226">
        <v>9401184202</v>
      </c>
      <c r="K28" s="234" t="s">
        <v>104</v>
      </c>
      <c r="L28" s="227" t="s">
        <v>374</v>
      </c>
      <c r="M28" s="227">
        <v>9435627920</v>
      </c>
      <c r="N28" s="227" t="s">
        <v>603</v>
      </c>
      <c r="O28" s="227"/>
      <c r="P28" s="223">
        <v>43503</v>
      </c>
      <c r="Q28" s="239" t="s">
        <v>631</v>
      </c>
      <c r="R28" s="222"/>
      <c r="S28" s="225" t="s">
        <v>71</v>
      </c>
      <c r="T28" s="18"/>
    </row>
    <row r="29" spans="1:20">
      <c r="A29" s="4">
        <v>25</v>
      </c>
      <c r="B29" s="217" t="s">
        <v>65</v>
      </c>
      <c r="C29" s="220" t="s">
        <v>506</v>
      </c>
      <c r="D29" s="219"/>
      <c r="E29" s="221">
        <v>18</v>
      </c>
      <c r="F29" s="219"/>
      <c r="G29" s="221">
        <v>18</v>
      </c>
      <c r="H29" s="221">
        <v>22</v>
      </c>
      <c r="I29" s="59"/>
      <c r="J29" s="236"/>
      <c r="K29" s="237" t="s">
        <v>551</v>
      </c>
      <c r="L29" s="236" t="s">
        <v>552</v>
      </c>
      <c r="M29" s="235">
        <v>9401567800</v>
      </c>
      <c r="N29" s="236" t="s">
        <v>553</v>
      </c>
      <c r="O29" s="236"/>
      <c r="P29" s="223">
        <v>43503</v>
      </c>
      <c r="Q29" s="239" t="s">
        <v>631</v>
      </c>
      <c r="R29" s="222"/>
      <c r="S29" s="225" t="s">
        <v>71</v>
      </c>
      <c r="T29" s="18"/>
    </row>
    <row r="30" spans="1:20">
      <c r="A30" s="4">
        <v>26</v>
      </c>
      <c r="B30" s="217" t="s">
        <v>65</v>
      </c>
      <c r="C30" s="220" t="s">
        <v>507</v>
      </c>
      <c r="D30" s="219"/>
      <c r="E30" s="221">
        <v>6</v>
      </c>
      <c r="F30" s="219"/>
      <c r="G30" s="221">
        <v>13</v>
      </c>
      <c r="H30" s="221">
        <v>25</v>
      </c>
      <c r="I30" s="59"/>
      <c r="J30" s="236"/>
      <c r="K30" s="237" t="s">
        <v>551</v>
      </c>
      <c r="L30" s="236" t="s">
        <v>552</v>
      </c>
      <c r="M30" s="235">
        <v>9401567800</v>
      </c>
      <c r="N30" s="236" t="s">
        <v>553</v>
      </c>
      <c r="O30" s="236"/>
      <c r="P30" s="223">
        <v>43503</v>
      </c>
      <c r="Q30" s="239" t="s">
        <v>631</v>
      </c>
      <c r="R30" s="222"/>
      <c r="S30" s="225" t="s">
        <v>71</v>
      </c>
      <c r="T30" s="18"/>
    </row>
    <row r="31" spans="1:20">
      <c r="A31" s="4">
        <v>27</v>
      </c>
      <c r="B31" s="217" t="s">
        <v>66</v>
      </c>
      <c r="C31" s="218" t="s">
        <v>588</v>
      </c>
      <c r="D31" s="218" t="s">
        <v>26</v>
      </c>
      <c r="E31" s="218">
        <v>18200307901</v>
      </c>
      <c r="F31" s="219"/>
      <c r="G31" s="219"/>
      <c r="H31" s="219"/>
      <c r="I31" s="59"/>
      <c r="J31" s="226">
        <v>8473948268</v>
      </c>
      <c r="K31" s="234" t="s">
        <v>104</v>
      </c>
      <c r="L31" s="227" t="s">
        <v>374</v>
      </c>
      <c r="M31" s="227">
        <v>9435627920</v>
      </c>
      <c r="N31" s="227" t="s">
        <v>212</v>
      </c>
      <c r="O31" s="227"/>
      <c r="P31" s="223">
        <v>43503</v>
      </c>
      <c r="Q31" s="239" t="s">
        <v>631</v>
      </c>
      <c r="R31" s="222"/>
      <c r="S31" s="225" t="s">
        <v>71</v>
      </c>
      <c r="T31" s="18"/>
    </row>
    <row r="32" spans="1:20">
      <c r="A32" s="4">
        <v>28</v>
      </c>
      <c r="B32" s="217" t="s">
        <v>66</v>
      </c>
      <c r="C32" s="218" t="s">
        <v>225</v>
      </c>
      <c r="D32" s="218" t="s">
        <v>28</v>
      </c>
      <c r="E32" s="219">
        <v>89</v>
      </c>
      <c r="F32" s="219"/>
      <c r="G32" s="219">
        <v>8</v>
      </c>
      <c r="H32" s="219">
        <v>4</v>
      </c>
      <c r="I32" s="59"/>
      <c r="J32" s="226">
        <v>9954224393</v>
      </c>
      <c r="K32" s="234" t="s">
        <v>104</v>
      </c>
      <c r="L32" s="227" t="s">
        <v>374</v>
      </c>
      <c r="M32" s="227">
        <v>9435627920</v>
      </c>
      <c r="N32" s="227" t="s">
        <v>212</v>
      </c>
      <c r="O32" s="227"/>
      <c r="P32" s="223">
        <v>43503</v>
      </c>
      <c r="Q32" s="239" t="s">
        <v>631</v>
      </c>
      <c r="R32" s="222"/>
      <c r="S32" s="225" t="s">
        <v>71</v>
      </c>
      <c r="T32" s="18"/>
    </row>
    <row r="33" spans="1:20">
      <c r="A33" s="4">
        <v>29</v>
      </c>
      <c r="B33" s="217" t="s">
        <v>66</v>
      </c>
      <c r="C33" s="218" t="s">
        <v>589</v>
      </c>
      <c r="D33" s="218" t="s">
        <v>26</v>
      </c>
      <c r="E33" s="218">
        <v>18200308001</v>
      </c>
      <c r="F33" s="219"/>
      <c r="G33" s="219"/>
      <c r="H33" s="219"/>
      <c r="I33" s="59"/>
      <c r="J33" s="226">
        <v>9401285944</v>
      </c>
      <c r="K33" s="234" t="s">
        <v>104</v>
      </c>
      <c r="L33" s="227" t="s">
        <v>374</v>
      </c>
      <c r="M33" s="227">
        <v>9435627920</v>
      </c>
      <c r="N33" s="227" t="s">
        <v>212</v>
      </c>
      <c r="O33" s="227"/>
      <c r="P33" s="223">
        <v>43503</v>
      </c>
      <c r="Q33" s="239" t="s">
        <v>631</v>
      </c>
      <c r="R33" s="222"/>
      <c r="S33" s="225" t="s">
        <v>71</v>
      </c>
      <c r="T33" s="18"/>
    </row>
    <row r="34" spans="1:20">
      <c r="A34" s="4">
        <v>30</v>
      </c>
      <c r="B34" s="217" t="s">
        <v>66</v>
      </c>
      <c r="C34" s="218" t="s">
        <v>255</v>
      </c>
      <c r="D34" s="218" t="s">
        <v>26</v>
      </c>
      <c r="E34" s="218">
        <v>18200314901</v>
      </c>
      <c r="F34" s="219"/>
      <c r="G34" s="219"/>
      <c r="H34" s="219"/>
      <c r="I34" s="59"/>
      <c r="J34" s="226">
        <v>9531018345</v>
      </c>
      <c r="K34" s="234" t="s">
        <v>104</v>
      </c>
      <c r="L34" s="227" t="s">
        <v>374</v>
      </c>
      <c r="M34" s="227">
        <v>9435627920</v>
      </c>
      <c r="N34" s="227" t="s">
        <v>605</v>
      </c>
      <c r="O34" s="227">
        <v>9127366977</v>
      </c>
      <c r="P34" s="223">
        <v>43503</v>
      </c>
      <c r="Q34" s="239" t="s">
        <v>631</v>
      </c>
      <c r="R34" s="222"/>
      <c r="S34" s="225" t="s">
        <v>71</v>
      </c>
      <c r="T34" s="18"/>
    </row>
    <row r="35" spans="1:20">
      <c r="A35" s="4">
        <v>31</v>
      </c>
      <c r="B35" s="217" t="s">
        <v>65</v>
      </c>
      <c r="C35" s="220" t="s">
        <v>508</v>
      </c>
      <c r="D35" s="219" t="s">
        <v>28</v>
      </c>
      <c r="E35" s="221">
        <v>17</v>
      </c>
      <c r="F35" s="219"/>
      <c r="G35" s="221">
        <v>15</v>
      </c>
      <c r="H35" s="221">
        <v>18</v>
      </c>
      <c r="I35" s="59"/>
      <c r="J35" s="236"/>
      <c r="K35" s="237" t="s">
        <v>554</v>
      </c>
      <c r="L35" s="236" t="s">
        <v>555</v>
      </c>
      <c r="M35" s="235">
        <v>7399723700</v>
      </c>
      <c r="N35" s="236" t="s">
        <v>556</v>
      </c>
      <c r="O35" s="236"/>
      <c r="P35" s="223">
        <v>43504</v>
      </c>
      <c r="Q35" s="239" t="s">
        <v>626</v>
      </c>
      <c r="R35" s="222"/>
      <c r="S35" s="225" t="s">
        <v>71</v>
      </c>
      <c r="T35" s="18"/>
    </row>
    <row r="36" spans="1:20">
      <c r="A36" s="4">
        <v>32</v>
      </c>
      <c r="B36" s="217" t="s">
        <v>66</v>
      </c>
      <c r="C36" s="218" t="s">
        <v>292</v>
      </c>
      <c r="D36" s="218" t="s">
        <v>26</v>
      </c>
      <c r="E36" s="218">
        <v>18200309101</v>
      </c>
      <c r="F36" s="219"/>
      <c r="G36" s="219"/>
      <c r="H36" s="219"/>
      <c r="I36" s="59"/>
      <c r="J36" s="226">
        <v>9401430247</v>
      </c>
      <c r="K36" s="233" t="s">
        <v>606</v>
      </c>
      <c r="L36" s="227" t="s">
        <v>337</v>
      </c>
      <c r="M36" s="227">
        <v>7086879404</v>
      </c>
      <c r="N36" s="227" t="s">
        <v>607</v>
      </c>
      <c r="O36" s="227"/>
      <c r="P36" s="223">
        <v>43504</v>
      </c>
      <c r="Q36" s="239" t="s">
        <v>626</v>
      </c>
      <c r="R36" s="222"/>
      <c r="S36" s="225" t="s">
        <v>71</v>
      </c>
      <c r="T36" s="18"/>
    </row>
    <row r="37" spans="1:20">
      <c r="A37" s="4">
        <v>33</v>
      </c>
      <c r="B37" s="217" t="s">
        <v>66</v>
      </c>
      <c r="C37" s="218" t="s">
        <v>293</v>
      </c>
      <c r="D37" s="218" t="s">
        <v>26</v>
      </c>
      <c r="E37" s="218">
        <v>18200309102</v>
      </c>
      <c r="F37" s="219"/>
      <c r="G37" s="219"/>
      <c r="H37" s="219"/>
      <c r="I37" s="59"/>
      <c r="J37" s="226">
        <v>9401430247</v>
      </c>
      <c r="K37" s="233" t="s">
        <v>606</v>
      </c>
      <c r="L37" s="227" t="s">
        <v>337</v>
      </c>
      <c r="M37" s="227">
        <v>7086879404</v>
      </c>
      <c r="N37" s="227" t="s">
        <v>607</v>
      </c>
      <c r="O37" s="227"/>
      <c r="P37" s="223">
        <v>43504</v>
      </c>
      <c r="Q37" s="239" t="s">
        <v>626</v>
      </c>
      <c r="R37" s="222"/>
      <c r="S37" s="225" t="s">
        <v>71</v>
      </c>
      <c r="T37" s="18"/>
    </row>
    <row r="38" spans="1:20">
      <c r="A38" s="4">
        <v>34</v>
      </c>
      <c r="B38" s="217" t="s">
        <v>66</v>
      </c>
      <c r="C38" s="218" t="s">
        <v>294</v>
      </c>
      <c r="D38" s="218" t="s">
        <v>26</v>
      </c>
      <c r="E38" s="218">
        <v>18200309104</v>
      </c>
      <c r="F38" s="219"/>
      <c r="G38" s="219"/>
      <c r="H38" s="219"/>
      <c r="I38" s="59"/>
      <c r="J38" s="226">
        <v>9401153740</v>
      </c>
      <c r="K38" s="233" t="s">
        <v>606</v>
      </c>
      <c r="L38" s="227" t="s">
        <v>337</v>
      </c>
      <c r="M38" s="227">
        <v>7086879404</v>
      </c>
      <c r="N38" s="227" t="s">
        <v>607</v>
      </c>
      <c r="O38" s="227"/>
      <c r="P38" s="223">
        <v>43504</v>
      </c>
      <c r="Q38" s="239" t="s">
        <v>626</v>
      </c>
      <c r="R38" s="222"/>
      <c r="S38" s="225" t="s">
        <v>71</v>
      </c>
      <c r="T38" s="18"/>
    </row>
    <row r="39" spans="1:20">
      <c r="A39" s="4">
        <v>35</v>
      </c>
      <c r="B39" s="217" t="s">
        <v>66</v>
      </c>
      <c r="C39" s="218" t="s">
        <v>295</v>
      </c>
      <c r="D39" s="218" t="s">
        <v>28</v>
      </c>
      <c r="E39" s="219">
        <v>58</v>
      </c>
      <c r="F39" s="219"/>
      <c r="G39" s="219">
        <v>17</v>
      </c>
      <c r="H39" s="219">
        <v>24</v>
      </c>
      <c r="I39" s="59"/>
      <c r="J39" s="226">
        <v>9678601007</v>
      </c>
      <c r="K39" s="233" t="s">
        <v>606</v>
      </c>
      <c r="L39" s="227" t="s">
        <v>337</v>
      </c>
      <c r="M39" s="227">
        <v>7086879404</v>
      </c>
      <c r="N39" s="227" t="s">
        <v>607</v>
      </c>
      <c r="O39" s="227"/>
      <c r="P39" s="223">
        <v>43504</v>
      </c>
      <c r="Q39" s="239" t="s">
        <v>626</v>
      </c>
      <c r="R39" s="222"/>
      <c r="S39" s="225" t="s">
        <v>71</v>
      </c>
      <c r="T39" s="18"/>
    </row>
    <row r="40" spans="1:20">
      <c r="A40" s="4">
        <v>36</v>
      </c>
      <c r="B40" s="217" t="s">
        <v>65</v>
      </c>
      <c r="C40" s="218" t="s">
        <v>154</v>
      </c>
      <c r="D40" s="218" t="s">
        <v>28</v>
      </c>
      <c r="E40" s="219">
        <v>38</v>
      </c>
      <c r="F40" s="219"/>
      <c r="G40" s="219">
        <v>5</v>
      </c>
      <c r="H40" s="219">
        <v>14</v>
      </c>
      <c r="I40" s="59"/>
      <c r="J40" s="226">
        <v>9954224393</v>
      </c>
      <c r="K40" s="233" t="s">
        <v>351</v>
      </c>
      <c r="L40" s="227" t="s">
        <v>359</v>
      </c>
      <c r="M40" s="227">
        <v>9401451241</v>
      </c>
      <c r="N40" s="227" t="s">
        <v>360</v>
      </c>
      <c r="O40" s="227"/>
      <c r="P40" s="223">
        <v>43505</v>
      </c>
      <c r="Q40" s="239" t="s">
        <v>627</v>
      </c>
      <c r="R40" s="222"/>
      <c r="S40" s="225" t="s">
        <v>71</v>
      </c>
      <c r="T40" s="18"/>
    </row>
    <row r="41" spans="1:20">
      <c r="A41" s="4">
        <v>37</v>
      </c>
      <c r="B41" s="217" t="s">
        <v>65</v>
      </c>
      <c r="C41" s="218" t="s">
        <v>512</v>
      </c>
      <c r="D41" s="218" t="s">
        <v>28</v>
      </c>
      <c r="E41" s="219">
        <v>24</v>
      </c>
      <c r="F41" s="219"/>
      <c r="G41" s="219">
        <v>27</v>
      </c>
      <c r="H41" s="219">
        <v>31</v>
      </c>
      <c r="I41" s="59"/>
      <c r="J41" s="226">
        <v>9401634950</v>
      </c>
      <c r="K41" s="228" t="s">
        <v>557</v>
      </c>
      <c r="L41" s="238" t="s">
        <v>558</v>
      </c>
      <c r="M41" s="230">
        <v>9401595032</v>
      </c>
      <c r="N41" s="231" t="s">
        <v>559</v>
      </c>
      <c r="O41" s="232">
        <v>9435168371</v>
      </c>
      <c r="P41" s="223">
        <v>43505</v>
      </c>
      <c r="Q41" s="239" t="s">
        <v>627</v>
      </c>
      <c r="R41" s="222"/>
      <c r="S41" s="225" t="s">
        <v>71</v>
      </c>
      <c r="T41" s="18"/>
    </row>
    <row r="42" spans="1:20">
      <c r="A42" s="4">
        <v>38</v>
      </c>
      <c r="B42" s="217" t="s">
        <v>65</v>
      </c>
      <c r="C42" s="218" t="s">
        <v>513</v>
      </c>
      <c r="D42" s="218" t="s">
        <v>26</v>
      </c>
      <c r="E42" s="218">
        <v>18200201401</v>
      </c>
      <c r="F42" s="219"/>
      <c r="G42" s="219"/>
      <c r="H42" s="219"/>
      <c r="I42" s="59"/>
      <c r="J42" s="226">
        <v>9401429918</v>
      </c>
      <c r="K42" s="228" t="s">
        <v>557</v>
      </c>
      <c r="L42" s="238" t="s">
        <v>558</v>
      </c>
      <c r="M42" s="230">
        <v>9401595032</v>
      </c>
      <c r="N42" s="231" t="s">
        <v>559</v>
      </c>
      <c r="O42" s="232">
        <v>9435168371</v>
      </c>
      <c r="P42" s="223">
        <v>43505</v>
      </c>
      <c r="Q42" s="239" t="s">
        <v>627</v>
      </c>
      <c r="R42" s="222"/>
      <c r="S42" s="225" t="s">
        <v>71</v>
      </c>
      <c r="T42" s="18"/>
    </row>
    <row r="43" spans="1:20">
      <c r="A43" s="4">
        <v>39</v>
      </c>
      <c r="B43" s="217" t="s">
        <v>65</v>
      </c>
      <c r="C43" s="218" t="s">
        <v>187</v>
      </c>
      <c r="D43" s="218" t="s">
        <v>26</v>
      </c>
      <c r="E43" s="218">
        <v>18200207101</v>
      </c>
      <c r="F43" s="219"/>
      <c r="G43" s="219"/>
      <c r="H43" s="219"/>
      <c r="I43" s="59"/>
      <c r="J43" s="226">
        <v>9401459354</v>
      </c>
      <c r="K43" s="228" t="s">
        <v>557</v>
      </c>
      <c r="L43" s="229" t="s">
        <v>558</v>
      </c>
      <c r="M43" s="230">
        <v>9401595032</v>
      </c>
      <c r="N43" s="231" t="s">
        <v>560</v>
      </c>
      <c r="O43" s="232">
        <v>9401929588</v>
      </c>
      <c r="P43" s="223">
        <v>43508</v>
      </c>
      <c r="Q43" s="239" t="s">
        <v>629</v>
      </c>
      <c r="R43" s="222"/>
      <c r="S43" s="225" t="s">
        <v>71</v>
      </c>
      <c r="T43" s="18"/>
    </row>
    <row r="44" spans="1:20">
      <c r="A44" s="4">
        <v>40</v>
      </c>
      <c r="B44" s="217" t="s">
        <v>65</v>
      </c>
      <c r="C44" s="219" t="s">
        <v>578</v>
      </c>
      <c r="D44" s="219"/>
      <c r="E44" s="219">
        <v>189</v>
      </c>
      <c r="F44" s="219"/>
      <c r="G44" s="219">
        <v>9</v>
      </c>
      <c r="H44" s="219">
        <v>15</v>
      </c>
      <c r="I44" s="59"/>
      <c r="J44" s="227"/>
      <c r="K44" s="228" t="s">
        <v>353</v>
      </c>
      <c r="L44" s="229" t="s">
        <v>380</v>
      </c>
      <c r="M44" s="230">
        <v>9954328940</v>
      </c>
      <c r="N44" s="231" t="s">
        <v>367</v>
      </c>
      <c r="O44" s="232">
        <v>9954080185</v>
      </c>
      <c r="P44" s="223">
        <v>43508</v>
      </c>
      <c r="Q44" s="239" t="s">
        <v>629</v>
      </c>
      <c r="R44" s="222"/>
      <c r="S44" s="225" t="s">
        <v>71</v>
      </c>
      <c r="T44" s="18"/>
    </row>
    <row r="45" spans="1:20">
      <c r="A45" s="4">
        <v>41</v>
      </c>
      <c r="B45" s="217" t="s">
        <v>65</v>
      </c>
      <c r="C45" s="218" t="s">
        <v>90</v>
      </c>
      <c r="D45" s="218" t="s">
        <v>26</v>
      </c>
      <c r="E45" s="218">
        <v>18200213204</v>
      </c>
      <c r="F45" s="219"/>
      <c r="G45" s="219"/>
      <c r="H45" s="219"/>
      <c r="I45" s="59"/>
      <c r="J45" s="226">
        <v>9435441058</v>
      </c>
      <c r="K45" s="228" t="s">
        <v>353</v>
      </c>
      <c r="L45" s="229" t="s">
        <v>380</v>
      </c>
      <c r="M45" s="230">
        <v>9954328940</v>
      </c>
      <c r="N45" s="231" t="s">
        <v>367</v>
      </c>
      <c r="O45" s="232">
        <v>9954080185</v>
      </c>
      <c r="P45" s="223">
        <v>43508</v>
      </c>
      <c r="Q45" s="239" t="s">
        <v>629</v>
      </c>
      <c r="R45" s="222"/>
      <c r="S45" s="225" t="s">
        <v>71</v>
      </c>
      <c r="T45" s="18"/>
    </row>
    <row r="46" spans="1:20">
      <c r="A46" s="4">
        <v>42</v>
      </c>
      <c r="B46" s="217" t="s">
        <v>65</v>
      </c>
      <c r="C46" s="218" t="s">
        <v>295</v>
      </c>
      <c r="D46" s="218" t="s">
        <v>28</v>
      </c>
      <c r="E46" s="219">
        <v>134</v>
      </c>
      <c r="F46" s="219"/>
      <c r="G46" s="219">
        <v>17</v>
      </c>
      <c r="H46" s="219">
        <v>28</v>
      </c>
      <c r="I46" s="59"/>
      <c r="J46" s="226">
        <v>9678601007</v>
      </c>
      <c r="K46" s="233" t="s">
        <v>606</v>
      </c>
      <c r="L46" s="227" t="s">
        <v>337</v>
      </c>
      <c r="M46" s="227">
        <v>7086879404</v>
      </c>
      <c r="N46" s="227" t="s">
        <v>607</v>
      </c>
      <c r="O46" s="227"/>
      <c r="P46" s="223">
        <v>43508</v>
      </c>
      <c r="Q46" s="239" t="s">
        <v>629</v>
      </c>
      <c r="R46" s="222"/>
      <c r="S46" s="225" t="s">
        <v>71</v>
      </c>
      <c r="T46" s="18"/>
    </row>
    <row r="47" spans="1:20">
      <c r="A47" s="4">
        <v>43</v>
      </c>
      <c r="B47" s="217" t="s">
        <v>66</v>
      </c>
      <c r="C47" s="218" t="s">
        <v>327</v>
      </c>
      <c r="D47" s="218" t="s">
        <v>28</v>
      </c>
      <c r="E47" s="219">
        <v>29</v>
      </c>
      <c r="F47" s="219"/>
      <c r="G47" s="219">
        <v>19</v>
      </c>
      <c r="H47" s="219">
        <v>22</v>
      </c>
      <c r="I47" s="59"/>
      <c r="J47" s="226">
        <v>9678601007</v>
      </c>
      <c r="K47" s="233" t="s">
        <v>606</v>
      </c>
      <c r="L47" s="227" t="s">
        <v>337</v>
      </c>
      <c r="M47" s="227">
        <v>7086879404</v>
      </c>
      <c r="N47" s="227" t="s">
        <v>607</v>
      </c>
      <c r="O47" s="227"/>
      <c r="P47" s="223">
        <v>43505</v>
      </c>
      <c r="Q47" s="239" t="s">
        <v>627</v>
      </c>
      <c r="R47" s="222"/>
      <c r="S47" s="225" t="s">
        <v>71</v>
      </c>
      <c r="T47" s="18"/>
    </row>
    <row r="48" spans="1:20">
      <c r="A48" s="4">
        <v>44</v>
      </c>
      <c r="B48" s="217" t="s">
        <v>66</v>
      </c>
      <c r="C48" s="218" t="s">
        <v>297</v>
      </c>
      <c r="D48" s="218" t="s">
        <v>26</v>
      </c>
      <c r="E48" s="218">
        <v>18200309202</v>
      </c>
      <c r="F48" s="219"/>
      <c r="G48" s="219"/>
      <c r="H48" s="219"/>
      <c r="I48" s="59"/>
      <c r="J48" s="226">
        <v>9435068618</v>
      </c>
      <c r="K48" s="233" t="s">
        <v>606</v>
      </c>
      <c r="L48" s="227" t="s">
        <v>337</v>
      </c>
      <c r="M48" s="227">
        <v>7086879404</v>
      </c>
      <c r="N48" s="227" t="s">
        <v>607</v>
      </c>
      <c r="O48" s="227"/>
      <c r="P48" s="223">
        <v>43505</v>
      </c>
      <c r="Q48" s="239" t="s">
        <v>627</v>
      </c>
      <c r="R48" s="222"/>
      <c r="S48" s="225" t="s">
        <v>71</v>
      </c>
      <c r="T48" s="18"/>
    </row>
    <row r="49" spans="1:20">
      <c r="A49" s="4">
        <v>45</v>
      </c>
      <c r="B49" s="217" t="s">
        <v>65</v>
      </c>
      <c r="C49" s="218" t="s">
        <v>185</v>
      </c>
      <c r="D49" s="218" t="s">
        <v>26</v>
      </c>
      <c r="E49" s="218">
        <v>18200200101</v>
      </c>
      <c r="F49" s="219"/>
      <c r="G49" s="219"/>
      <c r="H49" s="219"/>
      <c r="I49" s="59"/>
      <c r="J49" s="226">
        <v>9401551771</v>
      </c>
      <c r="K49" s="228" t="s">
        <v>557</v>
      </c>
      <c r="L49" s="238" t="s">
        <v>558</v>
      </c>
      <c r="M49" s="230">
        <v>9401595032</v>
      </c>
      <c r="N49" s="231" t="s">
        <v>560</v>
      </c>
      <c r="O49" s="232">
        <v>9401929588</v>
      </c>
      <c r="P49" s="223">
        <v>43509</v>
      </c>
      <c r="Q49" s="239" t="s">
        <v>630</v>
      </c>
      <c r="R49" s="222"/>
      <c r="S49" s="225" t="s">
        <v>71</v>
      </c>
      <c r="T49" s="18"/>
    </row>
    <row r="50" spans="1:20">
      <c r="A50" s="4">
        <v>46</v>
      </c>
      <c r="B50" s="217" t="s">
        <v>65</v>
      </c>
      <c r="C50" s="218" t="s">
        <v>189</v>
      </c>
      <c r="D50" s="218" t="s">
        <v>28</v>
      </c>
      <c r="E50" s="219">
        <v>25</v>
      </c>
      <c r="F50" s="219"/>
      <c r="G50" s="219">
        <v>8</v>
      </c>
      <c r="H50" s="219">
        <v>39</v>
      </c>
      <c r="I50" s="59"/>
      <c r="J50" s="226">
        <v>9401634950</v>
      </c>
      <c r="K50" s="228" t="s">
        <v>557</v>
      </c>
      <c r="L50" s="238" t="s">
        <v>558</v>
      </c>
      <c r="M50" s="230">
        <v>9401595032</v>
      </c>
      <c r="N50" s="231" t="s">
        <v>560</v>
      </c>
      <c r="O50" s="232">
        <v>9401929588</v>
      </c>
      <c r="P50" s="223">
        <v>43509</v>
      </c>
      <c r="Q50" s="239" t="s">
        <v>630</v>
      </c>
      <c r="R50" s="222"/>
      <c r="S50" s="225" t="s">
        <v>71</v>
      </c>
      <c r="T50" s="18"/>
    </row>
    <row r="51" spans="1:20">
      <c r="A51" s="4">
        <v>47</v>
      </c>
      <c r="B51" s="217" t="s">
        <v>65</v>
      </c>
      <c r="C51" s="218" t="s">
        <v>190</v>
      </c>
      <c r="D51" s="218" t="s">
        <v>26</v>
      </c>
      <c r="E51" s="218">
        <v>18200201701</v>
      </c>
      <c r="F51" s="219"/>
      <c r="G51" s="219"/>
      <c r="H51" s="219"/>
      <c r="I51" s="59"/>
      <c r="J51" s="226">
        <v>7896421312</v>
      </c>
      <c r="K51" s="228" t="s">
        <v>557</v>
      </c>
      <c r="L51" s="238" t="s">
        <v>558</v>
      </c>
      <c r="M51" s="230">
        <v>9401595032</v>
      </c>
      <c r="N51" s="231" t="s">
        <v>560</v>
      </c>
      <c r="O51" s="232">
        <v>9401929588</v>
      </c>
      <c r="P51" s="223">
        <v>43509</v>
      </c>
      <c r="Q51" s="239" t="s">
        <v>630</v>
      </c>
      <c r="R51" s="222"/>
      <c r="S51" s="225" t="s">
        <v>71</v>
      </c>
      <c r="T51" s="18"/>
    </row>
    <row r="52" spans="1:20">
      <c r="A52" s="4">
        <v>48</v>
      </c>
      <c r="B52" s="217" t="s">
        <v>65</v>
      </c>
      <c r="C52" s="218" t="s">
        <v>191</v>
      </c>
      <c r="D52" s="218" t="s">
        <v>26</v>
      </c>
      <c r="E52" s="218">
        <v>18200201801</v>
      </c>
      <c r="F52" s="219"/>
      <c r="G52" s="219"/>
      <c r="H52" s="219"/>
      <c r="I52" s="59"/>
      <c r="J52" s="226">
        <v>9957214701</v>
      </c>
      <c r="K52" s="228" t="s">
        <v>557</v>
      </c>
      <c r="L52" s="238" t="s">
        <v>558</v>
      </c>
      <c r="M52" s="230">
        <v>9401595032</v>
      </c>
      <c r="N52" s="231" t="s">
        <v>560</v>
      </c>
      <c r="O52" s="232">
        <v>9401929588</v>
      </c>
      <c r="P52" s="223">
        <v>43509</v>
      </c>
      <c r="Q52" s="239" t="s">
        <v>630</v>
      </c>
      <c r="R52" s="222"/>
      <c r="S52" s="225" t="s">
        <v>71</v>
      </c>
      <c r="T52" s="18"/>
    </row>
    <row r="53" spans="1:20">
      <c r="A53" s="4">
        <v>49</v>
      </c>
      <c r="B53" s="217" t="s">
        <v>66</v>
      </c>
      <c r="C53" s="218" t="s">
        <v>298</v>
      </c>
      <c r="D53" s="218" t="s">
        <v>26</v>
      </c>
      <c r="E53" s="218">
        <v>18200309203</v>
      </c>
      <c r="F53" s="219"/>
      <c r="G53" s="219"/>
      <c r="H53" s="219"/>
      <c r="I53" s="59"/>
      <c r="J53" s="226">
        <v>9401964409</v>
      </c>
      <c r="K53" s="233" t="s">
        <v>606</v>
      </c>
      <c r="L53" s="227" t="s">
        <v>337</v>
      </c>
      <c r="M53" s="227">
        <v>7086879404</v>
      </c>
      <c r="N53" s="227" t="s">
        <v>607</v>
      </c>
      <c r="O53" s="227"/>
      <c r="P53" s="223">
        <v>43507</v>
      </c>
      <c r="Q53" s="239" t="s">
        <v>628</v>
      </c>
      <c r="R53" s="222"/>
      <c r="S53" s="225" t="s">
        <v>71</v>
      </c>
      <c r="T53" s="18"/>
    </row>
    <row r="54" spans="1:20">
      <c r="A54" s="4">
        <v>50</v>
      </c>
      <c r="B54" s="217" t="s">
        <v>66</v>
      </c>
      <c r="C54" s="218" t="s">
        <v>299</v>
      </c>
      <c r="D54" s="218" t="s">
        <v>28</v>
      </c>
      <c r="E54" s="219">
        <v>49</v>
      </c>
      <c r="F54" s="219"/>
      <c r="G54" s="219">
        <v>13</v>
      </c>
      <c r="H54" s="219">
        <v>16</v>
      </c>
      <c r="I54" s="59"/>
      <c r="J54" s="226">
        <v>9678601007</v>
      </c>
      <c r="K54" s="233" t="s">
        <v>606</v>
      </c>
      <c r="L54" s="227" t="s">
        <v>337</v>
      </c>
      <c r="M54" s="227">
        <v>7086879404</v>
      </c>
      <c r="N54" s="227" t="s">
        <v>607</v>
      </c>
      <c r="O54" s="227"/>
      <c r="P54" s="223">
        <v>43507</v>
      </c>
      <c r="Q54" s="239" t="s">
        <v>628</v>
      </c>
      <c r="R54" s="222"/>
      <c r="S54" s="225" t="s">
        <v>71</v>
      </c>
      <c r="T54" s="18"/>
    </row>
    <row r="55" spans="1:20">
      <c r="A55" s="4">
        <v>51</v>
      </c>
      <c r="B55" s="217" t="s">
        <v>66</v>
      </c>
      <c r="C55" s="218" t="s">
        <v>300</v>
      </c>
      <c r="D55" s="218" t="s">
        <v>28</v>
      </c>
      <c r="E55" s="219">
        <v>133</v>
      </c>
      <c r="F55" s="219"/>
      <c r="G55" s="219">
        <v>17</v>
      </c>
      <c r="H55" s="219">
        <v>28</v>
      </c>
      <c r="I55" s="59"/>
      <c r="J55" s="226">
        <v>9678601007</v>
      </c>
      <c r="K55" s="233" t="s">
        <v>606</v>
      </c>
      <c r="L55" s="227" t="s">
        <v>337</v>
      </c>
      <c r="M55" s="227">
        <v>7086879404</v>
      </c>
      <c r="N55" s="227" t="s">
        <v>607</v>
      </c>
      <c r="O55" s="227"/>
      <c r="P55" s="223">
        <v>43507</v>
      </c>
      <c r="Q55" s="239" t="s">
        <v>628</v>
      </c>
      <c r="R55" s="222"/>
      <c r="S55" s="225" t="s">
        <v>71</v>
      </c>
      <c r="T55" s="18"/>
    </row>
    <row r="56" spans="1:20">
      <c r="A56" s="4">
        <v>52</v>
      </c>
      <c r="B56" s="217" t="s">
        <v>66</v>
      </c>
      <c r="C56" s="218" t="s">
        <v>296</v>
      </c>
      <c r="D56" s="218" t="s">
        <v>26</v>
      </c>
      <c r="E56" s="218">
        <v>18200309105</v>
      </c>
      <c r="F56" s="219"/>
      <c r="G56" s="219"/>
      <c r="H56" s="219"/>
      <c r="I56" s="59"/>
      <c r="J56" s="226">
        <v>9401233578</v>
      </c>
      <c r="K56" s="233" t="s">
        <v>606</v>
      </c>
      <c r="L56" s="227" t="s">
        <v>337</v>
      </c>
      <c r="M56" s="227">
        <v>7086879404</v>
      </c>
      <c r="N56" s="227" t="s">
        <v>607</v>
      </c>
      <c r="O56" s="227"/>
      <c r="P56" s="223">
        <v>43507</v>
      </c>
      <c r="Q56" s="239" t="s">
        <v>628</v>
      </c>
      <c r="R56" s="222"/>
      <c r="S56" s="225" t="s">
        <v>71</v>
      </c>
      <c r="T56" s="18"/>
    </row>
    <row r="57" spans="1:20">
      <c r="A57" s="4">
        <v>53</v>
      </c>
      <c r="B57" s="217" t="s">
        <v>65</v>
      </c>
      <c r="C57" s="218" t="s">
        <v>514</v>
      </c>
      <c r="D57" s="218" t="s">
        <v>26</v>
      </c>
      <c r="E57" s="218">
        <v>18200202304</v>
      </c>
      <c r="F57" s="219"/>
      <c r="G57" s="219"/>
      <c r="H57" s="219"/>
      <c r="I57" s="59"/>
      <c r="J57" s="226">
        <v>9678849727</v>
      </c>
      <c r="K57" s="228" t="s">
        <v>557</v>
      </c>
      <c r="L57" s="229" t="s">
        <v>558</v>
      </c>
      <c r="M57" s="230">
        <v>9401595032</v>
      </c>
      <c r="N57" s="231" t="s">
        <v>560</v>
      </c>
      <c r="O57" s="232">
        <v>9401929588</v>
      </c>
      <c r="P57" s="223">
        <v>43510</v>
      </c>
      <c r="Q57" s="239" t="s">
        <v>631</v>
      </c>
      <c r="R57" s="222"/>
      <c r="S57" s="225" t="s">
        <v>71</v>
      </c>
      <c r="T57" s="18"/>
    </row>
    <row r="58" spans="1:20">
      <c r="A58" s="4">
        <v>54</v>
      </c>
      <c r="B58" s="217" t="s">
        <v>65</v>
      </c>
      <c r="C58" s="218" t="s">
        <v>515</v>
      </c>
      <c r="D58" s="218" t="s">
        <v>26</v>
      </c>
      <c r="E58" s="218">
        <v>18200202302</v>
      </c>
      <c r="F58" s="219"/>
      <c r="G58" s="219"/>
      <c r="H58" s="219"/>
      <c r="I58" s="59"/>
      <c r="J58" s="226">
        <v>8011677891</v>
      </c>
      <c r="K58" s="228" t="s">
        <v>557</v>
      </c>
      <c r="L58" s="229" t="s">
        <v>558</v>
      </c>
      <c r="M58" s="230">
        <v>9401595032</v>
      </c>
      <c r="N58" s="231" t="s">
        <v>560</v>
      </c>
      <c r="O58" s="232">
        <v>9401929588</v>
      </c>
      <c r="P58" s="223">
        <v>43510</v>
      </c>
      <c r="Q58" s="239" t="s">
        <v>631</v>
      </c>
      <c r="R58" s="222"/>
      <c r="S58" s="225" t="s">
        <v>71</v>
      </c>
      <c r="T58" s="18"/>
    </row>
    <row r="59" spans="1:20">
      <c r="A59" s="4">
        <v>55</v>
      </c>
      <c r="B59" s="217" t="s">
        <v>65</v>
      </c>
      <c r="C59" s="218" t="s">
        <v>516</v>
      </c>
      <c r="D59" s="218" t="s">
        <v>26</v>
      </c>
      <c r="E59" s="218">
        <v>18200202601</v>
      </c>
      <c r="F59" s="219"/>
      <c r="G59" s="219"/>
      <c r="H59" s="219"/>
      <c r="I59" s="59"/>
      <c r="J59" s="226">
        <v>7399253556</v>
      </c>
      <c r="K59" s="228" t="s">
        <v>557</v>
      </c>
      <c r="L59" s="229" t="s">
        <v>558</v>
      </c>
      <c r="M59" s="230">
        <v>9401595032</v>
      </c>
      <c r="N59" s="231" t="s">
        <v>560</v>
      </c>
      <c r="O59" s="232">
        <v>9401929588</v>
      </c>
      <c r="P59" s="223">
        <v>43510</v>
      </c>
      <c r="Q59" s="239" t="s">
        <v>631</v>
      </c>
      <c r="R59" s="222"/>
      <c r="S59" s="225" t="s">
        <v>71</v>
      </c>
      <c r="T59" s="18"/>
    </row>
    <row r="60" spans="1:20">
      <c r="A60" s="4">
        <v>56</v>
      </c>
      <c r="B60" s="217" t="s">
        <v>65</v>
      </c>
      <c r="C60" s="218" t="s">
        <v>540</v>
      </c>
      <c r="D60" s="218" t="s">
        <v>26</v>
      </c>
      <c r="E60" s="218">
        <v>18200200901</v>
      </c>
      <c r="F60" s="219"/>
      <c r="G60" s="219"/>
      <c r="H60" s="219"/>
      <c r="I60" s="59"/>
      <c r="J60" s="226">
        <v>9435168491</v>
      </c>
      <c r="K60" s="228" t="s">
        <v>557</v>
      </c>
      <c r="L60" s="229" t="s">
        <v>574</v>
      </c>
      <c r="M60" s="230">
        <v>9435893153</v>
      </c>
      <c r="N60" s="231" t="s">
        <v>575</v>
      </c>
      <c r="O60" s="232">
        <v>7399725279</v>
      </c>
      <c r="P60" s="223">
        <v>43510</v>
      </c>
      <c r="Q60" s="239" t="s">
        <v>631</v>
      </c>
      <c r="R60" s="222"/>
      <c r="S60" s="225" t="s">
        <v>71</v>
      </c>
      <c r="T60" s="18"/>
    </row>
    <row r="61" spans="1:20">
      <c r="A61" s="4">
        <v>57</v>
      </c>
      <c r="B61" s="217" t="s">
        <v>66</v>
      </c>
      <c r="C61" s="218" t="s">
        <v>592</v>
      </c>
      <c r="D61" s="218" t="s">
        <v>26</v>
      </c>
      <c r="E61" s="218">
        <v>18200316501</v>
      </c>
      <c r="F61" s="219"/>
      <c r="G61" s="219"/>
      <c r="H61" s="219"/>
      <c r="I61" s="59"/>
      <c r="J61" s="226">
        <v>9401805573</v>
      </c>
      <c r="K61" s="233" t="s">
        <v>606</v>
      </c>
      <c r="L61" s="227" t="s">
        <v>337</v>
      </c>
      <c r="M61" s="227">
        <v>7086879404</v>
      </c>
      <c r="N61" s="227" t="s">
        <v>608</v>
      </c>
      <c r="O61" s="227"/>
      <c r="P61" s="223">
        <v>43510</v>
      </c>
      <c r="Q61" s="239" t="s">
        <v>631</v>
      </c>
      <c r="R61" s="222"/>
      <c r="S61" s="225" t="s">
        <v>71</v>
      </c>
      <c r="T61" s="18"/>
    </row>
    <row r="62" spans="1:20">
      <c r="A62" s="4">
        <v>58</v>
      </c>
      <c r="B62" s="217" t="s">
        <v>66</v>
      </c>
      <c r="C62" s="218" t="s">
        <v>326</v>
      </c>
      <c r="D62" s="218" t="s">
        <v>26</v>
      </c>
      <c r="E62" s="218">
        <v>18200316801</v>
      </c>
      <c r="F62" s="219"/>
      <c r="G62" s="219"/>
      <c r="H62" s="219"/>
      <c r="I62" s="59"/>
      <c r="J62" s="226">
        <v>9401680533</v>
      </c>
      <c r="K62" s="233" t="s">
        <v>606</v>
      </c>
      <c r="L62" s="227" t="s">
        <v>337</v>
      </c>
      <c r="M62" s="227">
        <v>7086879404</v>
      </c>
      <c r="N62" s="227" t="s">
        <v>608</v>
      </c>
      <c r="O62" s="227"/>
      <c r="P62" s="223">
        <v>43510</v>
      </c>
      <c r="Q62" s="239" t="s">
        <v>631</v>
      </c>
      <c r="R62" s="222"/>
      <c r="S62" s="225" t="s">
        <v>71</v>
      </c>
      <c r="T62" s="18"/>
    </row>
    <row r="63" spans="1:20">
      <c r="A63" s="4">
        <v>59</v>
      </c>
      <c r="B63" s="17"/>
      <c r="C63" s="65"/>
      <c r="D63" s="92"/>
      <c r="E63" s="65"/>
      <c r="F63" s="54"/>
      <c r="G63" s="104"/>
      <c r="H63" s="104"/>
      <c r="I63" s="59"/>
      <c r="J63" s="65"/>
      <c r="K63" s="67"/>
      <c r="L63" s="68"/>
      <c r="M63" s="69"/>
      <c r="N63" s="70"/>
      <c r="O63" s="71"/>
      <c r="P63" s="24"/>
      <c r="Q63" s="18"/>
      <c r="R63" s="58"/>
      <c r="S63" s="57"/>
      <c r="T63" s="18"/>
    </row>
    <row r="64" spans="1:20">
      <c r="A64" s="4">
        <v>60</v>
      </c>
      <c r="B64" s="17"/>
      <c r="C64" s="63"/>
      <c r="D64" s="93"/>
      <c r="E64" s="63"/>
      <c r="F64" s="85"/>
      <c r="G64" s="104"/>
      <c r="H64" s="104"/>
      <c r="I64" s="59"/>
      <c r="J64" s="63"/>
      <c r="K64" s="67"/>
      <c r="L64" s="68"/>
      <c r="M64" s="69"/>
      <c r="N64" s="70"/>
      <c r="O64" s="71"/>
      <c r="P64" s="24"/>
      <c r="Q64" s="18"/>
      <c r="R64" s="58"/>
      <c r="S64" s="57"/>
      <c r="T64" s="18"/>
    </row>
    <row r="65" spans="1:20">
      <c r="A65" s="4">
        <v>61</v>
      </c>
      <c r="B65" s="17"/>
      <c r="C65" s="65"/>
      <c r="D65" s="92"/>
      <c r="E65" s="65"/>
      <c r="F65" s="85"/>
      <c r="G65" s="104"/>
      <c r="H65" s="104"/>
      <c r="I65" s="59"/>
      <c r="J65" s="65"/>
      <c r="K65" s="67"/>
      <c r="L65" s="68"/>
      <c r="M65" s="69"/>
      <c r="N65" s="70"/>
      <c r="O65" s="71"/>
      <c r="P65" s="24"/>
      <c r="Q65" s="18"/>
      <c r="R65" s="58"/>
      <c r="S65" s="57"/>
      <c r="T65" s="18"/>
    </row>
    <row r="66" spans="1:20">
      <c r="A66" s="4">
        <v>62</v>
      </c>
      <c r="B66" s="17"/>
      <c r="C66" s="65"/>
      <c r="D66" s="92"/>
      <c r="E66" s="65"/>
      <c r="F66" s="85"/>
      <c r="G66" s="104"/>
      <c r="H66" s="104"/>
      <c r="I66" s="59"/>
      <c r="J66" s="65"/>
      <c r="K66" s="67"/>
      <c r="L66" s="68"/>
      <c r="M66" s="69"/>
      <c r="N66" s="70"/>
      <c r="O66" s="71"/>
      <c r="P66" s="24"/>
      <c r="Q66" s="18"/>
      <c r="R66" s="58"/>
      <c r="S66" s="57"/>
      <c r="T66" s="18"/>
    </row>
    <row r="67" spans="1:20">
      <c r="A67" s="4">
        <v>63</v>
      </c>
      <c r="B67" s="17"/>
      <c r="C67" s="63"/>
      <c r="D67" s="93"/>
      <c r="E67" s="63"/>
      <c r="F67" s="85"/>
      <c r="G67" s="104"/>
      <c r="H67" s="104"/>
      <c r="I67" s="59"/>
      <c r="J67" s="63"/>
      <c r="K67" s="67"/>
      <c r="L67" s="68"/>
      <c r="M67" s="69"/>
      <c r="N67" s="70"/>
      <c r="O67" s="71"/>
      <c r="P67" s="24"/>
      <c r="Q67" s="18"/>
      <c r="R67" s="55"/>
      <c r="S67" s="57"/>
      <c r="T67" s="18"/>
    </row>
    <row r="68" spans="1:20">
      <c r="A68" s="4">
        <v>64</v>
      </c>
      <c r="B68" s="17"/>
      <c r="C68" s="65"/>
      <c r="D68" s="92"/>
      <c r="E68" s="65"/>
      <c r="F68" s="85"/>
      <c r="G68" s="104"/>
      <c r="H68" s="104"/>
      <c r="I68" s="59"/>
      <c r="J68" s="65"/>
      <c r="K68" s="67"/>
      <c r="L68" s="68"/>
      <c r="M68" s="69"/>
      <c r="N68" s="70"/>
      <c r="O68" s="71"/>
      <c r="P68" s="24"/>
      <c r="Q68" s="18"/>
      <c r="R68" s="58"/>
      <c r="S68" s="57"/>
      <c r="T68" s="18"/>
    </row>
    <row r="69" spans="1:20">
      <c r="A69" s="4">
        <v>65</v>
      </c>
      <c r="B69" s="17"/>
      <c r="C69" s="63"/>
      <c r="D69" s="93"/>
      <c r="E69" s="63"/>
      <c r="F69" s="85"/>
      <c r="G69" s="104"/>
      <c r="H69" s="104"/>
      <c r="I69" s="59"/>
      <c r="J69" s="63"/>
      <c r="K69" s="67"/>
      <c r="L69" s="68"/>
      <c r="M69" s="69"/>
      <c r="N69" s="70"/>
      <c r="O69" s="71"/>
      <c r="P69" s="24"/>
      <c r="Q69" s="18"/>
      <c r="R69" s="58"/>
      <c r="S69" s="57"/>
      <c r="T69" s="18"/>
    </row>
    <row r="70" spans="1:20">
      <c r="A70" s="4">
        <v>66</v>
      </c>
      <c r="B70" s="17"/>
      <c r="C70" s="65"/>
      <c r="D70" s="92"/>
      <c r="E70" s="65"/>
      <c r="F70" s="85"/>
      <c r="G70" s="104"/>
      <c r="H70" s="104"/>
      <c r="I70" s="59"/>
      <c r="J70" s="65"/>
      <c r="K70" s="67"/>
      <c r="L70" s="68"/>
      <c r="M70" s="69"/>
      <c r="N70" s="70"/>
      <c r="O70" s="71"/>
      <c r="P70" s="24"/>
      <c r="Q70" s="18"/>
      <c r="R70" s="58"/>
      <c r="S70" s="57"/>
      <c r="T70" s="18"/>
    </row>
    <row r="71" spans="1:20">
      <c r="A71" s="4">
        <v>67</v>
      </c>
      <c r="B71" s="17"/>
      <c r="C71" s="63"/>
      <c r="D71" s="93"/>
      <c r="E71" s="63"/>
      <c r="F71" s="85"/>
      <c r="G71" s="104"/>
      <c r="H71" s="104"/>
      <c r="I71" s="59"/>
      <c r="J71" s="63"/>
      <c r="K71" s="67"/>
      <c r="L71" s="68"/>
      <c r="M71" s="69"/>
      <c r="N71" s="70"/>
      <c r="O71" s="71"/>
      <c r="P71" s="24"/>
      <c r="Q71" s="18"/>
      <c r="R71" s="58"/>
      <c r="S71" s="57"/>
      <c r="T71" s="18"/>
    </row>
    <row r="72" spans="1:20">
      <c r="A72" s="4">
        <v>68</v>
      </c>
      <c r="B72" s="17"/>
      <c r="C72" s="63"/>
      <c r="D72" s="93"/>
      <c r="E72" s="63"/>
      <c r="F72" s="85"/>
      <c r="G72" s="104"/>
      <c r="H72" s="104"/>
      <c r="I72" s="59"/>
      <c r="J72" s="63"/>
      <c r="K72" s="67"/>
      <c r="L72" s="81"/>
      <c r="M72" s="69"/>
      <c r="N72" s="70"/>
      <c r="O72" s="71"/>
      <c r="P72" s="24"/>
      <c r="Q72" s="18"/>
      <c r="R72" s="58"/>
      <c r="S72" s="57"/>
      <c r="T72" s="18"/>
    </row>
    <row r="73" spans="1:20">
      <c r="A73" s="4">
        <v>69</v>
      </c>
      <c r="B73" s="17"/>
      <c r="C73" s="65"/>
      <c r="D73" s="92"/>
      <c r="E73" s="65"/>
      <c r="F73" s="85"/>
      <c r="G73" s="104"/>
      <c r="H73" s="104"/>
      <c r="I73" s="59"/>
      <c r="J73" s="65"/>
      <c r="K73" s="67"/>
      <c r="L73" s="81"/>
      <c r="M73" s="69"/>
      <c r="N73" s="70"/>
      <c r="O73" s="71"/>
      <c r="P73" s="24"/>
      <c r="Q73" s="18"/>
      <c r="R73" s="58"/>
      <c r="S73" s="57"/>
      <c r="T73" s="18"/>
    </row>
    <row r="74" spans="1:20">
      <c r="A74" s="4">
        <v>70</v>
      </c>
      <c r="B74" s="17"/>
      <c r="C74" s="63"/>
      <c r="D74" s="93"/>
      <c r="E74" s="63"/>
      <c r="F74" s="85"/>
      <c r="G74" s="104"/>
      <c r="H74" s="104"/>
      <c r="I74" s="59"/>
      <c r="J74" s="63"/>
      <c r="K74" s="67"/>
      <c r="L74" s="68"/>
      <c r="M74" s="69"/>
      <c r="N74" s="70"/>
      <c r="O74" s="82"/>
      <c r="P74" s="24"/>
      <c r="Q74" s="18"/>
      <c r="R74" s="55"/>
      <c r="S74" s="57"/>
      <c r="T74" s="18"/>
    </row>
    <row r="75" spans="1:20">
      <c r="A75" s="4">
        <v>71</v>
      </c>
      <c r="B75" s="17"/>
      <c r="C75" s="63"/>
      <c r="D75" s="93"/>
      <c r="E75" s="63"/>
      <c r="F75" s="54"/>
      <c r="G75" s="104"/>
      <c r="H75" s="104"/>
      <c r="I75" s="59"/>
      <c r="J75" s="63"/>
      <c r="K75" s="72"/>
      <c r="L75" s="64"/>
      <c r="M75" s="64"/>
      <c r="N75" s="64"/>
      <c r="O75" s="64"/>
      <c r="P75" s="24"/>
      <c r="Q75" s="18"/>
      <c r="R75" s="58"/>
      <c r="S75" s="57"/>
      <c r="T75" s="18"/>
    </row>
    <row r="76" spans="1:20">
      <c r="A76" s="4">
        <v>72</v>
      </c>
      <c r="B76" s="17"/>
      <c r="C76" s="63"/>
      <c r="D76" s="93"/>
      <c r="E76" s="63"/>
      <c r="F76" s="54"/>
      <c r="G76" s="104"/>
      <c r="H76" s="104"/>
      <c r="I76" s="59"/>
      <c r="J76" s="63"/>
      <c r="K76" s="66"/>
      <c r="L76" s="64"/>
      <c r="M76" s="64"/>
      <c r="N76" s="64"/>
      <c r="O76" s="64"/>
      <c r="P76" s="24"/>
      <c r="Q76" s="18"/>
      <c r="R76" s="58"/>
      <c r="S76" s="57"/>
      <c r="T76" s="18"/>
    </row>
    <row r="77" spans="1:20">
      <c r="A77" s="4">
        <v>73</v>
      </c>
      <c r="B77" s="17"/>
      <c r="C77" s="63"/>
      <c r="D77" s="93"/>
      <c r="E77" s="63"/>
      <c r="F77" s="54"/>
      <c r="G77" s="104"/>
      <c r="H77" s="104"/>
      <c r="I77" s="59"/>
      <c r="J77" s="63"/>
      <c r="K77" s="66"/>
      <c r="L77" s="64"/>
      <c r="M77" s="64"/>
      <c r="N77" s="64"/>
      <c r="O77" s="64"/>
      <c r="P77" s="24"/>
      <c r="Q77" s="18"/>
      <c r="R77" s="55"/>
      <c r="S77" s="57"/>
      <c r="T77" s="18"/>
    </row>
    <row r="78" spans="1:20">
      <c r="A78" s="4">
        <v>74</v>
      </c>
      <c r="B78" s="17"/>
      <c r="C78" s="63"/>
      <c r="D78" s="93"/>
      <c r="E78" s="63"/>
      <c r="F78" s="54"/>
      <c r="G78" s="104"/>
      <c r="H78" s="104"/>
      <c r="I78" s="59"/>
      <c r="J78" s="63"/>
      <c r="K78" s="66"/>
      <c r="L78" s="64"/>
      <c r="M78" s="64"/>
      <c r="N78" s="64"/>
      <c r="O78" s="64"/>
      <c r="P78" s="24"/>
      <c r="Q78" s="18"/>
      <c r="R78" s="58"/>
      <c r="S78" s="57"/>
      <c r="T78" s="18"/>
    </row>
    <row r="79" spans="1:20">
      <c r="A79" s="4">
        <v>75</v>
      </c>
      <c r="B79" s="17"/>
      <c r="C79" s="63"/>
      <c r="D79" s="93"/>
      <c r="E79" s="63"/>
      <c r="F79" s="85"/>
      <c r="G79" s="104"/>
      <c r="H79" s="104"/>
      <c r="I79" s="59"/>
      <c r="J79" s="63"/>
      <c r="K79" s="67"/>
      <c r="L79" s="68"/>
      <c r="M79" s="69"/>
      <c r="N79" s="70"/>
      <c r="O79" s="71"/>
      <c r="P79" s="24"/>
      <c r="Q79" s="18"/>
      <c r="R79" s="58"/>
      <c r="S79" s="57"/>
      <c r="T79" s="18"/>
    </row>
    <row r="80" spans="1:20">
      <c r="A80" s="4">
        <v>76</v>
      </c>
      <c r="B80" s="17"/>
      <c r="C80" s="63"/>
      <c r="D80" s="93"/>
      <c r="E80" s="63"/>
      <c r="F80" s="54"/>
      <c r="G80" s="104"/>
      <c r="H80" s="104"/>
      <c r="I80" s="59"/>
      <c r="J80" s="63"/>
      <c r="K80" s="66"/>
      <c r="L80" s="64"/>
      <c r="M80" s="64"/>
      <c r="N80" s="64"/>
      <c r="O80" s="64"/>
      <c r="P80" s="24"/>
      <c r="Q80" s="18"/>
      <c r="R80" s="58"/>
      <c r="S80" s="57"/>
      <c r="T80" s="18"/>
    </row>
    <row r="81" spans="1:20">
      <c r="A81" s="4">
        <v>77</v>
      </c>
      <c r="B81" s="17"/>
      <c r="C81" s="63"/>
      <c r="D81" s="93"/>
      <c r="E81" s="63"/>
      <c r="F81" s="54"/>
      <c r="G81" s="104"/>
      <c r="H81" s="104"/>
      <c r="I81" s="59"/>
      <c r="J81" s="63"/>
      <c r="K81" s="66"/>
      <c r="L81" s="64"/>
      <c r="M81" s="64"/>
      <c r="N81" s="64"/>
      <c r="O81" s="64"/>
      <c r="P81" s="24"/>
      <c r="Q81" s="18"/>
      <c r="R81" s="58"/>
      <c r="S81" s="57"/>
      <c r="T81" s="18"/>
    </row>
    <row r="82" spans="1:20">
      <c r="A82" s="4">
        <v>78</v>
      </c>
      <c r="B82" s="17"/>
      <c r="C82" s="63"/>
      <c r="D82" s="93"/>
      <c r="E82" s="63"/>
      <c r="F82" s="85"/>
      <c r="G82" s="104"/>
      <c r="H82" s="104"/>
      <c r="I82" s="59"/>
      <c r="J82" s="63"/>
      <c r="K82" s="66"/>
      <c r="L82" s="64"/>
      <c r="M82" s="64"/>
      <c r="N82" s="64"/>
      <c r="O82" s="64"/>
      <c r="P82" s="24"/>
      <c r="Q82" s="18"/>
      <c r="R82" s="58"/>
      <c r="S82" s="57"/>
      <c r="T82" s="18"/>
    </row>
    <row r="83" spans="1:20">
      <c r="A83" s="4">
        <v>79</v>
      </c>
      <c r="B83" s="17"/>
      <c r="C83" s="65"/>
      <c r="D83" s="92"/>
      <c r="E83" s="65"/>
      <c r="F83" s="85"/>
      <c r="G83" s="104"/>
      <c r="H83" s="104"/>
      <c r="I83" s="59"/>
      <c r="J83" s="65"/>
      <c r="K83" s="66"/>
      <c r="L83" s="64"/>
      <c r="M83" s="64"/>
      <c r="N83" s="64"/>
      <c r="O83" s="64"/>
      <c r="P83" s="24"/>
      <c r="Q83" s="18"/>
      <c r="R83" s="58"/>
      <c r="S83" s="57"/>
      <c r="T83" s="18"/>
    </row>
    <row r="84" spans="1:20">
      <c r="A84" s="4">
        <v>80</v>
      </c>
      <c r="B84" s="17"/>
      <c r="C84" s="63"/>
      <c r="D84" s="93"/>
      <c r="E84" s="63"/>
      <c r="F84" s="85"/>
      <c r="G84" s="106"/>
      <c r="H84" s="106"/>
      <c r="I84" s="59"/>
      <c r="J84" s="63"/>
      <c r="K84" s="67"/>
      <c r="L84" s="68"/>
      <c r="M84" s="69"/>
      <c r="N84" s="70"/>
      <c r="O84" s="71"/>
      <c r="P84" s="24"/>
      <c r="Q84" s="18"/>
      <c r="R84" s="55"/>
      <c r="S84" s="57"/>
      <c r="T84" s="18"/>
    </row>
    <row r="85" spans="1:20">
      <c r="A85" s="4">
        <v>81</v>
      </c>
      <c r="B85" s="17"/>
      <c r="C85" s="63"/>
      <c r="D85" s="93"/>
      <c r="E85" s="63"/>
      <c r="F85" s="85"/>
      <c r="G85" s="104"/>
      <c r="H85" s="104"/>
      <c r="I85" s="59"/>
      <c r="J85" s="63"/>
      <c r="K85" s="66"/>
      <c r="L85" s="64"/>
      <c r="M85" s="64"/>
      <c r="N85" s="64"/>
      <c r="O85" s="64"/>
      <c r="P85" s="24"/>
      <c r="Q85" s="18"/>
      <c r="R85" s="55"/>
      <c r="S85" s="57"/>
      <c r="T85" s="18"/>
    </row>
    <row r="86" spans="1:20">
      <c r="A86" s="4">
        <v>82</v>
      </c>
      <c r="B86" s="17"/>
      <c r="C86" s="63"/>
      <c r="D86" s="93"/>
      <c r="E86" s="63"/>
      <c r="F86" s="85"/>
      <c r="G86" s="104"/>
      <c r="H86" s="104"/>
      <c r="I86" s="59"/>
      <c r="J86" s="63"/>
      <c r="K86" s="72"/>
      <c r="L86" s="64"/>
      <c r="M86" s="64"/>
      <c r="N86" s="64"/>
      <c r="O86" s="64"/>
      <c r="P86" s="24"/>
      <c r="Q86" s="91"/>
      <c r="R86" s="55"/>
      <c r="S86" s="57"/>
      <c r="T86" s="18"/>
    </row>
    <row r="87" spans="1:20">
      <c r="A87" s="4">
        <v>83</v>
      </c>
      <c r="B87" s="17"/>
      <c r="C87" s="65"/>
      <c r="D87" s="92"/>
      <c r="E87" s="65"/>
      <c r="F87" s="85"/>
      <c r="G87" s="104"/>
      <c r="H87" s="104"/>
      <c r="I87" s="59"/>
      <c r="J87" s="65"/>
      <c r="K87" s="66"/>
      <c r="L87" s="64"/>
      <c r="M87" s="64"/>
      <c r="N87" s="64"/>
      <c r="O87" s="64"/>
      <c r="P87" s="24"/>
      <c r="Q87" s="18"/>
      <c r="R87" s="55"/>
      <c r="S87" s="57"/>
      <c r="T87" s="18"/>
    </row>
    <row r="88" spans="1:20">
      <c r="A88" s="4">
        <v>84</v>
      </c>
      <c r="B88" s="17"/>
      <c r="C88" s="65"/>
      <c r="D88" s="92"/>
      <c r="E88" s="65"/>
      <c r="F88" s="85"/>
      <c r="G88" s="104"/>
      <c r="H88" s="104"/>
      <c r="I88" s="59"/>
      <c r="J88" s="65"/>
      <c r="K88" s="66"/>
      <c r="L88" s="64"/>
      <c r="M88" s="64"/>
      <c r="N88" s="64"/>
      <c r="O88" s="64"/>
      <c r="P88" s="24"/>
      <c r="Q88" s="18"/>
      <c r="R88" s="55"/>
      <c r="S88" s="57"/>
      <c r="T88" s="18"/>
    </row>
    <row r="89" spans="1:20">
      <c r="A89" s="4">
        <v>85</v>
      </c>
      <c r="B89" s="17"/>
      <c r="C89" s="63"/>
      <c r="D89" s="93"/>
      <c r="E89" s="63"/>
      <c r="F89" s="54"/>
      <c r="G89" s="104"/>
      <c r="H89" s="104"/>
      <c r="I89" s="59"/>
      <c r="J89" s="63"/>
      <c r="K89" s="72"/>
      <c r="L89" s="64"/>
      <c r="M89" s="64"/>
      <c r="N89" s="64"/>
      <c r="O89" s="64"/>
      <c r="P89" s="24"/>
      <c r="Q89" s="18"/>
      <c r="R89" s="55"/>
      <c r="S89" s="57"/>
      <c r="T89" s="18"/>
    </row>
    <row r="90" spans="1:20">
      <c r="A90" s="4">
        <v>86</v>
      </c>
      <c r="B90" s="17"/>
      <c r="C90" s="63"/>
      <c r="D90" s="93"/>
      <c r="E90" s="63"/>
      <c r="F90" s="54"/>
      <c r="G90" s="104"/>
      <c r="H90" s="104"/>
      <c r="I90" s="59"/>
      <c r="J90" s="63"/>
      <c r="K90" s="72"/>
      <c r="L90" s="64"/>
      <c r="M90" s="64"/>
      <c r="N90" s="64"/>
      <c r="O90" s="64"/>
      <c r="P90" s="24"/>
      <c r="Q90" s="18"/>
      <c r="R90" s="55"/>
      <c r="S90" s="57"/>
      <c r="T90" s="18"/>
    </row>
    <row r="91" spans="1:20">
      <c r="A91" s="4">
        <v>87</v>
      </c>
      <c r="B91" s="17"/>
      <c r="C91" s="63"/>
      <c r="D91" s="93"/>
      <c r="E91" s="63"/>
      <c r="F91" s="54"/>
      <c r="G91" s="104"/>
      <c r="H91" s="104"/>
      <c r="I91" s="59"/>
      <c r="J91" s="63"/>
      <c r="K91" s="72"/>
      <c r="L91" s="64"/>
      <c r="M91" s="64"/>
      <c r="N91" s="64"/>
      <c r="O91" s="64"/>
      <c r="P91" s="24"/>
      <c r="Q91" s="18"/>
      <c r="R91" s="58"/>
      <c r="S91" s="57"/>
      <c r="T91" s="18"/>
    </row>
    <row r="92" spans="1:20">
      <c r="A92" s="4">
        <v>88</v>
      </c>
      <c r="B92" s="17"/>
      <c r="C92" s="63"/>
      <c r="D92" s="93"/>
      <c r="E92" s="63"/>
      <c r="F92" s="54"/>
      <c r="G92" s="105"/>
      <c r="H92" s="105"/>
      <c r="I92" s="59"/>
      <c r="J92" s="63"/>
      <c r="K92" s="72"/>
      <c r="L92" s="64"/>
      <c r="M92" s="64"/>
      <c r="N92" s="64"/>
      <c r="O92" s="64"/>
      <c r="P92" s="24"/>
      <c r="Q92" s="18"/>
      <c r="R92" s="58"/>
      <c r="S92" s="57"/>
      <c r="T92" s="18"/>
    </row>
    <row r="93" spans="1:20">
      <c r="A93" s="4">
        <v>89</v>
      </c>
      <c r="B93" s="17"/>
      <c r="C93" s="63"/>
      <c r="D93" s="93"/>
      <c r="E93" s="63"/>
      <c r="F93" s="54"/>
      <c r="G93" s="105"/>
      <c r="H93" s="105"/>
      <c r="I93" s="59"/>
      <c r="J93" s="63"/>
      <c r="K93" s="72"/>
      <c r="L93" s="64"/>
      <c r="M93" s="64"/>
      <c r="N93" s="64"/>
      <c r="O93" s="64"/>
      <c r="P93" s="24"/>
      <c r="Q93" s="18"/>
      <c r="R93" s="58"/>
      <c r="S93" s="57"/>
      <c r="T93" s="18"/>
    </row>
    <row r="94" spans="1:20">
      <c r="A94" s="4">
        <v>90</v>
      </c>
      <c r="B94" s="17"/>
      <c r="C94" s="63"/>
      <c r="D94" s="93"/>
      <c r="E94" s="63"/>
      <c r="F94" s="85"/>
      <c r="G94" s="104"/>
      <c r="H94" s="104"/>
      <c r="I94" s="59"/>
      <c r="J94" s="63"/>
      <c r="K94" s="66"/>
      <c r="L94" s="64"/>
      <c r="M94" s="64"/>
      <c r="N94" s="64"/>
      <c r="O94" s="64"/>
      <c r="P94" s="24"/>
      <c r="Q94" s="18"/>
      <c r="R94" s="58"/>
      <c r="S94" s="57"/>
      <c r="T94" s="18"/>
    </row>
    <row r="95" spans="1:20">
      <c r="A95" s="4">
        <v>91</v>
      </c>
      <c r="B95" s="17"/>
      <c r="C95" s="63"/>
      <c r="D95" s="93"/>
      <c r="E95" s="63"/>
      <c r="F95" s="85"/>
      <c r="G95" s="104"/>
      <c r="H95" s="104"/>
      <c r="I95" s="59"/>
      <c r="J95" s="63"/>
      <c r="K95" s="66"/>
      <c r="L95" s="64"/>
      <c r="M95" s="64"/>
      <c r="N95" s="64"/>
      <c r="O95" s="64"/>
      <c r="P95" s="24"/>
      <c r="Q95" s="18"/>
      <c r="R95" s="58"/>
      <c r="S95" s="57"/>
      <c r="T95" s="18"/>
    </row>
    <row r="96" spans="1:20">
      <c r="A96" s="4">
        <v>92</v>
      </c>
      <c r="B96" s="17"/>
      <c r="C96" s="63"/>
      <c r="D96" s="93"/>
      <c r="E96" s="63"/>
      <c r="F96" s="85"/>
      <c r="G96" s="104"/>
      <c r="H96" s="104"/>
      <c r="I96" s="59"/>
      <c r="J96" s="63"/>
      <c r="K96" s="66"/>
      <c r="L96" s="64"/>
      <c r="M96" s="64"/>
      <c r="N96" s="64"/>
      <c r="O96" s="64"/>
      <c r="P96" s="24"/>
      <c r="Q96" s="18"/>
      <c r="R96" s="58"/>
      <c r="S96" s="57"/>
      <c r="T96" s="18"/>
    </row>
    <row r="97" spans="1:20">
      <c r="A97" s="4">
        <v>93</v>
      </c>
      <c r="B97" s="17"/>
      <c r="C97" s="63"/>
      <c r="D97" s="93"/>
      <c r="E97" s="63"/>
      <c r="F97" s="85"/>
      <c r="G97" s="106"/>
      <c r="H97" s="106"/>
      <c r="I97" s="59"/>
      <c r="J97" s="63"/>
      <c r="K97" s="66"/>
      <c r="L97" s="64"/>
      <c r="M97" s="64"/>
      <c r="N97" s="64"/>
      <c r="O97" s="64"/>
      <c r="P97" s="24"/>
      <c r="Q97" s="18"/>
      <c r="R97" s="58"/>
      <c r="S97" s="57"/>
      <c r="T97" s="18"/>
    </row>
    <row r="98" spans="1:20">
      <c r="A98" s="4">
        <v>94</v>
      </c>
      <c r="B98" s="17"/>
      <c r="C98" s="63"/>
      <c r="D98" s="93"/>
      <c r="E98" s="63"/>
      <c r="F98" s="85"/>
      <c r="G98" s="106"/>
      <c r="H98" s="106"/>
      <c r="I98" s="59"/>
      <c r="J98" s="63"/>
      <c r="K98" s="66"/>
      <c r="L98" s="64"/>
      <c r="M98" s="64"/>
      <c r="N98" s="64"/>
      <c r="O98" s="64"/>
      <c r="P98" s="24"/>
      <c r="Q98" s="18"/>
      <c r="R98" s="58"/>
      <c r="S98" s="57"/>
      <c r="T98" s="18"/>
    </row>
    <row r="99" spans="1:20">
      <c r="A99" s="4">
        <v>95</v>
      </c>
      <c r="B99" s="17"/>
      <c r="C99" s="65"/>
      <c r="D99" s="92"/>
      <c r="E99" s="65"/>
      <c r="F99" s="85"/>
      <c r="G99" s="106"/>
      <c r="H99" s="106"/>
      <c r="I99" s="59"/>
      <c r="J99" s="65"/>
      <c r="K99" s="66"/>
      <c r="L99" s="64"/>
      <c r="M99" s="64"/>
      <c r="N99" s="64"/>
      <c r="O99" s="64"/>
      <c r="P99" s="24"/>
      <c r="Q99" s="18"/>
      <c r="R99" s="58"/>
      <c r="S99" s="57"/>
      <c r="T99" s="18"/>
    </row>
    <row r="100" spans="1:20">
      <c r="A100" s="4">
        <v>96</v>
      </c>
      <c r="B100" s="17"/>
      <c r="C100" s="63"/>
      <c r="D100" s="93"/>
      <c r="E100" s="63"/>
      <c r="F100" s="54"/>
      <c r="G100" s="104"/>
      <c r="H100" s="104"/>
      <c r="I100" s="59"/>
      <c r="J100" s="63"/>
      <c r="K100" s="72"/>
      <c r="L100" s="64"/>
      <c r="M100" s="64"/>
      <c r="N100" s="64"/>
      <c r="O100" s="64"/>
      <c r="P100" s="24"/>
      <c r="Q100" s="18"/>
      <c r="R100" s="58"/>
      <c r="S100" s="57"/>
      <c r="T100" s="18"/>
    </row>
    <row r="101" spans="1:20">
      <c r="A101" s="4">
        <v>97</v>
      </c>
      <c r="B101" s="17"/>
      <c r="C101" s="65"/>
      <c r="D101" s="92"/>
      <c r="E101" s="65"/>
      <c r="F101" s="54"/>
      <c r="G101" s="104"/>
      <c r="H101" s="104"/>
      <c r="I101" s="59"/>
      <c r="J101" s="65"/>
      <c r="K101" s="72"/>
      <c r="L101" s="64"/>
      <c r="M101" s="64"/>
      <c r="N101" s="64"/>
      <c r="O101" s="64"/>
      <c r="P101" s="24"/>
      <c r="Q101" s="18"/>
      <c r="R101" s="58"/>
      <c r="S101" s="57"/>
      <c r="T101" s="18"/>
    </row>
    <row r="102" spans="1:20">
      <c r="A102" s="4">
        <v>98</v>
      </c>
      <c r="B102" s="17"/>
      <c r="C102" s="65"/>
      <c r="D102" s="92"/>
      <c r="E102" s="65"/>
      <c r="F102" s="54"/>
      <c r="G102" s="104"/>
      <c r="H102" s="104"/>
      <c r="I102" s="59"/>
      <c r="J102" s="65"/>
      <c r="K102" s="72"/>
      <c r="L102" s="64"/>
      <c r="M102" s="64"/>
      <c r="N102" s="64"/>
      <c r="O102" s="64"/>
      <c r="P102" s="24"/>
      <c r="Q102" s="18"/>
      <c r="R102" s="58"/>
      <c r="S102" s="57"/>
      <c r="T102" s="18"/>
    </row>
    <row r="103" spans="1:20">
      <c r="A103" s="4">
        <v>99</v>
      </c>
      <c r="B103" s="17"/>
      <c r="C103" s="65"/>
      <c r="D103" s="92"/>
      <c r="E103" s="65"/>
      <c r="F103" s="54"/>
      <c r="G103" s="104"/>
      <c r="H103" s="104"/>
      <c r="I103" s="59"/>
      <c r="J103" s="65"/>
      <c r="K103" s="72"/>
      <c r="L103" s="64"/>
      <c r="M103" s="64"/>
      <c r="N103" s="64"/>
      <c r="O103" s="64"/>
      <c r="P103" s="24"/>
      <c r="Q103" s="18"/>
      <c r="R103" s="58"/>
      <c r="S103" s="57"/>
      <c r="T103" s="18"/>
    </row>
    <row r="104" spans="1:20">
      <c r="A104" s="4">
        <v>100</v>
      </c>
      <c r="B104" s="17"/>
      <c r="C104" s="65"/>
      <c r="D104" s="92"/>
      <c r="E104" s="65"/>
      <c r="F104" s="54"/>
      <c r="G104" s="104"/>
      <c r="H104" s="104"/>
      <c r="I104" s="59"/>
      <c r="J104" s="65"/>
      <c r="K104" s="72"/>
      <c r="L104" s="64"/>
      <c r="M104" s="64"/>
      <c r="N104" s="64"/>
      <c r="O104" s="64"/>
      <c r="P104" s="24"/>
      <c r="Q104" s="18"/>
      <c r="R104" s="58"/>
      <c r="S104" s="57"/>
      <c r="T104" s="18"/>
    </row>
    <row r="105" spans="1:20">
      <c r="A105" s="4">
        <v>101</v>
      </c>
      <c r="B105" s="17"/>
      <c r="C105" s="63"/>
      <c r="D105" s="93"/>
      <c r="E105" s="63"/>
      <c r="F105" s="54"/>
      <c r="G105" s="105"/>
      <c r="H105" s="105"/>
      <c r="I105" s="59"/>
      <c r="J105" s="63"/>
      <c r="K105" s="72"/>
      <c r="L105" s="64"/>
      <c r="M105" s="64"/>
      <c r="N105" s="64"/>
      <c r="O105" s="64"/>
      <c r="P105" s="24"/>
      <c r="Q105" s="18"/>
      <c r="R105" s="58"/>
      <c r="S105" s="57"/>
      <c r="T105" s="18"/>
    </row>
    <row r="106" spans="1:20">
      <c r="A106" s="4">
        <v>102</v>
      </c>
      <c r="B106" s="17"/>
      <c r="C106" s="63"/>
      <c r="D106" s="93"/>
      <c r="E106" s="63"/>
      <c r="F106" s="54"/>
      <c r="G106" s="105"/>
      <c r="H106" s="105"/>
      <c r="I106" s="59"/>
      <c r="J106" s="63"/>
      <c r="K106" s="72"/>
      <c r="L106" s="64"/>
      <c r="M106" s="64"/>
      <c r="N106" s="64"/>
      <c r="O106" s="64"/>
      <c r="P106" s="24"/>
      <c r="Q106" s="18"/>
      <c r="R106" s="58"/>
      <c r="S106" s="57"/>
      <c r="T106" s="18"/>
    </row>
    <row r="107" spans="1:20">
      <c r="A107" s="4">
        <v>103</v>
      </c>
      <c r="B107" s="17"/>
      <c r="C107" s="63"/>
      <c r="D107" s="93"/>
      <c r="E107" s="63"/>
      <c r="F107" s="54"/>
      <c r="G107" s="104"/>
      <c r="H107" s="104"/>
      <c r="I107" s="59"/>
      <c r="J107" s="63"/>
      <c r="K107" s="66"/>
      <c r="L107" s="64"/>
      <c r="M107" s="64"/>
      <c r="N107" s="64"/>
      <c r="O107" s="64"/>
      <c r="P107" s="24"/>
      <c r="Q107" s="18"/>
      <c r="R107" s="58"/>
      <c r="S107" s="57"/>
      <c r="T107" s="18"/>
    </row>
    <row r="108" spans="1:20">
      <c r="A108" s="4">
        <v>104</v>
      </c>
      <c r="B108" s="17"/>
      <c r="C108" s="63"/>
      <c r="D108" s="93"/>
      <c r="E108" s="63"/>
      <c r="F108" s="86"/>
      <c r="G108" s="104"/>
      <c r="H108" s="104"/>
      <c r="I108" s="59"/>
      <c r="J108" s="63"/>
      <c r="K108" s="66"/>
      <c r="L108" s="64"/>
      <c r="M108" s="64"/>
      <c r="N108" s="64"/>
      <c r="O108" s="64"/>
      <c r="P108" s="24"/>
      <c r="Q108" s="18"/>
      <c r="R108" s="58"/>
      <c r="S108" s="57"/>
      <c r="T108" s="18"/>
    </row>
    <row r="109" spans="1:20">
      <c r="A109" s="4">
        <v>105</v>
      </c>
      <c r="B109" s="17"/>
      <c r="C109" s="65"/>
      <c r="D109" s="92"/>
      <c r="E109" s="65"/>
      <c r="F109" s="86"/>
      <c r="G109" s="104"/>
      <c r="H109" s="104"/>
      <c r="I109" s="59"/>
      <c r="J109" s="65"/>
      <c r="K109" s="66"/>
      <c r="L109" s="64"/>
      <c r="M109" s="64"/>
      <c r="N109" s="64"/>
      <c r="O109" s="64"/>
      <c r="P109" s="24"/>
      <c r="Q109" s="18"/>
      <c r="R109" s="58"/>
      <c r="S109" s="57"/>
      <c r="T109" s="18"/>
    </row>
    <row r="110" spans="1:20">
      <c r="A110" s="4">
        <v>106</v>
      </c>
      <c r="B110" s="17"/>
      <c r="C110" s="65"/>
      <c r="D110" s="92"/>
      <c r="E110" s="65"/>
      <c r="F110" s="86"/>
      <c r="G110" s="104"/>
      <c r="H110" s="104"/>
      <c r="I110" s="59"/>
      <c r="J110" s="65"/>
      <c r="K110" s="66"/>
      <c r="L110" s="64"/>
      <c r="M110" s="64"/>
      <c r="N110" s="64"/>
      <c r="O110" s="64"/>
      <c r="P110" s="24"/>
      <c r="Q110" s="18"/>
      <c r="R110" s="18"/>
      <c r="S110" s="57"/>
      <c r="T110" s="18"/>
    </row>
    <row r="111" spans="1:20">
      <c r="A111" s="4">
        <v>107</v>
      </c>
      <c r="B111" s="17"/>
      <c r="C111" s="65"/>
      <c r="D111" s="92"/>
      <c r="E111" s="65"/>
      <c r="F111" s="86"/>
      <c r="G111" s="105"/>
      <c r="H111" s="105"/>
      <c r="I111" s="59"/>
      <c r="J111" s="65"/>
      <c r="K111" s="66"/>
      <c r="L111" s="64"/>
      <c r="M111" s="64"/>
      <c r="N111" s="64"/>
      <c r="O111" s="64"/>
      <c r="P111" s="24"/>
      <c r="Q111" s="18"/>
      <c r="R111" s="18"/>
      <c r="S111" s="57"/>
      <c r="T111" s="18"/>
    </row>
    <row r="112" spans="1:20">
      <c r="A112" s="4">
        <v>108</v>
      </c>
      <c r="B112" s="17"/>
      <c r="C112" s="63"/>
      <c r="D112" s="93"/>
      <c r="E112" s="63"/>
      <c r="F112" s="86"/>
      <c r="G112" s="104"/>
      <c r="H112" s="104"/>
      <c r="I112" s="59"/>
      <c r="J112" s="63"/>
      <c r="K112" s="66"/>
      <c r="L112" s="64"/>
      <c r="M112" s="64"/>
      <c r="N112" s="64"/>
      <c r="O112" s="64"/>
      <c r="P112" s="24"/>
      <c r="Q112" s="18"/>
      <c r="R112" s="18"/>
      <c r="S112" s="57"/>
      <c r="T112" s="18"/>
    </row>
    <row r="113" spans="1:20">
      <c r="A113" s="4">
        <v>109</v>
      </c>
      <c r="B113" s="17"/>
      <c r="C113" s="63"/>
      <c r="D113" s="93"/>
      <c r="E113" s="63"/>
      <c r="F113" s="86"/>
      <c r="G113" s="104"/>
      <c r="H113" s="104"/>
      <c r="I113" s="59"/>
      <c r="J113" s="63"/>
      <c r="K113" s="66"/>
      <c r="L113" s="64"/>
      <c r="M113" s="64"/>
      <c r="N113" s="64"/>
      <c r="O113" s="64"/>
      <c r="P113" s="24"/>
      <c r="Q113" s="18"/>
      <c r="R113" s="18"/>
      <c r="S113" s="57"/>
      <c r="T113" s="18"/>
    </row>
    <row r="114" spans="1:20">
      <c r="A114" s="4">
        <v>110</v>
      </c>
      <c r="B114" s="17"/>
      <c r="C114" s="63"/>
      <c r="D114" s="93"/>
      <c r="E114" s="63"/>
      <c r="F114" s="86"/>
      <c r="G114" s="104"/>
      <c r="H114" s="104"/>
      <c r="I114" s="59"/>
      <c r="J114" s="63"/>
      <c r="K114" s="72"/>
      <c r="L114" s="64"/>
      <c r="M114" s="64"/>
      <c r="N114" s="64"/>
      <c r="O114" s="64"/>
      <c r="P114" s="24"/>
      <c r="Q114" s="18"/>
      <c r="R114" s="18"/>
      <c r="S114" s="57"/>
      <c r="T114" s="18"/>
    </row>
    <row r="115" spans="1:20">
      <c r="A115" s="4">
        <v>111</v>
      </c>
      <c r="B115" s="17"/>
      <c r="C115" s="63"/>
      <c r="D115" s="93"/>
      <c r="E115" s="63"/>
      <c r="F115" s="86"/>
      <c r="G115" s="106"/>
      <c r="H115" s="106"/>
      <c r="I115" s="59"/>
      <c r="J115" s="63"/>
      <c r="K115" s="72"/>
      <c r="L115" s="64"/>
      <c r="M115" s="64"/>
      <c r="N115" s="64"/>
      <c r="O115" s="64"/>
      <c r="P115" s="24"/>
      <c r="Q115" s="18"/>
      <c r="R115" s="18"/>
      <c r="S115" s="57"/>
      <c r="T115" s="18"/>
    </row>
    <row r="116" spans="1:20">
      <c r="A116" s="4">
        <v>112</v>
      </c>
      <c r="B116" s="17"/>
      <c r="C116" s="63"/>
      <c r="D116" s="93"/>
      <c r="E116" s="63"/>
      <c r="F116" s="86"/>
      <c r="G116" s="105"/>
      <c r="H116" s="105"/>
      <c r="I116" s="59"/>
      <c r="J116" s="63"/>
      <c r="K116" s="72"/>
      <c r="L116" s="64"/>
      <c r="M116" s="64"/>
      <c r="N116" s="64"/>
      <c r="O116" s="64"/>
      <c r="P116" s="24"/>
      <c r="Q116" s="18"/>
      <c r="R116" s="18"/>
      <c r="S116" s="57"/>
      <c r="T116" s="18"/>
    </row>
    <row r="117" spans="1:20">
      <c r="A117" s="4">
        <v>113</v>
      </c>
      <c r="B117" s="17"/>
      <c r="C117" s="63"/>
      <c r="D117" s="93"/>
      <c r="E117" s="63"/>
      <c r="F117" s="86"/>
      <c r="G117" s="104"/>
      <c r="H117" s="104"/>
      <c r="I117" s="59"/>
      <c r="J117" s="63"/>
      <c r="K117" s="66"/>
      <c r="L117" s="64"/>
      <c r="M117" s="64"/>
      <c r="N117" s="64"/>
      <c r="O117" s="64"/>
      <c r="P117" s="24"/>
      <c r="Q117" s="18"/>
      <c r="R117" s="18"/>
      <c r="S117" s="57"/>
      <c r="T117" s="18"/>
    </row>
    <row r="118" spans="1:20">
      <c r="A118" s="4">
        <v>114</v>
      </c>
      <c r="B118" s="17"/>
      <c r="C118" s="63"/>
      <c r="D118" s="93"/>
      <c r="E118" s="63"/>
      <c r="F118" s="86"/>
      <c r="G118" s="104"/>
      <c r="H118" s="104"/>
      <c r="I118" s="59"/>
      <c r="J118" s="63"/>
      <c r="K118" s="66"/>
      <c r="L118" s="64"/>
      <c r="M118" s="64"/>
      <c r="N118" s="64"/>
      <c r="O118" s="64"/>
      <c r="P118" s="24"/>
      <c r="Q118" s="18"/>
      <c r="R118" s="18"/>
      <c r="S118" s="57"/>
      <c r="T118" s="18"/>
    </row>
    <row r="119" spans="1:20">
      <c r="A119" s="4">
        <v>115</v>
      </c>
      <c r="B119" s="17"/>
      <c r="C119" s="63"/>
      <c r="D119" s="93"/>
      <c r="E119" s="63"/>
      <c r="F119" s="86"/>
      <c r="G119" s="104"/>
      <c r="H119" s="104"/>
      <c r="I119" s="59"/>
      <c r="J119" s="63"/>
      <c r="K119" s="66"/>
      <c r="L119" s="64"/>
      <c r="M119" s="64"/>
      <c r="N119" s="64"/>
      <c r="O119" s="64"/>
      <c r="P119" s="24"/>
      <c r="Q119" s="18"/>
      <c r="R119" s="18"/>
      <c r="S119" s="57"/>
      <c r="T119" s="18"/>
    </row>
    <row r="120" spans="1:20">
      <c r="A120" s="4">
        <v>116</v>
      </c>
      <c r="B120" s="17"/>
      <c r="C120" s="63"/>
      <c r="D120" s="93"/>
      <c r="E120" s="63"/>
      <c r="F120" s="86"/>
      <c r="G120" s="106"/>
      <c r="H120" s="106"/>
      <c r="I120" s="59"/>
      <c r="J120" s="63"/>
      <c r="K120" s="66"/>
      <c r="L120" s="64"/>
      <c r="M120" s="64"/>
      <c r="N120" s="64"/>
      <c r="O120" s="64"/>
      <c r="P120" s="24"/>
      <c r="Q120" s="18"/>
      <c r="R120" s="18"/>
      <c r="S120" s="57"/>
      <c r="T120" s="18"/>
    </row>
    <row r="121" spans="1:20">
      <c r="A121" s="4">
        <v>117</v>
      </c>
      <c r="B121" s="17"/>
      <c r="C121" s="63"/>
      <c r="D121" s="93"/>
      <c r="E121" s="63"/>
      <c r="F121" s="86"/>
      <c r="G121" s="106"/>
      <c r="H121" s="106"/>
      <c r="I121" s="59"/>
      <c r="J121" s="63"/>
      <c r="K121" s="66"/>
      <c r="L121" s="64"/>
      <c r="M121" s="64"/>
      <c r="N121" s="64"/>
      <c r="O121" s="64"/>
      <c r="P121" s="24"/>
      <c r="Q121" s="18"/>
      <c r="R121" s="18"/>
      <c r="S121" s="57"/>
      <c r="T121" s="18"/>
    </row>
    <row r="122" spans="1:20">
      <c r="A122" s="4">
        <v>118</v>
      </c>
      <c r="B122" s="17"/>
      <c r="C122" s="63"/>
      <c r="D122" s="93"/>
      <c r="E122" s="63"/>
      <c r="F122" s="86"/>
      <c r="G122" s="104"/>
      <c r="H122" s="104"/>
      <c r="I122" s="59"/>
      <c r="J122" s="63"/>
      <c r="K122" s="66"/>
      <c r="L122" s="64"/>
      <c r="M122" s="64"/>
      <c r="N122" s="64"/>
      <c r="O122" s="64"/>
      <c r="P122" s="24"/>
      <c r="Q122" s="18"/>
      <c r="R122" s="18"/>
      <c r="S122" s="57"/>
      <c r="T122" s="18"/>
    </row>
    <row r="123" spans="1:20">
      <c r="A123" s="4">
        <v>119</v>
      </c>
      <c r="B123" s="17"/>
      <c r="C123" s="63"/>
      <c r="D123" s="93"/>
      <c r="E123" s="63"/>
      <c r="F123" s="86"/>
      <c r="G123" s="104"/>
      <c r="H123" s="104"/>
      <c r="I123" s="59"/>
      <c r="J123" s="63"/>
      <c r="K123" s="66"/>
      <c r="L123" s="64"/>
      <c r="M123" s="64"/>
      <c r="N123" s="64"/>
      <c r="O123" s="64"/>
      <c r="P123" s="24"/>
      <c r="Q123" s="18"/>
      <c r="R123" s="18"/>
      <c r="S123" s="57"/>
      <c r="T123" s="18"/>
    </row>
    <row r="124" spans="1:20">
      <c r="A124" s="4">
        <v>120</v>
      </c>
      <c r="B124" s="17"/>
      <c r="C124" s="65"/>
      <c r="D124" s="92"/>
      <c r="E124" s="65"/>
      <c r="F124" s="86"/>
      <c r="G124" s="104"/>
      <c r="H124" s="104"/>
      <c r="I124" s="59"/>
      <c r="J124" s="65"/>
      <c r="K124" s="66"/>
      <c r="L124" s="64"/>
      <c r="M124" s="64"/>
      <c r="N124" s="64"/>
      <c r="O124" s="64"/>
      <c r="P124" s="24"/>
      <c r="Q124" s="18"/>
      <c r="R124" s="18"/>
      <c r="S124" s="57"/>
      <c r="T124" s="18"/>
    </row>
    <row r="125" spans="1:20">
      <c r="A125" s="4">
        <v>121</v>
      </c>
      <c r="B125" s="17"/>
      <c r="C125" s="63"/>
      <c r="D125" s="93"/>
      <c r="E125" s="63"/>
      <c r="F125" s="86"/>
      <c r="G125" s="104"/>
      <c r="H125" s="104"/>
      <c r="I125" s="59"/>
      <c r="J125" s="63"/>
      <c r="K125" s="66"/>
      <c r="L125" s="64"/>
      <c r="M125" s="64"/>
      <c r="N125" s="64"/>
      <c r="O125" s="64"/>
      <c r="P125" s="24"/>
      <c r="Q125" s="18"/>
      <c r="R125" s="18"/>
      <c r="S125" s="57"/>
      <c r="T125" s="18"/>
    </row>
    <row r="126" spans="1:20">
      <c r="A126" s="4">
        <v>122</v>
      </c>
      <c r="B126" s="17"/>
      <c r="C126" s="63"/>
      <c r="D126" s="93"/>
      <c r="E126" s="63"/>
      <c r="F126" s="86"/>
      <c r="G126" s="104"/>
      <c r="H126" s="104"/>
      <c r="I126" s="59"/>
      <c r="J126" s="63"/>
      <c r="K126" s="66"/>
      <c r="L126" s="64"/>
      <c r="M126" s="64"/>
      <c r="N126" s="64"/>
      <c r="O126" s="64"/>
      <c r="P126" s="24"/>
      <c r="Q126" s="18"/>
      <c r="R126" s="18"/>
      <c r="S126" s="57"/>
      <c r="T126" s="18"/>
    </row>
    <row r="127" spans="1:20">
      <c r="A127" s="4">
        <v>123</v>
      </c>
      <c r="B127" s="17"/>
      <c r="C127" s="63"/>
      <c r="D127" s="93"/>
      <c r="E127" s="63"/>
      <c r="F127" s="86"/>
      <c r="G127" s="104"/>
      <c r="H127" s="104"/>
      <c r="I127" s="59"/>
      <c r="J127" s="63"/>
      <c r="K127" s="66"/>
      <c r="L127" s="64"/>
      <c r="M127" s="64"/>
      <c r="N127" s="64"/>
      <c r="O127" s="64"/>
      <c r="P127" s="24"/>
      <c r="Q127" s="18"/>
      <c r="R127" s="18"/>
      <c r="S127" s="57"/>
      <c r="T127" s="18"/>
    </row>
    <row r="128" spans="1:20">
      <c r="A128" s="4">
        <v>124</v>
      </c>
      <c r="B128" s="17"/>
      <c r="C128" s="63"/>
      <c r="D128" s="93"/>
      <c r="E128" s="63"/>
      <c r="F128" s="86"/>
      <c r="G128" s="104"/>
      <c r="H128" s="104"/>
      <c r="I128" s="59"/>
      <c r="J128" s="63"/>
      <c r="K128" s="66"/>
      <c r="L128" s="64"/>
      <c r="M128" s="64"/>
      <c r="N128" s="64"/>
      <c r="O128" s="64"/>
      <c r="P128" s="24"/>
      <c r="Q128" s="18"/>
      <c r="R128" s="18"/>
      <c r="S128" s="57"/>
      <c r="T128" s="18"/>
    </row>
    <row r="129" spans="1:20">
      <c r="A129" s="4">
        <v>125</v>
      </c>
      <c r="B129" s="17"/>
      <c r="C129" s="63"/>
      <c r="D129" s="93"/>
      <c r="E129" s="63"/>
      <c r="F129" s="86"/>
      <c r="G129" s="104"/>
      <c r="H129" s="104"/>
      <c r="I129" s="59"/>
      <c r="J129" s="63"/>
      <c r="K129" s="66"/>
      <c r="L129" s="64"/>
      <c r="M129" s="64"/>
      <c r="N129" s="64"/>
      <c r="O129" s="64"/>
      <c r="P129" s="24"/>
      <c r="Q129" s="18"/>
      <c r="R129" s="18"/>
      <c r="S129" s="57"/>
      <c r="T129" s="18"/>
    </row>
    <row r="130" spans="1:20">
      <c r="A130" s="4">
        <v>126</v>
      </c>
      <c r="B130" s="17"/>
      <c r="C130" s="63"/>
      <c r="D130" s="93"/>
      <c r="E130" s="63"/>
      <c r="F130" s="86"/>
      <c r="G130" s="104"/>
      <c r="H130" s="104"/>
      <c r="I130" s="59"/>
      <c r="J130" s="63"/>
      <c r="K130" s="66"/>
      <c r="L130" s="64"/>
      <c r="M130" s="64"/>
      <c r="N130" s="64"/>
      <c r="O130" s="64"/>
      <c r="P130" s="24"/>
      <c r="Q130" s="18"/>
      <c r="R130" s="18"/>
      <c r="S130" s="57"/>
      <c r="T130" s="18"/>
    </row>
    <row r="131" spans="1:20">
      <c r="A131" s="4">
        <v>127</v>
      </c>
      <c r="B131" s="17"/>
      <c r="C131" s="63"/>
      <c r="D131" s="93"/>
      <c r="E131" s="63"/>
      <c r="F131" s="86"/>
      <c r="G131" s="104"/>
      <c r="H131" s="104"/>
      <c r="I131" s="59"/>
      <c r="J131" s="63"/>
      <c r="K131" s="66"/>
      <c r="L131" s="64"/>
      <c r="M131" s="64"/>
      <c r="N131" s="64"/>
      <c r="O131" s="64"/>
      <c r="P131" s="24"/>
      <c r="Q131" s="18"/>
      <c r="R131" s="18"/>
      <c r="S131" s="57"/>
      <c r="T131" s="18"/>
    </row>
    <row r="132" spans="1:20">
      <c r="A132" s="4">
        <v>128</v>
      </c>
      <c r="B132" s="17"/>
      <c r="C132" s="63"/>
      <c r="D132" s="93"/>
      <c r="E132" s="63"/>
      <c r="F132" s="86"/>
      <c r="G132" s="104"/>
      <c r="H132" s="104"/>
      <c r="I132" s="59"/>
      <c r="J132" s="63"/>
      <c r="K132" s="66"/>
      <c r="L132" s="64"/>
      <c r="M132" s="64"/>
      <c r="N132" s="64"/>
      <c r="O132" s="64"/>
      <c r="P132" s="24"/>
      <c r="Q132" s="18"/>
      <c r="R132" s="18"/>
      <c r="S132" s="57"/>
      <c r="T132" s="18"/>
    </row>
    <row r="133" spans="1:20">
      <c r="A133" s="4">
        <v>129</v>
      </c>
      <c r="B133" s="17"/>
      <c r="C133" s="63"/>
      <c r="D133" s="93"/>
      <c r="E133" s="63"/>
      <c r="F133" s="86"/>
      <c r="G133" s="104"/>
      <c r="H133" s="104"/>
      <c r="I133" s="59"/>
      <c r="J133" s="63"/>
      <c r="K133" s="66"/>
      <c r="L133" s="64"/>
      <c r="M133" s="64"/>
      <c r="N133" s="64"/>
      <c r="O133" s="64"/>
      <c r="P133" s="24"/>
      <c r="Q133" s="18"/>
      <c r="R133" s="18"/>
      <c r="S133" s="57"/>
      <c r="T133" s="18"/>
    </row>
    <row r="134" spans="1:20">
      <c r="A134" s="4">
        <v>130</v>
      </c>
      <c r="B134" s="17"/>
      <c r="C134" s="63"/>
      <c r="D134" s="93"/>
      <c r="E134" s="63"/>
      <c r="F134" s="86"/>
      <c r="G134" s="104"/>
      <c r="H134" s="104"/>
      <c r="I134" s="59"/>
      <c r="J134" s="63"/>
      <c r="K134" s="66"/>
      <c r="L134" s="64"/>
      <c r="M134" s="64"/>
      <c r="N134" s="64"/>
      <c r="O134" s="64"/>
      <c r="P134" s="24"/>
      <c r="Q134" s="18"/>
      <c r="R134" s="18"/>
      <c r="S134" s="57"/>
      <c r="T134" s="18"/>
    </row>
    <row r="135" spans="1:20">
      <c r="A135" s="4">
        <v>131</v>
      </c>
      <c r="B135" s="17"/>
      <c r="C135" s="63"/>
      <c r="D135" s="93"/>
      <c r="E135" s="63"/>
      <c r="F135" s="86"/>
      <c r="G135" s="104"/>
      <c r="H135" s="104"/>
      <c r="I135" s="59"/>
      <c r="J135" s="63"/>
      <c r="K135" s="66"/>
      <c r="L135" s="64"/>
      <c r="M135" s="64"/>
      <c r="N135" s="64"/>
      <c r="O135" s="64"/>
      <c r="P135" s="24"/>
      <c r="Q135" s="18"/>
      <c r="R135" s="18"/>
      <c r="S135" s="57"/>
      <c r="T135" s="18"/>
    </row>
    <row r="136" spans="1:20">
      <c r="A136" s="4">
        <v>132</v>
      </c>
      <c r="B136" s="17"/>
      <c r="C136" s="63"/>
      <c r="D136" s="93"/>
      <c r="E136" s="63"/>
      <c r="F136" s="86"/>
      <c r="G136" s="64"/>
      <c r="H136" s="64"/>
      <c r="I136" s="17"/>
      <c r="J136" s="63"/>
      <c r="K136" s="66"/>
      <c r="L136" s="64"/>
      <c r="M136" s="64"/>
      <c r="N136" s="64"/>
      <c r="O136" s="64"/>
      <c r="P136" s="24"/>
      <c r="Q136" s="18"/>
      <c r="R136" s="18"/>
      <c r="S136" s="57"/>
      <c r="T136" s="18"/>
    </row>
    <row r="137" spans="1:20">
      <c r="A137" s="4">
        <v>133</v>
      </c>
      <c r="B137" s="17"/>
      <c r="C137" s="63"/>
      <c r="D137" s="93"/>
      <c r="E137" s="63"/>
      <c r="F137" s="86"/>
      <c r="G137" s="64"/>
      <c r="H137" s="64"/>
      <c r="I137" s="17"/>
      <c r="J137" s="63"/>
      <c r="K137" s="66"/>
      <c r="L137" s="64"/>
      <c r="M137" s="64"/>
      <c r="N137" s="64"/>
      <c r="O137" s="64"/>
      <c r="P137" s="24"/>
      <c r="Q137" s="18"/>
      <c r="R137" s="18"/>
      <c r="S137" s="57"/>
      <c r="T137" s="18"/>
    </row>
    <row r="138" spans="1:20">
      <c r="A138" s="4">
        <v>134</v>
      </c>
      <c r="B138" s="17"/>
      <c r="C138" s="63"/>
      <c r="D138" s="93"/>
      <c r="E138" s="63"/>
      <c r="F138" s="86"/>
      <c r="G138" s="64"/>
      <c r="H138" s="64"/>
      <c r="I138" s="17"/>
      <c r="J138" s="63"/>
      <c r="K138" s="72"/>
      <c r="L138" s="64"/>
      <c r="M138" s="64"/>
      <c r="N138" s="64"/>
      <c r="O138" s="64"/>
      <c r="P138" s="24"/>
      <c r="Q138" s="18"/>
      <c r="R138" s="18"/>
      <c r="S138" s="57"/>
      <c r="T138" s="18"/>
    </row>
    <row r="139" spans="1:20">
      <c r="A139" s="4">
        <v>135</v>
      </c>
      <c r="B139" s="17"/>
      <c r="C139" s="63"/>
      <c r="D139" s="93"/>
      <c r="E139" s="63"/>
      <c r="F139" s="86"/>
      <c r="G139" s="64"/>
      <c r="H139" s="64"/>
      <c r="I139" s="17"/>
      <c r="J139" s="63"/>
      <c r="K139" s="72"/>
      <c r="L139" s="64"/>
      <c r="M139" s="64"/>
      <c r="N139" s="64"/>
      <c r="O139" s="64"/>
      <c r="P139" s="24"/>
      <c r="Q139" s="18"/>
      <c r="R139" s="18"/>
      <c r="S139" s="57"/>
      <c r="T139" s="18"/>
    </row>
    <row r="140" spans="1:20">
      <c r="A140" s="4">
        <v>136</v>
      </c>
      <c r="B140" s="17"/>
      <c r="C140" s="63"/>
      <c r="D140" s="93"/>
      <c r="E140" s="63"/>
      <c r="F140" s="86"/>
      <c r="G140" s="64"/>
      <c r="H140" s="64"/>
      <c r="I140" s="17"/>
      <c r="J140" s="63"/>
      <c r="K140" s="72"/>
      <c r="L140" s="64"/>
      <c r="M140" s="64"/>
      <c r="N140" s="64"/>
      <c r="O140" s="64"/>
      <c r="P140" s="24"/>
      <c r="Q140" s="18"/>
      <c r="R140" s="18"/>
      <c r="S140" s="57"/>
      <c r="T140" s="18"/>
    </row>
    <row r="141" spans="1:20">
      <c r="A141" s="4">
        <v>137</v>
      </c>
      <c r="B141" s="17"/>
      <c r="C141" s="63"/>
      <c r="D141" s="93"/>
      <c r="E141" s="63"/>
      <c r="F141" s="86"/>
      <c r="G141" s="64"/>
      <c r="H141" s="64"/>
      <c r="I141" s="17"/>
      <c r="J141" s="63"/>
      <c r="K141" s="66"/>
      <c r="L141" s="64"/>
      <c r="M141" s="64"/>
      <c r="N141" s="64"/>
      <c r="O141" s="64"/>
      <c r="P141" s="24"/>
      <c r="Q141" s="18"/>
      <c r="R141" s="18"/>
      <c r="S141" s="57"/>
      <c r="T141" s="18"/>
    </row>
    <row r="142" spans="1:20">
      <c r="A142" s="4">
        <v>138</v>
      </c>
      <c r="B142" s="17"/>
      <c r="C142" s="63"/>
      <c r="D142" s="93"/>
      <c r="E142" s="63"/>
      <c r="F142" s="86"/>
      <c r="G142" s="64"/>
      <c r="H142" s="64"/>
      <c r="I142" s="17"/>
      <c r="J142" s="63"/>
      <c r="K142" s="66"/>
      <c r="L142" s="64"/>
      <c r="M142" s="64"/>
      <c r="N142" s="64"/>
      <c r="O142" s="64"/>
      <c r="P142" s="24"/>
      <c r="Q142" s="18"/>
      <c r="R142" s="18"/>
      <c r="S142" s="57"/>
      <c r="T142" s="18"/>
    </row>
    <row r="143" spans="1:20">
      <c r="A143" s="4">
        <v>139</v>
      </c>
      <c r="B143" s="17"/>
      <c r="C143" s="63"/>
      <c r="D143" s="93"/>
      <c r="E143" s="63"/>
      <c r="F143" s="86"/>
      <c r="G143" s="64"/>
      <c r="H143" s="64"/>
      <c r="I143" s="17"/>
      <c r="J143" s="63"/>
      <c r="K143" s="66"/>
      <c r="L143" s="64"/>
      <c r="M143" s="64"/>
      <c r="N143" s="64"/>
      <c r="O143" s="64"/>
      <c r="P143" s="24"/>
      <c r="Q143" s="18"/>
      <c r="R143" s="18"/>
      <c r="S143" s="57"/>
      <c r="T143" s="18"/>
    </row>
    <row r="144" spans="1:20">
      <c r="A144" s="4">
        <v>140</v>
      </c>
      <c r="B144" s="17"/>
      <c r="C144" s="63"/>
      <c r="D144" s="93"/>
      <c r="E144" s="63"/>
      <c r="F144" s="86"/>
      <c r="G144" s="64"/>
      <c r="H144" s="64"/>
      <c r="I144" s="17"/>
      <c r="J144" s="63"/>
      <c r="K144" s="66"/>
      <c r="L144" s="64"/>
      <c r="M144" s="64"/>
      <c r="N144" s="64"/>
      <c r="O144" s="64"/>
      <c r="P144" s="24"/>
      <c r="Q144" s="18"/>
      <c r="R144" s="18"/>
      <c r="S144" s="57"/>
      <c r="T144" s="18"/>
    </row>
    <row r="145" spans="1:20">
      <c r="A145" s="4">
        <v>141</v>
      </c>
      <c r="B145" s="17"/>
      <c r="C145" s="63"/>
      <c r="D145" s="93"/>
      <c r="E145" s="63"/>
      <c r="F145" s="86"/>
      <c r="G145" s="64"/>
      <c r="H145" s="64"/>
      <c r="I145" s="17"/>
      <c r="J145" s="63"/>
      <c r="K145" s="66"/>
      <c r="L145" s="64"/>
      <c r="M145" s="64"/>
      <c r="N145" s="64"/>
      <c r="O145" s="64"/>
      <c r="P145" s="24"/>
      <c r="Q145" s="18"/>
      <c r="R145" s="18"/>
      <c r="S145" s="57"/>
      <c r="T145" s="18"/>
    </row>
    <row r="146" spans="1:20">
      <c r="A146" s="4">
        <v>142</v>
      </c>
      <c r="B146" s="17"/>
      <c r="C146" s="63"/>
      <c r="D146" s="93"/>
      <c r="E146" s="63"/>
      <c r="F146" s="86"/>
      <c r="G146" s="64"/>
      <c r="H146" s="64"/>
      <c r="I146" s="17"/>
      <c r="J146" s="63"/>
      <c r="K146" s="66"/>
      <c r="L146" s="64"/>
      <c r="M146" s="64"/>
      <c r="N146" s="64"/>
      <c r="O146" s="64"/>
      <c r="P146" s="24"/>
      <c r="Q146" s="18"/>
      <c r="R146" s="18"/>
      <c r="S146" s="57"/>
      <c r="T146" s="18"/>
    </row>
    <row r="147" spans="1:20">
      <c r="A147" s="4">
        <v>143</v>
      </c>
      <c r="B147" s="17"/>
      <c r="C147" s="63"/>
      <c r="D147" s="93"/>
      <c r="E147" s="63"/>
      <c r="F147" s="86"/>
      <c r="G147" s="64"/>
      <c r="H147" s="64"/>
      <c r="I147" s="17"/>
      <c r="J147" s="63"/>
      <c r="K147" s="66"/>
      <c r="L147" s="64"/>
      <c r="M147" s="64"/>
      <c r="N147" s="64"/>
      <c r="O147" s="64"/>
      <c r="P147" s="24"/>
      <c r="Q147" s="18"/>
      <c r="R147" s="18"/>
      <c r="S147" s="57"/>
      <c r="T147" s="18"/>
    </row>
    <row r="148" spans="1:20">
      <c r="A148" s="4">
        <v>144</v>
      </c>
      <c r="B148" s="17"/>
      <c r="C148" s="65"/>
      <c r="D148" s="92"/>
      <c r="E148" s="65"/>
      <c r="F148" s="86"/>
      <c r="G148" s="64"/>
      <c r="H148" s="64"/>
      <c r="I148" s="17"/>
      <c r="J148" s="65"/>
      <c r="K148" s="66"/>
      <c r="L148" s="64"/>
      <c r="M148" s="64"/>
      <c r="N148" s="64"/>
      <c r="O148" s="64"/>
      <c r="P148" s="24"/>
      <c r="Q148" s="18"/>
      <c r="R148" s="18"/>
      <c r="S148" s="57"/>
      <c r="T148" s="18"/>
    </row>
    <row r="149" spans="1:20">
      <c r="A149" s="4">
        <v>145</v>
      </c>
      <c r="B149" s="17"/>
      <c r="C149" s="63"/>
      <c r="D149" s="93"/>
      <c r="E149" s="63"/>
      <c r="F149" s="86"/>
      <c r="G149" s="64"/>
      <c r="H149" s="64"/>
      <c r="I149" s="17"/>
      <c r="J149" s="63"/>
      <c r="K149" s="66"/>
      <c r="L149" s="64"/>
      <c r="M149" s="64"/>
      <c r="N149" s="64"/>
      <c r="O149" s="64"/>
      <c r="P149" s="24"/>
      <c r="Q149" s="18"/>
      <c r="R149" s="18"/>
      <c r="S149" s="57"/>
      <c r="T149" s="18"/>
    </row>
    <row r="150" spans="1:20">
      <c r="A150" s="4">
        <v>146</v>
      </c>
      <c r="B150" s="17"/>
      <c r="C150" s="63"/>
      <c r="D150" s="93"/>
      <c r="E150" s="63"/>
      <c r="F150" s="86"/>
      <c r="G150" s="64"/>
      <c r="H150" s="64"/>
      <c r="I150" s="17"/>
      <c r="J150" s="63"/>
      <c r="K150" s="66"/>
      <c r="L150" s="64"/>
      <c r="M150" s="64"/>
      <c r="N150" s="64"/>
      <c r="O150" s="64"/>
      <c r="P150" s="24"/>
      <c r="Q150" s="18"/>
      <c r="R150" s="18"/>
      <c r="S150" s="57"/>
      <c r="T150" s="18"/>
    </row>
    <row r="151" spans="1:20">
      <c r="A151" s="4">
        <v>147</v>
      </c>
      <c r="B151" s="17"/>
      <c r="C151" s="63"/>
      <c r="D151" s="93"/>
      <c r="E151" s="63"/>
      <c r="F151" s="86"/>
      <c r="G151" s="64"/>
      <c r="H151" s="64"/>
      <c r="I151" s="17"/>
      <c r="J151" s="63"/>
      <c r="K151" s="66"/>
      <c r="L151" s="64"/>
      <c r="M151" s="64"/>
      <c r="N151" s="64"/>
      <c r="O151" s="64"/>
      <c r="P151" s="24"/>
      <c r="Q151" s="18"/>
      <c r="R151" s="18"/>
      <c r="S151" s="57"/>
      <c r="T151" s="18"/>
    </row>
    <row r="152" spans="1:20">
      <c r="A152" s="4">
        <v>148</v>
      </c>
      <c r="B152" s="17"/>
      <c r="C152" s="63"/>
      <c r="D152" s="93"/>
      <c r="E152" s="63"/>
      <c r="F152" s="86"/>
      <c r="G152" s="64"/>
      <c r="H152" s="64"/>
      <c r="I152" s="17"/>
      <c r="J152" s="63"/>
      <c r="K152" s="66"/>
      <c r="L152" s="64"/>
      <c r="M152" s="64"/>
      <c r="N152" s="64"/>
      <c r="O152" s="64"/>
      <c r="P152" s="24"/>
      <c r="Q152" s="18"/>
      <c r="R152" s="18"/>
      <c r="S152" s="57"/>
      <c r="T152" s="18"/>
    </row>
    <row r="153" spans="1:20">
      <c r="A153" s="4">
        <v>149</v>
      </c>
      <c r="B153" s="17"/>
      <c r="C153" s="63"/>
      <c r="D153" s="93"/>
      <c r="E153" s="63"/>
      <c r="F153" s="86"/>
      <c r="G153" s="64"/>
      <c r="H153" s="64"/>
      <c r="I153" s="17"/>
      <c r="J153" s="63"/>
      <c r="K153" s="66"/>
      <c r="L153" s="64"/>
      <c r="M153" s="64"/>
      <c r="N153" s="64"/>
      <c r="O153" s="64"/>
      <c r="P153" s="24"/>
      <c r="Q153" s="18"/>
      <c r="R153" s="18"/>
      <c r="S153" s="57"/>
      <c r="T153" s="18"/>
    </row>
    <row r="154" spans="1:20">
      <c r="A154" s="4">
        <v>150</v>
      </c>
      <c r="B154" s="17"/>
      <c r="C154" s="63"/>
      <c r="D154" s="93"/>
      <c r="E154" s="63"/>
      <c r="F154" s="86"/>
      <c r="G154" s="64"/>
      <c r="H154" s="64"/>
      <c r="I154" s="17"/>
      <c r="J154" s="63"/>
      <c r="K154" s="66"/>
      <c r="L154" s="64"/>
      <c r="M154" s="64"/>
      <c r="N154" s="64"/>
      <c r="O154" s="64"/>
      <c r="P154" s="24"/>
      <c r="Q154" s="18"/>
      <c r="R154" s="18"/>
      <c r="S154" s="57"/>
      <c r="T154" s="18"/>
    </row>
    <row r="155" spans="1:20">
      <c r="A155" s="4">
        <v>151</v>
      </c>
      <c r="B155" s="17"/>
      <c r="C155" s="63"/>
      <c r="D155" s="93"/>
      <c r="E155" s="63"/>
      <c r="F155" s="86"/>
      <c r="G155" s="64"/>
      <c r="H155" s="64"/>
      <c r="I155" s="17"/>
      <c r="J155" s="63"/>
      <c r="K155" s="66"/>
      <c r="L155" s="64"/>
      <c r="M155" s="64"/>
      <c r="N155" s="64"/>
      <c r="O155" s="64"/>
      <c r="P155" s="24"/>
      <c r="Q155" s="18"/>
      <c r="R155" s="18"/>
      <c r="S155" s="57"/>
      <c r="T155" s="18"/>
    </row>
    <row r="156" spans="1:20">
      <c r="A156" s="4">
        <v>152</v>
      </c>
      <c r="B156" s="17"/>
      <c r="C156" s="63"/>
      <c r="D156" s="93"/>
      <c r="E156" s="63"/>
      <c r="F156" s="86"/>
      <c r="G156" s="64"/>
      <c r="H156" s="64"/>
      <c r="I156" s="17"/>
      <c r="J156" s="63"/>
      <c r="K156" s="66"/>
      <c r="L156" s="64"/>
      <c r="M156" s="64"/>
      <c r="N156" s="64"/>
      <c r="O156" s="64"/>
      <c r="P156" s="24"/>
      <c r="Q156" s="18"/>
      <c r="R156" s="18"/>
      <c r="S156" s="57"/>
      <c r="T156" s="18"/>
    </row>
    <row r="157" spans="1:20">
      <c r="A157" s="4">
        <v>153</v>
      </c>
      <c r="B157" s="17"/>
      <c r="C157" s="63"/>
      <c r="D157" s="93"/>
      <c r="E157" s="63"/>
      <c r="F157" s="86"/>
      <c r="G157" s="64"/>
      <c r="H157" s="64"/>
      <c r="I157" s="17"/>
      <c r="J157" s="63"/>
      <c r="K157" s="66"/>
      <c r="L157" s="64"/>
      <c r="M157" s="64"/>
      <c r="N157" s="64"/>
      <c r="O157" s="64"/>
      <c r="P157" s="24"/>
      <c r="Q157" s="18"/>
      <c r="R157" s="18"/>
      <c r="S157" s="57"/>
      <c r="T157" s="18"/>
    </row>
    <row r="158" spans="1:20">
      <c r="A158" s="4">
        <v>154</v>
      </c>
      <c r="B158" s="17"/>
      <c r="C158" s="63"/>
      <c r="D158" s="93"/>
      <c r="E158" s="63"/>
      <c r="F158" s="86"/>
      <c r="G158" s="64"/>
      <c r="H158" s="64"/>
      <c r="I158" s="17"/>
      <c r="J158" s="63"/>
      <c r="K158" s="66"/>
      <c r="L158" s="64"/>
      <c r="M158" s="64"/>
      <c r="N158" s="64"/>
      <c r="O158" s="64"/>
      <c r="P158" s="24"/>
      <c r="Q158" s="18"/>
      <c r="R158" s="18"/>
      <c r="S158" s="57"/>
      <c r="T158" s="18"/>
    </row>
    <row r="159" spans="1:20">
      <c r="A159" s="4">
        <v>155</v>
      </c>
      <c r="B159" s="17"/>
      <c r="C159" s="63"/>
      <c r="D159" s="93"/>
      <c r="E159" s="63"/>
      <c r="F159" s="86"/>
      <c r="G159" s="64"/>
      <c r="H159" s="64"/>
      <c r="I159" s="17"/>
      <c r="J159" s="63"/>
      <c r="K159" s="66"/>
      <c r="L159" s="64"/>
      <c r="M159" s="64"/>
      <c r="N159" s="64"/>
      <c r="O159" s="64"/>
      <c r="P159" s="24"/>
      <c r="Q159" s="18"/>
      <c r="R159" s="18"/>
      <c r="S159" s="57"/>
      <c r="T159" s="18"/>
    </row>
    <row r="160" spans="1:20">
      <c r="A160" s="4">
        <v>156</v>
      </c>
      <c r="B160" s="17"/>
      <c r="C160" s="65"/>
      <c r="D160" s="92"/>
      <c r="E160" s="65"/>
      <c r="F160" s="18"/>
      <c r="G160" s="64"/>
      <c r="H160" s="64"/>
      <c r="I160" s="17"/>
      <c r="J160" s="65"/>
      <c r="K160" s="66"/>
      <c r="L160" s="64"/>
      <c r="M160" s="64"/>
      <c r="N160" s="64"/>
      <c r="O160" s="64"/>
      <c r="P160" s="24"/>
      <c r="Q160" s="18"/>
      <c r="R160" s="18"/>
      <c r="S160" s="18"/>
      <c r="T160" s="18"/>
    </row>
    <row r="161" spans="1:20">
      <c r="A161" s="4">
        <v>157</v>
      </c>
      <c r="B161" s="17"/>
      <c r="C161" s="18"/>
      <c r="D161" s="18"/>
      <c r="E161" s="19"/>
      <c r="F161" s="18"/>
      <c r="G161" s="19"/>
      <c r="H161" s="19"/>
      <c r="I161" s="17">
        <f t="shared" ref="I161:I164" si="0">+G161+H161</f>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58</v>
      </c>
      <c r="D165" s="21"/>
      <c r="E165" s="13"/>
      <c r="F165" s="21"/>
      <c r="G165" s="21">
        <f>SUM(G5:G164)</f>
        <v>239</v>
      </c>
      <c r="H165" s="21">
        <f>SUM(H5:H164)</f>
        <v>366</v>
      </c>
      <c r="I165" s="21">
        <f>SUM(I5:I164)</f>
        <v>0</v>
      </c>
      <c r="J165" s="21"/>
      <c r="K165" s="21"/>
      <c r="L165" s="21"/>
      <c r="M165" s="21"/>
      <c r="N165" s="21"/>
      <c r="O165" s="21"/>
      <c r="P165" s="14"/>
      <c r="Q165" s="21"/>
      <c r="R165" s="21"/>
      <c r="S165" s="21"/>
      <c r="T165" s="12"/>
    </row>
    <row r="166" spans="1:20">
      <c r="A166" s="46" t="s">
        <v>65</v>
      </c>
      <c r="B166" s="10">
        <f>COUNTIF(B$5:B$164,"Team 1")</f>
        <v>27</v>
      </c>
      <c r="C166" s="46" t="s">
        <v>28</v>
      </c>
      <c r="D166" s="10">
        <f>COUNTIF(D5:D164,"Anganwadi")</f>
        <v>13</v>
      </c>
    </row>
    <row r="167" spans="1:20">
      <c r="A167" s="46" t="s">
        <v>66</v>
      </c>
      <c r="B167" s="10">
        <f>COUNTIF(B$6:B$164,"Team 2")</f>
        <v>31</v>
      </c>
      <c r="C167" s="46" t="s">
        <v>26</v>
      </c>
      <c r="D167" s="10">
        <f>COUNTIF(D5:D164,"School")</f>
        <v>40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06" t="s">
        <v>650</v>
      </c>
      <c r="B1" s="306"/>
      <c r="C1" s="306"/>
      <c r="D1" s="307"/>
      <c r="E1" s="307"/>
      <c r="F1" s="307"/>
      <c r="G1" s="307"/>
      <c r="H1" s="307"/>
      <c r="I1" s="307"/>
      <c r="J1" s="307"/>
      <c r="K1" s="307"/>
      <c r="L1" s="307"/>
      <c r="M1" s="307"/>
      <c r="N1" s="307"/>
      <c r="O1" s="307"/>
      <c r="P1" s="307"/>
      <c r="Q1" s="307"/>
      <c r="R1" s="307"/>
      <c r="S1" s="307"/>
    </row>
    <row r="2" spans="1:20">
      <c r="A2" s="310" t="s">
        <v>62</v>
      </c>
      <c r="B2" s="311"/>
      <c r="C2" s="311"/>
      <c r="D2" s="25">
        <v>43525</v>
      </c>
      <c r="E2" s="22"/>
      <c r="F2" s="22"/>
      <c r="G2" s="22"/>
      <c r="H2" s="22"/>
      <c r="I2" s="22"/>
      <c r="J2" s="22"/>
      <c r="K2" s="22"/>
      <c r="L2" s="22"/>
      <c r="M2" s="22"/>
      <c r="N2" s="22"/>
      <c r="O2" s="22"/>
      <c r="P2" s="22"/>
      <c r="Q2" s="22"/>
      <c r="R2" s="22"/>
      <c r="S2" s="22"/>
    </row>
    <row r="3" spans="1:20" ht="24" customHeight="1">
      <c r="A3" s="312" t="s">
        <v>14</v>
      </c>
      <c r="B3" s="308" t="s">
        <v>64</v>
      </c>
      <c r="C3" s="313" t="s">
        <v>7</v>
      </c>
      <c r="D3" s="313" t="s">
        <v>58</v>
      </c>
      <c r="E3" s="313" t="s">
        <v>16</v>
      </c>
      <c r="F3" s="314" t="s">
        <v>17</v>
      </c>
      <c r="G3" s="313" t="s">
        <v>8</v>
      </c>
      <c r="H3" s="313"/>
      <c r="I3" s="313"/>
      <c r="J3" s="313" t="s">
        <v>34</v>
      </c>
      <c r="K3" s="308" t="s">
        <v>36</v>
      </c>
      <c r="L3" s="308" t="s">
        <v>53</v>
      </c>
      <c r="M3" s="308" t="s">
        <v>54</v>
      </c>
      <c r="N3" s="308" t="s">
        <v>37</v>
      </c>
      <c r="O3" s="308" t="s">
        <v>38</v>
      </c>
      <c r="P3" s="312" t="s">
        <v>57</v>
      </c>
      <c r="Q3" s="313" t="s">
        <v>55</v>
      </c>
      <c r="R3" s="313" t="s">
        <v>35</v>
      </c>
      <c r="S3" s="313" t="s">
        <v>56</v>
      </c>
      <c r="T3" s="313" t="s">
        <v>13</v>
      </c>
    </row>
    <row r="4" spans="1:20" ht="25.5" customHeight="1">
      <c r="A4" s="312"/>
      <c r="B4" s="315"/>
      <c r="C4" s="313"/>
      <c r="D4" s="313"/>
      <c r="E4" s="313"/>
      <c r="F4" s="314"/>
      <c r="G4" s="23" t="s">
        <v>9</v>
      </c>
      <c r="H4" s="23" t="s">
        <v>10</v>
      </c>
      <c r="I4" s="23" t="s">
        <v>11</v>
      </c>
      <c r="J4" s="313"/>
      <c r="K4" s="309"/>
      <c r="L4" s="309"/>
      <c r="M4" s="309"/>
      <c r="N4" s="309"/>
      <c r="O4" s="309"/>
      <c r="P4" s="312"/>
      <c r="Q4" s="312"/>
      <c r="R4" s="313"/>
      <c r="S4" s="313"/>
      <c r="T4" s="313"/>
    </row>
    <row r="5" spans="1:20">
      <c r="A5" s="4">
        <v>1</v>
      </c>
      <c r="B5" s="240" t="s">
        <v>66</v>
      </c>
      <c r="C5" s="241" t="s">
        <v>474</v>
      </c>
      <c r="D5" s="241" t="s">
        <v>26</v>
      </c>
      <c r="E5" s="241">
        <v>18200312401</v>
      </c>
      <c r="F5" s="242"/>
      <c r="G5" s="242"/>
      <c r="H5" s="242"/>
      <c r="I5" s="59"/>
      <c r="J5" s="247">
        <v>9401781491</v>
      </c>
      <c r="K5" s="254" t="s">
        <v>407</v>
      </c>
      <c r="L5" s="248" t="s">
        <v>408</v>
      </c>
      <c r="M5" s="248">
        <v>9435878554</v>
      </c>
      <c r="N5" s="248" t="s">
        <v>409</v>
      </c>
      <c r="O5" s="248"/>
      <c r="P5" s="245">
        <v>43526</v>
      </c>
      <c r="Q5" s="257" t="s">
        <v>627</v>
      </c>
      <c r="R5" s="243"/>
      <c r="S5" s="246" t="s">
        <v>71</v>
      </c>
      <c r="T5" s="18"/>
    </row>
    <row r="6" spans="1:20">
      <c r="A6" s="4">
        <v>2</v>
      </c>
      <c r="B6" s="240" t="s">
        <v>65</v>
      </c>
      <c r="C6" s="241" t="s">
        <v>541</v>
      </c>
      <c r="D6" s="241" t="s">
        <v>26</v>
      </c>
      <c r="E6" s="241">
        <v>18200200902</v>
      </c>
      <c r="F6" s="242"/>
      <c r="G6" s="242"/>
      <c r="H6" s="242"/>
      <c r="I6" s="59"/>
      <c r="J6" s="247">
        <v>9401377404</v>
      </c>
      <c r="K6" s="249" t="s">
        <v>557</v>
      </c>
      <c r="L6" s="250" t="s">
        <v>574</v>
      </c>
      <c r="M6" s="251">
        <v>9435893153</v>
      </c>
      <c r="N6" s="252" t="s">
        <v>575</v>
      </c>
      <c r="O6" s="253">
        <v>7399725279</v>
      </c>
      <c r="P6" s="245">
        <v>43526</v>
      </c>
      <c r="Q6" s="257" t="s">
        <v>627</v>
      </c>
      <c r="R6" s="243"/>
      <c r="S6" s="246" t="s">
        <v>71</v>
      </c>
      <c r="T6" s="18"/>
    </row>
    <row r="7" spans="1:20">
      <c r="A7" s="4">
        <v>3</v>
      </c>
      <c r="B7" s="240" t="s">
        <v>65</v>
      </c>
      <c r="C7" s="241" t="s">
        <v>542</v>
      </c>
      <c r="D7" s="241" t="s">
        <v>26</v>
      </c>
      <c r="E7" s="241">
        <v>18200200903</v>
      </c>
      <c r="F7" s="242"/>
      <c r="G7" s="242"/>
      <c r="H7" s="242"/>
      <c r="I7" s="59"/>
      <c r="J7" s="247">
        <v>9435168586</v>
      </c>
      <c r="K7" s="249" t="s">
        <v>557</v>
      </c>
      <c r="L7" s="250" t="s">
        <v>574</v>
      </c>
      <c r="M7" s="251">
        <v>9435893153</v>
      </c>
      <c r="N7" s="252" t="s">
        <v>575</v>
      </c>
      <c r="O7" s="253">
        <v>7399725279</v>
      </c>
      <c r="P7" s="245">
        <v>43526</v>
      </c>
      <c r="Q7" s="257" t="s">
        <v>627</v>
      </c>
      <c r="R7" s="243"/>
      <c r="S7" s="246" t="s">
        <v>71</v>
      </c>
      <c r="T7" s="18"/>
    </row>
    <row r="8" spans="1:20">
      <c r="A8" s="4">
        <v>4</v>
      </c>
      <c r="B8" s="240" t="s">
        <v>65</v>
      </c>
      <c r="C8" s="241" t="s">
        <v>647</v>
      </c>
      <c r="D8" s="241" t="s">
        <v>26</v>
      </c>
      <c r="E8" s="241">
        <v>18200320101</v>
      </c>
      <c r="F8" s="242"/>
      <c r="G8" s="242"/>
      <c r="H8" s="242"/>
      <c r="I8" s="59"/>
      <c r="J8" s="247">
        <v>9085261086</v>
      </c>
      <c r="K8" s="249" t="s">
        <v>352</v>
      </c>
      <c r="L8" s="250" t="s">
        <v>361</v>
      </c>
      <c r="M8" s="251">
        <v>8761025219</v>
      </c>
      <c r="N8" s="252" t="s">
        <v>365</v>
      </c>
      <c r="O8" s="253">
        <v>9854100564</v>
      </c>
      <c r="P8" s="245">
        <v>43526</v>
      </c>
      <c r="Q8" s="257" t="s">
        <v>627</v>
      </c>
      <c r="R8" s="243"/>
      <c r="S8" s="246" t="s">
        <v>71</v>
      </c>
      <c r="T8" s="18"/>
    </row>
    <row r="9" spans="1:20">
      <c r="A9" s="4">
        <v>5</v>
      </c>
      <c r="B9" s="240" t="s">
        <v>66</v>
      </c>
      <c r="C9" s="241" t="s">
        <v>221</v>
      </c>
      <c r="D9" s="241" t="s">
        <v>28</v>
      </c>
      <c r="E9" s="242">
        <v>83</v>
      </c>
      <c r="F9" s="242"/>
      <c r="G9" s="242">
        <v>13</v>
      </c>
      <c r="H9" s="242">
        <v>17</v>
      </c>
      <c r="I9" s="59"/>
      <c r="J9" s="247">
        <v>9435077513</v>
      </c>
      <c r="K9" s="254" t="s">
        <v>410</v>
      </c>
      <c r="L9" s="248" t="s">
        <v>145</v>
      </c>
      <c r="M9" s="248">
        <v>70862264414</v>
      </c>
      <c r="N9" s="248" t="s">
        <v>146</v>
      </c>
      <c r="O9" s="248"/>
      <c r="P9" s="245">
        <v>43528</v>
      </c>
      <c r="Q9" s="257" t="s">
        <v>628</v>
      </c>
      <c r="R9" s="244"/>
      <c r="S9" s="246" t="s">
        <v>71</v>
      </c>
      <c r="T9" s="18"/>
    </row>
    <row r="10" spans="1:20">
      <c r="A10" s="4">
        <v>6</v>
      </c>
      <c r="B10" s="240" t="s">
        <v>66</v>
      </c>
      <c r="C10" s="241" t="s">
        <v>475</v>
      </c>
      <c r="D10" s="241" t="s">
        <v>26</v>
      </c>
      <c r="E10" s="241">
        <v>18200304901</v>
      </c>
      <c r="F10" s="242"/>
      <c r="G10" s="242"/>
      <c r="H10" s="242"/>
      <c r="I10" s="59"/>
      <c r="J10" s="247">
        <v>7896559441</v>
      </c>
      <c r="K10" s="254" t="s">
        <v>410</v>
      </c>
      <c r="L10" s="248" t="s">
        <v>145</v>
      </c>
      <c r="M10" s="248">
        <v>70862264414</v>
      </c>
      <c r="N10" s="248" t="s">
        <v>146</v>
      </c>
      <c r="O10" s="248"/>
      <c r="P10" s="245">
        <v>43528</v>
      </c>
      <c r="Q10" s="257" t="s">
        <v>628</v>
      </c>
      <c r="R10" s="243"/>
      <c r="S10" s="246" t="s">
        <v>71</v>
      </c>
      <c r="T10" s="18"/>
    </row>
    <row r="11" spans="1:20">
      <c r="A11" s="4">
        <v>7</v>
      </c>
      <c r="B11" s="240" t="s">
        <v>65</v>
      </c>
      <c r="C11" s="241" t="s">
        <v>543</v>
      </c>
      <c r="D11" s="241" t="s">
        <v>28</v>
      </c>
      <c r="E11" s="242">
        <v>53</v>
      </c>
      <c r="F11" s="242"/>
      <c r="G11" s="242">
        <v>26</v>
      </c>
      <c r="H11" s="242">
        <v>57</v>
      </c>
      <c r="I11" s="59"/>
      <c r="J11" s="247">
        <v>9401634950</v>
      </c>
      <c r="K11" s="249" t="s">
        <v>557</v>
      </c>
      <c r="L11" s="250" t="s">
        <v>574</v>
      </c>
      <c r="M11" s="251">
        <v>9435893153</v>
      </c>
      <c r="N11" s="252" t="s">
        <v>575</v>
      </c>
      <c r="O11" s="253">
        <v>7399725279</v>
      </c>
      <c r="P11" s="245">
        <v>43528</v>
      </c>
      <c r="Q11" s="257" t="s">
        <v>628</v>
      </c>
      <c r="R11" s="243"/>
      <c r="S11" s="246" t="s">
        <v>71</v>
      </c>
      <c r="T11" s="18"/>
    </row>
    <row r="12" spans="1:20">
      <c r="A12" s="4">
        <v>8</v>
      </c>
      <c r="B12" s="240" t="s">
        <v>65</v>
      </c>
      <c r="C12" s="241" t="s">
        <v>544</v>
      </c>
      <c r="D12" s="241" t="s">
        <v>26</v>
      </c>
      <c r="E12" s="241">
        <v>18200202303</v>
      </c>
      <c r="F12" s="242"/>
      <c r="G12" s="242"/>
      <c r="H12" s="242"/>
      <c r="I12" s="59"/>
      <c r="J12" s="247">
        <v>9401253068</v>
      </c>
      <c r="K12" s="249" t="s">
        <v>557</v>
      </c>
      <c r="L12" s="250" t="s">
        <v>574</v>
      </c>
      <c r="M12" s="251">
        <v>9435893153</v>
      </c>
      <c r="N12" s="252" t="s">
        <v>575</v>
      </c>
      <c r="O12" s="253">
        <v>7399725279</v>
      </c>
      <c r="P12" s="245">
        <v>43528</v>
      </c>
      <c r="Q12" s="257" t="s">
        <v>628</v>
      </c>
      <c r="R12" s="243"/>
      <c r="S12" s="246" t="s">
        <v>71</v>
      </c>
      <c r="T12" s="18"/>
    </row>
    <row r="13" spans="1:20">
      <c r="A13" s="4">
        <v>9</v>
      </c>
      <c r="B13" s="240" t="s">
        <v>66</v>
      </c>
      <c r="C13" s="241" t="s">
        <v>329</v>
      </c>
      <c r="D13" s="241" t="s">
        <v>26</v>
      </c>
      <c r="E13" s="241">
        <v>18200315802</v>
      </c>
      <c r="F13" s="242"/>
      <c r="G13" s="242"/>
      <c r="H13" s="242"/>
      <c r="I13" s="59"/>
      <c r="J13" s="247">
        <v>9435374840</v>
      </c>
      <c r="K13" s="254" t="s">
        <v>609</v>
      </c>
      <c r="L13" s="248" t="s">
        <v>610</v>
      </c>
      <c r="M13" s="248">
        <v>9678825694</v>
      </c>
      <c r="N13" s="248" t="s">
        <v>611</v>
      </c>
      <c r="O13" s="248"/>
      <c r="P13" s="245">
        <v>43529</v>
      </c>
      <c r="Q13" s="257" t="s">
        <v>629</v>
      </c>
      <c r="R13" s="244"/>
      <c r="S13" s="246" t="s">
        <v>71</v>
      </c>
      <c r="T13" s="18"/>
    </row>
    <row r="14" spans="1:20">
      <c r="A14" s="4">
        <v>10</v>
      </c>
      <c r="B14" s="240" t="s">
        <v>66</v>
      </c>
      <c r="C14" s="241" t="s">
        <v>330</v>
      </c>
      <c r="D14" s="241" t="s">
        <v>26</v>
      </c>
      <c r="E14" s="241">
        <v>18200315801</v>
      </c>
      <c r="F14" s="242"/>
      <c r="G14" s="242"/>
      <c r="H14" s="242"/>
      <c r="I14" s="59"/>
      <c r="J14" s="247">
        <v>9854403143</v>
      </c>
      <c r="K14" s="254" t="s">
        <v>609</v>
      </c>
      <c r="L14" s="248" t="s">
        <v>610</v>
      </c>
      <c r="M14" s="248">
        <v>9678825694</v>
      </c>
      <c r="N14" s="248" t="s">
        <v>611</v>
      </c>
      <c r="O14" s="248"/>
      <c r="P14" s="245">
        <v>43529</v>
      </c>
      <c r="Q14" s="257" t="s">
        <v>629</v>
      </c>
      <c r="R14" s="244"/>
      <c r="S14" s="246" t="s">
        <v>71</v>
      </c>
      <c r="T14" s="18"/>
    </row>
    <row r="15" spans="1:20">
      <c r="A15" s="4">
        <v>11</v>
      </c>
      <c r="B15" s="240" t="s">
        <v>66</v>
      </c>
      <c r="C15" s="241" t="s">
        <v>328</v>
      </c>
      <c r="D15" s="241" t="s">
        <v>28</v>
      </c>
      <c r="E15" s="242">
        <v>57</v>
      </c>
      <c r="F15" s="242"/>
      <c r="G15" s="242">
        <v>17</v>
      </c>
      <c r="H15" s="242">
        <v>16</v>
      </c>
      <c r="I15" s="59"/>
      <c r="J15" s="247">
        <v>9678601007</v>
      </c>
      <c r="K15" s="254" t="s">
        <v>609</v>
      </c>
      <c r="L15" s="248" t="s">
        <v>610</v>
      </c>
      <c r="M15" s="248">
        <v>9678825694</v>
      </c>
      <c r="N15" s="248" t="s">
        <v>611</v>
      </c>
      <c r="O15" s="248"/>
      <c r="P15" s="245">
        <v>43529</v>
      </c>
      <c r="Q15" s="257" t="s">
        <v>629</v>
      </c>
      <c r="R15" s="244"/>
      <c r="S15" s="246" t="s">
        <v>71</v>
      </c>
      <c r="T15" s="18"/>
    </row>
    <row r="16" spans="1:20">
      <c r="A16" s="4">
        <v>12</v>
      </c>
      <c r="B16" s="240" t="s">
        <v>65</v>
      </c>
      <c r="C16" s="242" t="s">
        <v>577</v>
      </c>
      <c r="D16" s="242"/>
      <c r="E16" s="242">
        <v>1</v>
      </c>
      <c r="F16" s="242"/>
      <c r="G16" s="242">
        <v>16</v>
      </c>
      <c r="H16" s="242">
        <v>34</v>
      </c>
      <c r="I16" s="59"/>
      <c r="J16" s="248"/>
      <c r="K16" s="249" t="s">
        <v>352</v>
      </c>
      <c r="L16" s="256" t="s">
        <v>361</v>
      </c>
      <c r="M16" s="251">
        <v>8761025219</v>
      </c>
      <c r="N16" s="252" t="s">
        <v>362</v>
      </c>
      <c r="O16" s="253">
        <v>9435309168</v>
      </c>
      <c r="P16" s="245">
        <v>43529</v>
      </c>
      <c r="Q16" s="257" t="s">
        <v>629</v>
      </c>
      <c r="R16" s="244"/>
      <c r="S16" s="246" t="s">
        <v>71</v>
      </c>
      <c r="T16" s="18"/>
    </row>
    <row r="17" spans="1:20">
      <c r="A17" s="4">
        <v>13</v>
      </c>
      <c r="B17" s="240" t="s">
        <v>65</v>
      </c>
      <c r="C17" s="242" t="s">
        <v>577</v>
      </c>
      <c r="D17" s="242"/>
      <c r="E17" s="242">
        <v>67</v>
      </c>
      <c r="F17" s="242"/>
      <c r="G17" s="242">
        <v>16</v>
      </c>
      <c r="H17" s="242">
        <v>34</v>
      </c>
      <c r="I17" s="59"/>
      <c r="J17" s="248"/>
      <c r="K17" s="249" t="s">
        <v>352</v>
      </c>
      <c r="L17" s="256" t="s">
        <v>361</v>
      </c>
      <c r="M17" s="251">
        <v>8761025219</v>
      </c>
      <c r="N17" s="252" t="s">
        <v>362</v>
      </c>
      <c r="O17" s="253">
        <v>9435309168</v>
      </c>
      <c r="P17" s="245">
        <v>43529</v>
      </c>
      <c r="Q17" s="257" t="s">
        <v>629</v>
      </c>
      <c r="R17" s="244"/>
      <c r="S17" s="246" t="s">
        <v>71</v>
      </c>
      <c r="T17" s="18"/>
    </row>
    <row r="18" spans="1:20">
      <c r="A18" s="4">
        <v>14</v>
      </c>
      <c r="B18" s="240" t="s">
        <v>66</v>
      </c>
      <c r="C18" s="241" t="s">
        <v>328</v>
      </c>
      <c r="D18" s="241" t="s">
        <v>28</v>
      </c>
      <c r="E18" s="242">
        <v>123</v>
      </c>
      <c r="F18" s="242"/>
      <c r="G18" s="242">
        <v>9</v>
      </c>
      <c r="H18" s="242">
        <v>11</v>
      </c>
      <c r="I18" s="59"/>
      <c r="J18" s="247">
        <v>9678601007</v>
      </c>
      <c r="K18" s="254" t="s">
        <v>609</v>
      </c>
      <c r="L18" s="248" t="s">
        <v>610</v>
      </c>
      <c r="M18" s="248">
        <v>9678825694</v>
      </c>
      <c r="N18" s="248" t="s">
        <v>611</v>
      </c>
      <c r="O18" s="248"/>
      <c r="P18" s="245">
        <v>43530</v>
      </c>
      <c r="Q18" s="257" t="s">
        <v>630</v>
      </c>
      <c r="R18" s="244"/>
      <c r="S18" s="246" t="s">
        <v>71</v>
      </c>
      <c r="T18" s="18"/>
    </row>
    <row r="19" spans="1:20">
      <c r="A19" s="4">
        <v>15</v>
      </c>
      <c r="B19" s="240" t="s">
        <v>66</v>
      </c>
      <c r="C19" s="241" t="s">
        <v>331</v>
      </c>
      <c r="D19" s="241" t="s">
        <v>28</v>
      </c>
      <c r="E19" s="242">
        <v>27</v>
      </c>
      <c r="F19" s="242"/>
      <c r="G19" s="242">
        <v>15</v>
      </c>
      <c r="H19" s="242">
        <v>17</v>
      </c>
      <c r="I19" s="59"/>
      <c r="J19" s="247">
        <v>9678601007</v>
      </c>
      <c r="K19" s="254" t="s">
        <v>609</v>
      </c>
      <c r="L19" s="248" t="s">
        <v>610</v>
      </c>
      <c r="M19" s="248">
        <v>9678825694</v>
      </c>
      <c r="N19" s="248" t="s">
        <v>611</v>
      </c>
      <c r="O19" s="248"/>
      <c r="P19" s="245">
        <v>43530</v>
      </c>
      <c r="Q19" s="257" t="s">
        <v>630</v>
      </c>
      <c r="R19" s="244"/>
      <c r="S19" s="246" t="s">
        <v>71</v>
      </c>
      <c r="T19" s="18"/>
    </row>
    <row r="20" spans="1:20">
      <c r="A20" s="4">
        <v>16</v>
      </c>
      <c r="B20" s="240" t="s">
        <v>66</v>
      </c>
      <c r="C20" s="241" t="s">
        <v>333</v>
      </c>
      <c r="D20" s="241" t="s">
        <v>26</v>
      </c>
      <c r="E20" s="241">
        <v>18200303201</v>
      </c>
      <c r="F20" s="242"/>
      <c r="G20" s="242"/>
      <c r="H20" s="242"/>
      <c r="I20" s="59"/>
      <c r="J20" s="247">
        <v>9401550099</v>
      </c>
      <c r="K20" s="254" t="s">
        <v>609</v>
      </c>
      <c r="L20" s="248" t="s">
        <v>610</v>
      </c>
      <c r="M20" s="248">
        <v>9678825694</v>
      </c>
      <c r="N20" s="248" t="s">
        <v>611</v>
      </c>
      <c r="O20" s="248"/>
      <c r="P20" s="245">
        <v>43530</v>
      </c>
      <c r="Q20" s="257" t="s">
        <v>630</v>
      </c>
      <c r="R20" s="243"/>
      <c r="S20" s="246" t="s">
        <v>71</v>
      </c>
      <c r="T20" s="18"/>
    </row>
    <row r="21" spans="1:20">
      <c r="A21" s="4">
        <v>17</v>
      </c>
      <c r="B21" s="240" t="s">
        <v>66</v>
      </c>
      <c r="C21" s="241" t="s">
        <v>334</v>
      </c>
      <c r="D21" s="241" t="s">
        <v>26</v>
      </c>
      <c r="E21" s="241">
        <v>18200303202</v>
      </c>
      <c r="F21" s="242"/>
      <c r="G21" s="242"/>
      <c r="H21" s="242"/>
      <c r="I21" s="59"/>
      <c r="J21" s="247">
        <v>9435792133</v>
      </c>
      <c r="K21" s="254" t="s">
        <v>609</v>
      </c>
      <c r="L21" s="248" t="s">
        <v>610</v>
      </c>
      <c r="M21" s="248">
        <v>9678825694</v>
      </c>
      <c r="N21" s="248" t="s">
        <v>611</v>
      </c>
      <c r="O21" s="248"/>
      <c r="P21" s="245">
        <v>43530</v>
      </c>
      <c r="Q21" s="257" t="s">
        <v>630</v>
      </c>
      <c r="R21" s="243"/>
      <c r="S21" s="246" t="s">
        <v>71</v>
      </c>
      <c r="T21" s="18"/>
    </row>
    <row r="22" spans="1:20">
      <c r="A22" s="4">
        <v>18</v>
      </c>
      <c r="B22" s="240" t="s">
        <v>65</v>
      </c>
      <c r="C22" s="241" t="s">
        <v>579</v>
      </c>
      <c r="D22" s="241" t="s">
        <v>26</v>
      </c>
      <c r="E22" s="241">
        <v>18200205018</v>
      </c>
      <c r="F22" s="242"/>
      <c r="G22" s="242"/>
      <c r="H22" s="242"/>
      <c r="I22" s="59"/>
      <c r="J22" s="247">
        <v>8473910467</v>
      </c>
      <c r="K22" s="249" t="s">
        <v>353</v>
      </c>
      <c r="L22" s="250" t="s">
        <v>369</v>
      </c>
      <c r="M22" s="251">
        <v>8133890209</v>
      </c>
      <c r="N22" s="252" t="s">
        <v>593</v>
      </c>
      <c r="O22" s="253">
        <v>9401336083</v>
      </c>
      <c r="P22" s="245">
        <v>43530</v>
      </c>
      <c r="Q22" s="257" t="s">
        <v>630</v>
      </c>
      <c r="R22" s="243"/>
      <c r="S22" s="246" t="s">
        <v>71</v>
      </c>
      <c r="T22" s="18"/>
    </row>
    <row r="23" spans="1:20">
      <c r="A23" s="4">
        <v>19</v>
      </c>
      <c r="B23" s="240" t="s">
        <v>66</v>
      </c>
      <c r="C23" s="241" t="s">
        <v>332</v>
      </c>
      <c r="D23" s="241" t="s">
        <v>28</v>
      </c>
      <c r="E23" s="242">
        <v>119</v>
      </c>
      <c r="F23" s="242"/>
      <c r="G23" s="242">
        <v>11</v>
      </c>
      <c r="H23" s="242">
        <v>13</v>
      </c>
      <c r="I23" s="59"/>
      <c r="J23" s="247">
        <v>9678601007</v>
      </c>
      <c r="K23" s="254" t="s">
        <v>609</v>
      </c>
      <c r="L23" s="248" t="s">
        <v>610</v>
      </c>
      <c r="M23" s="248">
        <v>9678825694</v>
      </c>
      <c r="N23" s="248" t="s">
        <v>611</v>
      </c>
      <c r="O23" s="248"/>
      <c r="P23" s="245">
        <v>43531</v>
      </c>
      <c r="Q23" s="257" t="s">
        <v>631</v>
      </c>
      <c r="R23" s="243"/>
      <c r="S23" s="246" t="s">
        <v>71</v>
      </c>
      <c r="T23" s="18"/>
    </row>
    <row r="24" spans="1:20">
      <c r="A24" s="4">
        <v>20</v>
      </c>
      <c r="B24" s="240" t="s">
        <v>66</v>
      </c>
      <c r="C24" s="241" t="s">
        <v>594</v>
      </c>
      <c r="D24" s="241" t="s">
        <v>28</v>
      </c>
      <c r="E24" s="242">
        <v>26</v>
      </c>
      <c r="F24" s="242"/>
      <c r="G24" s="242">
        <v>19</v>
      </c>
      <c r="H24" s="242">
        <v>20</v>
      </c>
      <c r="I24" s="59"/>
      <c r="J24" s="247">
        <v>9678601007</v>
      </c>
      <c r="K24" s="254" t="s">
        <v>609</v>
      </c>
      <c r="L24" s="248" t="s">
        <v>610</v>
      </c>
      <c r="M24" s="248">
        <v>9678825694</v>
      </c>
      <c r="N24" s="248" t="s">
        <v>611</v>
      </c>
      <c r="O24" s="248"/>
      <c r="P24" s="245">
        <v>43531</v>
      </c>
      <c r="Q24" s="257" t="s">
        <v>631</v>
      </c>
      <c r="R24" s="243"/>
      <c r="S24" s="246" t="s">
        <v>71</v>
      </c>
      <c r="T24" s="18"/>
    </row>
    <row r="25" spans="1:20">
      <c r="A25" s="4">
        <v>21</v>
      </c>
      <c r="B25" s="240" t="s">
        <v>66</v>
      </c>
      <c r="C25" s="241" t="s">
        <v>595</v>
      </c>
      <c r="D25" s="241" t="s">
        <v>26</v>
      </c>
      <c r="E25" s="241">
        <v>18200302601</v>
      </c>
      <c r="F25" s="242"/>
      <c r="G25" s="242"/>
      <c r="H25" s="242"/>
      <c r="I25" s="59"/>
      <c r="J25" s="247">
        <v>9435792147</v>
      </c>
      <c r="K25" s="254" t="s">
        <v>609</v>
      </c>
      <c r="L25" s="248" t="s">
        <v>610</v>
      </c>
      <c r="M25" s="248">
        <v>9678825694</v>
      </c>
      <c r="N25" s="248" t="s">
        <v>611</v>
      </c>
      <c r="O25" s="248"/>
      <c r="P25" s="245">
        <v>43531</v>
      </c>
      <c r="Q25" s="257" t="s">
        <v>631</v>
      </c>
      <c r="R25" s="244"/>
      <c r="S25" s="246" t="s">
        <v>71</v>
      </c>
      <c r="T25" s="18"/>
    </row>
    <row r="26" spans="1:20">
      <c r="A26" s="4">
        <v>22</v>
      </c>
      <c r="B26" s="240" t="s">
        <v>66</v>
      </c>
      <c r="C26" s="241" t="s">
        <v>476</v>
      </c>
      <c r="D26" s="241" t="s">
        <v>26</v>
      </c>
      <c r="E26" s="241">
        <v>18200312501</v>
      </c>
      <c r="F26" s="242"/>
      <c r="G26" s="242"/>
      <c r="H26" s="242"/>
      <c r="I26" s="59"/>
      <c r="J26" s="247">
        <v>7399829404</v>
      </c>
      <c r="K26" s="254" t="s">
        <v>497</v>
      </c>
      <c r="L26" s="248" t="s">
        <v>498</v>
      </c>
      <c r="M26" s="248">
        <v>9435108706</v>
      </c>
      <c r="N26" s="248" t="s">
        <v>499</v>
      </c>
      <c r="O26" s="248"/>
      <c r="P26" s="245">
        <v>43531</v>
      </c>
      <c r="Q26" s="257" t="s">
        <v>631</v>
      </c>
      <c r="R26" s="244"/>
      <c r="S26" s="246" t="s">
        <v>71</v>
      </c>
      <c r="T26" s="18"/>
    </row>
    <row r="27" spans="1:20">
      <c r="A27" s="4">
        <v>23</v>
      </c>
      <c r="B27" s="240" t="s">
        <v>66</v>
      </c>
      <c r="C27" s="241" t="s">
        <v>477</v>
      </c>
      <c r="D27" s="241" t="s">
        <v>28</v>
      </c>
      <c r="E27" s="242">
        <v>118</v>
      </c>
      <c r="F27" s="242"/>
      <c r="G27" s="242">
        <v>45</v>
      </c>
      <c r="H27" s="242">
        <v>42</v>
      </c>
      <c r="I27" s="59"/>
      <c r="J27" s="247">
        <v>9678601007</v>
      </c>
      <c r="K27" s="254" t="s">
        <v>497</v>
      </c>
      <c r="L27" s="248" t="s">
        <v>498</v>
      </c>
      <c r="M27" s="248">
        <v>9435108706</v>
      </c>
      <c r="N27" s="248" t="s">
        <v>499</v>
      </c>
      <c r="O27" s="248"/>
      <c r="P27" s="245">
        <v>43532</v>
      </c>
      <c r="Q27" s="257" t="s">
        <v>626</v>
      </c>
      <c r="R27" s="244"/>
      <c r="S27" s="246" t="s">
        <v>71</v>
      </c>
      <c r="T27" s="18"/>
    </row>
    <row r="28" spans="1:20">
      <c r="A28" s="4">
        <v>24</v>
      </c>
      <c r="B28" s="240" t="s">
        <v>66</v>
      </c>
      <c r="C28" s="241" t="s">
        <v>478</v>
      </c>
      <c r="D28" s="241" t="s">
        <v>26</v>
      </c>
      <c r="E28" s="241">
        <v>18200312502</v>
      </c>
      <c r="F28" s="242"/>
      <c r="G28" s="242"/>
      <c r="H28" s="242"/>
      <c r="I28" s="59"/>
      <c r="J28" s="247">
        <v>9401286770</v>
      </c>
      <c r="K28" s="254" t="s">
        <v>497</v>
      </c>
      <c r="L28" s="248" t="s">
        <v>498</v>
      </c>
      <c r="M28" s="248">
        <v>9435108706</v>
      </c>
      <c r="N28" s="248" t="s">
        <v>499</v>
      </c>
      <c r="O28" s="248"/>
      <c r="P28" s="245">
        <v>43532</v>
      </c>
      <c r="Q28" s="257" t="s">
        <v>626</v>
      </c>
      <c r="R28" s="244"/>
      <c r="S28" s="246" t="s">
        <v>71</v>
      </c>
      <c r="T28" s="18"/>
    </row>
    <row r="29" spans="1:20">
      <c r="A29" s="4">
        <v>25</v>
      </c>
      <c r="B29" s="240" t="s">
        <v>66</v>
      </c>
      <c r="C29" s="241" t="s">
        <v>479</v>
      </c>
      <c r="D29" s="241" t="s">
        <v>28</v>
      </c>
      <c r="E29" s="242">
        <v>45</v>
      </c>
      <c r="F29" s="242"/>
      <c r="G29" s="242">
        <v>48</v>
      </c>
      <c r="H29" s="242">
        <v>49</v>
      </c>
      <c r="I29" s="59"/>
      <c r="J29" s="247">
        <v>9678601007</v>
      </c>
      <c r="K29" s="254" t="s">
        <v>497</v>
      </c>
      <c r="L29" s="248" t="s">
        <v>498</v>
      </c>
      <c r="M29" s="248">
        <v>9435108706</v>
      </c>
      <c r="N29" s="248" t="s">
        <v>499</v>
      </c>
      <c r="O29" s="248"/>
      <c r="P29" s="245">
        <v>43532</v>
      </c>
      <c r="Q29" s="257" t="s">
        <v>626</v>
      </c>
      <c r="R29" s="244"/>
      <c r="S29" s="246" t="s">
        <v>71</v>
      </c>
      <c r="T29" s="18"/>
    </row>
    <row r="30" spans="1:20">
      <c r="A30" s="4">
        <v>26</v>
      </c>
      <c r="B30" s="240" t="s">
        <v>66</v>
      </c>
      <c r="C30" s="241" t="s">
        <v>480</v>
      </c>
      <c r="D30" s="241" t="s">
        <v>28</v>
      </c>
      <c r="E30" s="242">
        <v>148</v>
      </c>
      <c r="F30" s="242"/>
      <c r="G30" s="242">
        <v>34</v>
      </c>
      <c r="H30" s="242">
        <v>43</v>
      </c>
      <c r="I30" s="59"/>
      <c r="J30" s="247">
        <v>9678601007</v>
      </c>
      <c r="K30" s="254" t="s">
        <v>497</v>
      </c>
      <c r="L30" s="248" t="s">
        <v>498</v>
      </c>
      <c r="M30" s="248">
        <v>9435108706</v>
      </c>
      <c r="N30" s="248" t="s">
        <v>499</v>
      </c>
      <c r="O30" s="248"/>
      <c r="P30" s="245">
        <v>43532</v>
      </c>
      <c r="Q30" s="257" t="s">
        <v>626</v>
      </c>
      <c r="R30" s="244"/>
      <c r="S30" s="246" t="s">
        <v>71</v>
      </c>
      <c r="T30" s="18"/>
    </row>
    <row r="31" spans="1:20">
      <c r="A31" s="4">
        <v>27</v>
      </c>
      <c r="B31" s="240" t="s">
        <v>65</v>
      </c>
      <c r="C31" s="241" t="s">
        <v>263</v>
      </c>
      <c r="D31" s="241" t="s">
        <v>26</v>
      </c>
      <c r="E31" s="241">
        <v>18200205007</v>
      </c>
      <c r="F31" s="242"/>
      <c r="G31" s="242"/>
      <c r="H31" s="242"/>
      <c r="I31" s="59"/>
      <c r="J31" s="247">
        <v>8011679672</v>
      </c>
      <c r="K31" s="249" t="s">
        <v>354</v>
      </c>
      <c r="L31" s="250" t="s">
        <v>370</v>
      </c>
      <c r="M31" s="251">
        <v>9435481752</v>
      </c>
      <c r="N31" s="252" t="s">
        <v>382</v>
      </c>
      <c r="O31" s="253">
        <v>9401161510</v>
      </c>
      <c r="P31" s="245">
        <v>43533</v>
      </c>
      <c r="Q31" s="257" t="s">
        <v>627</v>
      </c>
      <c r="R31" s="244"/>
      <c r="S31" s="246" t="s">
        <v>71</v>
      </c>
      <c r="T31" s="18"/>
    </row>
    <row r="32" spans="1:20">
      <c r="A32" s="4">
        <v>28</v>
      </c>
      <c r="B32" s="240" t="s">
        <v>66</v>
      </c>
      <c r="C32" s="241" t="s">
        <v>481</v>
      </c>
      <c r="D32" s="241" t="s">
        <v>28</v>
      </c>
      <c r="E32" s="242">
        <v>149</v>
      </c>
      <c r="F32" s="242"/>
      <c r="G32" s="242">
        <v>42</v>
      </c>
      <c r="H32" s="242">
        <v>41</v>
      </c>
      <c r="I32" s="59"/>
      <c r="J32" s="247">
        <v>9678601007</v>
      </c>
      <c r="K32" s="254" t="s">
        <v>497</v>
      </c>
      <c r="L32" s="248" t="s">
        <v>498</v>
      </c>
      <c r="M32" s="248">
        <v>9435108706</v>
      </c>
      <c r="N32" s="248" t="s">
        <v>499</v>
      </c>
      <c r="O32" s="248"/>
      <c r="P32" s="245">
        <v>43533</v>
      </c>
      <c r="Q32" s="257" t="s">
        <v>627</v>
      </c>
      <c r="R32" s="244"/>
      <c r="S32" s="246" t="s">
        <v>71</v>
      </c>
      <c r="T32" s="18"/>
    </row>
    <row r="33" spans="1:20">
      <c r="A33" s="4">
        <v>29</v>
      </c>
      <c r="B33" s="240" t="s">
        <v>66</v>
      </c>
      <c r="C33" s="241" t="s">
        <v>482</v>
      </c>
      <c r="D33" s="241" t="s">
        <v>26</v>
      </c>
      <c r="E33" s="241">
        <v>18200312601</v>
      </c>
      <c r="F33" s="242"/>
      <c r="G33" s="242"/>
      <c r="H33" s="242"/>
      <c r="I33" s="59"/>
      <c r="J33" s="247">
        <v>9402666487</v>
      </c>
      <c r="K33" s="254" t="s">
        <v>497</v>
      </c>
      <c r="L33" s="248" t="s">
        <v>498</v>
      </c>
      <c r="M33" s="248">
        <v>9435108706</v>
      </c>
      <c r="N33" s="248" t="s">
        <v>499</v>
      </c>
      <c r="O33" s="248"/>
      <c r="P33" s="245">
        <v>43533</v>
      </c>
      <c r="Q33" s="257" t="s">
        <v>627</v>
      </c>
      <c r="R33" s="244"/>
      <c r="S33" s="246" t="s">
        <v>71</v>
      </c>
      <c r="T33" s="18"/>
    </row>
    <row r="34" spans="1:20">
      <c r="A34" s="4">
        <v>30</v>
      </c>
      <c r="B34" s="240" t="s">
        <v>66</v>
      </c>
      <c r="C34" s="241" t="s">
        <v>483</v>
      </c>
      <c r="D34" s="241" t="s">
        <v>28</v>
      </c>
      <c r="E34" s="242">
        <v>117</v>
      </c>
      <c r="F34" s="242"/>
      <c r="G34" s="242">
        <v>61</v>
      </c>
      <c r="H34" s="242">
        <v>49</v>
      </c>
      <c r="I34" s="59"/>
      <c r="J34" s="247">
        <v>9678601007</v>
      </c>
      <c r="K34" s="254" t="s">
        <v>497</v>
      </c>
      <c r="L34" s="248" t="s">
        <v>498</v>
      </c>
      <c r="M34" s="248">
        <v>9435108706</v>
      </c>
      <c r="N34" s="248" t="s">
        <v>499</v>
      </c>
      <c r="O34" s="248"/>
      <c r="P34" s="245">
        <v>43533</v>
      </c>
      <c r="Q34" s="257" t="s">
        <v>627</v>
      </c>
      <c r="R34" s="244"/>
      <c r="S34" s="246" t="s">
        <v>71</v>
      </c>
      <c r="T34" s="18"/>
    </row>
    <row r="35" spans="1:20">
      <c r="A35" s="4">
        <v>31</v>
      </c>
      <c r="B35" s="240" t="s">
        <v>66</v>
      </c>
      <c r="C35" s="241" t="s">
        <v>484</v>
      </c>
      <c r="D35" s="241" t="s">
        <v>28</v>
      </c>
      <c r="E35" s="242">
        <v>109</v>
      </c>
      <c r="F35" s="242"/>
      <c r="G35" s="242">
        <v>42</v>
      </c>
      <c r="H35" s="242">
        <v>38</v>
      </c>
      <c r="I35" s="59"/>
      <c r="J35" s="247">
        <v>9678601007</v>
      </c>
      <c r="K35" s="254" t="s">
        <v>393</v>
      </c>
      <c r="L35" s="248" t="s">
        <v>394</v>
      </c>
      <c r="M35" s="248">
        <v>9401788769</v>
      </c>
      <c r="N35" s="248" t="s">
        <v>395</v>
      </c>
      <c r="O35" s="248"/>
      <c r="P35" s="245">
        <v>43533</v>
      </c>
      <c r="Q35" s="257" t="s">
        <v>627</v>
      </c>
      <c r="R35" s="244"/>
      <c r="S35" s="246" t="s">
        <v>71</v>
      </c>
      <c r="T35" s="18"/>
    </row>
    <row r="36" spans="1:20">
      <c r="A36" s="4">
        <v>32</v>
      </c>
      <c r="B36" s="240" t="s">
        <v>65</v>
      </c>
      <c r="C36" s="241" t="s">
        <v>580</v>
      </c>
      <c r="D36" s="241" t="s">
        <v>26</v>
      </c>
      <c r="E36" s="241">
        <v>18200205015</v>
      </c>
      <c r="F36" s="242"/>
      <c r="G36" s="242"/>
      <c r="H36" s="242"/>
      <c r="I36" s="59"/>
      <c r="J36" s="247">
        <v>9956217261</v>
      </c>
      <c r="K36" s="249" t="s">
        <v>354</v>
      </c>
      <c r="L36" s="250" t="s">
        <v>370</v>
      </c>
      <c r="M36" s="251">
        <v>9435481752</v>
      </c>
      <c r="N36" s="252" t="s">
        <v>382</v>
      </c>
      <c r="O36" s="253">
        <v>9401161510</v>
      </c>
      <c r="P36" s="245">
        <v>43533</v>
      </c>
      <c r="Q36" s="257" t="s">
        <v>627</v>
      </c>
      <c r="R36" s="244"/>
      <c r="S36" s="246" t="s">
        <v>71</v>
      </c>
      <c r="T36" s="18"/>
    </row>
    <row r="37" spans="1:20">
      <c r="A37" s="4">
        <v>33</v>
      </c>
      <c r="B37" s="240" t="s">
        <v>65</v>
      </c>
      <c r="C37" s="241" t="s">
        <v>581</v>
      </c>
      <c r="D37" s="241" t="s">
        <v>26</v>
      </c>
      <c r="E37" s="241">
        <v>18200215301</v>
      </c>
      <c r="F37" s="242"/>
      <c r="G37" s="242"/>
      <c r="H37" s="242"/>
      <c r="I37" s="59"/>
      <c r="J37" s="247">
        <v>9401436722</v>
      </c>
      <c r="K37" s="249" t="s">
        <v>354</v>
      </c>
      <c r="L37" s="250" t="s">
        <v>370</v>
      </c>
      <c r="M37" s="251">
        <v>9435481752</v>
      </c>
      <c r="N37" s="252" t="s">
        <v>382</v>
      </c>
      <c r="O37" s="253">
        <v>9401161510</v>
      </c>
      <c r="P37" s="245">
        <v>43535</v>
      </c>
      <c r="Q37" s="257" t="s">
        <v>628</v>
      </c>
      <c r="R37" s="244"/>
      <c r="S37" s="246" t="s">
        <v>71</v>
      </c>
      <c r="T37" s="18"/>
    </row>
    <row r="38" spans="1:20">
      <c r="A38" s="4">
        <v>34</v>
      </c>
      <c r="B38" s="240" t="s">
        <v>65</v>
      </c>
      <c r="C38" s="241" t="s">
        <v>99</v>
      </c>
      <c r="D38" s="241" t="s">
        <v>26</v>
      </c>
      <c r="E38" s="241">
        <v>18200206101</v>
      </c>
      <c r="F38" s="242"/>
      <c r="G38" s="242"/>
      <c r="H38" s="242"/>
      <c r="I38" s="59"/>
      <c r="J38" s="247">
        <v>9401237136</v>
      </c>
      <c r="K38" s="249" t="s">
        <v>354</v>
      </c>
      <c r="L38" s="250" t="s">
        <v>368</v>
      </c>
      <c r="M38" s="251">
        <v>9435171316</v>
      </c>
      <c r="N38" s="252" t="s">
        <v>383</v>
      </c>
      <c r="O38" s="253">
        <v>9476540523</v>
      </c>
      <c r="P38" s="245">
        <v>43535</v>
      </c>
      <c r="Q38" s="257" t="s">
        <v>628</v>
      </c>
      <c r="R38" s="244"/>
      <c r="S38" s="246" t="s">
        <v>71</v>
      </c>
      <c r="T38" s="18"/>
    </row>
    <row r="39" spans="1:20">
      <c r="A39" s="4">
        <v>35</v>
      </c>
      <c r="B39" s="240" t="s">
        <v>65</v>
      </c>
      <c r="C39" s="241" t="s">
        <v>583</v>
      </c>
      <c r="D39" s="241" t="s">
        <v>26</v>
      </c>
      <c r="E39" s="241">
        <v>18200218601</v>
      </c>
      <c r="F39" s="242"/>
      <c r="G39" s="242"/>
      <c r="H39" s="242"/>
      <c r="I39" s="59"/>
      <c r="J39" s="247">
        <v>9435612299</v>
      </c>
      <c r="K39" s="249" t="s">
        <v>354</v>
      </c>
      <c r="L39" s="250" t="s">
        <v>369</v>
      </c>
      <c r="M39" s="251">
        <v>8133890209</v>
      </c>
      <c r="N39" s="252" t="s">
        <v>385</v>
      </c>
      <c r="O39" s="253">
        <v>7896419466</v>
      </c>
      <c r="P39" s="245">
        <v>43536</v>
      </c>
      <c r="Q39" s="257" t="s">
        <v>629</v>
      </c>
      <c r="R39" s="244"/>
      <c r="S39" s="246" t="s">
        <v>71</v>
      </c>
      <c r="T39" s="18"/>
    </row>
    <row r="40" spans="1:20">
      <c r="A40" s="4">
        <v>36</v>
      </c>
      <c r="B40" s="240" t="s">
        <v>66</v>
      </c>
      <c r="C40" s="241" t="s">
        <v>596</v>
      </c>
      <c r="D40" s="241" t="s">
        <v>26</v>
      </c>
      <c r="E40" s="241">
        <v>18200321201</v>
      </c>
      <c r="F40" s="242"/>
      <c r="G40" s="242"/>
      <c r="H40" s="242"/>
      <c r="I40" s="59"/>
      <c r="J40" s="247">
        <v>9401465750</v>
      </c>
      <c r="K40" s="254" t="s">
        <v>500</v>
      </c>
      <c r="L40" s="248" t="s">
        <v>338</v>
      </c>
      <c r="M40" s="248">
        <v>9954319378</v>
      </c>
      <c r="N40" s="248" t="s">
        <v>339</v>
      </c>
      <c r="O40" s="248"/>
      <c r="P40" s="245">
        <v>43536</v>
      </c>
      <c r="Q40" s="257" t="s">
        <v>629</v>
      </c>
      <c r="R40" s="244"/>
      <c r="S40" s="246" t="s">
        <v>71</v>
      </c>
      <c r="T40" s="18"/>
    </row>
    <row r="41" spans="1:20">
      <c r="A41" s="4">
        <v>37</v>
      </c>
      <c r="B41" s="240" t="s">
        <v>66</v>
      </c>
      <c r="C41" s="241" t="s">
        <v>305</v>
      </c>
      <c r="D41" s="241" t="s">
        <v>28</v>
      </c>
      <c r="E41" s="242">
        <v>127</v>
      </c>
      <c r="F41" s="242"/>
      <c r="G41" s="242">
        <v>12</v>
      </c>
      <c r="H41" s="242">
        <v>19</v>
      </c>
      <c r="I41" s="59"/>
      <c r="J41" s="247">
        <v>9678601007</v>
      </c>
      <c r="K41" s="254" t="s">
        <v>500</v>
      </c>
      <c r="L41" s="248" t="s">
        <v>338</v>
      </c>
      <c r="M41" s="248">
        <v>9954319378</v>
      </c>
      <c r="N41" s="248" t="s">
        <v>339</v>
      </c>
      <c r="O41" s="248"/>
      <c r="P41" s="245">
        <v>43536</v>
      </c>
      <c r="Q41" s="257" t="s">
        <v>629</v>
      </c>
      <c r="R41" s="244"/>
      <c r="S41" s="246" t="s">
        <v>71</v>
      </c>
      <c r="T41" s="18"/>
    </row>
    <row r="42" spans="1:20">
      <c r="A42" s="4">
        <v>38</v>
      </c>
      <c r="B42" s="240" t="s">
        <v>66</v>
      </c>
      <c r="C42" s="241" t="s">
        <v>307</v>
      </c>
      <c r="D42" s="241" t="s">
        <v>26</v>
      </c>
      <c r="E42" s="241">
        <v>18200302301</v>
      </c>
      <c r="F42" s="242"/>
      <c r="G42" s="242"/>
      <c r="H42" s="242"/>
      <c r="I42" s="59"/>
      <c r="J42" s="247">
        <v>9613833097</v>
      </c>
      <c r="K42" s="254" t="s">
        <v>500</v>
      </c>
      <c r="L42" s="248" t="s">
        <v>338</v>
      </c>
      <c r="M42" s="248">
        <v>9954319378</v>
      </c>
      <c r="N42" s="248" t="s">
        <v>339</v>
      </c>
      <c r="O42" s="248"/>
      <c r="P42" s="245">
        <v>43536</v>
      </c>
      <c r="Q42" s="257" t="s">
        <v>629</v>
      </c>
      <c r="R42" s="244"/>
      <c r="S42" s="246" t="s">
        <v>71</v>
      </c>
      <c r="T42" s="18"/>
    </row>
    <row r="43" spans="1:20">
      <c r="A43" s="4">
        <v>39</v>
      </c>
      <c r="B43" s="240" t="s">
        <v>66</v>
      </c>
      <c r="C43" s="241" t="s">
        <v>308</v>
      </c>
      <c r="D43" s="241" t="s">
        <v>26</v>
      </c>
      <c r="E43" s="241">
        <v>18200302302</v>
      </c>
      <c r="F43" s="242"/>
      <c r="G43" s="242"/>
      <c r="H43" s="242"/>
      <c r="I43" s="59"/>
      <c r="J43" s="247">
        <v>9954393093</v>
      </c>
      <c r="K43" s="254" t="s">
        <v>500</v>
      </c>
      <c r="L43" s="248" t="s">
        <v>338</v>
      </c>
      <c r="M43" s="248">
        <v>9954319378</v>
      </c>
      <c r="N43" s="248" t="s">
        <v>339</v>
      </c>
      <c r="O43" s="248"/>
      <c r="P43" s="245">
        <v>43536</v>
      </c>
      <c r="Q43" s="257" t="s">
        <v>629</v>
      </c>
      <c r="R43" s="243"/>
      <c r="S43" s="246" t="s">
        <v>71</v>
      </c>
      <c r="T43" s="18"/>
    </row>
    <row r="44" spans="1:20">
      <c r="A44" s="4">
        <v>40</v>
      </c>
      <c r="B44" s="240" t="s">
        <v>65</v>
      </c>
      <c r="C44" s="241" t="s">
        <v>582</v>
      </c>
      <c r="D44" s="241" t="s">
        <v>26</v>
      </c>
      <c r="E44" s="241">
        <v>18200205014</v>
      </c>
      <c r="F44" s="242"/>
      <c r="G44" s="242"/>
      <c r="H44" s="242"/>
      <c r="I44" s="59"/>
      <c r="J44" s="247">
        <v>9957603450</v>
      </c>
      <c r="K44" s="249" t="s">
        <v>354</v>
      </c>
      <c r="L44" s="250" t="s">
        <v>361</v>
      </c>
      <c r="M44" s="251">
        <v>8761025219</v>
      </c>
      <c r="N44" s="252" t="s">
        <v>599</v>
      </c>
      <c r="O44" s="253">
        <v>9531030842</v>
      </c>
      <c r="P44" s="245">
        <v>43537</v>
      </c>
      <c r="Q44" s="257" t="s">
        <v>630</v>
      </c>
      <c r="R44" s="244"/>
      <c r="S44" s="246" t="s">
        <v>71</v>
      </c>
      <c r="T44" s="18"/>
    </row>
    <row r="45" spans="1:20">
      <c r="A45" s="4">
        <v>41</v>
      </c>
      <c r="B45" s="240" t="s">
        <v>65</v>
      </c>
      <c r="C45" s="241" t="s">
        <v>254</v>
      </c>
      <c r="D45" s="241" t="s">
        <v>26</v>
      </c>
      <c r="E45" s="241">
        <v>18200205009</v>
      </c>
      <c r="F45" s="242"/>
      <c r="G45" s="242"/>
      <c r="H45" s="242"/>
      <c r="I45" s="59"/>
      <c r="J45" s="247">
        <v>9435565482</v>
      </c>
      <c r="K45" s="249" t="s">
        <v>354</v>
      </c>
      <c r="L45" s="250" t="s">
        <v>370</v>
      </c>
      <c r="M45" s="251">
        <v>9435481752</v>
      </c>
      <c r="N45" s="252" t="s">
        <v>371</v>
      </c>
      <c r="O45" s="253">
        <v>9401154203</v>
      </c>
      <c r="P45" s="245">
        <v>43538</v>
      </c>
      <c r="Q45" s="257" t="s">
        <v>631</v>
      </c>
      <c r="R45" s="244"/>
      <c r="S45" s="246" t="s">
        <v>71</v>
      </c>
      <c r="T45" s="18"/>
    </row>
    <row r="46" spans="1:20">
      <c r="A46" s="4">
        <v>42</v>
      </c>
      <c r="B46" s="240" t="s">
        <v>66</v>
      </c>
      <c r="C46" s="241" t="s">
        <v>309</v>
      </c>
      <c r="D46" s="241" t="s">
        <v>26</v>
      </c>
      <c r="E46" s="241">
        <v>18200302303</v>
      </c>
      <c r="F46" s="242"/>
      <c r="G46" s="242"/>
      <c r="H46" s="242"/>
      <c r="I46" s="59"/>
      <c r="J46" s="247">
        <v>7399473892</v>
      </c>
      <c r="K46" s="254" t="s">
        <v>500</v>
      </c>
      <c r="L46" s="248" t="s">
        <v>338</v>
      </c>
      <c r="M46" s="248">
        <v>9954319378</v>
      </c>
      <c r="N46" s="248" t="s">
        <v>339</v>
      </c>
      <c r="O46" s="248"/>
      <c r="P46" s="245">
        <v>43538</v>
      </c>
      <c r="Q46" s="257" t="s">
        <v>631</v>
      </c>
      <c r="R46" s="244"/>
      <c r="S46" s="246" t="s">
        <v>71</v>
      </c>
      <c r="T46" s="18"/>
    </row>
    <row r="47" spans="1:20">
      <c r="A47" s="4">
        <v>43</v>
      </c>
      <c r="B47" s="240" t="s">
        <v>66</v>
      </c>
      <c r="C47" s="241" t="s">
        <v>310</v>
      </c>
      <c r="D47" s="241" t="s">
        <v>28</v>
      </c>
      <c r="E47" s="242">
        <v>68</v>
      </c>
      <c r="F47" s="242"/>
      <c r="G47" s="242">
        <v>18</v>
      </c>
      <c r="H47" s="242">
        <v>21</v>
      </c>
      <c r="I47" s="59"/>
      <c r="J47" s="247">
        <v>9678601007</v>
      </c>
      <c r="K47" s="254" t="s">
        <v>500</v>
      </c>
      <c r="L47" s="248" t="s">
        <v>338</v>
      </c>
      <c r="M47" s="248">
        <v>9954319378</v>
      </c>
      <c r="N47" s="248" t="s">
        <v>339</v>
      </c>
      <c r="O47" s="248"/>
      <c r="P47" s="245">
        <v>43538</v>
      </c>
      <c r="Q47" s="257" t="s">
        <v>631</v>
      </c>
      <c r="R47" s="244"/>
      <c r="S47" s="246" t="s">
        <v>71</v>
      </c>
      <c r="T47" s="18"/>
    </row>
    <row r="48" spans="1:20">
      <c r="A48" s="4">
        <v>44</v>
      </c>
      <c r="B48" s="240" t="s">
        <v>66</v>
      </c>
      <c r="C48" s="241" t="s">
        <v>310</v>
      </c>
      <c r="D48" s="241" t="s">
        <v>28</v>
      </c>
      <c r="E48" s="242">
        <v>126</v>
      </c>
      <c r="F48" s="242"/>
      <c r="G48" s="242">
        <v>9</v>
      </c>
      <c r="H48" s="242">
        <v>10</v>
      </c>
      <c r="I48" s="59"/>
      <c r="J48" s="247">
        <v>9678601007</v>
      </c>
      <c r="K48" s="254" t="s">
        <v>500</v>
      </c>
      <c r="L48" s="248" t="s">
        <v>338</v>
      </c>
      <c r="M48" s="248">
        <v>9954319378</v>
      </c>
      <c r="N48" s="248" t="s">
        <v>339</v>
      </c>
      <c r="O48" s="248"/>
      <c r="P48" s="245">
        <v>43538</v>
      </c>
      <c r="Q48" s="257" t="s">
        <v>631</v>
      </c>
      <c r="R48" s="244"/>
      <c r="S48" s="246" t="s">
        <v>71</v>
      </c>
      <c r="T48" s="18"/>
    </row>
    <row r="49" spans="1:20">
      <c r="A49" s="4">
        <v>45</v>
      </c>
      <c r="B49" s="240" t="s">
        <v>66</v>
      </c>
      <c r="C49" s="241" t="s">
        <v>306</v>
      </c>
      <c r="D49" s="241" t="s">
        <v>26</v>
      </c>
      <c r="E49" s="241">
        <v>18200309901</v>
      </c>
      <c r="F49" s="242"/>
      <c r="G49" s="242"/>
      <c r="H49" s="242"/>
      <c r="I49" s="59"/>
      <c r="J49" s="247">
        <v>9435349074</v>
      </c>
      <c r="K49" s="254" t="s">
        <v>500</v>
      </c>
      <c r="L49" s="248" t="s">
        <v>338</v>
      </c>
      <c r="M49" s="248">
        <v>9954319378</v>
      </c>
      <c r="N49" s="248" t="s">
        <v>339</v>
      </c>
      <c r="O49" s="248"/>
      <c r="P49" s="245">
        <v>43537</v>
      </c>
      <c r="Q49" s="257" t="s">
        <v>630</v>
      </c>
      <c r="R49" s="244"/>
      <c r="S49" s="246" t="s">
        <v>71</v>
      </c>
      <c r="T49" s="18"/>
    </row>
    <row r="50" spans="1:20">
      <c r="A50" s="4">
        <v>46</v>
      </c>
      <c r="B50" s="240" t="s">
        <v>66</v>
      </c>
      <c r="C50" s="241" t="s">
        <v>316</v>
      </c>
      <c r="D50" s="241" t="s">
        <v>26</v>
      </c>
      <c r="E50" s="241">
        <v>18200303601</v>
      </c>
      <c r="F50" s="242"/>
      <c r="G50" s="242"/>
      <c r="H50" s="242"/>
      <c r="I50" s="59"/>
      <c r="J50" s="247">
        <v>9435158607</v>
      </c>
      <c r="K50" s="254" t="s">
        <v>500</v>
      </c>
      <c r="L50" s="248" t="s">
        <v>338</v>
      </c>
      <c r="M50" s="248">
        <v>9954319378</v>
      </c>
      <c r="N50" s="248" t="s">
        <v>339</v>
      </c>
      <c r="O50" s="248"/>
      <c r="P50" s="245">
        <v>43537</v>
      </c>
      <c r="Q50" s="257" t="s">
        <v>630</v>
      </c>
      <c r="R50" s="244"/>
      <c r="S50" s="246" t="s">
        <v>71</v>
      </c>
      <c r="T50" s="18"/>
    </row>
    <row r="51" spans="1:20">
      <c r="A51" s="4">
        <v>47</v>
      </c>
      <c r="B51" s="240" t="s">
        <v>66</v>
      </c>
      <c r="C51" s="241" t="s">
        <v>317</v>
      </c>
      <c r="D51" s="241" t="s">
        <v>26</v>
      </c>
      <c r="E51" s="241">
        <v>18200303602</v>
      </c>
      <c r="F51" s="242"/>
      <c r="G51" s="242"/>
      <c r="H51" s="242"/>
      <c r="I51" s="59"/>
      <c r="J51" s="247">
        <v>9854246335</v>
      </c>
      <c r="K51" s="254" t="s">
        <v>500</v>
      </c>
      <c r="L51" s="248" t="s">
        <v>338</v>
      </c>
      <c r="M51" s="248">
        <v>9954319378</v>
      </c>
      <c r="N51" s="248" t="s">
        <v>339</v>
      </c>
      <c r="O51" s="248"/>
      <c r="P51" s="245">
        <v>43537</v>
      </c>
      <c r="Q51" s="257" t="s">
        <v>630</v>
      </c>
      <c r="R51" s="243"/>
      <c r="S51" s="246" t="s">
        <v>71</v>
      </c>
      <c r="T51" s="18"/>
    </row>
    <row r="52" spans="1:20">
      <c r="A52" s="4">
        <v>48</v>
      </c>
      <c r="B52" s="240" t="s">
        <v>65</v>
      </c>
      <c r="C52" s="241" t="s">
        <v>75</v>
      </c>
      <c r="D52" s="241" t="s">
        <v>28</v>
      </c>
      <c r="E52" s="242">
        <v>39</v>
      </c>
      <c r="F52" s="242"/>
      <c r="G52" s="242">
        <v>7</v>
      </c>
      <c r="H52" s="242">
        <v>31</v>
      </c>
      <c r="I52" s="59"/>
      <c r="J52" s="247">
        <v>9401634950</v>
      </c>
      <c r="K52" s="254"/>
      <c r="L52" s="248"/>
      <c r="M52" s="248"/>
      <c r="N52" s="248"/>
      <c r="O52" s="248"/>
      <c r="P52" s="245">
        <v>43539</v>
      </c>
      <c r="Q52" s="257" t="s">
        <v>626</v>
      </c>
      <c r="R52" s="244"/>
      <c r="S52" s="246" t="s">
        <v>71</v>
      </c>
      <c r="T52" s="18"/>
    </row>
    <row r="53" spans="1:20">
      <c r="A53" s="4">
        <v>49</v>
      </c>
      <c r="B53" s="240" t="s">
        <v>65</v>
      </c>
      <c r="C53" s="241" t="s">
        <v>76</v>
      </c>
      <c r="D53" s="241" t="s">
        <v>26</v>
      </c>
      <c r="E53" s="241">
        <v>18200223901</v>
      </c>
      <c r="F53" s="242"/>
      <c r="G53" s="242"/>
      <c r="H53" s="242"/>
      <c r="I53" s="59"/>
      <c r="J53" s="247">
        <v>9401941048</v>
      </c>
      <c r="K53" s="254"/>
      <c r="L53" s="248"/>
      <c r="M53" s="248"/>
      <c r="N53" s="248"/>
      <c r="O53" s="248"/>
      <c r="P53" s="245">
        <v>43539</v>
      </c>
      <c r="Q53" s="257" t="s">
        <v>626</v>
      </c>
      <c r="R53" s="244"/>
      <c r="S53" s="246" t="s">
        <v>71</v>
      </c>
      <c r="T53" s="18"/>
    </row>
    <row r="54" spans="1:20">
      <c r="A54" s="4">
        <v>50</v>
      </c>
      <c r="B54" s="240" t="s">
        <v>65</v>
      </c>
      <c r="C54" s="241" t="s">
        <v>135</v>
      </c>
      <c r="D54" s="241" t="s">
        <v>26</v>
      </c>
      <c r="E54" s="241">
        <v>18200209903</v>
      </c>
      <c r="F54" s="242"/>
      <c r="G54" s="242"/>
      <c r="H54" s="242"/>
      <c r="I54" s="59"/>
      <c r="J54" s="247">
        <v>9957382877</v>
      </c>
      <c r="K54" s="255"/>
      <c r="L54" s="248"/>
      <c r="M54" s="248"/>
      <c r="N54" s="248"/>
      <c r="O54" s="248"/>
      <c r="P54" s="245">
        <v>43539</v>
      </c>
      <c r="Q54" s="257" t="s">
        <v>626</v>
      </c>
      <c r="R54" s="244"/>
      <c r="S54" s="246" t="s">
        <v>71</v>
      </c>
      <c r="T54" s="18"/>
    </row>
    <row r="55" spans="1:20">
      <c r="A55" s="4">
        <v>51</v>
      </c>
      <c r="B55" s="240" t="s">
        <v>65</v>
      </c>
      <c r="C55" s="241" t="s">
        <v>585</v>
      </c>
      <c r="D55" s="241" t="s">
        <v>26</v>
      </c>
      <c r="E55" s="241">
        <v>18200210601</v>
      </c>
      <c r="F55" s="242"/>
      <c r="G55" s="242"/>
      <c r="H55" s="242"/>
      <c r="I55" s="59"/>
      <c r="J55" s="247">
        <v>9401020250</v>
      </c>
      <c r="K55" s="254"/>
      <c r="L55" s="248"/>
      <c r="M55" s="248"/>
      <c r="N55" s="248"/>
      <c r="O55" s="248"/>
      <c r="P55" s="245">
        <v>43540</v>
      </c>
      <c r="Q55" s="257" t="s">
        <v>627</v>
      </c>
      <c r="R55" s="244"/>
      <c r="S55" s="246" t="s">
        <v>71</v>
      </c>
      <c r="T55" s="18"/>
    </row>
    <row r="56" spans="1:20">
      <c r="A56" s="4">
        <v>52</v>
      </c>
      <c r="B56" s="240" t="s">
        <v>65</v>
      </c>
      <c r="C56" s="241" t="s">
        <v>200</v>
      </c>
      <c r="D56" s="241" t="s">
        <v>26</v>
      </c>
      <c r="E56" s="241">
        <v>18200203501</v>
      </c>
      <c r="F56" s="242"/>
      <c r="G56" s="242"/>
      <c r="H56" s="242"/>
      <c r="I56" s="59"/>
      <c r="J56" s="247">
        <v>8011676467</v>
      </c>
      <c r="K56" s="249"/>
      <c r="L56" s="250"/>
      <c r="M56" s="251"/>
      <c r="N56" s="252"/>
      <c r="O56" s="253"/>
      <c r="P56" s="245">
        <v>43540</v>
      </c>
      <c r="Q56" s="257" t="s">
        <v>627</v>
      </c>
      <c r="R56" s="244"/>
      <c r="S56" s="246" t="s">
        <v>71</v>
      </c>
      <c r="T56" s="18"/>
    </row>
    <row r="57" spans="1:20">
      <c r="A57" s="4">
        <v>53</v>
      </c>
      <c r="B57" s="240" t="s">
        <v>66</v>
      </c>
      <c r="C57" s="241" t="s">
        <v>314</v>
      </c>
      <c r="D57" s="241" t="s">
        <v>28</v>
      </c>
      <c r="E57" s="242">
        <v>125</v>
      </c>
      <c r="F57" s="242"/>
      <c r="G57" s="242">
        <v>10</v>
      </c>
      <c r="H57" s="242">
        <v>9</v>
      </c>
      <c r="I57" s="59"/>
      <c r="J57" s="247">
        <v>9678601007</v>
      </c>
      <c r="K57" s="254" t="s">
        <v>500</v>
      </c>
      <c r="L57" s="248" t="s">
        <v>338</v>
      </c>
      <c r="M57" s="248">
        <v>9954319378</v>
      </c>
      <c r="N57" s="248" t="s">
        <v>339</v>
      </c>
      <c r="O57" s="248"/>
      <c r="P57" s="245">
        <v>43539</v>
      </c>
      <c r="Q57" s="257" t="s">
        <v>626</v>
      </c>
      <c r="R57" s="244"/>
      <c r="S57" s="246" t="s">
        <v>71</v>
      </c>
      <c r="T57" s="18"/>
    </row>
    <row r="58" spans="1:20">
      <c r="A58" s="4">
        <v>54</v>
      </c>
      <c r="B58" s="240" t="s">
        <v>66</v>
      </c>
      <c r="C58" s="241" t="s">
        <v>315</v>
      </c>
      <c r="D58" s="241" t="s">
        <v>26</v>
      </c>
      <c r="E58" s="241">
        <v>18200303603</v>
      </c>
      <c r="F58" s="242"/>
      <c r="G58" s="242"/>
      <c r="H58" s="242"/>
      <c r="I58" s="59"/>
      <c r="J58" s="247">
        <v>9531028329</v>
      </c>
      <c r="K58" s="254" t="s">
        <v>500</v>
      </c>
      <c r="L58" s="248" t="s">
        <v>338</v>
      </c>
      <c r="M58" s="248">
        <v>9954319378</v>
      </c>
      <c r="N58" s="248" t="s">
        <v>339</v>
      </c>
      <c r="O58" s="248"/>
      <c r="P58" s="245">
        <v>43539</v>
      </c>
      <c r="Q58" s="257" t="s">
        <v>626</v>
      </c>
      <c r="R58" s="244"/>
      <c r="S58" s="246" t="s">
        <v>71</v>
      </c>
      <c r="T58" s="18"/>
    </row>
    <row r="59" spans="1:20">
      <c r="A59" s="4">
        <v>55</v>
      </c>
      <c r="B59" s="240" t="s">
        <v>66</v>
      </c>
      <c r="C59" s="241" t="s">
        <v>313</v>
      </c>
      <c r="D59" s="241" t="s">
        <v>26</v>
      </c>
      <c r="E59" s="241">
        <v>18200303301</v>
      </c>
      <c r="F59" s="242"/>
      <c r="G59" s="242"/>
      <c r="H59" s="242"/>
      <c r="I59" s="59"/>
      <c r="J59" s="247">
        <v>9435860675</v>
      </c>
      <c r="K59" s="254" t="s">
        <v>500</v>
      </c>
      <c r="L59" s="248" t="s">
        <v>338</v>
      </c>
      <c r="M59" s="248">
        <v>9954319378</v>
      </c>
      <c r="N59" s="248" t="s">
        <v>339</v>
      </c>
      <c r="O59" s="248"/>
      <c r="P59" s="245">
        <v>43540</v>
      </c>
      <c r="Q59" s="257" t="s">
        <v>627</v>
      </c>
      <c r="R59" s="244"/>
      <c r="S59" s="246" t="s">
        <v>71</v>
      </c>
      <c r="T59" s="18"/>
    </row>
    <row r="60" spans="1:20">
      <c r="A60" s="4">
        <v>56</v>
      </c>
      <c r="B60" s="240" t="s">
        <v>66</v>
      </c>
      <c r="C60" s="241" t="s">
        <v>586</v>
      </c>
      <c r="D60" s="241" t="s">
        <v>26</v>
      </c>
      <c r="E60" s="241">
        <v>18200312101</v>
      </c>
      <c r="F60" s="242"/>
      <c r="G60" s="242"/>
      <c r="H60" s="242"/>
      <c r="I60" s="59"/>
      <c r="J60" s="247">
        <v>9678832132</v>
      </c>
      <c r="K60" s="254"/>
      <c r="L60" s="248"/>
      <c r="M60" s="248"/>
      <c r="N60" s="248"/>
      <c r="O60" s="248"/>
      <c r="P60" s="245">
        <v>43540</v>
      </c>
      <c r="Q60" s="257" t="s">
        <v>627</v>
      </c>
      <c r="R60" s="244"/>
      <c r="S60" s="246" t="s">
        <v>71</v>
      </c>
      <c r="T60" s="18"/>
    </row>
    <row r="61" spans="1:20">
      <c r="A61" s="4">
        <v>57</v>
      </c>
      <c r="B61" s="240" t="s">
        <v>65</v>
      </c>
      <c r="C61" s="241" t="s">
        <v>175</v>
      </c>
      <c r="D61" s="241" t="s">
        <v>26</v>
      </c>
      <c r="E61" s="241">
        <v>18200224001</v>
      </c>
      <c r="F61" s="242"/>
      <c r="G61" s="242"/>
      <c r="H61" s="242"/>
      <c r="I61" s="59"/>
      <c r="J61" s="247">
        <v>9435168107</v>
      </c>
      <c r="K61" s="254"/>
      <c r="L61" s="248"/>
      <c r="M61" s="248"/>
      <c r="N61" s="248"/>
      <c r="O61" s="248"/>
      <c r="P61" s="245">
        <v>43540</v>
      </c>
      <c r="Q61" s="257" t="s">
        <v>627</v>
      </c>
      <c r="R61" s="244"/>
      <c r="S61" s="246" t="s">
        <v>71</v>
      </c>
      <c r="T61" s="18"/>
    </row>
    <row r="62" spans="1:20">
      <c r="A62" s="4">
        <v>58</v>
      </c>
      <c r="B62" s="240" t="s">
        <v>65</v>
      </c>
      <c r="C62" s="241" t="s">
        <v>597</v>
      </c>
      <c r="D62" s="241" t="s">
        <v>26</v>
      </c>
      <c r="E62" s="241">
        <v>18200319601</v>
      </c>
      <c r="F62" s="242"/>
      <c r="G62" s="242"/>
      <c r="H62" s="242"/>
      <c r="I62" s="59"/>
      <c r="J62" s="247">
        <v>7896281009</v>
      </c>
      <c r="K62" s="254"/>
      <c r="L62" s="248"/>
      <c r="M62" s="248"/>
      <c r="N62" s="248"/>
      <c r="O62" s="248"/>
      <c r="P62" s="245">
        <v>43540</v>
      </c>
      <c r="Q62" s="257" t="s">
        <v>627</v>
      </c>
      <c r="R62" s="244"/>
      <c r="S62" s="246" t="s">
        <v>71</v>
      </c>
      <c r="T62" s="18"/>
    </row>
    <row r="63" spans="1:20">
      <c r="A63" s="4">
        <v>59</v>
      </c>
      <c r="B63" s="240" t="s">
        <v>65</v>
      </c>
      <c r="C63" s="241" t="s">
        <v>134</v>
      </c>
      <c r="D63" s="241" t="s">
        <v>26</v>
      </c>
      <c r="E63" s="241">
        <v>18200209601</v>
      </c>
      <c r="F63" s="242"/>
      <c r="G63" s="242"/>
      <c r="H63" s="242"/>
      <c r="I63" s="59"/>
      <c r="J63" s="247">
        <v>9401941094</v>
      </c>
      <c r="K63" s="254"/>
      <c r="L63" s="248"/>
      <c r="M63" s="248"/>
      <c r="N63" s="248"/>
      <c r="O63" s="248"/>
      <c r="P63" s="245">
        <v>43540</v>
      </c>
      <c r="Q63" s="257" t="s">
        <v>627</v>
      </c>
      <c r="R63" s="244"/>
      <c r="S63" s="246" t="s">
        <v>71</v>
      </c>
      <c r="T63" s="18"/>
    </row>
    <row r="64" spans="1:20">
      <c r="A64" s="4">
        <v>60</v>
      </c>
      <c r="B64" s="17"/>
      <c r="C64" s="63"/>
      <c r="D64" s="65"/>
      <c r="E64" s="64"/>
      <c r="F64" s="18"/>
      <c r="G64" s="104"/>
      <c r="H64" s="104"/>
      <c r="I64" s="59"/>
      <c r="J64" s="63"/>
      <c r="K64" s="66"/>
      <c r="L64" s="64"/>
      <c r="M64" s="64"/>
      <c r="N64" s="64"/>
      <c r="O64" s="64"/>
      <c r="P64" s="101"/>
      <c r="Q64" s="56"/>
      <c r="R64" s="58"/>
      <c r="S64" s="57"/>
      <c r="T64" s="18"/>
    </row>
    <row r="65" spans="1:20">
      <c r="A65" s="4">
        <v>61</v>
      </c>
      <c r="B65" s="17"/>
      <c r="C65" s="63"/>
      <c r="D65" s="63"/>
      <c r="E65" s="63"/>
      <c r="F65" s="18"/>
      <c r="G65" s="104"/>
      <c r="H65" s="104"/>
      <c r="I65" s="59"/>
      <c r="J65" s="63"/>
      <c r="K65" s="66"/>
      <c r="L65" s="64"/>
      <c r="M65" s="64"/>
      <c r="N65" s="64"/>
      <c r="O65" s="64"/>
      <c r="P65" s="101"/>
      <c r="Q65" s="56"/>
      <c r="R65" s="58"/>
      <c r="S65" s="57"/>
      <c r="T65" s="18"/>
    </row>
    <row r="66" spans="1:20">
      <c r="A66" s="4">
        <v>62</v>
      </c>
      <c r="B66" s="17"/>
      <c r="C66" s="65"/>
      <c r="D66" s="65"/>
      <c r="E66" s="65"/>
      <c r="F66" s="18"/>
      <c r="G66" s="104"/>
      <c r="H66" s="104"/>
      <c r="I66" s="59"/>
      <c r="J66" s="65"/>
      <c r="K66" s="66"/>
      <c r="L66" s="64"/>
      <c r="M66" s="64"/>
      <c r="N66" s="64"/>
      <c r="O66" s="64"/>
      <c r="P66" s="101"/>
      <c r="Q66" s="56"/>
      <c r="R66" s="58"/>
      <c r="S66" s="57"/>
      <c r="T66" s="18"/>
    </row>
    <row r="67" spans="1:20">
      <c r="A67" s="4">
        <v>63</v>
      </c>
      <c r="B67" s="17"/>
      <c r="C67" s="63"/>
      <c r="D67" s="65"/>
      <c r="E67" s="64"/>
      <c r="F67" s="18"/>
      <c r="G67" s="104"/>
      <c r="H67" s="104"/>
      <c r="I67" s="59"/>
      <c r="J67" s="63"/>
      <c r="K67" s="66"/>
      <c r="L67" s="64"/>
      <c r="M67" s="64"/>
      <c r="N67" s="64"/>
      <c r="O67" s="64"/>
      <c r="P67" s="101"/>
      <c r="Q67" s="56"/>
      <c r="R67" s="58"/>
      <c r="S67" s="57"/>
      <c r="T67" s="18"/>
    </row>
    <row r="68" spans="1:20">
      <c r="A68" s="4">
        <v>64</v>
      </c>
      <c r="B68" s="17"/>
      <c r="C68" s="65"/>
      <c r="D68" s="65"/>
      <c r="E68" s="64"/>
      <c r="F68" s="18"/>
      <c r="G68" s="104"/>
      <c r="H68" s="104"/>
      <c r="I68" s="59"/>
      <c r="J68" s="65"/>
      <c r="K68" s="66"/>
      <c r="L68" s="64"/>
      <c r="M68" s="64"/>
      <c r="N68" s="64"/>
      <c r="O68" s="64"/>
      <c r="P68" s="101"/>
      <c r="Q68" s="56"/>
      <c r="R68" s="58"/>
      <c r="S68" s="57"/>
      <c r="T68" s="18"/>
    </row>
    <row r="69" spans="1:20">
      <c r="A69" s="4">
        <v>65</v>
      </c>
      <c r="B69" s="17"/>
      <c r="C69" s="65"/>
      <c r="D69" s="65"/>
      <c r="E69" s="65"/>
      <c r="F69" s="18"/>
      <c r="G69" s="104"/>
      <c r="H69" s="104"/>
      <c r="I69" s="59"/>
      <c r="J69" s="65"/>
      <c r="K69" s="66"/>
      <c r="L69" s="64"/>
      <c r="M69" s="64"/>
      <c r="N69" s="64"/>
      <c r="O69" s="64"/>
      <c r="P69" s="101"/>
      <c r="Q69" s="56"/>
      <c r="R69" s="58"/>
      <c r="S69" s="57"/>
      <c r="T69" s="18"/>
    </row>
    <row r="70" spans="1:20">
      <c r="A70" s="4">
        <v>66</v>
      </c>
      <c r="B70" s="17"/>
      <c r="C70" s="65"/>
      <c r="D70" s="65"/>
      <c r="E70" s="65"/>
      <c r="F70" s="18"/>
      <c r="G70" s="104"/>
      <c r="H70" s="104"/>
      <c r="I70" s="59"/>
      <c r="J70" s="65"/>
      <c r="K70" s="66"/>
      <c r="L70" s="64"/>
      <c r="M70" s="64"/>
      <c r="N70" s="64"/>
      <c r="O70" s="64"/>
      <c r="P70" s="101"/>
      <c r="Q70" s="56"/>
      <c r="R70" s="58"/>
      <c r="S70" s="57"/>
      <c r="T70" s="18"/>
    </row>
    <row r="71" spans="1:20">
      <c r="A71" s="4">
        <v>67</v>
      </c>
      <c r="B71" s="17"/>
      <c r="C71" s="63"/>
      <c r="D71" s="63"/>
      <c r="E71" s="63"/>
      <c r="F71" s="88"/>
      <c r="G71" s="106"/>
      <c r="H71" s="106"/>
      <c r="I71" s="59"/>
      <c r="J71" s="63"/>
      <c r="K71" s="67"/>
      <c r="L71" s="68"/>
      <c r="M71" s="69"/>
      <c r="N71" s="70"/>
      <c r="O71" s="71"/>
      <c r="P71" s="60"/>
      <c r="Q71" s="56"/>
      <c r="R71" s="58"/>
      <c r="S71" s="57"/>
      <c r="T71" s="18"/>
    </row>
    <row r="72" spans="1:20">
      <c r="A72" s="4">
        <v>68</v>
      </c>
      <c r="B72" s="17"/>
      <c r="C72" s="65"/>
      <c r="D72" s="65"/>
      <c r="E72" s="65"/>
      <c r="F72" s="89"/>
      <c r="G72" s="106"/>
      <c r="H72" s="106"/>
      <c r="I72" s="59"/>
      <c r="J72" s="65"/>
      <c r="K72" s="67"/>
      <c r="L72" s="68"/>
      <c r="M72" s="69"/>
      <c r="N72" s="70"/>
      <c r="O72" s="71"/>
      <c r="P72" s="60"/>
      <c r="Q72" s="56"/>
      <c r="R72" s="58"/>
      <c r="S72" s="57"/>
      <c r="T72" s="18"/>
    </row>
    <row r="73" spans="1:20">
      <c r="A73" s="4">
        <v>69</v>
      </c>
      <c r="B73" s="17"/>
      <c r="C73" s="63"/>
      <c r="D73" s="63"/>
      <c r="E73" s="63"/>
      <c r="F73" s="89"/>
      <c r="G73" s="106"/>
      <c r="H73" s="106"/>
      <c r="I73" s="59"/>
      <c r="J73" s="63"/>
      <c r="K73" s="67"/>
      <c r="L73" s="68"/>
      <c r="M73" s="69"/>
      <c r="N73" s="70"/>
      <c r="O73" s="71"/>
      <c r="P73" s="60"/>
      <c r="Q73" s="56"/>
      <c r="R73" s="58"/>
      <c r="S73" s="57"/>
      <c r="T73" s="18"/>
    </row>
    <row r="74" spans="1:20">
      <c r="A74" s="4">
        <v>70</v>
      </c>
      <c r="B74" s="17"/>
      <c r="C74" s="63"/>
      <c r="D74" s="63"/>
      <c r="E74" s="63"/>
      <c r="F74" s="88"/>
      <c r="G74" s="104"/>
      <c r="H74" s="104"/>
      <c r="I74" s="59"/>
      <c r="J74" s="63"/>
      <c r="K74" s="67"/>
      <c r="L74" s="68"/>
      <c r="M74" s="69"/>
      <c r="N74" s="70"/>
      <c r="O74" s="71"/>
      <c r="P74" s="60"/>
      <c r="Q74" s="56"/>
      <c r="R74" s="58"/>
      <c r="S74" s="57"/>
      <c r="T74" s="18"/>
    </row>
    <row r="75" spans="1:20">
      <c r="A75" s="4">
        <v>71</v>
      </c>
      <c r="B75" s="17"/>
      <c r="C75" s="63"/>
      <c r="D75" s="63"/>
      <c r="E75" s="64"/>
      <c r="F75" s="89"/>
      <c r="G75" s="104"/>
      <c r="H75" s="104"/>
      <c r="I75" s="59"/>
      <c r="J75" s="63"/>
      <c r="K75" s="72"/>
      <c r="L75" s="64"/>
      <c r="M75" s="64"/>
      <c r="N75" s="64"/>
      <c r="O75" s="64"/>
      <c r="P75" s="61"/>
      <c r="Q75" s="57"/>
      <c r="R75" s="58"/>
      <c r="S75" s="57"/>
      <c r="T75" s="18"/>
    </row>
    <row r="76" spans="1:20">
      <c r="A76" s="4">
        <v>72</v>
      </c>
      <c r="B76" s="17"/>
      <c r="C76" s="63"/>
      <c r="D76" s="63"/>
      <c r="E76" s="64"/>
      <c r="F76" s="89"/>
      <c r="G76" s="104"/>
      <c r="H76" s="104"/>
      <c r="I76" s="59"/>
      <c r="J76" s="63"/>
      <c r="K76" s="72"/>
      <c r="L76" s="64"/>
      <c r="M76" s="64"/>
      <c r="N76" s="64"/>
      <c r="O76" s="64"/>
      <c r="P76" s="61"/>
      <c r="Q76" s="57"/>
      <c r="R76" s="58"/>
      <c r="S76" s="57"/>
      <c r="T76" s="18"/>
    </row>
    <row r="77" spans="1:20">
      <c r="A77" s="4">
        <v>73</v>
      </c>
      <c r="B77" s="17"/>
      <c r="C77" s="63"/>
      <c r="D77" s="63"/>
      <c r="E77" s="63"/>
      <c r="F77" s="88"/>
      <c r="G77" s="104"/>
      <c r="H77" s="104"/>
      <c r="I77" s="59"/>
      <c r="J77" s="63"/>
      <c r="K77" s="72"/>
      <c r="L77" s="64"/>
      <c r="M77" s="64"/>
      <c r="N77" s="64"/>
      <c r="O77" s="64"/>
      <c r="P77" s="61"/>
      <c r="Q77" s="57"/>
      <c r="R77" s="58"/>
      <c r="S77" s="57"/>
      <c r="T77" s="18"/>
    </row>
    <row r="78" spans="1:20">
      <c r="A78" s="4">
        <v>74</v>
      </c>
      <c r="B78" s="17"/>
      <c r="C78" s="63"/>
      <c r="D78" s="63"/>
      <c r="E78" s="63"/>
      <c r="F78" s="18"/>
      <c r="G78" s="104"/>
      <c r="H78" s="104"/>
      <c r="I78" s="59"/>
      <c r="J78" s="63"/>
      <c r="K78" s="72"/>
      <c r="L78" s="64"/>
      <c r="M78" s="64"/>
      <c r="N78" s="64"/>
      <c r="O78" s="64"/>
      <c r="P78" s="61"/>
      <c r="Q78" s="18"/>
      <c r="R78" s="55"/>
      <c r="S78" s="57"/>
      <c r="T78" s="18"/>
    </row>
    <row r="79" spans="1:20">
      <c r="A79" s="4">
        <v>75</v>
      </c>
      <c r="B79" s="17"/>
      <c r="C79" s="63"/>
      <c r="D79" s="65"/>
      <c r="E79" s="64"/>
      <c r="F79" s="18"/>
      <c r="G79" s="104"/>
      <c r="H79" s="104"/>
      <c r="I79" s="59"/>
      <c r="J79" s="63"/>
      <c r="K79" s="72"/>
      <c r="L79" s="64"/>
      <c r="M79" s="64"/>
      <c r="N79" s="64"/>
      <c r="O79" s="64"/>
      <c r="P79" s="61"/>
      <c r="Q79" s="18"/>
      <c r="R79" s="55"/>
      <c r="S79" s="57"/>
      <c r="T79" s="18"/>
    </row>
    <row r="80" spans="1:20">
      <c r="A80" s="4">
        <v>76</v>
      </c>
      <c r="B80" s="17"/>
      <c r="C80" s="63"/>
      <c r="D80" s="65"/>
      <c r="E80" s="64"/>
      <c r="F80" s="18"/>
      <c r="G80" s="104"/>
      <c r="H80" s="104"/>
      <c r="I80" s="59"/>
      <c r="J80" s="63"/>
      <c r="K80" s="72"/>
      <c r="L80" s="64"/>
      <c r="M80" s="64"/>
      <c r="N80" s="64"/>
      <c r="O80" s="64"/>
      <c r="P80" s="61"/>
      <c r="Q80" s="18"/>
      <c r="R80" s="55"/>
      <c r="S80" s="57"/>
      <c r="T80" s="18"/>
    </row>
    <row r="81" spans="1:20">
      <c r="A81" s="4">
        <v>77</v>
      </c>
      <c r="B81" s="17"/>
      <c r="C81" s="65"/>
      <c r="D81" s="65"/>
      <c r="E81" s="65"/>
      <c r="F81" s="18"/>
      <c r="G81" s="104"/>
      <c r="H81" s="104"/>
      <c r="I81" s="59"/>
      <c r="J81" s="65"/>
      <c r="K81" s="72"/>
      <c r="L81" s="64"/>
      <c r="M81" s="64"/>
      <c r="N81" s="64"/>
      <c r="O81" s="64"/>
      <c r="P81" s="61"/>
      <c r="Q81" s="18"/>
      <c r="R81" s="55"/>
      <c r="S81" s="57"/>
      <c r="T81" s="18"/>
    </row>
    <row r="82" spans="1:20">
      <c r="A82" s="4">
        <v>78</v>
      </c>
      <c r="B82" s="17"/>
      <c r="C82" s="63"/>
      <c r="D82" s="65"/>
      <c r="E82" s="64"/>
      <c r="F82" s="18"/>
      <c r="G82" s="104"/>
      <c r="H82" s="104"/>
      <c r="I82" s="59"/>
      <c r="J82" s="63"/>
      <c r="K82" s="72"/>
      <c r="L82" s="64"/>
      <c r="M82" s="64"/>
      <c r="N82" s="64"/>
      <c r="O82" s="64"/>
      <c r="P82" s="61"/>
      <c r="Q82" s="18"/>
      <c r="R82" s="55"/>
      <c r="S82" s="57"/>
      <c r="T82" s="18"/>
    </row>
    <row r="83" spans="1:20">
      <c r="A83" s="4">
        <v>79</v>
      </c>
      <c r="B83" s="17"/>
      <c r="C83" s="64"/>
      <c r="D83" s="65"/>
      <c r="E83" s="64"/>
      <c r="F83" s="18"/>
      <c r="G83" s="104"/>
      <c r="H83" s="104"/>
      <c r="I83" s="59"/>
      <c r="J83" s="64"/>
      <c r="K83" s="72"/>
      <c r="L83" s="64"/>
      <c r="M83" s="64"/>
      <c r="N83" s="64"/>
      <c r="O83" s="64"/>
      <c r="P83" s="61"/>
      <c r="Q83" s="18"/>
      <c r="R83" s="58"/>
      <c r="S83" s="57"/>
      <c r="T83" s="18"/>
    </row>
    <row r="84" spans="1:20">
      <c r="A84" s="4">
        <v>80</v>
      </c>
      <c r="B84" s="17"/>
      <c r="C84" s="63"/>
      <c r="D84" s="63"/>
      <c r="E84" s="63"/>
      <c r="F84" s="89"/>
      <c r="G84" s="104"/>
      <c r="H84" s="104"/>
      <c r="I84" s="59"/>
      <c r="J84" s="63"/>
      <c r="K84" s="72"/>
      <c r="L84" s="64"/>
      <c r="M84" s="64"/>
      <c r="N84" s="64"/>
      <c r="O84" s="64"/>
      <c r="P84" s="60"/>
      <c r="Q84" s="18"/>
      <c r="R84" s="18"/>
      <c r="S84" s="57"/>
      <c r="T84" s="18"/>
    </row>
    <row r="85" spans="1:20">
      <c r="A85" s="4">
        <v>81</v>
      </c>
      <c r="B85" s="17"/>
      <c r="C85" s="63"/>
      <c r="D85" s="63"/>
      <c r="E85" s="63"/>
      <c r="F85" s="89"/>
      <c r="G85" s="104"/>
      <c r="H85" s="104"/>
      <c r="I85" s="59"/>
      <c r="J85" s="63"/>
      <c r="K85" s="67"/>
      <c r="L85" s="68"/>
      <c r="M85" s="69"/>
      <c r="N85" s="70"/>
      <c r="O85" s="71"/>
      <c r="P85" s="60"/>
      <c r="Q85" s="18"/>
      <c r="R85" s="18"/>
      <c r="S85" s="57"/>
      <c r="T85" s="18"/>
    </row>
    <row r="86" spans="1:20">
      <c r="A86" s="4">
        <v>82</v>
      </c>
      <c r="B86" s="17"/>
      <c r="C86" s="63"/>
      <c r="D86" s="63"/>
      <c r="E86" s="63"/>
      <c r="F86" s="88"/>
      <c r="G86" s="104"/>
      <c r="H86" s="104"/>
      <c r="I86" s="59"/>
      <c r="J86" s="63"/>
      <c r="K86" s="67"/>
      <c r="L86" s="68"/>
      <c r="M86" s="69"/>
      <c r="N86" s="70"/>
      <c r="O86" s="71"/>
      <c r="P86" s="61"/>
      <c r="Q86" s="18"/>
      <c r="R86" s="18"/>
      <c r="S86" s="57"/>
      <c r="T86" s="18"/>
    </row>
    <row r="87" spans="1:20">
      <c r="A87" s="4">
        <v>83</v>
      </c>
      <c r="B87" s="17"/>
      <c r="C87" s="65"/>
      <c r="D87" s="65"/>
      <c r="E87" s="64"/>
      <c r="F87" s="89"/>
      <c r="G87" s="104"/>
      <c r="H87" s="104"/>
      <c r="I87" s="59"/>
      <c r="J87" s="65"/>
      <c r="K87" s="72"/>
      <c r="L87" s="64"/>
      <c r="M87" s="64"/>
      <c r="N87" s="64"/>
      <c r="O87" s="64"/>
      <c r="P87" s="60"/>
      <c r="Q87" s="18"/>
      <c r="R87" s="18"/>
      <c r="S87" s="57"/>
      <c r="T87" s="18"/>
    </row>
    <row r="88" spans="1:20">
      <c r="A88" s="4">
        <v>84</v>
      </c>
      <c r="B88" s="17"/>
      <c r="C88" s="65"/>
      <c r="D88" s="65"/>
      <c r="E88" s="64"/>
      <c r="F88" s="89"/>
      <c r="G88" s="104"/>
      <c r="H88" s="104"/>
      <c r="I88" s="59"/>
      <c r="J88" s="65"/>
      <c r="K88" s="72"/>
      <c r="L88" s="64"/>
      <c r="M88" s="64"/>
      <c r="N88" s="64"/>
      <c r="O88" s="64"/>
      <c r="P88" s="60"/>
      <c r="Q88" s="18"/>
      <c r="R88" s="18"/>
      <c r="S88" s="57"/>
      <c r="T88" s="18"/>
    </row>
    <row r="89" spans="1:20">
      <c r="A89" s="4">
        <v>85</v>
      </c>
      <c r="B89" s="17"/>
      <c r="C89" s="63"/>
      <c r="D89" s="63"/>
      <c r="E89" s="63"/>
      <c r="F89" s="86"/>
      <c r="G89" s="104"/>
      <c r="H89" s="104"/>
      <c r="I89" s="59"/>
      <c r="J89" s="63"/>
      <c r="K89" s="72"/>
      <c r="L89" s="64"/>
      <c r="M89" s="64"/>
      <c r="N89" s="64"/>
      <c r="O89" s="64"/>
      <c r="P89" s="60"/>
      <c r="Q89" s="18"/>
      <c r="R89" s="18"/>
      <c r="S89" s="57"/>
      <c r="T89" s="18"/>
    </row>
    <row r="90" spans="1:20">
      <c r="A90" s="4">
        <v>86</v>
      </c>
      <c r="B90" s="17"/>
      <c r="C90" s="63"/>
      <c r="D90" s="63"/>
      <c r="E90" s="63"/>
      <c r="F90" s="88"/>
      <c r="G90" s="104"/>
      <c r="H90" s="104"/>
      <c r="I90" s="59"/>
      <c r="J90" s="63"/>
      <c r="K90" s="67"/>
      <c r="L90" s="68"/>
      <c r="M90" s="69"/>
      <c r="N90" s="70"/>
      <c r="O90" s="71"/>
      <c r="P90" s="61"/>
      <c r="Q90" s="18"/>
      <c r="R90" s="18"/>
      <c r="S90" s="57"/>
      <c r="T90" s="18"/>
    </row>
    <row r="91" spans="1:20">
      <c r="A91" s="4">
        <v>87</v>
      </c>
      <c r="B91" s="17"/>
      <c r="C91" s="63"/>
      <c r="D91" s="63"/>
      <c r="E91" s="64"/>
      <c r="F91" s="86"/>
      <c r="G91" s="104"/>
      <c r="H91" s="104"/>
      <c r="I91" s="59"/>
      <c r="J91" s="63"/>
      <c r="K91" s="72"/>
      <c r="L91" s="64"/>
      <c r="M91" s="64"/>
      <c r="N91" s="64"/>
      <c r="O91" s="64"/>
      <c r="P91" s="60"/>
      <c r="Q91" s="18"/>
      <c r="R91" s="18"/>
      <c r="S91" s="57"/>
      <c r="T91" s="18"/>
    </row>
    <row r="92" spans="1:20">
      <c r="A92" s="4">
        <v>88</v>
      </c>
      <c r="B92" s="17"/>
      <c r="C92" s="63"/>
      <c r="D92" s="63"/>
      <c r="E92" s="63"/>
      <c r="F92" s="86"/>
      <c r="G92" s="104"/>
      <c r="H92" s="104"/>
      <c r="I92" s="59"/>
      <c r="J92" s="63"/>
      <c r="K92" s="72"/>
      <c r="L92" s="64"/>
      <c r="M92" s="64"/>
      <c r="N92" s="64"/>
      <c r="O92" s="64"/>
      <c r="P92" s="60"/>
      <c r="Q92" s="18"/>
      <c r="R92" s="18"/>
      <c r="S92" s="57"/>
      <c r="T92" s="18"/>
    </row>
    <row r="93" spans="1:20">
      <c r="A93" s="4">
        <v>89</v>
      </c>
      <c r="B93" s="17"/>
      <c r="C93" s="63"/>
      <c r="D93" s="63"/>
      <c r="E93" s="63"/>
      <c r="F93" s="86"/>
      <c r="G93" s="104"/>
      <c r="H93" s="104"/>
      <c r="I93" s="59"/>
      <c r="J93" s="63"/>
      <c r="K93" s="72"/>
      <c r="L93" s="64"/>
      <c r="M93" s="64"/>
      <c r="N93" s="64"/>
      <c r="O93" s="64"/>
      <c r="P93" s="60"/>
      <c r="Q93" s="18"/>
      <c r="R93" s="18"/>
      <c r="S93" s="57"/>
      <c r="T93" s="18"/>
    </row>
    <row r="94" spans="1:20">
      <c r="A94" s="4">
        <v>90</v>
      </c>
      <c r="B94" s="17"/>
      <c r="C94" s="63"/>
      <c r="D94" s="63"/>
      <c r="E94" s="63"/>
      <c r="F94" s="88"/>
      <c r="G94" s="104"/>
      <c r="H94" s="104"/>
      <c r="I94" s="59"/>
      <c r="J94" s="63"/>
      <c r="K94" s="67"/>
      <c r="L94" s="68"/>
      <c r="M94" s="69"/>
      <c r="N94" s="70"/>
      <c r="O94" s="71"/>
      <c r="P94" s="61"/>
      <c r="Q94" s="18"/>
      <c r="R94" s="18"/>
      <c r="S94" s="57"/>
      <c r="T94" s="18"/>
    </row>
    <row r="95" spans="1:20">
      <c r="A95" s="4">
        <v>91</v>
      </c>
      <c r="B95" s="17"/>
      <c r="C95" s="63"/>
      <c r="D95" s="63"/>
      <c r="E95" s="63"/>
      <c r="F95" s="88"/>
      <c r="G95" s="104"/>
      <c r="H95" s="104"/>
      <c r="I95" s="59"/>
      <c r="J95" s="63"/>
      <c r="K95" s="67"/>
      <c r="L95" s="68"/>
      <c r="M95" s="69"/>
      <c r="N95" s="70"/>
      <c r="O95" s="71"/>
      <c r="P95" s="61"/>
      <c r="Q95" s="18"/>
      <c r="R95" s="18"/>
      <c r="S95" s="57"/>
      <c r="T95" s="18"/>
    </row>
    <row r="96" spans="1:20">
      <c r="A96" s="4">
        <v>92</v>
      </c>
      <c r="B96" s="17"/>
      <c r="C96" s="63"/>
      <c r="D96" s="63"/>
      <c r="E96" s="63"/>
      <c r="F96" s="86"/>
      <c r="G96" s="104"/>
      <c r="H96" s="104"/>
      <c r="I96" s="59"/>
      <c r="J96" s="63"/>
      <c r="K96" s="72"/>
      <c r="L96" s="64"/>
      <c r="M96" s="64"/>
      <c r="N96" s="64"/>
      <c r="O96" s="64"/>
      <c r="P96" s="60"/>
      <c r="Q96" s="18"/>
      <c r="R96" s="18"/>
      <c r="S96" s="57"/>
      <c r="T96" s="18"/>
    </row>
    <row r="97" spans="1:20">
      <c r="A97" s="4">
        <v>93</v>
      </c>
      <c r="B97" s="17"/>
      <c r="C97" s="63"/>
      <c r="D97" s="63"/>
      <c r="E97" s="63"/>
      <c r="F97" s="86"/>
      <c r="G97" s="105"/>
      <c r="H97" s="105"/>
      <c r="I97" s="59"/>
      <c r="J97" s="63"/>
      <c r="K97" s="72"/>
      <c r="L97" s="64"/>
      <c r="M97" s="64"/>
      <c r="N97" s="64"/>
      <c r="O97" s="64"/>
      <c r="P97" s="60"/>
      <c r="Q97" s="18"/>
      <c r="R97" s="18"/>
      <c r="S97" s="57"/>
      <c r="T97" s="18"/>
    </row>
    <row r="98" spans="1:20">
      <c r="A98" s="4">
        <v>94</v>
      </c>
      <c r="B98" s="17"/>
      <c r="C98" s="63"/>
      <c r="D98" s="63"/>
      <c r="E98" s="63"/>
      <c r="F98" s="18"/>
      <c r="G98" s="105"/>
      <c r="H98" s="105"/>
      <c r="I98" s="59"/>
      <c r="J98" s="63"/>
      <c r="K98" s="72"/>
      <c r="L98" s="64"/>
      <c r="M98" s="64"/>
      <c r="N98" s="64"/>
      <c r="O98" s="64"/>
      <c r="P98" s="102"/>
      <c r="Q98" s="18"/>
      <c r="R98" s="18"/>
      <c r="S98" s="57"/>
      <c r="T98" s="18"/>
    </row>
    <row r="99" spans="1:20">
      <c r="A99" s="4">
        <v>95</v>
      </c>
      <c r="B99" s="17"/>
      <c r="C99" s="63"/>
      <c r="D99" s="63"/>
      <c r="E99" s="63"/>
      <c r="F99" s="18"/>
      <c r="G99" s="104"/>
      <c r="H99" s="104"/>
      <c r="I99" s="59"/>
      <c r="J99" s="63"/>
      <c r="K99" s="72"/>
      <c r="L99" s="64"/>
      <c r="M99" s="64"/>
      <c r="N99" s="64"/>
      <c r="O99" s="64"/>
      <c r="P99" s="102"/>
      <c r="Q99" s="18"/>
      <c r="R99" s="18"/>
      <c r="S99" s="57"/>
      <c r="T99" s="18"/>
    </row>
    <row r="100" spans="1:20">
      <c r="A100" s="4">
        <v>96</v>
      </c>
      <c r="B100" s="17"/>
      <c r="C100" s="63"/>
      <c r="D100" s="63"/>
      <c r="E100" s="63"/>
      <c r="F100" s="88"/>
      <c r="G100" s="104"/>
      <c r="H100" s="104"/>
      <c r="I100" s="59"/>
      <c r="J100" s="63"/>
      <c r="K100" s="67"/>
      <c r="L100" s="68"/>
      <c r="M100" s="69"/>
      <c r="N100" s="70"/>
      <c r="O100" s="71"/>
      <c r="P100" s="103"/>
      <c r="Q100" s="18"/>
      <c r="R100" s="18"/>
      <c r="S100" s="57"/>
      <c r="T100" s="18"/>
    </row>
    <row r="101" spans="1:20">
      <c r="A101" s="4">
        <v>97</v>
      </c>
      <c r="B101" s="17"/>
      <c r="C101" s="63"/>
      <c r="D101" s="63"/>
      <c r="E101" s="64"/>
      <c r="F101" s="18"/>
      <c r="G101" s="104"/>
      <c r="H101" s="104"/>
      <c r="I101" s="59"/>
      <c r="J101" s="63"/>
      <c r="K101" s="72"/>
      <c r="L101" s="64"/>
      <c r="M101" s="64"/>
      <c r="N101" s="64"/>
      <c r="O101" s="64"/>
      <c r="P101" s="102"/>
      <c r="Q101" s="18"/>
      <c r="R101" s="18"/>
      <c r="S101" s="57"/>
      <c r="T101" s="18"/>
    </row>
    <row r="102" spans="1:20">
      <c r="A102" s="4">
        <v>98</v>
      </c>
      <c r="B102" s="17"/>
      <c r="C102" s="63"/>
      <c r="D102" s="63"/>
      <c r="E102" s="64"/>
      <c r="F102" s="18"/>
      <c r="G102" s="104"/>
      <c r="H102" s="104"/>
      <c r="I102" s="59"/>
      <c r="J102" s="63"/>
      <c r="K102" s="72"/>
      <c r="L102" s="64"/>
      <c r="M102" s="64"/>
      <c r="N102" s="64"/>
      <c r="O102" s="64"/>
      <c r="P102" s="102"/>
      <c r="Q102" s="18"/>
      <c r="R102" s="18"/>
      <c r="S102" s="57"/>
      <c r="T102" s="18"/>
    </row>
    <row r="103" spans="1:20">
      <c r="A103" s="4">
        <v>99</v>
      </c>
      <c r="B103" s="17"/>
      <c r="C103" s="63"/>
      <c r="D103" s="63"/>
      <c r="E103" s="64"/>
      <c r="F103" s="18"/>
      <c r="G103" s="104"/>
      <c r="H103" s="104"/>
      <c r="I103" s="59"/>
      <c r="J103" s="63"/>
      <c r="K103" s="72"/>
      <c r="L103" s="64"/>
      <c r="M103" s="64"/>
      <c r="N103" s="64"/>
      <c r="O103" s="64"/>
      <c r="P103" s="102"/>
      <c r="Q103" s="18"/>
      <c r="R103" s="18"/>
      <c r="S103" s="57"/>
      <c r="T103" s="18"/>
    </row>
    <row r="104" spans="1:20">
      <c r="A104" s="4">
        <v>100</v>
      </c>
      <c r="B104" s="17"/>
      <c r="C104" s="63"/>
      <c r="D104" s="63"/>
      <c r="E104" s="63"/>
      <c r="F104" s="18"/>
      <c r="G104" s="105"/>
      <c r="H104" s="105"/>
      <c r="I104" s="59"/>
      <c r="J104" s="63"/>
      <c r="K104" s="72"/>
      <c r="L104" s="64"/>
      <c r="M104" s="64"/>
      <c r="N104" s="64"/>
      <c r="O104" s="64"/>
      <c r="P104" s="102"/>
      <c r="Q104" s="18"/>
      <c r="R104" s="18"/>
      <c r="S104" s="57"/>
      <c r="T104" s="18"/>
    </row>
    <row r="105" spans="1:20">
      <c r="A105" s="4">
        <v>101</v>
      </c>
      <c r="B105" s="17"/>
      <c r="C105" s="63"/>
      <c r="D105" s="63"/>
      <c r="E105" s="63"/>
      <c r="F105" s="88"/>
      <c r="G105" s="104"/>
      <c r="H105" s="104"/>
      <c r="I105" s="59"/>
      <c r="J105" s="63"/>
      <c r="K105" s="67"/>
      <c r="L105" s="68"/>
      <c r="M105" s="69"/>
      <c r="N105" s="70"/>
      <c r="O105" s="71"/>
      <c r="P105" s="103"/>
      <c r="Q105" s="18"/>
      <c r="R105" s="18"/>
      <c r="S105" s="57"/>
      <c r="T105" s="18"/>
    </row>
    <row r="106" spans="1:20">
      <c r="A106" s="4">
        <v>102</v>
      </c>
      <c r="B106" s="17"/>
      <c r="C106" s="63"/>
      <c r="D106" s="63"/>
      <c r="E106" s="63"/>
      <c r="F106" s="88"/>
      <c r="G106" s="104"/>
      <c r="H106" s="104"/>
      <c r="I106" s="59"/>
      <c r="J106" s="63"/>
      <c r="K106" s="67"/>
      <c r="L106" s="68"/>
      <c r="M106" s="69"/>
      <c r="N106" s="70"/>
      <c r="O106" s="71"/>
      <c r="P106" s="103"/>
      <c r="Q106" s="18"/>
      <c r="R106" s="18"/>
      <c r="S106" s="57"/>
      <c r="T106" s="18"/>
    </row>
    <row r="107" spans="1:20">
      <c r="A107" s="4">
        <v>103</v>
      </c>
      <c r="B107" s="17"/>
      <c r="C107" s="63"/>
      <c r="D107" s="63"/>
      <c r="E107" s="63"/>
      <c r="F107" s="88"/>
      <c r="G107" s="105"/>
      <c r="H107" s="105"/>
      <c r="I107" s="59"/>
      <c r="J107" s="63"/>
      <c r="K107" s="67"/>
      <c r="L107" s="68"/>
      <c r="M107" s="69"/>
      <c r="N107" s="70"/>
      <c r="O107" s="71"/>
      <c r="P107" s="103"/>
      <c r="Q107" s="18"/>
      <c r="R107" s="18"/>
      <c r="S107" s="57"/>
      <c r="T107" s="18"/>
    </row>
    <row r="108" spans="1:20">
      <c r="A108" s="4">
        <v>104</v>
      </c>
      <c r="B108" s="17"/>
      <c r="C108" s="63"/>
      <c r="D108" s="63"/>
      <c r="E108" s="63"/>
      <c r="F108" s="88"/>
      <c r="G108" s="105"/>
      <c r="H108" s="105"/>
      <c r="I108" s="59"/>
      <c r="J108" s="63"/>
      <c r="K108" s="67"/>
      <c r="L108" s="68"/>
      <c r="M108" s="69"/>
      <c r="N108" s="70"/>
      <c r="O108" s="71"/>
      <c r="P108" s="103"/>
      <c r="Q108" s="18"/>
      <c r="R108" s="18"/>
      <c r="S108" s="57"/>
      <c r="T108" s="18"/>
    </row>
    <row r="109" spans="1:20">
      <c r="A109" s="4">
        <v>105</v>
      </c>
      <c r="B109" s="17"/>
      <c r="C109" s="63"/>
      <c r="D109" s="63"/>
      <c r="E109" s="63"/>
      <c r="F109" s="88"/>
      <c r="G109" s="104"/>
      <c r="H109" s="104"/>
      <c r="I109" s="59"/>
      <c r="J109" s="63"/>
      <c r="K109" s="67"/>
      <c r="L109" s="68"/>
      <c r="M109" s="69"/>
      <c r="N109" s="70"/>
      <c r="O109" s="71"/>
      <c r="P109" s="103"/>
      <c r="Q109" s="18"/>
      <c r="R109" s="18"/>
      <c r="S109" s="57"/>
      <c r="T109" s="18"/>
    </row>
    <row r="110" spans="1:20">
      <c r="A110" s="4">
        <v>106</v>
      </c>
      <c r="B110" s="17"/>
      <c r="C110" s="63"/>
      <c r="D110" s="63"/>
      <c r="E110" s="63"/>
      <c r="F110" s="18"/>
      <c r="G110" s="104"/>
      <c r="H110" s="104"/>
      <c r="I110" s="59"/>
      <c r="J110" s="63"/>
      <c r="K110" s="72"/>
      <c r="L110" s="64"/>
      <c r="M110" s="64"/>
      <c r="N110" s="64"/>
      <c r="O110" s="64"/>
      <c r="P110" s="102"/>
      <c r="Q110" s="18"/>
      <c r="R110" s="18"/>
      <c r="S110" s="57"/>
      <c r="T110" s="18"/>
    </row>
    <row r="111" spans="1:20">
      <c r="A111" s="4">
        <v>107</v>
      </c>
      <c r="B111" s="17"/>
      <c r="C111" s="63"/>
      <c r="D111" s="63"/>
      <c r="E111" s="64"/>
      <c r="F111" s="18"/>
      <c r="G111" s="104"/>
      <c r="H111" s="104"/>
      <c r="I111" s="59"/>
      <c r="J111" s="63"/>
      <c r="K111" s="72"/>
      <c r="L111" s="64"/>
      <c r="M111" s="64"/>
      <c r="N111" s="64"/>
      <c r="O111" s="64"/>
      <c r="P111" s="102"/>
      <c r="Q111" s="18"/>
      <c r="R111" s="18"/>
      <c r="S111" s="57"/>
      <c r="T111" s="18"/>
    </row>
    <row r="112" spans="1:20">
      <c r="A112" s="4">
        <v>108</v>
      </c>
      <c r="B112" s="17"/>
      <c r="C112" s="63"/>
      <c r="D112" s="63"/>
      <c r="E112" s="63"/>
      <c r="F112" s="18"/>
      <c r="G112" s="105"/>
      <c r="H112" s="105"/>
      <c r="I112" s="59"/>
      <c r="J112" s="63"/>
      <c r="K112" s="72"/>
      <c r="L112" s="64"/>
      <c r="M112" s="64"/>
      <c r="N112" s="64"/>
      <c r="O112" s="64"/>
      <c r="P112" s="102"/>
      <c r="Q112" s="18"/>
      <c r="R112" s="18"/>
      <c r="S112" s="57"/>
      <c r="T112" s="18"/>
    </row>
    <row r="113" spans="1:20">
      <c r="A113" s="4">
        <v>109</v>
      </c>
      <c r="B113" s="17"/>
      <c r="C113" s="63"/>
      <c r="D113" s="63"/>
      <c r="E113" s="63"/>
      <c r="F113" s="18"/>
      <c r="G113" s="105"/>
      <c r="H113" s="105"/>
      <c r="I113" s="59"/>
      <c r="J113" s="63"/>
      <c r="K113" s="72"/>
      <c r="L113" s="64"/>
      <c r="M113" s="64"/>
      <c r="N113" s="64"/>
      <c r="O113" s="64"/>
      <c r="P113" s="102"/>
      <c r="Q113" s="18"/>
      <c r="R113" s="18"/>
      <c r="S113" s="57"/>
      <c r="T113" s="18"/>
    </row>
    <row r="114" spans="1:20">
      <c r="A114" s="4">
        <v>110</v>
      </c>
      <c r="B114" s="17"/>
      <c r="C114" s="63"/>
      <c r="D114" s="63"/>
      <c r="E114" s="63"/>
      <c r="F114" s="18"/>
      <c r="G114" s="105"/>
      <c r="H114" s="105"/>
      <c r="I114" s="59"/>
      <c r="J114" s="63"/>
      <c r="K114" s="72"/>
      <c r="L114" s="64"/>
      <c r="M114" s="64"/>
      <c r="N114" s="64"/>
      <c r="O114" s="64"/>
      <c r="P114" s="102"/>
      <c r="Q114" s="18"/>
      <c r="R114" s="18"/>
      <c r="S114" s="57"/>
      <c r="T114" s="18"/>
    </row>
    <row r="115" spans="1:20">
      <c r="A115" s="4">
        <v>111</v>
      </c>
      <c r="B115" s="17"/>
      <c r="C115" s="63"/>
      <c r="D115" s="63"/>
      <c r="E115" s="63"/>
      <c r="F115" s="18"/>
      <c r="G115" s="104"/>
      <c r="H115" s="104"/>
      <c r="I115" s="59"/>
      <c r="J115" s="63"/>
      <c r="K115" s="72"/>
      <c r="L115" s="64"/>
      <c r="M115" s="64"/>
      <c r="N115" s="64"/>
      <c r="O115" s="64"/>
      <c r="P115" s="102"/>
      <c r="Q115" s="18"/>
      <c r="R115" s="18"/>
      <c r="S115" s="57"/>
      <c r="T115" s="18"/>
    </row>
    <row r="116" spans="1:20">
      <c r="A116" s="4">
        <v>112</v>
      </c>
      <c r="B116" s="17"/>
      <c r="C116" s="63"/>
      <c r="D116" s="63"/>
      <c r="E116" s="64"/>
      <c r="F116" s="18"/>
      <c r="G116" s="104"/>
      <c r="H116" s="104"/>
      <c r="I116" s="59"/>
      <c r="J116" s="63"/>
      <c r="K116" s="72"/>
      <c r="L116" s="64"/>
      <c r="M116" s="64"/>
      <c r="N116" s="64"/>
      <c r="O116" s="64"/>
      <c r="P116" s="60"/>
      <c r="Q116" s="18"/>
      <c r="R116" s="18"/>
      <c r="S116" s="57"/>
      <c r="T116" s="18"/>
    </row>
    <row r="117" spans="1:20">
      <c r="A117" s="4">
        <v>113</v>
      </c>
      <c r="B117" s="17"/>
      <c r="C117" s="63"/>
      <c r="D117" s="63"/>
      <c r="E117" s="64"/>
      <c r="F117" s="18"/>
      <c r="G117" s="104"/>
      <c r="H117" s="104"/>
      <c r="I117" s="59"/>
      <c r="J117" s="63"/>
      <c r="K117" s="72"/>
      <c r="L117" s="64"/>
      <c r="M117" s="64"/>
      <c r="N117" s="64"/>
      <c r="O117" s="64"/>
      <c r="P117" s="60"/>
      <c r="Q117" s="18"/>
      <c r="R117" s="18"/>
      <c r="S117" s="57"/>
      <c r="T117" s="18"/>
    </row>
    <row r="118" spans="1:20">
      <c r="A118" s="4">
        <v>114</v>
      </c>
      <c r="B118" s="17"/>
      <c r="C118" s="63"/>
      <c r="D118" s="63"/>
      <c r="E118" s="63"/>
      <c r="F118" s="88"/>
      <c r="G118" s="106"/>
      <c r="H118" s="106"/>
      <c r="I118" s="59"/>
      <c r="J118" s="63"/>
      <c r="K118" s="67"/>
      <c r="L118" s="68"/>
      <c r="M118" s="69"/>
      <c r="N118" s="70"/>
      <c r="O118" s="71"/>
      <c r="P118" s="60"/>
      <c r="Q118" s="18"/>
      <c r="R118" s="18"/>
      <c r="S118" s="57"/>
      <c r="T118" s="18"/>
    </row>
    <row r="119" spans="1:20">
      <c r="A119" s="4">
        <v>115</v>
      </c>
      <c r="B119" s="17"/>
      <c r="C119" s="65"/>
      <c r="D119" s="65"/>
      <c r="E119" s="65"/>
      <c r="F119" s="88"/>
      <c r="G119" s="104"/>
      <c r="H119" s="104"/>
      <c r="I119" s="59"/>
      <c r="J119" s="65"/>
      <c r="K119" s="67"/>
      <c r="L119" s="68"/>
      <c r="M119" s="69"/>
      <c r="N119" s="70"/>
      <c r="O119" s="71"/>
      <c r="P119" s="60"/>
      <c r="Q119" s="18"/>
      <c r="R119" s="18"/>
      <c r="S119" s="57"/>
      <c r="T119" s="18"/>
    </row>
    <row r="120" spans="1:20">
      <c r="A120" s="4">
        <v>116</v>
      </c>
      <c r="B120" s="17"/>
      <c r="C120" s="63"/>
      <c r="D120" s="63"/>
      <c r="E120" s="63"/>
      <c r="F120" s="88"/>
      <c r="G120" s="104"/>
      <c r="H120" s="104"/>
      <c r="I120" s="59"/>
      <c r="J120" s="63"/>
      <c r="K120" s="66"/>
      <c r="L120" s="64"/>
      <c r="M120" s="64"/>
      <c r="N120" s="64"/>
      <c r="O120" s="64"/>
      <c r="P120" s="60"/>
      <c r="Q120" s="18"/>
      <c r="R120" s="18"/>
      <c r="S120" s="57"/>
      <c r="T120" s="18"/>
    </row>
    <row r="121" spans="1:20">
      <c r="A121" s="4">
        <v>117</v>
      </c>
      <c r="B121" s="17"/>
      <c r="C121" s="63"/>
      <c r="D121" s="63"/>
      <c r="E121" s="64"/>
      <c r="F121" s="88"/>
      <c r="G121" s="104"/>
      <c r="H121" s="104"/>
      <c r="I121" s="59"/>
      <c r="J121" s="63"/>
      <c r="K121" s="66"/>
      <c r="L121" s="64"/>
      <c r="M121" s="64"/>
      <c r="N121" s="64"/>
      <c r="O121" s="64"/>
      <c r="P121" s="60"/>
      <c r="Q121" s="18"/>
      <c r="R121" s="18"/>
      <c r="S121" s="57"/>
      <c r="T121" s="18"/>
    </row>
    <row r="122" spans="1:20">
      <c r="A122" s="4">
        <v>118</v>
      </c>
      <c r="B122" s="17"/>
      <c r="C122" s="65"/>
      <c r="D122" s="65"/>
      <c r="E122" s="64"/>
      <c r="F122" s="18"/>
      <c r="G122" s="104"/>
      <c r="H122" s="104"/>
      <c r="I122" s="59"/>
      <c r="J122" s="65"/>
      <c r="K122" s="66"/>
      <c r="L122" s="64"/>
      <c r="M122" s="64"/>
      <c r="N122" s="64"/>
      <c r="O122" s="64"/>
      <c r="P122" s="101"/>
      <c r="Q122" s="18"/>
      <c r="R122" s="18"/>
      <c r="S122" s="57"/>
      <c r="T122" s="18"/>
    </row>
    <row r="123" spans="1:20">
      <c r="A123" s="4">
        <v>119</v>
      </c>
      <c r="B123" s="17"/>
      <c r="C123" s="65"/>
      <c r="D123" s="65"/>
      <c r="E123" s="65"/>
      <c r="F123" s="18"/>
      <c r="G123" s="104"/>
      <c r="H123" s="104"/>
      <c r="I123" s="59"/>
      <c r="J123" s="65"/>
      <c r="K123" s="66"/>
      <c r="L123" s="64"/>
      <c r="M123" s="64"/>
      <c r="N123" s="64"/>
      <c r="O123" s="64"/>
      <c r="P123" s="101"/>
      <c r="Q123" s="18"/>
      <c r="R123" s="18"/>
      <c r="S123" s="57"/>
      <c r="T123" s="18"/>
    </row>
    <row r="124" spans="1:20">
      <c r="A124" s="4">
        <v>120</v>
      </c>
      <c r="B124" s="17"/>
      <c r="C124" s="65"/>
      <c r="D124" s="65"/>
      <c r="E124" s="65"/>
      <c r="F124" s="18"/>
      <c r="G124" s="104"/>
      <c r="H124" s="104"/>
      <c r="I124" s="59"/>
      <c r="J124" s="65"/>
      <c r="K124" s="66"/>
      <c r="L124" s="64"/>
      <c r="M124" s="64"/>
      <c r="N124" s="64"/>
      <c r="O124" s="64"/>
      <c r="P124" s="101"/>
      <c r="Q124" s="18"/>
      <c r="R124" s="18"/>
      <c r="S124" s="57"/>
      <c r="T124" s="18"/>
    </row>
    <row r="125" spans="1:20">
      <c r="A125" s="4">
        <v>121</v>
      </c>
      <c r="B125" s="17"/>
      <c r="C125" s="65"/>
      <c r="D125" s="65"/>
      <c r="E125" s="65"/>
      <c r="F125" s="18"/>
      <c r="G125" s="104"/>
      <c r="H125" s="104"/>
      <c r="I125" s="59"/>
      <c r="J125" s="65"/>
      <c r="K125" s="66"/>
      <c r="L125" s="64"/>
      <c r="M125" s="64"/>
      <c r="N125" s="64"/>
      <c r="O125" s="64"/>
      <c r="P125" s="24"/>
      <c r="Q125" s="18"/>
      <c r="R125" s="18"/>
      <c r="S125" s="57"/>
      <c r="T125" s="18"/>
    </row>
    <row r="126" spans="1:20">
      <c r="A126" s="4">
        <v>122</v>
      </c>
      <c r="B126" s="17"/>
      <c r="C126" s="65"/>
      <c r="D126" s="65"/>
      <c r="E126" s="64"/>
      <c r="F126" s="18"/>
      <c r="G126" s="104"/>
      <c r="H126" s="104"/>
      <c r="I126" s="59"/>
      <c r="J126" s="65"/>
      <c r="K126" s="66"/>
      <c r="L126" s="64"/>
      <c r="M126" s="64"/>
      <c r="N126" s="64"/>
      <c r="O126" s="64"/>
      <c r="P126" s="24"/>
      <c r="Q126" s="18"/>
      <c r="R126" s="18"/>
      <c r="S126" s="57"/>
      <c r="T126" s="18"/>
    </row>
    <row r="127" spans="1:20">
      <c r="A127" s="4">
        <v>123</v>
      </c>
      <c r="B127" s="17"/>
      <c r="C127" s="63"/>
      <c r="D127" s="63"/>
      <c r="E127" s="63"/>
      <c r="F127" s="89"/>
      <c r="G127" s="118"/>
      <c r="H127" s="118"/>
      <c r="I127" s="59"/>
      <c r="J127" s="63"/>
      <c r="K127" s="84"/>
      <c r="L127" s="83"/>
      <c r="M127" s="83"/>
      <c r="N127" s="83"/>
      <c r="O127" s="83"/>
      <c r="P127" s="102"/>
      <c r="Q127" s="18"/>
      <c r="R127" s="18"/>
      <c r="S127" s="57"/>
      <c r="T127" s="18"/>
    </row>
    <row r="128" spans="1:20">
      <c r="A128" s="4">
        <v>124</v>
      </c>
      <c r="B128" s="17"/>
      <c r="C128" s="63"/>
      <c r="D128" s="63"/>
      <c r="E128" s="83"/>
      <c r="F128" s="89"/>
      <c r="G128" s="118"/>
      <c r="H128" s="118"/>
      <c r="I128" s="59"/>
      <c r="J128" s="63"/>
      <c r="K128" s="84"/>
      <c r="L128" s="83"/>
      <c r="M128" s="83"/>
      <c r="N128" s="83"/>
      <c r="O128" s="83"/>
      <c r="P128" s="102"/>
      <c r="Q128" s="18"/>
      <c r="R128" s="18"/>
      <c r="S128" s="57"/>
      <c r="T128" s="18"/>
    </row>
    <row r="129" spans="1:20">
      <c r="A129" s="4">
        <v>125</v>
      </c>
      <c r="B129" s="17"/>
      <c r="C129" s="63"/>
      <c r="D129" s="63"/>
      <c r="E129" s="63"/>
      <c r="F129" s="88"/>
      <c r="G129" s="118"/>
      <c r="H129" s="118"/>
      <c r="I129" s="59"/>
      <c r="J129" s="63"/>
      <c r="K129" s="84"/>
      <c r="L129" s="83"/>
      <c r="M129" s="83"/>
      <c r="N129" s="83"/>
      <c r="O129" s="83"/>
      <c r="P129" s="102"/>
      <c r="Q129" s="18"/>
      <c r="R129" s="18"/>
      <c r="S129" s="57"/>
      <c r="T129" s="18"/>
    </row>
    <row r="130" spans="1:20">
      <c r="A130" s="4">
        <v>126</v>
      </c>
      <c r="B130" s="17"/>
      <c r="C130" s="63"/>
      <c r="D130" s="63"/>
      <c r="E130" s="63"/>
      <c r="F130" s="88"/>
      <c r="G130" s="118"/>
      <c r="H130" s="118"/>
      <c r="I130" s="59"/>
      <c r="J130" s="63"/>
      <c r="K130" s="72"/>
      <c r="L130" s="83"/>
      <c r="M130" s="83"/>
      <c r="N130" s="83"/>
      <c r="O130" s="83"/>
      <c r="P130" s="102"/>
      <c r="Q130" s="18"/>
      <c r="R130" s="18"/>
      <c r="S130" s="57"/>
      <c r="T130" s="18"/>
    </row>
    <row r="131" spans="1:20">
      <c r="A131" s="4">
        <v>127</v>
      </c>
      <c r="B131" s="17"/>
      <c r="C131" s="63"/>
      <c r="D131" s="63"/>
      <c r="E131" s="63"/>
      <c r="F131" s="88"/>
      <c r="G131" s="118"/>
      <c r="H131" s="118"/>
      <c r="I131" s="59"/>
      <c r="J131" s="63"/>
      <c r="K131" s="84"/>
      <c r="L131" s="83"/>
      <c r="M131" s="83"/>
      <c r="N131" s="83"/>
      <c r="O131" s="83"/>
      <c r="P131" s="102"/>
      <c r="Q131" s="18"/>
      <c r="R131" s="18"/>
      <c r="S131" s="57"/>
      <c r="T131" s="18"/>
    </row>
    <row r="132" spans="1:20">
      <c r="A132" s="4">
        <v>128</v>
      </c>
      <c r="B132" s="17"/>
      <c r="C132" s="63"/>
      <c r="D132" s="63"/>
      <c r="E132" s="63"/>
      <c r="F132" s="88"/>
      <c r="G132" s="104"/>
      <c r="H132" s="104"/>
      <c r="I132" s="59"/>
      <c r="J132" s="63"/>
      <c r="K132" s="66"/>
      <c r="L132" s="64"/>
      <c r="M132" s="64"/>
      <c r="N132" s="64"/>
      <c r="O132" s="64"/>
      <c r="P132" s="102"/>
      <c r="Q132" s="18"/>
      <c r="R132" s="18"/>
      <c r="S132" s="57"/>
      <c r="T132" s="18"/>
    </row>
    <row r="133" spans="1:20">
      <c r="A133" s="4">
        <v>129</v>
      </c>
      <c r="B133" s="17"/>
      <c r="C133" s="65"/>
      <c r="D133" s="65"/>
      <c r="E133" s="64"/>
      <c r="F133" s="18"/>
      <c r="G133" s="104"/>
      <c r="H133" s="104"/>
      <c r="I133" s="59"/>
      <c r="J133" s="65"/>
      <c r="K133" s="66"/>
      <c r="L133" s="64"/>
      <c r="M133" s="64"/>
      <c r="N133" s="64"/>
      <c r="O133" s="64"/>
      <c r="P133" s="24"/>
      <c r="Q133" s="18"/>
      <c r="R133" s="18"/>
      <c r="S133" s="57"/>
      <c r="T133" s="18"/>
    </row>
    <row r="134" spans="1:20">
      <c r="A134" s="4">
        <v>130</v>
      </c>
      <c r="B134" s="17"/>
      <c r="C134" s="65"/>
      <c r="D134" s="65"/>
      <c r="E134" s="65"/>
      <c r="F134" s="18"/>
      <c r="G134" s="104"/>
      <c r="H134" s="104"/>
      <c r="I134" s="59"/>
      <c r="J134" s="65"/>
      <c r="K134" s="66"/>
      <c r="L134" s="64"/>
      <c r="M134" s="64"/>
      <c r="N134" s="64"/>
      <c r="O134" s="64"/>
      <c r="P134" s="24"/>
      <c r="Q134" s="18"/>
      <c r="R134" s="18"/>
      <c r="S134" s="57"/>
      <c r="T134" s="18"/>
    </row>
    <row r="135" spans="1:20">
      <c r="A135" s="4">
        <v>131</v>
      </c>
      <c r="B135" s="17"/>
      <c r="C135" s="65"/>
      <c r="D135" s="65"/>
      <c r="E135" s="65"/>
      <c r="F135" s="18"/>
      <c r="G135" s="104"/>
      <c r="H135" s="104"/>
      <c r="I135" s="59"/>
      <c r="J135" s="65"/>
      <c r="K135" s="66"/>
      <c r="L135" s="64"/>
      <c r="M135" s="64"/>
      <c r="N135" s="64"/>
      <c r="O135" s="64"/>
      <c r="P135" s="24"/>
      <c r="Q135" s="18"/>
      <c r="R135" s="18"/>
      <c r="S135" s="57"/>
      <c r="T135" s="18"/>
    </row>
    <row r="136" spans="1:20">
      <c r="A136" s="4">
        <v>132</v>
      </c>
      <c r="B136" s="17"/>
      <c r="C136" s="65"/>
      <c r="D136" s="65"/>
      <c r="E136" s="64"/>
      <c r="F136" s="18"/>
      <c r="G136" s="104"/>
      <c r="H136" s="104"/>
      <c r="I136" s="59"/>
      <c r="J136" s="65"/>
      <c r="K136" s="66"/>
      <c r="L136" s="64"/>
      <c r="M136" s="64"/>
      <c r="N136" s="64"/>
      <c r="O136" s="64"/>
      <c r="P136" s="24"/>
      <c r="Q136" s="18"/>
      <c r="R136" s="18"/>
      <c r="S136" s="57"/>
      <c r="T136" s="18"/>
    </row>
    <row r="137" spans="1:20">
      <c r="A137" s="4">
        <v>133</v>
      </c>
      <c r="B137" s="17"/>
      <c r="C137" s="65"/>
      <c r="D137" s="65"/>
      <c r="E137" s="65"/>
      <c r="F137" s="18"/>
      <c r="G137" s="106"/>
      <c r="H137" s="106"/>
      <c r="I137" s="59"/>
      <c r="J137" s="65"/>
      <c r="K137" s="66"/>
      <c r="L137" s="64"/>
      <c r="M137" s="64"/>
      <c r="N137" s="64"/>
      <c r="O137" s="64"/>
      <c r="P137" s="24"/>
      <c r="Q137" s="18"/>
      <c r="R137" s="18"/>
      <c r="S137" s="57"/>
      <c r="T137" s="18"/>
    </row>
    <row r="138" spans="1:20">
      <c r="A138" s="4">
        <v>134</v>
      </c>
      <c r="B138" s="90"/>
      <c r="C138" s="65"/>
      <c r="D138" s="65"/>
      <c r="E138" s="65"/>
      <c r="F138" s="91"/>
      <c r="G138" s="118"/>
      <c r="H138" s="118"/>
      <c r="I138" s="59"/>
      <c r="J138" s="65"/>
      <c r="K138" s="84"/>
      <c r="L138" s="83"/>
      <c r="M138" s="83"/>
      <c r="N138" s="83"/>
      <c r="O138" s="83"/>
      <c r="P138" s="24"/>
      <c r="Q138" s="18"/>
      <c r="R138" s="18"/>
      <c r="S138" s="57"/>
      <c r="T138" s="18"/>
    </row>
    <row r="139" spans="1:20">
      <c r="A139" s="4">
        <v>135</v>
      </c>
      <c r="B139" s="17"/>
      <c r="C139" s="65"/>
      <c r="D139" s="65"/>
      <c r="E139" s="65"/>
      <c r="F139" s="88"/>
      <c r="G139" s="104"/>
      <c r="H139" s="104"/>
      <c r="I139" s="59"/>
      <c r="J139" s="65"/>
      <c r="K139" s="66"/>
      <c r="L139" s="64"/>
      <c r="M139" s="64"/>
      <c r="N139" s="64"/>
      <c r="O139" s="64"/>
      <c r="P139" s="102"/>
      <c r="Q139" s="18"/>
      <c r="R139" s="18"/>
      <c r="S139" s="57"/>
      <c r="T139" s="18"/>
    </row>
    <row r="140" spans="1:20">
      <c r="A140" s="4">
        <v>136</v>
      </c>
      <c r="B140" s="17"/>
      <c r="C140" s="63"/>
      <c r="D140" s="63"/>
      <c r="E140" s="63"/>
      <c r="F140" s="88"/>
      <c r="G140" s="106"/>
      <c r="H140" s="106"/>
      <c r="I140" s="59"/>
      <c r="J140" s="63"/>
      <c r="K140" s="66"/>
      <c r="L140" s="64"/>
      <c r="M140" s="64"/>
      <c r="N140" s="64"/>
      <c r="O140" s="64"/>
      <c r="P140" s="102"/>
      <c r="Q140" s="18"/>
      <c r="R140" s="18"/>
      <c r="S140" s="57"/>
      <c r="T140" s="18"/>
    </row>
    <row r="141" spans="1:20">
      <c r="A141" s="4">
        <v>137</v>
      </c>
      <c r="B141" s="17"/>
      <c r="C141" s="65"/>
      <c r="D141" s="65"/>
      <c r="E141" s="65"/>
      <c r="F141" s="88"/>
      <c r="G141" s="104"/>
      <c r="H141" s="104"/>
      <c r="I141" s="59"/>
      <c r="J141" s="65"/>
      <c r="K141" s="66"/>
      <c r="L141" s="64"/>
      <c r="M141" s="64"/>
      <c r="N141" s="64"/>
      <c r="O141" s="64"/>
      <c r="P141" s="102"/>
      <c r="Q141" s="18"/>
      <c r="R141" s="18"/>
      <c r="S141" s="57"/>
      <c r="T141" s="18"/>
    </row>
    <row r="142" spans="1:20">
      <c r="A142" s="4">
        <v>138</v>
      </c>
      <c r="B142" s="17"/>
      <c r="C142" s="63"/>
      <c r="D142" s="63"/>
      <c r="E142" s="64"/>
      <c r="F142" s="18"/>
      <c r="G142" s="104"/>
      <c r="H142" s="104"/>
      <c r="I142" s="59"/>
      <c r="J142" s="63"/>
      <c r="K142" s="72"/>
      <c r="L142" s="64"/>
      <c r="M142" s="64"/>
      <c r="N142" s="64"/>
      <c r="O142" s="64"/>
      <c r="P142" s="24"/>
      <c r="Q142" s="18"/>
      <c r="R142" s="18"/>
      <c r="S142" s="57"/>
      <c r="T142" s="18"/>
    </row>
    <row r="143" spans="1:20">
      <c r="A143" s="4">
        <v>139</v>
      </c>
      <c r="B143" s="17"/>
      <c r="C143" s="63"/>
      <c r="D143" s="63"/>
      <c r="E143" s="63"/>
      <c r="F143" s="18"/>
      <c r="G143" s="104"/>
      <c r="H143" s="104"/>
      <c r="I143" s="59"/>
      <c r="J143" s="63"/>
      <c r="K143" s="72"/>
      <c r="L143" s="64"/>
      <c r="M143" s="64"/>
      <c r="N143" s="64"/>
      <c r="O143" s="64"/>
      <c r="P143" s="24"/>
      <c r="Q143" s="18"/>
      <c r="R143" s="18"/>
      <c r="S143" s="57"/>
      <c r="T143" s="18"/>
    </row>
    <row r="144" spans="1:20">
      <c r="A144" s="4">
        <v>140</v>
      </c>
      <c r="B144" s="17"/>
      <c r="C144" s="65"/>
      <c r="D144" s="65"/>
      <c r="E144" s="64"/>
      <c r="F144" s="18"/>
      <c r="G144" s="104"/>
      <c r="H144" s="104"/>
      <c r="I144" s="59"/>
      <c r="J144" s="65"/>
      <c r="K144" s="72"/>
      <c r="L144" s="64"/>
      <c r="M144" s="64"/>
      <c r="N144" s="64"/>
      <c r="O144" s="64"/>
      <c r="P144" s="24"/>
      <c r="Q144" s="18"/>
      <c r="R144" s="18"/>
      <c r="S144" s="57"/>
      <c r="T144" s="18"/>
    </row>
    <row r="145" spans="1:20">
      <c r="A145" s="4">
        <v>141</v>
      </c>
      <c r="B145" s="17"/>
      <c r="C145" s="63"/>
      <c r="D145" s="63"/>
      <c r="E145" s="63"/>
      <c r="F145" s="18"/>
      <c r="G145" s="104"/>
      <c r="H145" s="104"/>
      <c r="I145" s="59"/>
      <c r="J145" s="63"/>
      <c r="K145" s="72"/>
      <c r="L145" s="64"/>
      <c r="M145" s="64"/>
      <c r="N145" s="64"/>
      <c r="O145" s="64"/>
      <c r="P145" s="24"/>
      <c r="Q145" s="18"/>
      <c r="R145" s="18"/>
      <c r="S145" s="57"/>
      <c r="T145" s="18"/>
    </row>
    <row r="146" spans="1:20">
      <c r="A146" s="4">
        <v>142</v>
      </c>
      <c r="B146" s="17"/>
      <c r="C146" s="63"/>
      <c r="D146" s="63"/>
      <c r="E146" s="63"/>
      <c r="F146" s="18"/>
      <c r="G146" s="104"/>
      <c r="H146" s="104"/>
      <c r="I146" s="59"/>
      <c r="J146" s="63"/>
      <c r="K146" s="72"/>
      <c r="L146" s="64"/>
      <c r="M146" s="64"/>
      <c r="N146" s="64"/>
      <c r="O146" s="64"/>
      <c r="P146" s="24"/>
      <c r="Q146" s="18"/>
      <c r="R146" s="18"/>
      <c r="S146" s="57"/>
      <c r="T146" s="18"/>
    </row>
    <row r="147" spans="1:20">
      <c r="A147" s="4">
        <v>143</v>
      </c>
      <c r="B147" s="17"/>
      <c r="C147" s="63"/>
      <c r="D147" s="63"/>
      <c r="E147" s="64"/>
      <c r="F147" s="18"/>
      <c r="G147" s="104"/>
      <c r="H147" s="104"/>
      <c r="I147" s="59"/>
      <c r="J147" s="63"/>
      <c r="K147" s="72"/>
      <c r="L147" s="64"/>
      <c r="M147" s="64"/>
      <c r="N147" s="64"/>
      <c r="O147" s="64"/>
      <c r="P147" s="24"/>
      <c r="Q147" s="18"/>
      <c r="R147" s="18"/>
      <c r="S147" s="57"/>
      <c r="T147" s="18"/>
    </row>
    <row r="148" spans="1:20">
      <c r="A148" s="4">
        <v>144</v>
      </c>
      <c r="B148" s="17"/>
      <c r="C148" s="65"/>
      <c r="D148" s="65"/>
      <c r="E148" s="65"/>
      <c r="F148" s="18"/>
      <c r="G148" s="104"/>
      <c r="H148" s="104"/>
      <c r="I148" s="59"/>
      <c r="J148" s="65"/>
      <c r="K148" s="66"/>
      <c r="L148" s="64"/>
      <c r="M148" s="64"/>
      <c r="N148" s="64"/>
      <c r="O148" s="64"/>
      <c r="P148" s="24"/>
      <c r="Q148" s="18"/>
      <c r="R148" s="18"/>
      <c r="S148" s="57"/>
      <c r="T148" s="18"/>
    </row>
    <row r="149" spans="1:20">
      <c r="A149" s="4">
        <v>145</v>
      </c>
      <c r="B149" s="17"/>
      <c r="C149" s="63"/>
      <c r="D149" s="63"/>
      <c r="E149" s="63"/>
      <c r="F149" s="18"/>
      <c r="G149" s="104"/>
      <c r="H149" s="104"/>
      <c r="I149" s="59"/>
      <c r="J149" s="63"/>
      <c r="K149" s="66"/>
      <c r="L149" s="64"/>
      <c r="M149" s="64"/>
      <c r="N149" s="64"/>
      <c r="O149" s="64"/>
      <c r="P149" s="24"/>
      <c r="Q149" s="18"/>
      <c r="R149" s="18"/>
      <c r="S149" s="57"/>
      <c r="T149" s="18"/>
    </row>
    <row r="150" spans="1:20">
      <c r="A150" s="4">
        <v>146</v>
      </c>
      <c r="B150" s="17"/>
      <c r="C150" s="63"/>
      <c r="D150" s="63"/>
      <c r="E150" s="63"/>
      <c r="F150" s="18"/>
      <c r="G150" s="104"/>
      <c r="H150" s="104"/>
      <c r="I150" s="59"/>
      <c r="J150" s="63"/>
      <c r="K150" s="72"/>
      <c r="L150" s="64"/>
      <c r="M150" s="64"/>
      <c r="N150" s="64"/>
      <c r="O150" s="64"/>
      <c r="P150" s="24"/>
      <c r="Q150" s="18"/>
      <c r="R150" s="18"/>
      <c r="S150" s="57"/>
      <c r="T150" s="18"/>
    </row>
    <row r="151" spans="1:20">
      <c r="A151" s="4">
        <v>147</v>
      </c>
      <c r="B151" s="17"/>
      <c r="C151" s="63"/>
      <c r="D151" s="63"/>
      <c r="E151" s="64"/>
      <c r="F151" s="18"/>
      <c r="G151" s="104"/>
      <c r="H151" s="104"/>
      <c r="I151" s="59"/>
      <c r="J151" s="63"/>
      <c r="K151" s="72"/>
      <c r="L151" s="64"/>
      <c r="M151" s="64"/>
      <c r="N151" s="64"/>
      <c r="O151" s="64"/>
      <c r="P151" s="24"/>
      <c r="Q151" s="18"/>
      <c r="R151" s="18"/>
      <c r="S151" s="57"/>
      <c r="T151" s="18"/>
    </row>
    <row r="152" spans="1:20">
      <c r="A152" s="4">
        <v>148</v>
      </c>
      <c r="B152" s="17"/>
      <c r="C152" s="63"/>
      <c r="D152" s="63"/>
      <c r="E152" s="63"/>
      <c r="F152" s="18"/>
      <c r="G152" s="104"/>
      <c r="H152" s="104"/>
      <c r="I152" s="59"/>
      <c r="J152" s="63"/>
      <c r="K152" s="72"/>
      <c r="L152" s="64"/>
      <c r="M152" s="64"/>
      <c r="N152" s="64"/>
      <c r="O152" s="64"/>
      <c r="P152" s="24"/>
      <c r="Q152" s="18"/>
      <c r="R152" s="18"/>
      <c r="S152" s="57"/>
      <c r="T152" s="18"/>
    </row>
    <row r="153" spans="1:20">
      <c r="A153" s="4">
        <v>149</v>
      </c>
      <c r="B153" s="17"/>
      <c r="C153" s="63"/>
      <c r="D153" s="63"/>
      <c r="E153" s="63"/>
      <c r="F153" s="18"/>
      <c r="G153" s="104"/>
      <c r="H153" s="104"/>
      <c r="I153" s="59"/>
      <c r="J153" s="63"/>
      <c r="K153" s="72"/>
      <c r="L153" s="64"/>
      <c r="M153" s="64"/>
      <c r="N153" s="64"/>
      <c r="O153" s="64"/>
      <c r="P153" s="24"/>
      <c r="Q153" s="18"/>
      <c r="R153" s="18"/>
      <c r="S153" s="57"/>
      <c r="T153" s="18"/>
    </row>
    <row r="154" spans="1:20">
      <c r="A154" s="4">
        <v>150</v>
      </c>
      <c r="B154" s="17"/>
      <c r="C154" s="63"/>
      <c r="D154" s="63"/>
      <c r="E154" s="63"/>
      <c r="F154" s="18"/>
      <c r="G154" s="105"/>
      <c r="H154" s="105"/>
      <c r="I154" s="59"/>
      <c r="J154" s="63"/>
      <c r="K154" s="72"/>
      <c r="L154" s="64"/>
      <c r="M154" s="64"/>
      <c r="N154" s="64"/>
      <c r="O154" s="64"/>
      <c r="P154" s="24"/>
      <c r="Q154" s="18"/>
      <c r="R154" s="18"/>
      <c r="S154" s="57"/>
      <c r="T154" s="18"/>
    </row>
    <row r="155" spans="1:20">
      <c r="A155" s="4">
        <v>151</v>
      </c>
      <c r="B155" s="17"/>
      <c r="C155" s="63"/>
      <c r="D155" s="63"/>
      <c r="E155" s="63"/>
      <c r="F155" s="18"/>
      <c r="G155" s="105"/>
      <c r="H155" s="105"/>
      <c r="I155" s="59"/>
      <c r="J155" s="63"/>
      <c r="K155" s="72"/>
      <c r="L155" s="64"/>
      <c r="M155" s="64"/>
      <c r="N155" s="64"/>
      <c r="O155" s="64"/>
      <c r="P155" s="24"/>
      <c r="Q155" s="18"/>
      <c r="R155" s="18"/>
      <c r="S155" s="57"/>
      <c r="T155" s="18"/>
    </row>
    <row r="156" spans="1:20">
      <c r="A156" s="4">
        <v>152</v>
      </c>
      <c r="B156" s="17"/>
      <c r="C156" s="65"/>
      <c r="D156" s="65"/>
      <c r="E156" s="65"/>
      <c r="F156" s="18"/>
      <c r="G156" s="104"/>
      <c r="H156" s="104"/>
      <c r="I156" s="59"/>
      <c r="J156" s="65"/>
      <c r="K156" s="72"/>
      <c r="L156" s="64"/>
      <c r="M156" s="64"/>
      <c r="N156" s="64"/>
      <c r="O156" s="64"/>
      <c r="P156" s="24"/>
      <c r="Q156" s="18"/>
      <c r="R156" s="18"/>
      <c r="S156" s="57"/>
      <c r="T156" s="18"/>
    </row>
    <row r="157" spans="1:20">
      <c r="A157" s="4">
        <v>153</v>
      </c>
      <c r="B157" s="17"/>
      <c r="C157" s="63"/>
      <c r="D157" s="63"/>
      <c r="E157" s="63"/>
      <c r="F157" s="18"/>
      <c r="G157" s="104"/>
      <c r="H157" s="104"/>
      <c r="I157" s="59"/>
      <c r="J157" s="63"/>
      <c r="K157" s="72"/>
      <c r="L157" s="64"/>
      <c r="M157" s="64"/>
      <c r="N157" s="64"/>
      <c r="O157" s="64"/>
      <c r="P157" s="24"/>
      <c r="Q157" s="18"/>
      <c r="R157" s="18"/>
      <c r="S157" s="57"/>
      <c r="T157" s="18"/>
    </row>
    <row r="158" spans="1:20">
      <c r="A158" s="4">
        <v>154</v>
      </c>
      <c r="B158" s="17"/>
      <c r="C158" s="63"/>
      <c r="D158" s="65"/>
      <c r="E158" s="64"/>
      <c r="F158" s="18"/>
      <c r="G158" s="104"/>
      <c r="H158" s="104"/>
      <c r="I158" s="59"/>
      <c r="J158" s="63"/>
      <c r="K158" s="72"/>
      <c r="L158" s="64"/>
      <c r="M158" s="64"/>
      <c r="N158" s="64"/>
      <c r="O158" s="64"/>
      <c r="P158" s="24"/>
      <c r="Q158" s="18"/>
      <c r="R158" s="18"/>
      <c r="S158" s="57"/>
      <c r="T158" s="18"/>
    </row>
    <row r="159" spans="1:20">
      <c r="A159" s="4">
        <v>155</v>
      </c>
      <c r="B159" s="17"/>
      <c r="C159" s="63"/>
      <c r="D159" s="65"/>
      <c r="E159" s="64"/>
      <c r="F159" s="18"/>
      <c r="G159" s="104"/>
      <c r="H159" s="104"/>
      <c r="I159" s="59"/>
      <c r="J159" s="63"/>
      <c r="K159" s="72"/>
      <c r="L159" s="64"/>
      <c r="M159" s="64"/>
      <c r="N159" s="64"/>
      <c r="O159" s="64"/>
      <c r="P159" s="24"/>
      <c r="Q159" s="18"/>
      <c r="R159" s="18"/>
      <c r="S159" s="57"/>
      <c r="T159" s="18"/>
    </row>
    <row r="160" spans="1:20">
      <c r="A160" s="4">
        <v>156</v>
      </c>
      <c r="B160" s="17"/>
      <c r="C160" s="18"/>
      <c r="D160" s="18"/>
      <c r="E160" s="19"/>
      <c r="F160" s="18"/>
      <c r="G160" s="19"/>
      <c r="H160" s="19"/>
      <c r="I160" s="17">
        <f t="shared" ref="I160:I164" si="0">G160+H160</f>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59</v>
      </c>
      <c r="D165" s="21"/>
      <c r="E165" s="13"/>
      <c r="F165" s="21"/>
      <c r="G165" s="21">
        <f>SUM(G5:G164)</f>
        <v>470</v>
      </c>
      <c r="H165" s="21">
        <f>SUM(H5:H164)</f>
        <v>571</v>
      </c>
      <c r="I165" s="21">
        <f>SUM(I5:I164)</f>
        <v>0</v>
      </c>
      <c r="J165" s="21"/>
      <c r="K165" s="21"/>
      <c r="L165" s="21"/>
      <c r="M165" s="21"/>
      <c r="N165" s="21"/>
      <c r="O165" s="21"/>
      <c r="P165" s="14"/>
      <c r="Q165" s="21"/>
      <c r="R165" s="21"/>
      <c r="S165" s="21"/>
      <c r="T165" s="12"/>
    </row>
    <row r="166" spans="1:20">
      <c r="A166" s="46" t="s">
        <v>65</v>
      </c>
      <c r="B166" s="10">
        <f>COUNTIF(B$5:B$164,"Team 1")</f>
        <v>23</v>
      </c>
      <c r="C166" s="46" t="s">
        <v>28</v>
      </c>
      <c r="D166" s="10">
        <f>COUNTIF(D5:D164,"Anganwadi")</f>
        <v>18</v>
      </c>
    </row>
    <row r="167" spans="1:20">
      <c r="A167" s="46" t="s">
        <v>66</v>
      </c>
      <c r="B167" s="10">
        <f>COUNTIF(B$6:B$164,"Team 2")</f>
        <v>35</v>
      </c>
      <c r="C167" s="46" t="s">
        <v>26</v>
      </c>
      <c r="D167" s="10">
        <f>COUNTIF(D5:D164,"School")</f>
        <v>39</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J20" sqref="J20"/>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322" t="s">
        <v>651</v>
      </c>
      <c r="B1" s="322"/>
      <c r="C1" s="322"/>
      <c r="D1" s="322"/>
      <c r="E1" s="322"/>
      <c r="F1" s="323"/>
      <c r="G1" s="323"/>
      <c r="H1" s="323"/>
      <c r="I1" s="323"/>
      <c r="J1" s="323"/>
    </row>
    <row r="2" spans="1:11" ht="25.5">
      <c r="A2" s="324" t="s">
        <v>0</v>
      </c>
      <c r="B2" s="325"/>
      <c r="C2" s="326" t="str">
        <f>'Block at a Glance'!C2:D2</f>
        <v>Assam</v>
      </c>
      <c r="D2" s="327"/>
      <c r="E2" s="27" t="s">
        <v>1</v>
      </c>
      <c r="F2" s="328" t="str">
        <f>'Block at a Glance'!F2:I2</f>
        <v>DimaHasao</v>
      </c>
      <c r="G2" s="329"/>
      <c r="H2" s="28" t="s">
        <v>27</v>
      </c>
      <c r="I2" s="328" t="str">
        <f>'Block at a Glance'!M2:M2</f>
        <v>Mahur</v>
      </c>
      <c r="J2" s="329"/>
    </row>
    <row r="3" spans="1:11" ht="28.5" customHeight="1">
      <c r="A3" s="333" t="s">
        <v>69</v>
      </c>
      <c r="B3" s="333"/>
      <c r="C3" s="333"/>
      <c r="D3" s="333"/>
      <c r="E3" s="333"/>
      <c r="F3" s="333"/>
      <c r="G3" s="333"/>
      <c r="H3" s="333"/>
      <c r="I3" s="333"/>
      <c r="J3" s="333"/>
    </row>
    <row r="4" spans="1:11">
      <c r="A4" s="332" t="s">
        <v>30</v>
      </c>
      <c r="B4" s="331" t="s">
        <v>31</v>
      </c>
      <c r="C4" s="330" t="s">
        <v>32</v>
      </c>
      <c r="D4" s="330" t="s">
        <v>39</v>
      </c>
      <c r="E4" s="330"/>
      <c r="F4" s="330"/>
      <c r="G4" s="330" t="s">
        <v>33</v>
      </c>
      <c r="H4" s="330" t="s">
        <v>40</v>
      </c>
      <c r="I4" s="330"/>
      <c r="J4" s="330"/>
    </row>
    <row r="5" spans="1:11" ht="22.5" customHeight="1">
      <c r="A5" s="332"/>
      <c r="B5" s="331"/>
      <c r="C5" s="330"/>
      <c r="D5" s="29" t="s">
        <v>9</v>
      </c>
      <c r="E5" s="29" t="s">
        <v>10</v>
      </c>
      <c r="F5" s="29" t="s">
        <v>11</v>
      </c>
      <c r="G5" s="330"/>
      <c r="H5" s="29" t="s">
        <v>9</v>
      </c>
      <c r="I5" s="29" t="s">
        <v>10</v>
      </c>
      <c r="J5" s="29" t="s">
        <v>11</v>
      </c>
    </row>
    <row r="6" spans="1:11" ht="22.5" customHeight="1">
      <c r="A6" s="47">
        <v>1</v>
      </c>
      <c r="B6" s="48" t="s">
        <v>652</v>
      </c>
      <c r="C6" s="32">
        <f>COUNTIFS('OCT-18'!D$5:D$164,"Anganwadi")</f>
        <v>24</v>
      </c>
      <c r="D6" s="33">
        <f>SUMIF('OCT-18'!$D$5:$D$164,"Anganwadi",'OCT-18'!$G$5:$G$164)</f>
        <v>571</v>
      </c>
      <c r="E6" s="33">
        <f>SUMIF('OCT-18'!$D$5:$D$164,"Anganwadi",'OCT-18'!$H$5:$H$164)</f>
        <v>663</v>
      </c>
      <c r="F6" s="33">
        <f>+D6+E6</f>
        <v>1234</v>
      </c>
      <c r="G6" s="32">
        <f>COUNTIF('OCT-18'!D5:D164,"School")</f>
        <v>57</v>
      </c>
      <c r="H6" s="33">
        <f>SUMIF('OCT-18'!$D$5:$D$164,"School",'OCT-18'!$G$5:$G$164)</f>
        <v>0</v>
      </c>
      <c r="I6" s="33">
        <f>SUMIF('OCT-18'!$D$5:$D$164,"School",'OCT-18'!$H$5:$H$164)</f>
        <v>0</v>
      </c>
      <c r="J6" s="33">
        <f>+H6+I6</f>
        <v>0</v>
      </c>
      <c r="K6" s="34"/>
    </row>
    <row r="7" spans="1:11" ht="22.5" customHeight="1">
      <c r="A7" s="30">
        <v>2</v>
      </c>
      <c r="B7" s="31" t="s">
        <v>653</v>
      </c>
      <c r="C7" s="32">
        <f>COUNTIF('NOV-18'!D5:D164,"Anganwadi")</f>
        <v>19</v>
      </c>
      <c r="D7" s="33">
        <f>SUMIF('NOV-18'!$D$5:$D$164,"Anganwadi",'NOV-18'!$G$5:$G$164)</f>
        <v>199</v>
      </c>
      <c r="E7" s="33">
        <f>SUMIF('NOV-18'!$D$5:$D$164,"Anganwadi",'NOV-18'!$H$5:$H$164)</f>
        <v>292</v>
      </c>
      <c r="F7" s="33">
        <f t="shared" ref="F7:F11" si="0">+D7+E7</f>
        <v>491</v>
      </c>
      <c r="G7" s="32">
        <f>COUNTIF('NOV-18'!D5:D164,"School")</f>
        <v>38</v>
      </c>
      <c r="H7" s="33">
        <f>SUMIF('NOV-18'!$D$5:$D$164,"School",'NOV-18'!$G$5:$G$164)</f>
        <v>0</v>
      </c>
      <c r="I7" s="33">
        <f>SUMIF('NOV-18'!$D$5:$D$164,"School",'NOV-18'!$H$5:$H$164)</f>
        <v>0</v>
      </c>
      <c r="J7" s="33">
        <f t="shared" ref="J7:J11" si="1">+H7+I7</f>
        <v>0</v>
      </c>
    </row>
    <row r="8" spans="1:11" ht="22.5" customHeight="1">
      <c r="A8" s="30">
        <v>3</v>
      </c>
      <c r="B8" s="31" t="s">
        <v>654</v>
      </c>
      <c r="C8" s="32">
        <f>COUNTIF('DEC-18'!D5:D164,"Anganwadi")</f>
        <v>19</v>
      </c>
      <c r="D8" s="33">
        <f>SUMIF('DEC-18'!$D$5:$D$164,"Anganwadi",'DEC-18'!$G$5:$G$164)</f>
        <v>428</v>
      </c>
      <c r="E8" s="33">
        <f>SUMIF('DEC-18'!$D$5:$D$164,"Anganwadi",'DEC-18'!$H$5:$H$164)</f>
        <v>560</v>
      </c>
      <c r="F8" s="33">
        <f t="shared" si="0"/>
        <v>988</v>
      </c>
      <c r="G8" s="32">
        <f>COUNTIF('DEC-18'!D5:D164,"School")</f>
        <v>47</v>
      </c>
      <c r="H8" s="33">
        <f>SUMIF('DEC-18'!$D$5:$D$164,"School",'DEC-18'!$G$5:$G$164)</f>
        <v>14</v>
      </c>
      <c r="I8" s="33">
        <f>SUMIF('DEC-18'!$D$5:$D$164,"School",'DEC-18'!$H$5:$H$164)</f>
        <v>10</v>
      </c>
      <c r="J8" s="33">
        <f t="shared" si="1"/>
        <v>24</v>
      </c>
    </row>
    <row r="9" spans="1:11" ht="22.5" customHeight="1">
      <c r="A9" s="30">
        <v>4</v>
      </c>
      <c r="B9" s="31" t="s">
        <v>655</v>
      </c>
      <c r="C9" s="32">
        <f>COUNTIF('JAN-19'!D5:D164,"Anganwadi")</f>
        <v>14</v>
      </c>
      <c r="D9" s="33">
        <f>SUMIF('JAN-19'!$D$5:$D$164,"Anganwadi",'JAN-19'!$G$5:$G$164)</f>
        <v>398</v>
      </c>
      <c r="E9" s="33">
        <f>SUMIF('JAN-19'!$D$5:$D$164,"Anganwadi",'JAN-19'!$H$5:$H$164)</f>
        <v>399</v>
      </c>
      <c r="F9" s="33">
        <f t="shared" si="0"/>
        <v>797</v>
      </c>
      <c r="G9" s="32">
        <f>COUNTIF('JAN-19'!D5:D164,"School")</f>
        <v>46</v>
      </c>
      <c r="H9" s="33">
        <f>SUMIF('JAN-19'!$D$5:$D$164,"School",'JAN-19'!$G$5:$G$164)</f>
        <v>0</v>
      </c>
      <c r="I9" s="33">
        <f>SUMIF('JAN-19'!$D$5:$D$164,"School",'JAN-19'!$H$5:$H$164)</f>
        <v>0</v>
      </c>
      <c r="J9" s="33">
        <f t="shared" si="1"/>
        <v>0</v>
      </c>
    </row>
    <row r="10" spans="1:11" ht="22.5" customHeight="1">
      <c r="A10" s="30">
        <v>5</v>
      </c>
      <c r="B10" s="31" t="s">
        <v>656</v>
      </c>
      <c r="C10" s="32">
        <f>COUNTIF('FEB-19'!D5:D164,"Anganwadi")</f>
        <v>13</v>
      </c>
      <c r="D10" s="33">
        <f>SUMIF('FEB-19'!$D$5:$D$164,"Anganwadi",'FEB-19'!$G$5:$G$164)</f>
        <v>177</v>
      </c>
      <c r="E10" s="33">
        <f>SUMIF('FEB-19'!$D$5:$D$164,"Anganwadi",'FEB-19'!$H$5:$H$164)</f>
        <v>262</v>
      </c>
      <c r="F10" s="33">
        <f t="shared" si="0"/>
        <v>439</v>
      </c>
      <c r="G10" s="32">
        <f>COUNTIF('FEB-19'!D5:D164,"School")</f>
        <v>40</v>
      </c>
      <c r="H10" s="33">
        <f>SUMIF('FEB-19'!$D$5:$D$164,"School",'FEB-19'!$G$5:$G$164)</f>
        <v>0</v>
      </c>
      <c r="I10" s="33">
        <f>SUMIF('FEB-19'!$D$5:$D$164,"School",'FEB-19'!$H$5:$H$164)</f>
        <v>0</v>
      </c>
      <c r="J10" s="33">
        <f t="shared" si="1"/>
        <v>0</v>
      </c>
    </row>
    <row r="11" spans="1:11" ht="22.5" customHeight="1">
      <c r="A11" s="30">
        <v>6</v>
      </c>
      <c r="B11" s="31" t="s">
        <v>657</v>
      </c>
      <c r="C11" s="32">
        <f>COUNTIF('MAR-19'!D5:D164,"Anganwadi")</f>
        <v>18</v>
      </c>
      <c r="D11" s="33">
        <f>SUMIF('MAR-19'!$D$5:$D$164,"Anganwadi",'MAR-19'!$G$5:$G$164)</f>
        <v>438</v>
      </c>
      <c r="E11" s="33">
        <f>SUMIF('MAR-19'!$D$5:$D$164,"Anganwadi",'MAR-19'!$H$5:$H$164)</f>
        <v>503</v>
      </c>
      <c r="F11" s="33">
        <f t="shared" si="0"/>
        <v>941</v>
      </c>
      <c r="G11" s="32">
        <f>COUNTIF('MAR-19'!D5:D164,"School")</f>
        <v>39</v>
      </c>
      <c r="H11" s="33">
        <f>SUMIF('MAR-19'!$D$5:$D$164,"School",'MAR-19'!$G$5:$G$164)</f>
        <v>0</v>
      </c>
      <c r="I11" s="33">
        <f>SUMIF('MAR-19'!$D$5:$D$164,"School",'MAR-19'!$H$5:$H$164)</f>
        <v>0</v>
      </c>
      <c r="J11" s="33">
        <f t="shared" si="1"/>
        <v>0</v>
      </c>
    </row>
    <row r="12" spans="1:11" ht="19.5" customHeight="1">
      <c r="A12" s="321" t="s">
        <v>41</v>
      </c>
      <c r="B12" s="321"/>
      <c r="C12" s="35">
        <f>SUM(C6:C11)</f>
        <v>107</v>
      </c>
      <c r="D12" s="35">
        <f t="shared" ref="D12:J12" si="2">SUM(D6:D11)</f>
        <v>2211</v>
      </c>
      <c r="E12" s="35">
        <f t="shared" si="2"/>
        <v>2679</v>
      </c>
      <c r="F12" s="35">
        <f t="shared" si="2"/>
        <v>4890</v>
      </c>
      <c r="G12" s="35">
        <f t="shared" si="2"/>
        <v>267</v>
      </c>
      <c r="H12" s="35">
        <f t="shared" si="2"/>
        <v>14</v>
      </c>
      <c r="I12" s="35">
        <f t="shared" si="2"/>
        <v>10</v>
      </c>
      <c r="J12" s="35">
        <f t="shared" si="2"/>
        <v>24</v>
      </c>
    </row>
    <row r="14" spans="1:11">
      <c r="A14" s="316" t="s">
        <v>70</v>
      </c>
      <c r="B14" s="316"/>
      <c r="C14" s="316"/>
      <c r="D14" s="316"/>
      <c r="E14" s="316"/>
      <c r="F14" s="316"/>
    </row>
    <row r="15" spans="1:11" ht="82.5">
      <c r="A15" s="45" t="s">
        <v>30</v>
      </c>
      <c r="B15" s="44" t="s">
        <v>31</v>
      </c>
      <c r="C15" s="49" t="s">
        <v>67</v>
      </c>
      <c r="D15" s="43" t="s">
        <v>32</v>
      </c>
      <c r="E15" s="43" t="s">
        <v>33</v>
      </c>
      <c r="F15" s="43" t="s">
        <v>68</v>
      </c>
    </row>
    <row r="16" spans="1:11">
      <c r="A16" s="319">
        <v>1</v>
      </c>
      <c r="B16" s="317" t="s">
        <v>652</v>
      </c>
      <c r="C16" s="50" t="s">
        <v>65</v>
      </c>
      <c r="D16" s="32">
        <f>COUNTIFS('OCT-18'!B$5:B$164,"Team 1",'OCT-18'!D$5:D$164,"Anganwadi")</f>
        <v>8</v>
      </c>
      <c r="E16" s="32">
        <f>COUNTIFS('OCT-18'!B$5:B$164,"Team 1",'OCT-18'!D$5:D$164,"School")</f>
        <v>30</v>
      </c>
      <c r="F16" s="33">
        <f>SUMIF('OCT-18'!$B$5:$B$164,"Team 1",'OCT-18'!$I$5:$I$164)</f>
        <v>0</v>
      </c>
    </row>
    <row r="17" spans="1:6">
      <c r="A17" s="320"/>
      <c r="B17" s="318"/>
      <c r="C17" s="50" t="s">
        <v>66</v>
      </c>
      <c r="D17" s="32">
        <f>COUNTIFS('OCT-18'!B$5:B$164,"Team 2",'OCT-18'!D$5:D$164,"Anganwadi")</f>
        <v>16</v>
      </c>
      <c r="E17" s="32">
        <f>COUNTIFS('OCT-18'!B$5:B$164,"Team 2",'OCT-18'!D$5:D$164,"School")</f>
        <v>27</v>
      </c>
      <c r="F17" s="33">
        <f>SUMIF('OCT-18'!$B$5:$B$164,"Team 2",'OCT-18'!$I$5:$I$164)</f>
        <v>0</v>
      </c>
    </row>
    <row r="18" spans="1:6">
      <c r="A18" s="319">
        <v>2</v>
      </c>
      <c r="B18" s="317" t="s">
        <v>653</v>
      </c>
      <c r="C18" s="50" t="s">
        <v>65</v>
      </c>
      <c r="D18" s="32">
        <f>COUNTIFS('NOV-18'!B$5:B$164,"Team 1",'NOV-18'!D$5:D$164,"Anganwadi")</f>
        <v>12</v>
      </c>
      <c r="E18" s="32">
        <f>COUNTIFS('NOV-18'!B$5:B$164,"Team 1",'NOV-18'!D$5:D$164,"School")</f>
        <v>27</v>
      </c>
      <c r="F18" s="33">
        <f>SUMIF('NOV-18'!$B$5:$B$164,"Team 1",'NOV-18'!$I$5:$I$164)</f>
        <v>0</v>
      </c>
    </row>
    <row r="19" spans="1:6">
      <c r="A19" s="320"/>
      <c r="B19" s="318"/>
      <c r="C19" s="50" t="s">
        <v>66</v>
      </c>
      <c r="D19" s="32">
        <f>COUNTIFS('NOV-18'!B$5:B$164,"Team 2",'NOV-18'!D$5:D$164,"Anganwadi")</f>
        <v>7</v>
      </c>
      <c r="E19" s="32">
        <f>COUNTIFS('NOV-18'!B$5:B$164,"Team 2",'NOV-18'!D$5:D$164,"School")</f>
        <v>11</v>
      </c>
      <c r="F19" s="33">
        <f>SUMIF('NOV-18'!$B$5:$B$164,"Team 2",'NOV-18'!$I$5:$I$164)</f>
        <v>0</v>
      </c>
    </row>
    <row r="20" spans="1:6">
      <c r="A20" s="319">
        <v>3</v>
      </c>
      <c r="B20" s="317" t="s">
        <v>654</v>
      </c>
      <c r="C20" s="50" t="s">
        <v>65</v>
      </c>
      <c r="D20" s="32">
        <f>COUNTIFS('DEC-18'!B$5:B$164,"Team 1",'DEC-18'!D$5:D$164,"Anganwadi")</f>
        <v>6</v>
      </c>
      <c r="E20" s="32">
        <f>COUNTIFS('DEC-18'!B$5:B$164,"Team 1",'DEC-18'!D$5:D$164,"School")</f>
        <v>30</v>
      </c>
      <c r="F20" s="33">
        <f>SUMIF('DEC-18'!$B$5:$B$164,"Team 1",'DEC-18'!$I$5:$I$164)</f>
        <v>0</v>
      </c>
    </row>
    <row r="21" spans="1:6">
      <c r="A21" s="320"/>
      <c r="B21" s="318"/>
      <c r="C21" s="50" t="s">
        <v>66</v>
      </c>
      <c r="D21" s="32">
        <f>COUNTIFS('DEC-18'!B$5:B$164,"Team 2",'DEC-18'!D$5:D$164,"Anganwadi")</f>
        <v>13</v>
      </c>
      <c r="E21" s="32">
        <f>COUNTIFS('DEC-18'!B$5:B$164,"Team 2",'DEC-18'!D$5:D$164,"School")</f>
        <v>17</v>
      </c>
      <c r="F21" s="33">
        <f>SUMIF('DEC-18'!$B$5:$B$164,"Team 2",'DEC-18'!$I$5:$I$164)</f>
        <v>0</v>
      </c>
    </row>
    <row r="22" spans="1:6">
      <c r="A22" s="319">
        <v>4</v>
      </c>
      <c r="B22" s="317" t="s">
        <v>655</v>
      </c>
      <c r="C22" s="50" t="s">
        <v>65</v>
      </c>
      <c r="D22" s="32">
        <f>COUNTIFS('JAN-19'!B$5:B$164,"Team 1",'JAN-19'!D$5:D$164,"Anganwadi")</f>
        <v>2</v>
      </c>
      <c r="E22" s="32">
        <f>COUNTIFS('JAN-19'!B$5:B$164,"Team 1",'JAN-19'!D$5:D$164,"School")</f>
        <v>26</v>
      </c>
      <c r="F22" s="33">
        <f>SUMIF('JAN-19'!$B$5:$B$164,"Team 1",'JAN-19'!$I$5:$I$164)</f>
        <v>0</v>
      </c>
    </row>
    <row r="23" spans="1:6">
      <c r="A23" s="320"/>
      <c r="B23" s="318"/>
      <c r="C23" s="50" t="s">
        <v>66</v>
      </c>
      <c r="D23" s="32">
        <f>COUNTIFS('JAN-19'!B$5:B$164,"Team 2",'JAN-19'!D$5:D$164,"Anganwadi")</f>
        <v>12</v>
      </c>
      <c r="E23" s="32">
        <f>COUNTIFS('JAN-19'!B$5:B$164,"Team 2",'JAN-19'!D$5:D$164,"School")</f>
        <v>20</v>
      </c>
      <c r="F23" s="33">
        <f>SUMIF('JAN-19'!$B$5:$B$164,"Team 2",'JAN-19'!$I$5:$I$164)</f>
        <v>0</v>
      </c>
    </row>
    <row r="24" spans="1:6">
      <c r="A24" s="319">
        <v>5</v>
      </c>
      <c r="B24" s="317" t="s">
        <v>656</v>
      </c>
      <c r="C24" s="50" t="s">
        <v>65</v>
      </c>
      <c r="D24" s="32">
        <f>COUNTIFS('FEB-19'!B$5:B$164,"Team 1",'FEB-19'!D$5:D$164,"Anganwadi")</f>
        <v>5</v>
      </c>
      <c r="E24" s="32">
        <f>COUNTIFS('FEB-19'!B$5:B$164,"Team 1",'FEB-19'!D$5:D$164,"School")</f>
        <v>17</v>
      </c>
      <c r="F24" s="33">
        <f>SUMIF('FEB-19'!$B$5:$B$164,"Team 1",'FEB-19'!$I$5:$I$164)</f>
        <v>0</v>
      </c>
    </row>
    <row r="25" spans="1:6">
      <c r="A25" s="320"/>
      <c r="B25" s="318"/>
      <c r="C25" s="50" t="s">
        <v>66</v>
      </c>
      <c r="D25" s="32">
        <f>COUNTIFS('FEB-19'!B$5:B$164,"Team 2",'FEB-19'!D$5:D$164,"Anganwadi")</f>
        <v>8</v>
      </c>
      <c r="E25" s="32">
        <f>COUNTIFS('FEB-19'!B$5:B$164,"Team 2",'FEB-19'!D$5:D$164,"School")</f>
        <v>23</v>
      </c>
      <c r="F25" s="33">
        <f>SUMIF('FEB-19'!$B$5:$B$164,"Team 2",'FEB-19'!$I$5:$I$164)</f>
        <v>0</v>
      </c>
    </row>
    <row r="26" spans="1:6">
      <c r="A26" s="319">
        <v>6</v>
      </c>
      <c r="B26" s="317" t="s">
        <v>657</v>
      </c>
      <c r="C26" s="50" t="s">
        <v>65</v>
      </c>
      <c r="D26" s="32">
        <f>COUNTIFS('MAR-19'!B$5:B$164,"Team 1",'MAR-19'!D$5:D$164,"Anganwadi")</f>
        <v>2</v>
      </c>
      <c r="E26" s="32">
        <f>COUNTIFS('MAR-19'!B$5:B$164,"Team 1",'MAR-19'!D$5:D$164,"School")</f>
        <v>19</v>
      </c>
      <c r="F26" s="33">
        <f>SUMIF('MAR-19'!$B$5:$B$164,"Team 1",'MAR-19'!$I$5:$I$164)</f>
        <v>0</v>
      </c>
    </row>
    <row r="27" spans="1:6">
      <c r="A27" s="320"/>
      <c r="B27" s="318"/>
      <c r="C27" s="50" t="s">
        <v>66</v>
      </c>
      <c r="D27" s="32">
        <f>COUNTIFS('MAR-19'!B$5:B$164,"Team 2",'MAR-19'!D$5:D$164,"Anganwadi")</f>
        <v>16</v>
      </c>
      <c r="E27" s="32">
        <f>COUNTIFS('MAR-19'!B$5:B$164,"Team 2",'MAR-19'!D$5:D$164,"School")</f>
        <v>20</v>
      </c>
      <c r="F27" s="33">
        <f>SUMIF('MAR-19'!$B$5:$B$164,"Team 2",'MAR-19'!$I$5:$I$164)</f>
        <v>0</v>
      </c>
    </row>
    <row r="28" spans="1:6">
      <c r="A28" s="42" t="s">
        <v>41</v>
      </c>
      <c r="B28" s="42"/>
      <c r="C28" s="42"/>
      <c r="D28" s="42">
        <f>SUM(D16:D27)</f>
        <v>107</v>
      </c>
      <c r="E28" s="42">
        <f>SUM(E16:E27)</f>
        <v>267</v>
      </c>
      <c r="F28" s="42">
        <f>SUM(F16:F27)</f>
        <v>0</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2018-12-24T06:04:25Z</dcterms:modified>
</cp:coreProperties>
</file>