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65" windowWidth="14805" windowHeight="7950" activeTab="7"/>
  </bookViews>
  <sheets>
    <sheet name="Block at a Glance." sheetId="24" r:id="rId1"/>
    <sheet name="Oct-18" sheetId="26" r:id="rId2"/>
    <sheet name="Nov-18" sheetId="27" r:id="rId3"/>
    <sheet name="Dec-18" sheetId="28" r:id="rId4"/>
    <sheet name="Jan-19" sheetId="29" r:id="rId5"/>
    <sheet name="Feb-19" sheetId="30" r:id="rId6"/>
    <sheet name="Mar-19" sheetId="31" r:id="rId7"/>
    <sheet name="Summary Sheet" sheetId="23" r:id="rId8"/>
  </sheets>
  <definedNames>
    <definedName name="_xlnm._FilterDatabase" localSheetId="2" hidden="1">'Nov-18'!$K$3:$K$50</definedName>
    <definedName name="_xlnm._FilterDatabase" localSheetId="1" hidden="1">'Oct-18'!$D$3:$D$65</definedName>
  </definedNames>
  <calcPr calcId="124519"/>
</workbook>
</file>

<file path=xl/calcChain.xml><?xml version="1.0" encoding="utf-8"?>
<calcChain xmlns="http://schemas.openxmlformats.org/spreadsheetml/2006/main">
  <c r="I6" i="3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5"/>
  <c r="I6" i="2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5"/>
  <c r="I6" i="2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5"/>
  <c r="I6" i="2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5"/>
  <c r="I8" i="26"/>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6"/>
  <c r="I7"/>
  <c r="I5"/>
  <c r="I6" i="31" l="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E27" i="23"/>
  <c r="E26"/>
  <c r="D27"/>
  <c r="D26"/>
  <c r="F27"/>
  <c r="F26"/>
  <c r="F25"/>
  <c r="F24"/>
  <c r="E25"/>
  <c r="E24"/>
  <c r="D25"/>
  <c r="D24"/>
  <c r="F23"/>
  <c r="F22"/>
  <c r="E23"/>
  <c r="E22"/>
  <c r="D23"/>
  <c r="D22"/>
  <c r="I9"/>
  <c r="H9"/>
  <c r="G9"/>
  <c r="J10"/>
  <c r="J11"/>
  <c r="F10"/>
  <c r="F11"/>
  <c r="E9"/>
  <c r="D9"/>
  <c r="E8"/>
  <c r="E6"/>
  <c r="I124" i="30"/>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0" i="29"/>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07" i="2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D8" i="23"/>
  <c r="C9"/>
  <c r="C8"/>
  <c r="C7"/>
  <c r="J9" l="1"/>
  <c r="F9"/>
  <c r="F21"/>
  <c r="F20"/>
  <c r="I7"/>
  <c r="E7"/>
  <c r="H7"/>
  <c r="H6"/>
  <c r="D7"/>
  <c r="F19"/>
  <c r="F18"/>
  <c r="F17"/>
  <c r="F16"/>
  <c r="E21"/>
  <c r="E20"/>
  <c r="D21"/>
  <c r="D20"/>
  <c r="G7"/>
  <c r="E19"/>
  <c r="D19"/>
  <c r="E18"/>
  <c r="D18"/>
  <c r="E17"/>
  <c r="D17"/>
  <c r="E16"/>
  <c r="D16"/>
  <c r="I8" l="1"/>
  <c r="H8"/>
  <c r="I162" i="28"/>
  <c r="I163"/>
  <c r="I164"/>
  <c r="G8" i="23"/>
  <c r="J7" l="1"/>
  <c r="I6" l="1"/>
  <c r="D6"/>
  <c r="G6"/>
  <c r="C6"/>
  <c r="D166" i="26"/>
  <c r="D167" i="31" l="1"/>
  <c r="B167"/>
  <c r="D166"/>
  <c r="B166"/>
  <c r="H165"/>
  <c r="G165"/>
  <c r="C165"/>
  <c r="I165"/>
  <c r="D167" i="30"/>
  <c r="B167"/>
  <c r="D166"/>
  <c r="B166"/>
  <c r="H165"/>
  <c r="G165"/>
  <c r="C165"/>
  <c r="I165"/>
  <c r="D167" i="29"/>
  <c r="B167"/>
  <c r="D166"/>
  <c r="B166"/>
  <c r="H165"/>
  <c r="G165"/>
  <c r="C165"/>
  <c r="I165"/>
  <c r="D167" i="28"/>
  <c r="B167"/>
  <c r="D166"/>
  <c r="B166"/>
  <c r="H165"/>
  <c r="G165"/>
  <c r="C165"/>
  <c r="I165"/>
  <c r="D167" i="27"/>
  <c r="B167"/>
  <c r="D166"/>
  <c r="F7" i="23" s="1"/>
  <c r="B166" i="27"/>
  <c r="H165"/>
  <c r="G165"/>
  <c r="C165"/>
  <c r="I164"/>
  <c r="D167" i="26"/>
  <c r="B167"/>
  <c r="B166"/>
  <c r="H165"/>
  <c r="G165"/>
  <c r="I164"/>
  <c r="I163"/>
  <c r="I162"/>
  <c r="I161"/>
  <c r="I160"/>
  <c r="I159"/>
  <c r="I158"/>
  <c r="I157"/>
  <c r="I156"/>
  <c r="I155"/>
  <c r="I154"/>
  <c r="I153"/>
  <c r="I152"/>
  <c r="I151"/>
  <c r="I150"/>
  <c r="I149"/>
  <c r="I148"/>
  <c r="I147"/>
  <c r="I146"/>
  <c r="I145"/>
  <c r="I144"/>
  <c r="G12" i="23" l="1"/>
  <c r="I165" i="27"/>
  <c r="I165" i="26"/>
  <c r="I12" i="23" l="1"/>
  <c r="J8"/>
  <c r="F8"/>
  <c r="C12"/>
  <c r="D12"/>
  <c r="E12"/>
  <c r="H12"/>
  <c r="F28"/>
  <c r="E28"/>
  <c r="D28"/>
  <c r="F6"/>
  <c r="J6"/>
  <c r="F12" l="1"/>
  <c r="J12"/>
</calcChain>
</file>

<file path=xl/sharedStrings.xml><?xml version="1.0" encoding="utf-8"?>
<sst xmlns="http://schemas.openxmlformats.org/spreadsheetml/2006/main" count="3258" uniqueCount="616">
  <si>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</si>
  <si>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</si>
  <si>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</si>
  <si>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</si>
  <si>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</si>
  <si>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</si>
  <si>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</si>
  <si>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</si>
  <si>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</si>
  <si>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</si>
  <si>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</si>
  <si>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</si>
  <si>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</si>
  <si>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</si>
  <si>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</si>
  <si>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</si>
  <si>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</si>
  <si>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</si>
  <si>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</si>
  <si>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</si>
  <si>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</si>
  <si>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</si>
  <si>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</si>
  <si>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</si>
  <si>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</si>
  <si>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</si>
  <si>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</si>
  <si>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</si>
  <si>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</si>
  <si>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</si>
  <si>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</si>
  <si>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</si>
  <si>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</si>
  <si>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</si>
  <si>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</si>
  <si>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</si>
  <si>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</si>
  <si>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</si>
  <si>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</si>
  <si>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</si>
  <si>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</si>
  <si>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</si>
  <si>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</si>
  <si>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</si>
  <si>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</si>
  <si>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</si>
  <si>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</si>
  <si>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</si>
  <si>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</si>
  <si>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</si>
  <si>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</si>
  <si>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</si>
  <si>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</si>
  <si>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</si>
  <si>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</si>
  <si>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</si>
  <si>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</si>
  <si>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</si>
  <si>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</si>
  <si>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</si>
  <si>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</si>
  <si>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</si>
  <si>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</si>
  <si>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</si>
  <si>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</si>
  <si>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</si>
  <si>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</si>
  <si>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</si>
  <si>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</si>
  <si>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</si>
  <si>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</si>
  <si>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</si>
  <si>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</si>
  <si>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BARPETA</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</si>
  <si>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</si>
  <si>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</si>
  <si>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</si>
  <si>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MICRO PLAN FORMAT
NATIONAL HEALTH MISSION-Rashtriya Bal Swasthya Karyakram (RBSK)
ACTION  PLAN OF YEAR - 2018-19</t>
  </si>
  <si>
    <t>MOTIUR RAHMAN</t>
  </si>
  <si>
    <t>mandiablock@gmail.com</t>
  </si>
  <si>
    <t>DHIRAJ KUMAR DAS</t>
  </si>
  <si>
    <t>DR. FARID AHMED</t>
  </si>
  <si>
    <t>DR. MADHUMITA DEVI</t>
  </si>
  <si>
    <t>SAIFUL ISLAM</t>
  </si>
  <si>
    <t>RUMI PARBIN</t>
  </si>
  <si>
    <t>DR. AJOY KUMAR DAS</t>
  </si>
  <si>
    <t>DR. OJUPHA BEHUM</t>
  </si>
  <si>
    <t>GUMAZUR RAHMAN</t>
  </si>
  <si>
    <t>MOTIJAN BEGUM</t>
  </si>
  <si>
    <t>ojuphabegum@yahoo.com</t>
  </si>
  <si>
    <t>Mandia BPHC</t>
  </si>
  <si>
    <t xml:space="preserve">188 No Sonapur </t>
  </si>
  <si>
    <t>379 GERABIL L.P.</t>
  </si>
  <si>
    <t>LP</t>
  </si>
  <si>
    <t>176 No Lurfuria AWC</t>
  </si>
  <si>
    <t>939 LURFURIA L.P.</t>
  </si>
  <si>
    <t>189 No Rosulpur AWC</t>
  </si>
  <si>
    <t>2002 DAKHIN SONAPUR GIRLS L.P.</t>
  </si>
  <si>
    <t>254 No Sitoli &amp; Lurfuria AWC</t>
  </si>
  <si>
    <t>UTTAR SIDHUNI GIRLS MEM</t>
  </si>
  <si>
    <t>MEM</t>
  </si>
  <si>
    <t>238 No 1 No. Rosulpur AWC</t>
  </si>
  <si>
    <t>398 No Lurfuria &amp; Bamontary AWC</t>
  </si>
  <si>
    <t>1198 RASULPUR BALAK LPS</t>
  </si>
  <si>
    <t>BASATAN NESSA MEM</t>
  </si>
  <si>
    <t>388 No  Rosulpur 1 No. AWC</t>
  </si>
  <si>
    <t>1683 SONAPUR L.P.</t>
  </si>
  <si>
    <t>177 No Sidhuni AWC</t>
  </si>
  <si>
    <t>PASCHIM LURFURIA GIRLS VLP</t>
  </si>
  <si>
    <t>HKA MEM SONAPUR</t>
  </si>
  <si>
    <t>UTTAR LURFURIA MEM</t>
  </si>
  <si>
    <t>LURFURIA B.D HIGH SCHOOL</t>
  </si>
  <si>
    <t>High</t>
  </si>
  <si>
    <t>289 No RosulpurChar AWC</t>
  </si>
  <si>
    <t>400 No Sidhuni West AWC</t>
  </si>
  <si>
    <t>1224 RASULPUR GIRLS</t>
  </si>
  <si>
    <t>1835 PACHIM SIDHUNI GHUNAPARA LPS</t>
  </si>
  <si>
    <t>118 No Niz Moinbari AWC</t>
  </si>
  <si>
    <t>PASCHIM MAINBARI G MEM</t>
  </si>
  <si>
    <t>171 No Pathlikuchigaon-I AWC</t>
  </si>
  <si>
    <t>1199 SIDHUNI  L.P. S</t>
  </si>
  <si>
    <t>262 No Niz Moinbari &amp;  Satra Moinbari AWC</t>
  </si>
  <si>
    <t>PASCHIM MOINBARI HALODIA PARA LPS</t>
  </si>
  <si>
    <t>256 No Pathlikuchigaon-II AWC</t>
  </si>
  <si>
    <t>SIDHUNI MEM</t>
  </si>
  <si>
    <t>332 No Niz Moinbari Uttar Suba AWC</t>
  </si>
  <si>
    <t>PASCHIM MOINBORI D PARA LP</t>
  </si>
  <si>
    <t>448 No Pathlikuchigaon Uttar Pachim Suba(Mini)
 AWC</t>
  </si>
  <si>
    <t>SIDHUNI HIGH SCHOOL</t>
  </si>
  <si>
    <t>119 No Satra Moinbari AWC</t>
  </si>
  <si>
    <t>593 MOIN BARI L.P</t>
  </si>
  <si>
    <t>412 No Pub Pathlikuchigaon AWC</t>
  </si>
  <si>
    <t>PATHLIKUCHI MEM</t>
  </si>
  <si>
    <t>122 No Sonabbari AWC</t>
  </si>
  <si>
    <t>1666 BALA GAON L.P</t>
  </si>
  <si>
    <t xml:space="preserve">160 No Pathlikuchi Pather </t>
  </si>
  <si>
    <t xml:space="preserve">314 No Sonabbari &amp; Gharialmari </t>
  </si>
  <si>
    <t>1160 PASCHIM MOINBARI L.P.S</t>
  </si>
  <si>
    <t>829 PATLIKUCHI L.P.</t>
  </si>
  <si>
    <t xml:space="preserve">112 No Jaypur Gaon </t>
  </si>
  <si>
    <t xml:space="preserve">338 No Jaypur Natun Para </t>
  </si>
  <si>
    <t xml:space="preserve">113 No Jaypur Pather &amp; Gaon </t>
  </si>
  <si>
    <t>1112 NIZMOINBARI PAULPARA L.P</t>
  </si>
  <si>
    <t xml:space="preserve">392 No Tapajuli Pathar West </t>
  </si>
  <si>
    <t>944 TAPAJULI N.C.L.P.</t>
  </si>
  <si>
    <t xml:space="preserve">270 No Jaypur Dhakaliapara </t>
  </si>
  <si>
    <t>1652 UTTARPAM MOINBARI L.P</t>
  </si>
  <si>
    <t xml:space="preserve">190 No Tapajuli Pathar </t>
  </si>
  <si>
    <t>411 ALIPUR L.P.</t>
  </si>
  <si>
    <t>MAINBARI MES</t>
  </si>
  <si>
    <t>444 No Mozidvita L.P.School (Mini)</t>
  </si>
  <si>
    <t xml:space="preserve">387 No Balikuri Maulobipara </t>
  </si>
  <si>
    <t xml:space="preserve">114 No Kismat Moinbari Dakshin </t>
  </si>
  <si>
    <t>SATRA MAINBARI PUB PARA LPS</t>
  </si>
  <si>
    <t xml:space="preserve">285 No Mozidvita Char </t>
  </si>
  <si>
    <t>115 No Kismat Moinbari Khandkarpara &amp;  NC</t>
  </si>
  <si>
    <t xml:space="preserve">384 No Balikuri  Pachim Basuriya Char </t>
  </si>
  <si>
    <t>NIZ MAINBARI MEM</t>
  </si>
  <si>
    <t>TAPAJULI BIDYA BHAWAN HIGH SCHOOL</t>
  </si>
  <si>
    <t>Rubhi SC</t>
  </si>
  <si>
    <t>Maleka Khatun</t>
  </si>
  <si>
    <t>Nurnehar Begum</t>
  </si>
  <si>
    <t>Mon Day</t>
  </si>
  <si>
    <t>Tata Sumo</t>
  </si>
  <si>
    <t>Sonapur SC</t>
  </si>
  <si>
    <t>Sidhuni SC</t>
  </si>
  <si>
    <t>Abala Talukder</t>
  </si>
  <si>
    <t>Rezia Ahmed</t>
  </si>
  <si>
    <t>Indica Vista</t>
  </si>
  <si>
    <t>Wednes Day</t>
  </si>
  <si>
    <t>Thurs Day</t>
  </si>
  <si>
    <t>Saburjan Nessa</t>
  </si>
  <si>
    <t>Fri Day</t>
  </si>
  <si>
    <t>Faguni Das</t>
  </si>
  <si>
    <t>Mamataz khatun</t>
  </si>
  <si>
    <t>Ajupa Khatun</t>
  </si>
  <si>
    <t>Satur Day</t>
  </si>
  <si>
    <t>Tues Day</t>
  </si>
  <si>
    <t>Moinbari PHC</t>
  </si>
  <si>
    <t xml:space="preserve">Amina Khatun </t>
  </si>
  <si>
    <t>Rup Bhanu</t>
  </si>
  <si>
    <t>Patlikuchi SC</t>
  </si>
  <si>
    <t>Pranita Baishya</t>
  </si>
  <si>
    <t>Mariam Khatun</t>
  </si>
  <si>
    <t>Saleha Khatun</t>
  </si>
  <si>
    <t>Mahiran Ahmed</t>
  </si>
  <si>
    <t>Joyful nessa</t>
  </si>
  <si>
    <t>10/22,23/2018</t>
  </si>
  <si>
    <t>Mon Day, Tues Day</t>
  </si>
  <si>
    <t>Juleka Khatun</t>
  </si>
  <si>
    <t>Shajeda Khatun</t>
  </si>
  <si>
    <t>Majidvitha SC</t>
  </si>
  <si>
    <t>Paddya Malakar</t>
  </si>
  <si>
    <t>Nabiran Nessa</t>
  </si>
  <si>
    <t>Sofia Khatun</t>
  </si>
  <si>
    <t>10/30,31/2018</t>
  </si>
  <si>
    <t>Tues Day, Wednes Day</t>
  </si>
  <si>
    <t xml:space="preserve">339 No Kismat Moinbari Tukkar Char </t>
  </si>
  <si>
    <t xml:space="preserve">111 No Sikatary Gaon </t>
  </si>
  <si>
    <t>HATIZANA PAM MAINBARI LPS</t>
  </si>
  <si>
    <t xml:space="preserve">240 No Tapajuli Pathar Char </t>
  </si>
  <si>
    <t>391 No Tapajuli Pathar Uttar Part</t>
  </si>
  <si>
    <t xml:space="preserve">116 No Paschim Moinbari-I </t>
  </si>
  <si>
    <t xml:space="preserve">117 No Paschim Moinbari-II </t>
  </si>
  <si>
    <t xml:space="preserve">182 No Balikuri Colony </t>
  </si>
  <si>
    <t xml:space="preserve">183 No Balikuri Pub </t>
  </si>
  <si>
    <t>UTTAR MAINBARI MEM</t>
  </si>
  <si>
    <t xml:space="preserve">233 No Balikuri Dakhin </t>
  </si>
  <si>
    <t xml:space="preserve">234 No Balikuri Uttar Pachim </t>
  </si>
  <si>
    <t xml:space="preserve">317 No  Moinbari Uttar </t>
  </si>
  <si>
    <t>404 UTTAR MOIN BARI L.P</t>
  </si>
  <si>
    <t xml:space="preserve">235 No Balikuri Paschim Char </t>
  </si>
  <si>
    <t xml:space="preserve">121 No Kismat Moinbari </t>
  </si>
  <si>
    <t xml:space="preserve">261 No Kismat Moinbari &amp; Paschim
 Moinbari </t>
  </si>
  <si>
    <t xml:space="preserve">203 No 4 No. Bhera </t>
  </si>
  <si>
    <t>UTTAR ISLAMPUR LPS VENTURE</t>
  </si>
  <si>
    <t>KISMAT MOINBARI NABANOOR H MADRASSA</t>
  </si>
  <si>
    <t>UP</t>
  </si>
  <si>
    <t>1233 GARALA L.P.</t>
  </si>
  <si>
    <t>DAKSHIN GURALA LP SCHOOL</t>
  </si>
  <si>
    <t xml:space="preserve">333 No Paschim Moinbari Pachim Suba </t>
  </si>
  <si>
    <t xml:space="preserve">202 No Gurala </t>
  </si>
  <si>
    <t>1386 KISMOT MAINBARI  NATUAR PAPA LPS</t>
  </si>
  <si>
    <t>364 KISMAT MOIN BARI L.P</t>
  </si>
  <si>
    <t>1349 BHERA</t>
  </si>
  <si>
    <t>1919 NO.4 NO. PUB BHERA NAPAL HAZI L.P.</t>
  </si>
  <si>
    <t xml:space="preserve">120 No Uttar Moinbari </t>
  </si>
  <si>
    <t xml:space="preserve">331 No Uttar Moinbari Uttar Suba </t>
  </si>
  <si>
    <t xml:space="preserve">396 No Gurala West </t>
  </si>
  <si>
    <t>204 No Gobindapur East</t>
  </si>
  <si>
    <t>2003 UTTAR MOINBARI CHAR GL.P S</t>
  </si>
  <si>
    <t>KISMAT MOINBORI ANCHALIK G MEM</t>
  </si>
  <si>
    <t xml:space="preserve">440 No Alipur Dakshin (Mini) </t>
  </si>
  <si>
    <t>4 NO BHERAGAON LPS</t>
  </si>
  <si>
    <t xml:space="preserve">99 No Puran Sikatary &amp; Bandarmara </t>
  </si>
  <si>
    <t>1419 SIKATARI GIRLS L.P. SCHOOL</t>
  </si>
  <si>
    <t xml:space="preserve">288 No Alipur </t>
  </si>
  <si>
    <t>1423 ISLAMPUR</t>
  </si>
  <si>
    <t xml:space="preserve">269 No Sikatary Gaon &amp; Pather </t>
  </si>
  <si>
    <t>SIKATARY NABODAY GIRLS MEM</t>
  </si>
  <si>
    <t xml:space="preserve">199 No Islampur </t>
  </si>
  <si>
    <t xml:space="preserve">201 no Alipur </t>
  </si>
  <si>
    <t>1417 TARAKANDI NOBAJYOTI L.P.</t>
  </si>
  <si>
    <t xml:space="preserve">393 No Alipur Dakshin </t>
  </si>
  <si>
    <t>1832 ISLAM PUR L.P</t>
  </si>
  <si>
    <t>HADIRA CHAKI HS SCHOOL</t>
  </si>
  <si>
    <t>1427 BANDARMURA L.P.</t>
  </si>
  <si>
    <t>1887 PURAN SIKATARI CHAR GIRLS</t>
  </si>
  <si>
    <t>1483 DIGHIR PATHER L.P</t>
  </si>
  <si>
    <t xml:space="preserve">337 No Puran Sikatary Pachim Suba </t>
  </si>
  <si>
    <t xml:space="preserve">45 No Dighirpam-I </t>
  </si>
  <si>
    <t>Hunufa Khatun</t>
  </si>
  <si>
    <t>Thurs Dat</t>
  </si>
  <si>
    <t>Mazidvitha SC</t>
  </si>
  <si>
    <t>Uttar Mainbari SC</t>
  </si>
  <si>
    <t>Ramena Ahmed</t>
  </si>
  <si>
    <t>Tahmina Khatun</t>
  </si>
  <si>
    <t>Alipur SC</t>
  </si>
  <si>
    <t>Sajeda Khatun</t>
  </si>
  <si>
    <t>Kadbhanu Begum</t>
  </si>
  <si>
    <t>9,10-11-2018</t>
  </si>
  <si>
    <t>Fiday, Saturday</t>
  </si>
  <si>
    <t>14,15-11-2018</t>
  </si>
  <si>
    <t>Wednes Day,Thurs Day</t>
  </si>
  <si>
    <t>Jahida Khatun</t>
  </si>
  <si>
    <t>Haytan Nessa</t>
  </si>
  <si>
    <t>17,19-11-2018</t>
  </si>
  <si>
    <t>Satur Day,Monday</t>
  </si>
  <si>
    <t>Tarakandi PHC</t>
  </si>
  <si>
    <t>Jahura Khatun</t>
  </si>
  <si>
    <t>Ajida Ahmed</t>
  </si>
  <si>
    <t>20/11/2018</t>
  </si>
  <si>
    <t>21/11/2018</t>
  </si>
  <si>
    <t>22/11/2018</t>
  </si>
  <si>
    <t>26,27/11/2018</t>
  </si>
  <si>
    <t>Mon Day,Tues Day</t>
  </si>
  <si>
    <t>28/11/2018</t>
  </si>
  <si>
    <t>Dighirpam SC</t>
  </si>
  <si>
    <t>Hemlata Das</t>
  </si>
  <si>
    <t>Sajeda Begum</t>
  </si>
  <si>
    <t>Aysha Khatun</t>
  </si>
  <si>
    <t>29/11/2018</t>
  </si>
  <si>
    <t>30/11/2018</t>
  </si>
  <si>
    <t>Reserve Day</t>
  </si>
  <si>
    <t>JAHANA PATHAR SORIFUL LPS</t>
  </si>
  <si>
    <t>DAKSHIN PASCHIM DEWLDI LPS</t>
  </si>
  <si>
    <t>DIGHIRPAM H.S</t>
  </si>
  <si>
    <t>1420 FULARA BANDARMURA L.P.</t>
  </si>
  <si>
    <t>DEWLDI PAYESTI CHAR LPS VENTUR</t>
  </si>
  <si>
    <t>1213 GARALAGAON L.P.</t>
  </si>
  <si>
    <t>995 LAHARAPARA L.P.</t>
  </si>
  <si>
    <t>1665 SIKATARI PATHAR L.P.</t>
  </si>
  <si>
    <t>TARAKANDI PRE-SR. MADRASSA</t>
  </si>
  <si>
    <t>1357 ALIR PAM LP.</t>
  </si>
  <si>
    <t>106 LEHI L.P.</t>
  </si>
  <si>
    <t>1000 GHARIAL MARI L.P</t>
  </si>
  <si>
    <t>380 SHARGAON L.P</t>
  </si>
  <si>
    <t>PASCHIM DEULDI KAYAKUCHIGAON MEM</t>
  </si>
  <si>
    <t>660 DIGHIR PAR GIRLS L.P.</t>
  </si>
  <si>
    <t xml:space="preserve">268 No Tarakandi &amp; Puran Sikatary </t>
  </si>
  <si>
    <t xml:space="preserve">46 No Dighirpam-II </t>
  </si>
  <si>
    <t xml:space="preserve">28No Gopalpur </t>
  </si>
  <si>
    <t xml:space="preserve">47 No Dighirpam-III </t>
  </si>
  <si>
    <t xml:space="preserve">303 No Dighirpam </t>
  </si>
  <si>
    <t xml:space="preserve">221 No Gopalpur &amp; Salimpur </t>
  </si>
  <si>
    <t xml:space="preserve">228 No Dighirpam </t>
  </si>
  <si>
    <t>423 No Gopalpur (Mini )</t>
  </si>
  <si>
    <t xml:space="preserve">304 No Dighirpam  Part-IV </t>
  </si>
  <si>
    <t xml:space="preserve">29 No Salimpur </t>
  </si>
  <si>
    <t xml:space="preserve">48 No Dighirpather &amp; Dighirpam  </t>
  </si>
  <si>
    <t xml:space="preserve">49 No Dighirpather </t>
  </si>
  <si>
    <t xml:space="preserve">178 No Sitoli -I </t>
  </si>
  <si>
    <t>328 No Dighirpam Char</t>
  </si>
  <si>
    <t xml:space="preserve">179 No Sitoli -II </t>
  </si>
  <si>
    <t>54 No Kahibari Pam</t>
  </si>
  <si>
    <t xml:space="preserve">290 No Sitoli Dakshin  </t>
  </si>
  <si>
    <t xml:space="preserve">399 No Sitoli Uttar </t>
  </si>
  <si>
    <t xml:space="preserve">58 No Manikpur-I </t>
  </si>
  <si>
    <t xml:space="preserve">180 No Dakshin Sitoli </t>
  </si>
  <si>
    <t xml:space="preserve">59 No Manikpur-II </t>
  </si>
  <si>
    <t xml:space="preserve">437 No Sitoli 1759 No. L.P.School (Mini) </t>
  </si>
  <si>
    <t>428 No Dakshin Sitoli Pachim Supa (Mini)</t>
  </si>
  <si>
    <t xml:space="preserve">63 No Ranirpam-II </t>
  </si>
  <si>
    <t xml:space="preserve">200 No Koimari </t>
  </si>
  <si>
    <t xml:space="preserve">64 No Siloshigaon </t>
  </si>
  <si>
    <t>1661 GOPALPUR L.P.</t>
  </si>
  <si>
    <t>DIGHIRPAM ME M</t>
  </si>
  <si>
    <t>1799 PUB SALIMPUR L.P.</t>
  </si>
  <si>
    <t>B.G.S. HIGH SCHOOL</t>
  </si>
  <si>
    <t>1662 KAHIBARI GARALA  PAM L.P.</t>
  </si>
  <si>
    <t>371 ALI GAON L.P</t>
  </si>
  <si>
    <t>398 SHITOLI L.P.</t>
  </si>
  <si>
    <t>837 PUB DEWLDI  L.P</t>
  </si>
  <si>
    <t>1,3/12/2018</t>
  </si>
  <si>
    <t>Satur Day,Mon Day</t>
  </si>
  <si>
    <t>Mazeda Begum</t>
  </si>
  <si>
    <t>6,7/12/2018</t>
  </si>
  <si>
    <t>Thurs Day,Fri Day</t>
  </si>
  <si>
    <t xml:space="preserve">Satur Day </t>
  </si>
  <si>
    <t>Gopalpur SC</t>
  </si>
  <si>
    <t>Jahanara Akther</t>
  </si>
  <si>
    <t>Champa Nessa</t>
  </si>
  <si>
    <t>11,12/12/2018</t>
  </si>
  <si>
    <t>Sabita Deuri</t>
  </si>
  <si>
    <t>Full Begum</t>
  </si>
  <si>
    <t>15,17/12/2018</t>
  </si>
  <si>
    <t>Sitoli SC</t>
  </si>
  <si>
    <t>Sabita Pathak</t>
  </si>
  <si>
    <t>Sahatan Nessa</t>
  </si>
  <si>
    <t>19/12/2018</t>
  </si>
  <si>
    <t>Aligaon Pathar SC</t>
  </si>
  <si>
    <t>Anjuwara Begum</t>
  </si>
  <si>
    <t>20/12/2018</t>
  </si>
  <si>
    <t>Sahar Bhanu</t>
  </si>
  <si>
    <t>21/12/2018</t>
  </si>
  <si>
    <t>Firoja Khatun</t>
  </si>
  <si>
    <t>22/12/2018</t>
  </si>
  <si>
    <t>Gobindapur SC</t>
  </si>
  <si>
    <t>Sahida Begum</t>
  </si>
  <si>
    <t>Lalabhanu</t>
  </si>
  <si>
    <t>24/12/2018</t>
  </si>
  <si>
    <t>26/12/2018</t>
  </si>
  <si>
    <t>26,27/12/2018</t>
  </si>
  <si>
    <t>Wednes Day, Thurs Day</t>
  </si>
  <si>
    <t>27/12/2018</t>
  </si>
  <si>
    <t>28,29/12/2018</t>
  </si>
  <si>
    <t>Fri Day, Satur Day</t>
  </si>
  <si>
    <t>28/12/2018</t>
  </si>
  <si>
    <t>29/12/2018</t>
  </si>
  <si>
    <t>31/12/2018</t>
  </si>
  <si>
    <t>1338 DAPNA SING MATHAURY</t>
  </si>
  <si>
    <t>UTTAR ALIGAON PATHAR LPS</t>
  </si>
  <si>
    <t xml:space="preserve">395 No Koimari- Part-II </t>
  </si>
  <si>
    <t xml:space="preserve">346 No Sargaon </t>
  </si>
  <si>
    <t>SITOLI ME SCHOOL</t>
  </si>
  <si>
    <t>1377 SHITOLIBAMANTARY L.P.</t>
  </si>
  <si>
    <t>1062 PALARPAM L.P</t>
  </si>
  <si>
    <t>PALAR PAM GIRLS MEM</t>
  </si>
  <si>
    <t>205 No Gobindapur West</t>
  </si>
  <si>
    <t xml:space="preserve">24 No Agmandia-I </t>
  </si>
  <si>
    <t>1759 UTTAR SITOLI L.P.S</t>
  </si>
  <si>
    <t>PUB SITOLI LP SCHOOL</t>
  </si>
  <si>
    <t>ABED ALI PUB SITALI LP</t>
  </si>
  <si>
    <t>ALIGAON PATHAR LPS</t>
  </si>
  <si>
    <t xml:space="preserve">394 No Gobindapur Dakshin </t>
  </si>
  <si>
    <t>S.M.K MEM</t>
  </si>
  <si>
    <t xml:space="preserve">25No Agmandia-II </t>
  </si>
  <si>
    <t>DAKSHIN JANIA ORIENTAL HIGH SCHOOL</t>
  </si>
  <si>
    <t>213 DAKHIN SHITOLI L.P.</t>
  </si>
  <si>
    <t>MANIKPUR J K HIGH SCHOOL</t>
  </si>
  <si>
    <t xml:space="preserve">271 No Gobindapur-III </t>
  </si>
  <si>
    <t xml:space="preserve">296No Agmandia Pt-II </t>
  </si>
  <si>
    <t xml:space="preserve">36 No Satrakanara-V </t>
  </si>
  <si>
    <t xml:space="preserve">220No Agmandia &amp; Bhairarpam </t>
  </si>
  <si>
    <t>1674 PUB ALIPUR L.P.</t>
  </si>
  <si>
    <t xml:space="preserve">30 No Jadabpur -I </t>
  </si>
  <si>
    <t>ALI GAON MEM</t>
  </si>
  <si>
    <t xml:space="preserve">38 no Satrakanara-VII </t>
  </si>
  <si>
    <t>802 ALIPUR RAUFALA</t>
  </si>
  <si>
    <t xml:space="preserve">31 No Jadabpur -II </t>
  </si>
  <si>
    <t>1223 SHILOSHI L.P.</t>
  </si>
  <si>
    <t>UNITED HIGH SCHOOL</t>
  </si>
  <si>
    <t xml:space="preserve">39 No Satrakanara-VIII </t>
  </si>
  <si>
    <t>424 No Jadabpur  (Mini)</t>
  </si>
  <si>
    <t>40 No Satrakanara-IX</t>
  </si>
  <si>
    <t xml:space="preserve">222 No Bamundongra &amp; Paharpur </t>
  </si>
  <si>
    <t>1,2/1/2019</t>
  </si>
  <si>
    <t>Sahida Khatun</t>
  </si>
  <si>
    <t>Jadavpur SC</t>
  </si>
  <si>
    <t>Monowara Begum</t>
  </si>
  <si>
    <t>Sobia khatun</t>
  </si>
  <si>
    <t>Jaynab Begum</t>
  </si>
  <si>
    <t>Chandrabhanu</t>
  </si>
  <si>
    <t>Achia Khatun</t>
  </si>
  <si>
    <t xml:space="preserve">Tues Day </t>
  </si>
  <si>
    <t>Golapjan Nessa</t>
  </si>
  <si>
    <t>9,10/1/2018</t>
  </si>
  <si>
    <t>Jayeda Begum</t>
  </si>
  <si>
    <t>Satvitha SC</t>
  </si>
  <si>
    <t>Sultana Lipi Ahmed</t>
  </si>
  <si>
    <t>Suria begum</t>
  </si>
  <si>
    <t>17,18/1/2019</t>
  </si>
  <si>
    <t>Thurs Day, Fri Day</t>
  </si>
  <si>
    <t>19/1/2019</t>
  </si>
  <si>
    <t>Sukuri Begum</t>
  </si>
  <si>
    <t>19,21/1/2019</t>
  </si>
  <si>
    <t>21,22/1/2019</t>
  </si>
  <si>
    <t>Mon Day,Tues day</t>
  </si>
  <si>
    <t>Hamida khatun</t>
  </si>
  <si>
    <t>23,24/1/2019</t>
  </si>
  <si>
    <t>25/1/2019</t>
  </si>
  <si>
    <t>28,29/1/2019</t>
  </si>
  <si>
    <t>30/1/2019</t>
  </si>
  <si>
    <t>932 GOBINDA PUR L.P.</t>
  </si>
  <si>
    <t>1426 DAKHIN GOBONDA PUR L.P.</t>
  </si>
  <si>
    <t>KANCHANPUR C PACHIM SUBA LPS</t>
  </si>
  <si>
    <t>KANCHANPUR C PUB SUBA LPS</t>
  </si>
  <si>
    <t>1107 PAHARPUR KATOLI L.P.</t>
  </si>
  <si>
    <t xml:space="preserve">41 No Satrakanara-X </t>
  </si>
  <si>
    <t xml:space="preserve">18 No Paharpur Katuli-I </t>
  </si>
  <si>
    <t xml:space="preserve">42 No Satrakanara-XI </t>
  </si>
  <si>
    <t>19 No Paharpur Katuli-II</t>
  </si>
  <si>
    <t>1214 KAIMARI L.P.</t>
  </si>
  <si>
    <t>1254 PAHARPUR KATOLI L..P.</t>
  </si>
  <si>
    <t>1766 PAHARPUR KATOLI L.P.S.</t>
  </si>
  <si>
    <t xml:space="preserve">274 No Satrakanara 9 No. Sheet </t>
  </si>
  <si>
    <t>P G MEM</t>
  </si>
  <si>
    <t xml:space="preserve">23 No Bakshabandha Kanchanpur </t>
  </si>
  <si>
    <t>B.K. PRE SENIOR MADRASSA</t>
  </si>
  <si>
    <t>1769 JADABPUR MADHYA PARA L.P.</t>
  </si>
  <si>
    <t>AKRAM ALI AHMED HIGH SCHOOL</t>
  </si>
  <si>
    <t>1775 PAHAR PUR GIRLS L.P</t>
  </si>
  <si>
    <t>1481 PAHAR PUR GIRLS L.P</t>
  </si>
  <si>
    <t xml:space="preserve">275 No Satrakanara 15 No. Sheet </t>
  </si>
  <si>
    <t xml:space="preserve">20 No Paharpur Katuli-III </t>
  </si>
  <si>
    <t xml:space="preserve">297 No Satrakanara Part-II </t>
  </si>
  <si>
    <t>H.A.B.N. HIGH SCHOOL</t>
  </si>
  <si>
    <t xml:space="preserve">429 No Paharpur Uttar Pub Supa (Mini) </t>
  </si>
  <si>
    <t>JADAV PUR H.S.</t>
  </si>
  <si>
    <t xml:space="preserve">298 No Satrakanara </t>
  </si>
  <si>
    <t>1760 ALENGI PATHER L.P</t>
  </si>
  <si>
    <t xml:space="preserve">370 No Paharpur Dakhin Suba </t>
  </si>
  <si>
    <t>860 JADABPUR L.P.</t>
  </si>
  <si>
    <t>1776 NO. JADABPUR L.P. SCHOOL</t>
  </si>
  <si>
    <t>PUB JADABPUR JAYMATI G. LPS VENT</t>
  </si>
  <si>
    <t xml:space="preserve">363 No Satvita </t>
  </si>
  <si>
    <t>NAVA NOOR MEM</t>
  </si>
  <si>
    <t>PARUA KANCHANPUR H.M</t>
  </si>
  <si>
    <t xml:space="preserve">61 No Palarpam-II </t>
  </si>
  <si>
    <t>1765 SATRA KANARA BHUYAN PARA GIRL'S LPS</t>
  </si>
  <si>
    <t xml:space="preserve">65 No Baghbar Gaon </t>
  </si>
  <si>
    <t>1888 BAGHBAR PATHER L.P</t>
  </si>
  <si>
    <t xml:space="preserve">62 No Ranirpam-I </t>
  </si>
  <si>
    <t>SATRAKANARA 12 NO SHEET LPS</t>
  </si>
  <si>
    <t xml:space="preserve">66 No Niz Baghbar-I </t>
  </si>
  <si>
    <t>1061 PUBBALIKURI  HAJIPARA L.P</t>
  </si>
  <si>
    <t xml:space="preserve">364 No Satrakanara14 No. Sheet </t>
  </si>
  <si>
    <t xml:space="preserve">301 No Niz Baghbar </t>
  </si>
  <si>
    <t>SATRAKANARA 14 SHEET DAKHIN LPS</t>
  </si>
  <si>
    <t>1484 UTTAR BAGH BAR L.P</t>
  </si>
  <si>
    <t xml:space="preserve">68 No Saurarvita </t>
  </si>
  <si>
    <t>1350 GOBINDAPUR P.G.R. L.P.</t>
  </si>
  <si>
    <t xml:space="preserve">67 No Niz Baghbar-II </t>
  </si>
  <si>
    <t>1833 RAMAPARA GAON L.P.</t>
  </si>
  <si>
    <t xml:space="preserve">69 No Siloshi Pather </t>
  </si>
  <si>
    <t xml:space="preserve">264 No Niz Baghbar &amp; Baghbar Pather </t>
  </si>
  <si>
    <t>SHAT BHITA MEM</t>
  </si>
  <si>
    <t>582 DALA GAON L.P</t>
  </si>
  <si>
    <t>31 NO. BAGH BAR JR. BASIC SCHOOL</t>
  </si>
  <si>
    <t xml:space="preserve">70 No Marabhaj </t>
  </si>
  <si>
    <t xml:space="preserve">366 No Dolagaon </t>
  </si>
  <si>
    <t>SANATAN MISSION MES</t>
  </si>
  <si>
    <t>SATRAKANARA 11 NO. BILPARA LPS</t>
  </si>
  <si>
    <t xml:space="preserve">265 No Balajan &amp;  Satmukhi </t>
  </si>
  <si>
    <t xml:space="preserve">292 No Kandapara </t>
  </si>
  <si>
    <t>1137 SUTIR PAR L.P</t>
  </si>
  <si>
    <t>ALONGI PATHAR 2 NO LPS</t>
  </si>
  <si>
    <t xml:space="preserve">174 No Kandapara-I </t>
  </si>
  <si>
    <t xml:space="preserve">175 No Kandapara-II </t>
  </si>
  <si>
    <t>Ramisha Khatun</t>
  </si>
  <si>
    <t>Nilima Begum</t>
  </si>
  <si>
    <t>Sahera Begum</t>
  </si>
  <si>
    <t>Surja Bhanu</t>
  </si>
  <si>
    <t>7,8/2/2019</t>
  </si>
  <si>
    <t xml:space="preserve">Thurs Day  </t>
  </si>
  <si>
    <t>Mamataz Khatun</t>
  </si>
  <si>
    <t>13,14/2/2019</t>
  </si>
  <si>
    <t>Baghbar SC</t>
  </si>
  <si>
    <t>Rajya Talukder</t>
  </si>
  <si>
    <t>Fulera Khatun</t>
  </si>
  <si>
    <t>Apson Begum</t>
  </si>
  <si>
    <t>Morabhaj SC</t>
  </si>
  <si>
    <t>Fulzan Nessa</t>
  </si>
  <si>
    <t>Jahanara Khatun</t>
  </si>
  <si>
    <t>Wedned Day</t>
  </si>
  <si>
    <t>Jaynab Khatun</t>
  </si>
  <si>
    <t>Rangmala Khatun</t>
  </si>
  <si>
    <t>25/2/2019</t>
  </si>
  <si>
    <t>Sukurjan Nessa</t>
  </si>
  <si>
    <t>Nurjahan</t>
  </si>
  <si>
    <t>26/2/2019</t>
  </si>
  <si>
    <t>Kandapara SC</t>
  </si>
  <si>
    <t>Thunu Das</t>
  </si>
  <si>
    <t>Manowara Begum</t>
  </si>
  <si>
    <t>27/2/2019</t>
  </si>
  <si>
    <t>28/2/2019</t>
  </si>
  <si>
    <t>1290 SEWRAR BHITHA L.P</t>
  </si>
  <si>
    <t>941 PUB BALIKURI MARABHAJ L.P</t>
  </si>
  <si>
    <t>1649 SATRA KANARA 11NO. BLOCK L.P.</t>
  </si>
  <si>
    <t xml:space="preserve">213 No Daukmari -I </t>
  </si>
  <si>
    <t>214 No Daukmari -II</t>
  </si>
  <si>
    <t xml:space="preserve">253 No Kandapara &amp; Sidhuni </t>
  </si>
  <si>
    <t>BAGHBAR H.S</t>
  </si>
  <si>
    <t xml:space="preserve">405 No Daukmari Part-III </t>
  </si>
  <si>
    <t xml:space="preserve">195 No Sonpura-I </t>
  </si>
  <si>
    <t>206 No Jania-I</t>
  </si>
  <si>
    <t xml:space="preserve">207 No Jania-II </t>
  </si>
  <si>
    <t>1916 JAHANAR PAR GHOLA L.P.S</t>
  </si>
  <si>
    <t>1217 SATMUKHI L.P</t>
  </si>
  <si>
    <t>PASCHIM JANIA VLP</t>
  </si>
  <si>
    <t>SUNPURA JANIA VLPS</t>
  </si>
  <si>
    <t xml:space="preserve">196 No Sonpura-II </t>
  </si>
  <si>
    <t xml:space="preserve">407 No Jania Reserve West </t>
  </si>
  <si>
    <t>TAZUDDIN HIGH SCHOOL</t>
  </si>
  <si>
    <t xml:space="preserve">401 No Sonpura East </t>
  </si>
  <si>
    <t xml:space="preserve">208 No Jania-III </t>
  </si>
  <si>
    <t xml:space="preserve">283 No Jania Uttar </t>
  </si>
  <si>
    <t>1794 GAGALMARI L.P.</t>
  </si>
  <si>
    <t>275 TAPAJULI L.P.</t>
  </si>
  <si>
    <t xml:space="preserve">259 No Sonpura &amp; Tapajuli </t>
  </si>
  <si>
    <t xml:space="preserve">198 No Kalampur </t>
  </si>
  <si>
    <t xml:space="preserve">406 no Ghosepara  Jania East </t>
  </si>
  <si>
    <t>447 No Jania Reserve (Mini)</t>
  </si>
  <si>
    <t>112 MEDHIRTARY L.P.</t>
  </si>
  <si>
    <t>940 RUPAKUCHI L.P.</t>
  </si>
  <si>
    <t xml:space="preserve">172 No Gagalmari-I </t>
  </si>
  <si>
    <t xml:space="preserve">173 No Gagalmari-II </t>
  </si>
  <si>
    <t xml:space="preserve">209 No Salekura-I </t>
  </si>
  <si>
    <t xml:space="preserve">210 No Salekura-II </t>
  </si>
  <si>
    <t>1774 UTTAR GAGALMARI L.P.</t>
  </si>
  <si>
    <t>SALEKURA CHAPRA. NABAJYOTI MEM</t>
  </si>
  <si>
    <t>DAKSHIN RUPAKUCHI LPS</t>
  </si>
  <si>
    <t xml:space="preserve">291 No Gagalmari Pub </t>
  </si>
  <si>
    <t xml:space="preserve">397 No Gagalmari Madhya Suba </t>
  </si>
  <si>
    <t xml:space="preserve">251 No Salekura </t>
  </si>
  <si>
    <t xml:space="preserve">322 No Salekura </t>
  </si>
  <si>
    <t>MEDHITARY H.S</t>
  </si>
  <si>
    <t xml:space="preserve">436 No Gagolmari (Mini) </t>
  </si>
  <si>
    <t xml:space="preserve">408 No South  Salekura </t>
  </si>
  <si>
    <t xml:space="preserve">166 No Bhograndha </t>
  </si>
  <si>
    <t xml:space="preserve">282 No Dakshin Bhograndha </t>
  </si>
  <si>
    <t xml:space="preserve">197 No Rupakuchi </t>
  </si>
  <si>
    <t>GAJIA H.S.</t>
  </si>
  <si>
    <t>1240 PUB SALEKURA L.P.</t>
  </si>
  <si>
    <t>1777 UTTAR JANIA L.P.</t>
  </si>
  <si>
    <t xml:space="preserve">414 No  Bhograndha Uttar Suba </t>
  </si>
  <si>
    <t xml:space="preserve">435 No  Bhograndha (Mini) </t>
  </si>
  <si>
    <t xml:space="preserve">403 No Rupakuchi Pt-IV </t>
  </si>
  <si>
    <t xml:space="preserve">287 No Hasanpur </t>
  </si>
  <si>
    <t>1754 DAKHIN KARER TAL  L.P.</t>
  </si>
  <si>
    <t>KARERTAL ME</t>
  </si>
  <si>
    <t>834 SALEKURA L.P.</t>
  </si>
  <si>
    <t xml:space="preserve">167 No Bheragaon-I </t>
  </si>
  <si>
    <t xml:space="preserve">168 No Bheragaon-II </t>
  </si>
  <si>
    <t xml:space="preserve">293 No Rupakuchi </t>
  </si>
  <si>
    <t>JANIA HIGH SCHOOL</t>
  </si>
  <si>
    <t>Kalampur SC</t>
  </si>
  <si>
    <t>Sanduri Das</t>
  </si>
  <si>
    <t>Basiran Nessa</t>
  </si>
  <si>
    <t xml:space="preserve">Basatan Nessa </t>
  </si>
  <si>
    <t>Nurjahan Khatun</t>
  </si>
  <si>
    <t>4,5/3/2019</t>
  </si>
  <si>
    <t>Jania SC</t>
  </si>
  <si>
    <t>Sahera  Khatun</t>
  </si>
  <si>
    <t>Sahera Khatun</t>
  </si>
  <si>
    <t>Begum Anju Monowara Ahmed</t>
  </si>
  <si>
    <t>9,11/3/2019</t>
  </si>
  <si>
    <t>Mamtaz Begum</t>
  </si>
  <si>
    <t>Gagalmari SC</t>
  </si>
  <si>
    <t>Anowara Khatun</t>
  </si>
  <si>
    <t>Fulmala</t>
  </si>
  <si>
    <t>Anowara Begum</t>
  </si>
  <si>
    <t>Lalmoti</t>
  </si>
  <si>
    <t>Rabia Khatun</t>
  </si>
  <si>
    <t xml:space="preserve">Mon Day </t>
  </si>
  <si>
    <t>Mofida Begum</t>
  </si>
  <si>
    <t>Rahima Khatun</t>
  </si>
  <si>
    <t>Jamiran Nessa</t>
  </si>
  <si>
    <t>Gaja SC</t>
  </si>
  <si>
    <t>Champa  Das</t>
  </si>
  <si>
    <t>Anowara khatun</t>
  </si>
  <si>
    <t>Swamala Begum</t>
  </si>
  <si>
    <t>Tetlirtol SC</t>
  </si>
  <si>
    <t>Minu Rani Datta</t>
  </si>
  <si>
    <t>Supia khatun</t>
  </si>
  <si>
    <t>29,30/3/2019</t>
  </si>
</sst>
</file>

<file path=xl/styles.xml><?xml version="1.0" encoding="utf-8"?>
<styleSheet xmlns="http://schemas.openxmlformats.org/spreadsheetml/2006/main">
  <numFmts count="1">
    <numFmt numFmtId="164" formatCode="[$-409]d/mmm/yy;@"/>
  </numFmts>
  <fonts count="3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theme="1"/>
      <name val="Cambria"/>
      <family val="1"/>
      <scheme val="major"/>
    </font>
    <font>
      <sz val="12"/>
      <color theme="1"/>
      <name val="Cambria"/>
      <family val="1"/>
      <scheme val="major"/>
    </font>
    <font>
      <sz val="10"/>
      <color indexed="72"/>
      <name val="MS Sans Serif"/>
      <family val="2"/>
    </font>
    <font>
      <sz val="11"/>
      <name val="Cambria"/>
      <family val="1"/>
      <scheme val="major"/>
    </font>
    <font>
      <sz val="11"/>
      <name val="Arial Narrow"/>
      <family val="2"/>
    </font>
    <font>
      <sz val="10"/>
      <name val="MS Sans Serif"/>
      <family val="2"/>
    </font>
    <font>
      <sz val="11"/>
      <name val="Calibri"/>
      <family val="2"/>
      <scheme val="minor"/>
    </font>
    <font>
      <sz val="9"/>
      <name val="Cambria"/>
      <family val="1"/>
      <scheme val="major"/>
    </font>
    <font>
      <sz val="12"/>
      <name val="Cambria"/>
      <family val="1"/>
      <scheme val="major"/>
    </font>
    <font>
      <sz val="13"/>
      <name val="Times New Roman"/>
      <family val="1"/>
    </font>
    <font>
      <u/>
      <sz val="11"/>
      <color theme="10"/>
      <name val="Calibri"/>
      <family val="2"/>
    </font>
    <font>
      <sz val="10"/>
      <name val="Calibri"/>
      <family val="2"/>
      <scheme val="minor"/>
    </font>
    <font>
      <sz val="13"/>
      <name val="Calibri"/>
      <family val="2"/>
      <scheme val="minor"/>
    </font>
    <font>
      <sz val="12"/>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20" fillId="0" borderId="0"/>
    <xf numFmtId="0" fontId="20" fillId="0" borderId="0"/>
    <xf numFmtId="0" fontId="28" fillId="0" borderId="0" applyNumberFormat="0" applyFill="0" applyBorder="0" applyAlignment="0" applyProtection="0">
      <alignment vertical="top"/>
      <protection locked="0"/>
    </xf>
  </cellStyleXfs>
  <cellXfs count="192">
    <xf numFmtId="0" fontId="0" fillId="0" borderId="0" xfId="0"/>
    <xf numFmtId="0" fontId="3" fillId="0" borderId="0" xfId="0" applyFont="1"/>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164" fontId="18"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23" fillId="0" borderId="1" xfId="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3" fillId="0" borderId="1" xfId="2"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xf>
    <xf numFmtId="0" fontId="21" fillId="0" borderId="1" xfId="0" applyFont="1" applyBorder="1" applyAlignment="1" applyProtection="1">
      <alignment horizontal="center" vertical="center" wrapText="1"/>
    </xf>
    <xf numFmtId="0" fontId="23" fillId="0" borderId="1" xfId="1" applyFont="1" applyFill="1" applyBorder="1" applyAlignment="1" applyProtection="1">
      <alignment horizontal="center" vertical="center"/>
    </xf>
    <xf numFmtId="0" fontId="23" fillId="0" borderId="1" xfId="2"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9" fillId="0" borderId="1" xfId="0" applyFont="1" applyFill="1" applyBorder="1" applyAlignment="1" applyProtection="1">
      <alignment horizontal="center" vertical="center"/>
    </xf>
    <xf numFmtId="164" fontId="18" fillId="0" borderId="1" xfId="0" applyNumberFormat="1" applyFont="1" applyBorder="1" applyAlignment="1" applyProtection="1">
      <alignment horizontal="center" vertical="center" wrapText="1"/>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2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0" fontId="21" fillId="0"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23" fillId="0" borderId="1" xfId="1" applyFont="1" applyFill="1" applyBorder="1" applyAlignment="1" applyProtection="1">
      <alignment horizontal="center" vertical="center" wrapText="1"/>
      <protection locked="0"/>
    </xf>
    <xf numFmtId="0" fontId="23" fillId="0" borderId="1" xfId="2"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pplyProtection="1">
      <alignment horizont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6"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164" fontId="18" fillId="0" borderId="1" xfId="0" applyNumberFormat="1" applyFont="1" applyFill="1" applyBorder="1" applyAlignment="1" applyProtection="1">
      <alignment horizontal="center" vertical="center" wrapText="1"/>
      <protection locked="0"/>
    </xf>
    <xf numFmtId="0" fontId="3" fillId="0" borderId="0" xfId="0" applyFont="1" applyFill="1" applyProtection="1"/>
    <xf numFmtId="0" fontId="22" fillId="0" borderId="1" xfId="0" applyFont="1" applyFill="1" applyBorder="1" applyAlignment="1" applyProtection="1">
      <alignment horizontal="left" vertical="center" wrapText="1"/>
      <protection locked="0"/>
    </xf>
    <xf numFmtId="0" fontId="8"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center"/>
    </xf>
    <xf numFmtId="0" fontId="9" fillId="0" borderId="0" xfId="0" applyFont="1" applyAlignment="1">
      <alignment horizontal="left" vertical="center"/>
    </xf>
    <xf numFmtId="0" fontId="15" fillId="0" borderId="1" xfId="0" applyFont="1" applyBorder="1" applyAlignment="1" applyProtection="1">
      <alignment horizontal="center"/>
      <protection locked="0"/>
    </xf>
    <xf numFmtId="0" fontId="1" fillId="0" borderId="1" xfId="0" applyFont="1" applyBorder="1" applyAlignment="1">
      <alignment horizontal="center"/>
    </xf>
    <xf numFmtId="0" fontId="13" fillId="0" borderId="1"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wrapText="1"/>
    </xf>
    <xf numFmtId="0" fontId="1" fillId="4"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4" fillId="0" borderId="1" xfId="0" applyFont="1" applyBorder="1" applyAlignment="1" applyProtection="1">
      <alignment horizontal="center"/>
      <protection locked="0"/>
    </xf>
    <xf numFmtId="0" fontId="1" fillId="3"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1" xfId="0" applyFont="1" applyFill="1" applyBorder="1" applyAlignment="1">
      <alignment horizontal="left"/>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7"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0" borderId="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0" borderId="5" xfId="0" applyFont="1" applyBorder="1" applyAlignment="1" applyProtection="1">
      <alignment horizontal="center"/>
    </xf>
    <xf numFmtId="0" fontId="1" fillId="5"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7" fillId="0" borderId="3" xfId="0" applyFont="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xf numFmtId="0" fontId="28" fillId="0" borderId="1" xfId="3" applyFill="1" applyBorder="1" applyAlignment="1" applyProtection="1">
      <alignment horizontal="center" vertical="center"/>
      <protection locked="0"/>
    </xf>
    <xf numFmtId="0" fontId="28" fillId="0" borderId="1" xfId="3" applyFill="1" applyBorder="1" applyAlignment="1" applyProtection="1">
      <alignment vertical="center"/>
      <protection locked="0"/>
    </xf>
    <xf numFmtId="0" fontId="24"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29" fillId="0" borderId="1" xfId="1" applyFont="1" applyFill="1" applyBorder="1" applyAlignment="1" applyProtection="1">
      <alignment horizontal="center" vertical="center" wrapText="1"/>
      <protection locked="0"/>
    </xf>
    <xf numFmtId="0" fontId="29" fillId="0" borderId="1" xfId="2" applyFont="1" applyFill="1" applyBorder="1" applyAlignment="1" applyProtection="1">
      <alignment horizontal="center" vertical="center" wrapText="1"/>
      <protection locked="0"/>
    </xf>
    <xf numFmtId="0" fontId="29" fillId="0" borderId="1" xfId="1" applyFont="1" applyFill="1" applyBorder="1" applyAlignment="1" applyProtection="1">
      <alignment horizontal="center" vertical="center"/>
      <protection locked="0"/>
    </xf>
    <xf numFmtId="0" fontId="29" fillId="0" borderId="1" xfId="2"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24" fillId="0" borderId="1" xfId="1" applyFont="1" applyFill="1" applyBorder="1" applyAlignment="1" applyProtection="1">
      <alignment horizontal="center" vertical="center" wrapText="1"/>
      <protection locked="0"/>
    </xf>
    <xf numFmtId="0" fontId="24" fillId="0" borderId="1" xfId="2"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protection locked="0"/>
    </xf>
    <xf numFmtId="0" fontId="24" fillId="0" borderId="1" xfId="2" applyFon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0" fillId="0" borderId="1" xfId="0" applyFont="1" applyFill="1" applyBorder="1" applyAlignment="1">
      <alignment horizontal="left" vertical="center" wrapText="1"/>
    </xf>
    <xf numFmtId="0" fontId="31" fillId="0" borderId="1" xfId="0" applyFont="1" applyFill="1" applyBorder="1" applyAlignment="1">
      <alignment horizontal="left" vertical="center"/>
    </xf>
    <xf numFmtId="0" fontId="24" fillId="0" borderId="2"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9" fillId="0" borderId="1" xfId="1" applyFont="1" applyFill="1" applyBorder="1" applyAlignment="1" applyProtection="1">
      <alignment horizontal="left" vertical="center"/>
      <protection locked="0"/>
    </xf>
    <xf numFmtId="164" fontId="0" fillId="0" borderId="1" xfId="0" applyNumberFormat="1" applyFont="1" applyFill="1" applyBorder="1" applyAlignment="1" applyProtection="1">
      <alignment horizontal="center" vertical="center" wrapText="1"/>
      <protection locked="0"/>
    </xf>
    <xf numFmtId="0" fontId="29" fillId="10" borderId="1" xfId="1" applyFont="1" applyFill="1" applyBorder="1" applyAlignment="1" applyProtection="1">
      <alignment horizontal="center" vertical="center"/>
      <protection locked="0"/>
    </xf>
    <xf numFmtId="0" fontId="29" fillId="10" borderId="1" xfId="2" applyFont="1" applyFill="1" applyBorder="1" applyAlignment="1" applyProtection="1">
      <alignment horizontal="center" vertical="center"/>
      <protection locked="0"/>
    </xf>
    <xf numFmtId="0" fontId="24" fillId="10" borderId="1" xfId="0" applyFont="1" applyFill="1" applyBorder="1" applyAlignment="1" applyProtection="1">
      <alignment horizontal="left" vertical="center" wrapText="1"/>
      <protection locked="0"/>
    </xf>
    <xf numFmtId="0" fontId="29" fillId="10" borderId="1" xfId="1" applyFont="1" applyFill="1" applyBorder="1" applyAlignment="1" applyProtection="1">
      <alignment horizontal="left" vertical="center"/>
      <protection locked="0"/>
    </xf>
  </cellXfs>
  <cellStyles count="4">
    <cellStyle name="Hyperlink" xfId="3" builtinId="8"/>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juphabegum@yahoo.com" TargetMode="External"/><Relationship Id="rId1" Type="http://schemas.openxmlformats.org/officeDocument/2006/relationships/hyperlink" Target="mailto:mandiablock@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sheetPr>
  <dimension ref="A1:N29"/>
  <sheetViews>
    <sheetView workbookViewId="0">
      <selection activeCell="E11" sqref="E1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06" t="s">
        <v>77</v>
      </c>
      <c r="B1" s="106"/>
      <c r="C1" s="106"/>
      <c r="D1" s="106"/>
      <c r="E1" s="106"/>
      <c r="F1" s="106"/>
      <c r="G1" s="106"/>
      <c r="H1" s="106"/>
      <c r="I1" s="106"/>
      <c r="J1" s="106"/>
      <c r="K1" s="106"/>
      <c r="L1" s="106"/>
      <c r="M1" s="106"/>
    </row>
    <row r="2" spans="1:14">
      <c r="A2" s="107" t="s">
        <v>0</v>
      </c>
      <c r="B2" s="107"/>
      <c r="C2" s="108" t="s">
        <v>72</v>
      </c>
      <c r="D2" s="109"/>
      <c r="E2" s="48" t="s">
        <v>1</v>
      </c>
      <c r="F2" s="110" t="s">
        <v>73</v>
      </c>
      <c r="G2" s="110"/>
      <c r="H2" s="110"/>
      <c r="I2" s="110"/>
      <c r="J2" s="110"/>
      <c r="K2" s="111" t="s">
        <v>28</v>
      </c>
      <c r="L2" s="111"/>
      <c r="M2" s="26" t="s">
        <v>90</v>
      </c>
    </row>
    <row r="3" spans="1:14" ht="7.5" customHeight="1">
      <c r="A3" s="112"/>
      <c r="B3" s="112"/>
      <c r="C3" s="112"/>
      <c r="D3" s="112"/>
      <c r="E3" s="112"/>
      <c r="F3" s="113"/>
      <c r="G3" s="113"/>
      <c r="H3" s="113"/>
      <c r="I3" s="113"/>
      <c r="J3" s="113"/>
      <c r="K3" s="114"/>
      <c r="L3" s="114"/>
      <c r="M3" s="114"/>
    </row>
    <row r="4" spans="1:14">
      <c r="A4" s="115" t="s">
        <v>2</v>
      </c>
      <c r="B4" s="116"/>
      <c r="C4" s="116"/>
      <c r="D4" s="116"/>
      <c r="E4" s="117"/>
      <c r="F4" s="113"/>
      <c r="G4" s="113"/>
      <c r="H4" s="113"/>
      <c r="I4" s="118" t="s">
        <v>64</v>
      </c>
      <c r="J4" s="118"/>
      <c r="K4" s="118"/>
      <c r="L4" s="118"/>
      <c r="M4" s="118"/>
    </row>
    <row r="5" spans="1:14" ht="18.75" customHeight="1">
      <c r="A5" s="119" t="s">
        <v>4</v>
      </c>
      <c r="B5" s="119"/>
      <c r="C5" s="120" t="s">
        <v>78</v>
      </c>
      <c r="D5" s="121"/>
      <c r="E5" s="122"/>
      <c r="F5" s="113"/>
      <c r="G5" s="113"/>
      <c r="H5" s="113"/>
      <c r="I5" s="123" t="s">
        <v>5</v>
      </c>
      <c r="J5" s="123"/>
      <c r="K5" s="120" t="s">
        <v>80</v>
      </c>
      <c r="L5" s="121"/>
      <c r="M5" s="122"/>
    </row>
    <row r="6" spans="1:14" ht="18.75" customHeight="1">
      <c r="A6" s="124" t="s">
        <v>22</v>
      </c>
      <c r="B6" s="124"/>
      <c r="C6" s="27">
        <v>9101125515</v>
      </c>
      <c r="D6" s="158" t="s">
        <v>79</v>
      </c>
      <c r="E6" s="125"/>
      <c r="F6" s="113"/>
      <c r="G6" s="113"/>
      <c r="H6" s="113"/>
      <c r="I6" s="124" t="s">
        <v>22</v>
      </c>
      <c r="J6" s="124"/>
      <c r="K6" s="126">
        <v>9435080891</v>
      </c>
      <c r="L6" s="127"/>
      <c r="M6" s="28"/>
    </row>
    <row r="7" spans="1:14">
      <c r="A7" s="94" t="s">
        <v>3</v>
      </c>
      <c r="B7" s="94"/>
      <c r="C7" s="94"/>
      <c r="D7" s="94"/>
      <c r="E7" s="94"/>
      <c r="F7" s="94"/>
      <c r="G7" s="94"/>
      <c r="H7" s="94"/>
      <c r="I7" s="94"/>
      <c r="J7" s="94"/>
      <c r="K7" s="94"/>
      <c r="L7" s="94"/>
      <c r="M7" s="94"/>
    </row>
    <row r="8" spans="1:14">
      <c r="A8" s="95" t="s">
        <v>25</v>
      </c>
      <c r="B8" s="96"/>
      <c r="C8" s="97"/>
      <c r="D8" s="48" t="s">
        <v>24</v>
      </c>
      <c r="E8" s="29"/>
      <c r="F8" s="98"/>
      <c r="G8" s="99"/>
      <c r="H8" s="99"/>
      <c r="I8" s="95" t="s">
        <v>26</v>
      </c>
      <c r="J8" s="96"/>
      <c r="K8" s="97"/>
      <c r="L8" s="48" t="s">
        <v>24</v>
      </c>
      <c r="M8" s="29"/>
    </row>
    <row r="9" spans="1:14">
      <c r="A9" s="102" t="s">
        <v>30</v>
      </c>
      <c r="B9" s="103"/>
      <c r="C9" s="49" t="s">
        <v>6</v>
      </c>
      <c r="D9" s="5" t="s">
        <v>12</v>
      </c>
      <c r="E9" s="3" t="s">
        <v>15</v>
      </c>
      <c r="F9" s="100"/>
      <c r="G9" s="101"/>
      <c r="H9" s="101"/>
      <c r="I9" s="102" t="s">
        <v>30</v>
      </c>
      <c r="J9" s="103"/>
      <c r="K9" s="49" t="s">
        <v>6</v>
      </c>
      <c r="L9" s="5" t="s">
        <v>12</v>
      </c>
      <c r="M9" s="3" t="s">
        <v>15</v>
      </c>
    </row>
    <row r="10" spans="1:14">
      <c r="A10" s="104" t="s">
        <v>81</v>
      </c>
      <c r="B10" s="105"/>
      <c r="C10" s="2" t="s">
        <v>18</v>
      </c>
      <c r="D10" s="27">
        <v>9101405487</v>
      </c>
      <c r="E10" s="28"/>
      <c r="F10" s="100"/>
      <c r="G10" s="101"/>
      <c r="H10" s="101"/>
      <c r="I10" s="104" t="s">
        <v>85</v>
      </c>
      <c r="J10" s="105"/>
      <c r="K10" s="2" t="s">
        <v>18</v>
      </c>
      <c r="L10" s="27">
        <v>9435642309</v>
      </c>
      <c r="M10" s="159" t="s">
        <v>89</v>
      </c>
    </row>
    <row r="11" spans="1:14">
      <c r="A11" s="104" t="s">
        <v>82</v>
      </c>
      <c r="B11" s="105"/>
      <c r="C11" s="2" t="s">
        <v>19</v>
      </c>
      <c r="D11" s="27">
        <v>9707707283</v>
      </c>
      <c r="E11" s="28"/>
      <c r="F11" s="100"/>
      <c r="G11" s="101"/>
      <c r="H11" s="101"/>
      <c r="I11" s="104" t="s">
        <v>86</v>
      </c>
      <c r="J11" s="105"/>
      <c r="K11" s="15" t="s">
        <v>18</v>
      </c>
      <c r="L11" s="27">
        <v>9954296003</v>
      </c>
      <c r="M11" s="28"/>
    </row>
    <row r="12" spans="1:14">
      <c r="A12" s="87" t="s">
        <v>83</v>
      </c>
      <c r="B12" s="87"/>
      <c r="C12" s="2" t="s">
        <v>20</v>
      </c>
      <c r="D12" s="27">
        <v>8134921647</v>
      </c>
      <c r="E12" s="28"/>
      <c r="F12" s="100"/>
      <c r="G12" s="101"/>
      <c r="H12" s="101"/>
      <c r="I12" s="87" t="s">
        <v>87</v>
      </c>
      <c r="J12" s="87"/>
      <c r="K12" s="2" t="s">
        <v>20</v>
      </c>
      <c r="L12" s="27">
        <v>9101784727</v>
      </c>
      <c r="M12" s="28"/>
    </row>
    <row r="13" spans="1:14">
      <c r="A13" s="87" t="s">
        <v>84</v>
      </c>
      <c r="B13" s="87"/>
      <c r="C13" s="2" t="s">
        <v>21</v>
      </c>
      <c r="D13" s="27">
        <v>9085329739</v>
      </c>
      <c r="E13" s="28"/>
      <c r="F13" s="100"/>
      <c r="G13" s="101"/>
      <c r="H13" s="101"/>
      <c r="I13" s="87" t="s">
        <v>88</v>
      </c>
      <c r="J13" s="87"/>
      <c r="K13" s="2" t="s">
        <v>21</v>
      </c>
      <c r="L13" s="27">
        <v>9678641164</v>
      </c>
      <c r="M13" s="28"/>
    </row>
    <row r="14" spans="1:14">
      <c r="A14" s="88" t="s">
        <v>23</v>
      </c>
      <c r="B14" s="88"/>
      <c r="C14" s="14"/>
      <c r="D14" s="89"/>
      <c r="E14" s="89"/>
      <c r="F14" s="100"/>
      <c r="G14" s="101"/>
      <c r="H14" s="101"/>
      <c r="I14" s="90"/>
      <c r="J14" s="90"/>
      <c r="K14" s="90"/>
      <c r="L14" s="90"/>
      <c r="M14" s="90"/>
      <c r="N14" s="4"/>
    </row>
    <row r="15" spans="1:14">
      <c r="A15" s="91"/>
      <c r="B15" s="91"/>
      <c r="C15" s="91"/>
      <c r="D15" s="91"/>
      <c r="E15" s="91"/>
      <c r="F15" s="91"/>
      <c r="G15" s="91"/>
      <c r="H15" s="91"/>
      <c r="I15" s="91"/>
      <c r="J15" s="91"/>
      <c r="K15" s="91"/>
      <c r="L15" s="91"/>
      <c r="M15" s="91"/>
    </row>
    <row r="16" spans="1:14">
      <c r="A16" s="92" t="s">
        <v>48</v>
      </c>
      <c r="B16" s="92"/>
      <c r="C16" s="92"/>
      <c r="D16" s="92"/>
      <c r="E16" s="92"/>
      <c r="F16" s="92"/>
      <c r="G16" s="92"/>
      <c r="H16" s="92"/>
      <c r="I16" s="92"/>
      <c r="J16" s="92"/>
      <c r="K16" s="92"/>
      <c r="L16" s="92"/>
      <c r="M16" s="92"/>
    </row>
    <row r="17" spans="1:13">
      <c r="A17" s="93" t="s">
        <v>60</v>
      </c>
      <c r="B17" s="93"/>
      <c r="C17" s="93"/>
      <c r="D17" s="93"/>
      <c r="E17" s="93"/>
      <c r="F17" s="93"/>
      <c r="G17" s="93"/>
      <c r="H17" s="93"/>
      <c r="I17" s="93"/>
      <c r="J17" s="93"/>
      <c r="K17" s="93"/>
      <c r="L17" s="93"/>
      <c r="M17" s="93"/>
    </row>
    <row r="18" spans="1:13">
      <c r="A18" s="84" t="s">
        <v>61</v>
      </c>
      <c r="B18" s="84"/>
      <c r="C18" s="84"/>
      <c r="D18" s="84"/>
      <c r="E18" s="84"/>
      <c r="F18" s="84"/>
      <c r="G18" s="84"/>
      <c r="H18" s="84"/>
      <c r="I18" s="84"/>
      <c r="J18" s="84"/>
      <c r="K18" s="84"/>
      <c r="L18" s="84"/>
      <c r="M18" s="84"/>
    </row>
    <row r="19" spans="1:13">
      <c r="A19" s="84" t="s">
        <v>49</v>
      </c>
      <c r="B19" s="84"/>
      <c r="C19" s="84"/>
      <c r="D19" s="84"/>
      <c r="E19" s="84"/>
      <c r="F19" s="84"/>
      <c r="G19" s="84"/>
      <c r="H19" s="84"/>
      <c r="I19" s="84"/>
      <c r="J19" s="84"/>
      <c r="K19" s="84"/>
      <c r="L19" s="84"/>
      <c r="M19" s="84"/>
    </row>
    <row r="20" spans="1:13">
      <c r="A20" s="84" t="s">
        <v>43</v>
      </c>
      <c r="B20" s="84"/>
      <c r="C20" s="84"/>
      <c r="D20" s="84"/>
      <c r="E20" s="84"/>
      <c r="F20" s="84"/>
      <c r="G20" s="84"/>
      <c r="H20" s="84"/>
      <c r="I20" s="84"/>
      <c r="J20" s="84"/>
      <c r="K20" s="84"/>
      <c r="L20" s="84"/>
      <c r="M20" s="84"/>
    </row>
    <row r="21" spans="1:13">
      <c r="A21" s="84" t="s">
        <v>50</v>
      </c>
      <c r="B21" s="84"/>
      <c r="C21" s="84"/>
      <c r="D21" s="84"/>
      <c r="E21" s="84"/>
      <c r="F21" s="84"/>
      <c r="G21" s="84"/>
      <c r="H21" s="84"/>
      <c r="I21" s="84"/>
      <c r="J21" s="84"/>
      <c r="K21" s="84"/>
      <c r="L21" s="84"/>
      <c r="M21" s="84"/>
    </row>
    <row r="22" spans="1:13">
      <c r="A22" s="84" t="s">
        <v>44</v>
      </c>
      <c r="B22" s="84"/>
      <c r="C22" s="84"/>
      <c r="D22" s="84"/>
      <c r="E22" s="84"/>
      <c r="F22" s="84"/>
      <c r="G22" s="84"/>
      <c r="H22" s="84"/>
      <c r="I22" s="84"/>
      <c r="J22" s="84"/>
      <c r="K22" s="84"/>
      <c r="L22" s="84"/>
      <c r="M22" s="84"/>
    </row>
    <row r="23" spans="1:13">
      <c r="A23" s="86" t="s">
        <v>53</v>
      </c>
      <c r="B23" s="86"/>
      <c r="C23" s="86"/>
      <c r="D23" s="86"/>
      <c r="E23" s="86"/>
      <c r="F23" s="86"/>
      <c r="G23" s="86"/>
      <c r="H23" s="86"/>
      <c r="I23" s="86"/>
      <c r="J23" s="86"/>
      <c r="K23" s="86"/>
      <c r="L23" s="86"/>
      <c r="M23" s="86"/>
    </row>
    <row r="24" spans="1:13">
      <c r="A24" s="84" t="s">
        <v>45</v>
      </c>
      <c r="B24" s="84"/>
      <c r="C24" s="84"/>
      <c r="D24" s="84"/>
      <c r="E24" s="84"/>
      <c r="F24" s="84"/>
      <c r="G24" s="84"/>
      <c r="H24" s="84"/>
      <c r="I24" s="84"/>
      <c r="J24" s="84"/>
      <c r="K24" s="84"/>
      <c r="L24" s="84"/>
      <c r="M24" s="84"/>
    </row>
    <row r="25" spans="1:13">
      <c r="A25" s="84" t="s">
        <v>46</v>
      </c>
      <c r="B25" s="84"/>
      <c r="C25" s="84"/>
      <c r="D25" s="84"/>
      <c r="E25" s="84"/>
      <c r="F25" s="84"/>
      <c r="G25" s="84"/>
      <c r="H25" s="84"/>
      <c r="I25" s="84"/>
      <c r="J25" s="84"/>
      <c r="K25" s="84"/>
      <c r="L25" s="84"/>
      <c r="M25" s="84"/>
    </row>
    <row r="26" spans="1:13">
      <c r="A26" s="84" t="s">
        <v>47</v>
      </c>
      <c r="B26" s="84"/>
      <c r="C26" s="84"/>
      <c r="D26" s="84"/>
      <c r="E26" s="84"/>
      <c r="F26" s="84"/>
      <c r="G26" s="84"/>
      <c r="H26" s="84"/>
      <c r="I26" s="84"/>
      <c r="J26" s="84"/>
      <c r="K26" s="84"/>
      <c r="L26" s="84"/>
      <c r="M26" s="84"/>
    </row>
    <row r="27" spans="1:13">
      <c r="A27" s="83" t="s">
        <v>51</v>
      </c>
      <c r="B27" s="83"/>
      <c r="C27" s="83"/>
      <c r="D27" s="83"/>
      <c r="E27" s="83"/>
      <c r="F27" s="83"/>
      <c r="G27" s="83"/>
      <c r="H27" s="83"/>
      <c r="I27" s="83"/>
      <c r="J27" s="83"/>
      <c r="K27" s="83"/>
      <c r="L27" s="83"/>
      <c r="M27" s="83"/>
    </row>
    <row r="28" spans="1:13">
      <c r="A28" s="84" t="s">
        <v>52</v>
      </c>
      <c r="B28" s="84"/>
      <c r="C28" s="84"/>
      <c r="D28" s="84"/>
      <c r="E28" s="84"/>
      <c r="F28" s="84"/>
      <c r="G28" s="84"/>
      <c r="H28" s="84"/>
      <c r="I28" s="84"/>
      <c r="J28" s="84"/>
      <c r="K28" s="84"/>
      <c r="L28" s="84"/>
      <c r="M28" s="84"/>
    </row>
    <row r="29" spans="1:13" ht="18.75">
      <c r="A29" s="85" t="s">
        <v>62</v>
      </c>
      <c r="B29" s="85"/>
      <c r="C29" s="85"/>
      <c r="D29" s="85"/>
      <c r="E29" s="85"/>
      <c r="F29" s="85"/>
      <c r="G29" s="85"/>
      <c r="H29" s="85"/>
      <c r="I29" s="85"/>
      <c r="J29" s="85"/>
      <c r="K29" s="85"/>
      <c r="L29" s="85"/>
      <c r="M29" s="85"/>
    </row>
  </sheetData>
  <mergeCells count="50">
    <mergeCell ref="A3:E3"/>
    <mergeCell ref="F3:H6"/>
    <mergeCell ref="I3:M3"/>
    <mergeCell ref="A4:E4"/>
    <mergeCell ref="I4:M4"/>
    <mergeCell ref="A5:B5"/>
    <mergeCell ref="C5:E5"/>
    <mergeCell ref="I5:J5"/>
    <mergeCell ref="K5:M5"/>
    <mergeCell ref="A6:B6"/>
    <mergeCell ref="D6:E6"/>
    <mergeCell ref="I6:J6"/>
    <mergeCell ref="K6:L6"/>
    <mergeCell ref="A1:M1"/>
    <mergeCell ref="A2:B2"/>
    <mergeCell ref="C2:D2"/>
    <mergeCell ref="F2:J2"/>
    <mergeCell ref="K2:L2"/>
    <mergeCell ref="A7:M7"/>
    <mergeCell ref="A8:C8"/>
    <mergeCell ref="F8:H14"/>
    <mergeCell ref="I8:K8"/>
    <mergeCell ref="A9:B9"/>
    <mergeCell ref="I9:J9"/>
    <mergeCell ref="A10:B10"/>
    <mergeCell ref="I10:J10"/>
    <mergeCell ref="A11:B11"/>
    <mergeCell ref="I11:J11"/>
    <mergeCell ref="A20:M20"/>
    <mergeCell ref="A12:B12"/>
    <mergeCell ref="I12:J12"/>
    <mergeCell ref="A13:B13"/>
    <mergeCell ref="I13:J13"/>
    <mergeCell ref="A14:B14"/>
    <mergeCell ref="D14:E14"/>
    <mergeCell ref="I14:M14"/>
    <mergeCell ref="A15:M15"/>
    <mergeCell ref="A16:M16"/>
    <mergeCell ref="A17:M17"/>
    <mergeCell ref="A18:M18"/>
    <mergeCell ref="A19:M19"/>
    <mergeCell ref="A27:M27"/>
    <mergeCell ref="A28:M28"/>
    <mergeCell ref="A29:M29"/>
    <mergeCell ref="A21:M21"/>
    <mergeCell ref="A22:M22"/>
    <mergeCell ref="A23:M23"/>
    <mergeCell ref="A24:M24"/>
    <mergeCell ref="A25:M25"/>
    <mergeCell ref="A26:M26"/>
  </mergeCells>
  <dataValidations count="3">
    <dataValidation allowBlank="1" showInputMessage="1" showErrorMessage="1" prompt="Insert Unique Id of Mobile Health Team" sqref="E8 M8"/>
    <dataValidation allowBlank="1" showInputMessage="1" showErrorMessage="1" prompt="E-mail Id" sqref="D14:E14 M10:M13 E10:E13 M6 D6:E6"/>
    <dataValidation allowBlank="1" showInputMessage="1" showErrorMessage="1" prompt="Mobile No." sqref="C14 C6 D10:D13 K6:L6 L10:L13"/>
  </dataValidations>
  <hyperlinks>
    <hyperlink ref="D6" r:id="rId1"/>
    <hyperlink ref="M10" r:id="rId2"/>
  </hyperlinks>
  <pageMargins left="0.7" right="0"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sheetPr>
    <tabColor rgb="FFC00000"/>
  </sheetPr>
  <dimension ref="A1:T167"/>
  <sheetViews>
    <sheetView workbookViewId="0">
      <selection activeCell="K13" sqref="K13"/>
    </sheetView>
  </sheetViews>
  <sheetFormatPr defaultRowHeight="16.5"/>
  <cols>
    <col min="1" max="1" width="6.7109375" style="71" customWidth="1"/>
    <col min="2" max="2" width="13.28515625" style="71" customWidth="1"/>
    <col min="3" max="3" width="29" style="71" customWidth="1"/>
    <col min="4" max="4" width="17.42578125" style="71" bestFit="1" customWidth="1"/>
    <col min="5" max="5" width="16" style="10" customWidth="1"/>
    <col min="6" max="6" width="17" style="71" customWidth="1"/>
    <col min="7" max="7" width="6.140625" style="10" customWidth="1"/>
    <col min="8" max="8" width="6.28515625" style="10" bestFit="1" customWidth="1"/>
    <col min="9" max="9" width="6" style="71" bestFit="1" customWidth="1"/>
    <col min="10" max="10" width="14.42578125" style="71" customWidth="1"/>
    <col min="11" max="11" width="17.85546875" style="71" customWidth="1"/>
    <col min="12" max="12" width="17.5703125" style="71" customWidth="1"/>
    <col min="13" max="13" width="14.42578125" style="71" customWidth="1"/>
    <col min="14" max="14" width="18.28515625" style="71" customWidth="1"/>
    <col min="15" max="15" width="14.85546875" style="71" bestFit="1" customWidth="1"/>
    <col min="16" max="16" width="12.5703125" style="71" customWidth="1"/>
    <col min="17" max="17" width="11.5703125" style="71" bestFit="1" customWidth="1"/>
    <col min="18" max="18" width="15" style="71" customWidth="1"/>
    <col min="19" max="19" width="18.5703125" style="71" customWidth="1"/>
    <col min="20" max="16384" width="9.140625" style="71"/>
  </cols>
  <sheetData>
    <row r="1" spans="1:20" ht="51" customHeight="1">
      <c r="A1" s="132" t="s">
        <v>74</v>
      </c>
      <c r="B1" s="132"/>
      <c r="C1" s="132"/>
      <c r="D1" s="133"/>
      <c r="E1" s="133"/>
      <c r="F1" s="133"/>
      <c r="G1" s="133"/>
      <c r="H1" s="133"/>
      <c r="I1" s="133"/>
      <c r="J1" s="133"/>
      <c r="K1" s="133"/>
      <c r="L1" s="133"/>
      <c r="M1" s="133"/>
      <c r="N1" s="133"/>
      <c r="O1" s="133"/>
      <c r="P1" s="133"/>
      <c r="Q1" s="133"/>
      <c r="R1" s="133"/>
      <c r="S1" s="133"/>
    </row>
    <row r="2" spans="1:20" ht="16.5" customHeight="1">
      <c r="A2" s="134" t="s">
        <v>63</v>
      </c>
      <c r="B2" s="135"/>
      <c r="C2" s="135"/>
      <c r="D2" s="17">
        <v>43374</v>
      </c>
      <c r="E2" s="65"/>
      <c r="F2" s="65"/>
      <c r="G2" s="65"/>
      <c r="H2" s="65"/>
      <c r="I2" s="65"/>
      <c r="J2" s="65"/>
      <c r="K2" s="65"/>
      <c r="L2" s="65"/>
      <c r="M2" s="65"/>
      <c r="N2" s="65"/>
      <c r="O2" s="65"/>
      <c r="P2" s="65"/>
      <c r="Q2" s="65"/>
      <c r="R2" s="65"/>
      <c r="S2" s="65"/>
    </row>
    <row r="3" spans="1:20" ht="24" customHeight="1">
      <c r="A3" s="131" t="s">
        <v>14</v>
      </c>
      <c r="B3" s="129" t="s">
        <v>65</v>
      </c>
      <c r="C3" s="128" t="s">
        <v>7</v>
      </c>
      <c r="D3" s="128" t="s">
        <v>59</v>
      </c>
      <c r="E3" s="128" t="s">
        <v>16</v>
      </c>
      <c r="F3" s="137" t="s">
        <v>17</v>
      </c>
      <c r="G3" s="128" t="s">
        <v>8</v>
      </c>
      <c r="H3" s="128"/>
      <c r="I3" s="128"/>
      <c r="J3" s="128" t="s">
        <v>35</v>
      </c>
      <c r="K3" s="129" t="s">
        <v>37</v>
      </c>
      <c r="L3" s="129" t="s">
        <v>54</v>
      </c>
      <c r="M3" s="129" t="s">
        <v>55</v>
      </c>
      <c r="N3" s="129" t="s">
        <v>38</v>
      </c>
      <c r="O3" s="129" t="s">
        <v>39</v>
      </c>
      <c r="P3" s="131" t="s">
        <v>58</v>
      </c>
      <c r="Q3" s="128" t="s">
        <v>56</v>
      </c>
      <c r="R3" s="128" t="s">
        <v>36</v>
      </c>
      <c r="S3" s="128" t="s">
        <v>57</v>
      </c>
      <c r="T3" s="128" t="s">
        <v>13</v>
      </c>
    </row>
    <row r="4" spans="1:20" ht="35.25" customHeight="1">
      <c r="A4" s="131"/>
      <c r="B4" s="136"/>
      <c r="C4" s="128"/>
      <c r="D4" s="128"/>
      <c r="E4" s="128"/>
      <c r="F4" s="137"/>
      <c r="G4" s="64" t="s">
        <v>9</v>
      </c>
      <c r="H4" s="64" t="s">
        <v>10</v>
      </c>
      <c r="I4" s="64" t="s">
        <v>11</v>
      </c>
      <c r="J4" s="128"/>
      <c r="K4" s="130"/>
      <c r="L4" s="130"/>
      <c r="M4" s="130"/>
      <c r="N4" s="130"/>
      <c r="O4" s="130"/>
      <c r="P4" s="131"/>
      <c r="Q4" s="131"/>
      <c r="R4" s="128"/>
      <c r="S4" s="128"/>
      <c r="T4" s="128"/>
    </row>
    <row r="5" spans="1:20" s="72" customFormat="1" ht="15.75" customHeight="1">
      <c r="A5" s="66">
        <v>1</v>
      </c>
      <c r="B5" s="67" t="s">
        <v>66</v>
      </c>
      <c r="C5" s="167" t="s">
        <v>91</v>
      </c>
      <c r="D5" s="168" t="s">
        <v>29</v>
      </c>
      <c r="E5" s="171">
        <v>188</v>
      </c>
      <c r="F5" s="172"/>
      <c r="G5" s="70">
        <v>57</v>
      </c>
      <c r="H5" s="70">
        <v>52</v>
      </c>
      <c r="I5" s="67">
        <f>SUM(G5:H5)</f>
        <v>109</v>
      </c>
      <c r="J5" s="70">
        <v>8486450718</v>
      </c>
      <c r="K5" s="160" t="s">
        <v>159</v>
      </c>
      <c r="L5" s="161" t="s">
        <v>160</v>
      </c>
      <c r="M5" s="161">
        <v>9859088883</v>
      </c>
      <c r="N5" s="166" t="s">
        <v>161</v>
      </c>
      <c r="O5" s="166">
        <v>8011709707</v>
      </c>
      <c r="P5" s="175">
        <v>43374</v>
      </c>
      <c r="Q5" s="161" t="s">
        <v>162</v>
      </c>
      <c r="R5" s="161">
        <v>125</v>
      </c>
      <c r="S5" s="161" t="s">
        <v>163</v>
      </c>
      <c r="T5" s="67"/>
    </row>
    <row r="6" spans="1:20" s="72" customFormat="1" ht="15.75" customHeight="1">
      <c r="A6" s="66">
        <v>2</v>
      </c>
      <c r="B6" s="67" t="s">
        <v>66</v>
      </c>
      <c r="C6" s="167" t="s">
        <v>92</v>
      </c>
      <c r="D6" s="168" t="s">
        <v>27</v>
      </c>
      <c r="E6" s="171"/>
      <c r="F6" s="172" t="s">
        <v>93</v>
      </c>
      <c r="G6" s="70">
        <v>37</v>
      </c>
      <c r="H6" s="70">
        <v>15</v>
      </c>
      <c r="I6" s="67">
        <f t="shared" ref="I6:I69" si="0">SUM(G6:H6)</f>
        <v>52</v>
      </c>
      <c r="J6" s="70">
        <v>9957490561</v>
      </c>
      <c r="K6" s="160" t="s">
        <v>164</v>
      </c>
      <c r="L6" s="161" t="s">
        <v>160</v>
      </c>
      <c r="M6" s="161">
        <v>9859088883</v>
      </c>
      <c r="N6" s="166" t="s">
        <v>161</v>
      </c>
      <c r="O6" s="166">
        <v>8011709707</v>
      </c>
      <c r="P6" s="175">
        <v>43374</v>
      </c>
      <c r="Q6" s="161" t="s">
        <v>162</v>
      </c>
      <c r="R6" s="161">
        <v>95</v>
      </c>
      <c r="S6" s="161" t="s">
        <v>163</v>
      </c>
      <c r="T6" s="67"/>
    </row>
    <row r="7" spans="1:20" s="72" customFormat="1" ht="15.75" customHeight="1">
      <c r="A7" s="66">
        <v>3</v>
      </c>
      <c r="B7" s="67" t="s">
        <v>67</v>
      </c>
      <c r="C7" s="167" t="s">
        <v>94</v>
      </c>
      <c r="D7" s="168" t="s">
        <v>29</v>
      </c>
      <c r="E7" s="171">
        <v>176</v>
      </c>
      <c r="F7" s="172"/>
      <c r="G7" s="70">
        <v>57</v>
      </c>
      <c r="H7" s="70">
        <v>54</v>
      </c>
      <c r="I7" s="67">
        <f t="shared" si="0"/>
        <v>111</v>
      </c>
      <c r="J7" s="70">
        <v>7896491716</v>
      </c>
      <c r="K7" s="160" t="s">
        <v>165</v>
      </c>
      <c r="L7" s="161" t="s">
        <v>166</v>
      </c>
      <c r="M7" s="161">
        <v>9854633575</v>
      </c>
      <c r="N7" s="166" t="s">
        <v>167</v>
      </c>
      <c r="O7" s="166">
        <v>9864112926</v>
      </c>
      <c r="P7" s="175">
        <v>43374</v>
      </c>
      <c r="Q7" s="161" t="s">
        <v>162</v>
      </c>
      <c r="R7" s="161">
        <v>36</v>
      </c>
      <c r="S7" s="161" t="s">
        <v>168</v>
      </c>
      <c r="T7" s="67"/>
    </row>
    <row r="8" spans="1:20" s="72" customFormat="1" ht="15.75" customHeight="1">
      <c r="A8" s="66">
        <v>4</v>
      </c>
      <c r="B8" s="67" t="s">
        <v>67</v>
      </c>
      <c r="C8" s="167" t="s">
        <v>95</v>
      </c>
      <c r="D8" s="168" t="s">
        <v>27</v>
      </c>
      <c r="E8" s="171"/>
      <c r="F8" s="172" t="s">
        <v>93</v>
      </c>
      <c r="G8" s="70">
        <v>49</v>
      </c>
      <c r="H8" s="70">
        <v>67</v>
      </c>
      <c r="I8" s="67">
        <f t="shared" si="0"/>
        <v>116</v>
      </c>
      <c r="J8" s="70">
        <v>8876290418</v>
      </c>
      <c r="K8" s="160" t="s">
        <v>165</v>
      </c>
      <c r="L8" s="161" t="s">
        <v>166</v>
      </c>
      <c r="M8" s="161">
        <v>9854633575</v>
      </c>
      <c r="N8" s="166" t="s">
        <v>167</v>
      </c>
      <c r="O8" s="166">
        <v>9864112926</v>
      </c>
      <c r="P8" s="175">
        <v>43374</v>
      </c>
      <c r="Q8" s="161" t="s">
        <v>162</v>
      </c>
      <c r="R8" s="161">
        <v>36</v>
      </c>
      <c r="S8" s="161" t="s">
        <v>168</v>
      </c>
      <c r="T8" s="67"/>
    </row>
    <row r="9" spans="1:20" s="72" customFormat="1" ht="15.75" customHeight="1">
      <c r="A9" s="66">
        <v>5</v>
      </c>
      <c r="B9" s="67" t="s">
        <v>66</v>
      </c>
      <c r="C9" s="167" t="s">
        <v>96</v>
      </c>
      <c r="D9" s="168" t="s">
        <v>29</v>
      </c>
      <c r="E9" s="171">
        <v>189</v>
      </c>
      <c r="F9" s="172"/>
      <c r="G9" s="70">
        <v>58</v>
      </c>
      <c r="H9" s="70">
        <v>49</v>
      </c>
      <c r="I9" s="67">
        <f t="shared" si="0"/>
        <v>107</v>
      </c>
      <c r="J9" s="70"/>
      <c r="K9" s="160" t="s">
        <v>159</v>
      </c>
      <c r="L9" s="161" t="s">
        <v>160</v>
      </c>
      <c r="M9" s="161">
        <v>9859088883</v>
      </c>
      <c r="N9" s="166" t="s">
        <v>161</v>
      </c>
      <c r="O9" s="166">
        <v>8011709707</v>
      </c>
      <c r="P9" s="175">
        <v>43376</v>
      </c>
      <c r="Q9" s="161" t="s">
        <v>169</v>
      </c>
      <c r="R9" s="161">
        <v>114</v>
      </c>
      <c r="S9" s="161" t="s">
        <v>163</v>
      </c>
      <c r="T9" s="67"/>
    </row>
    <row r="10" spans="1:20" s="72" customFormat="1" ht="15.75" customHeight="1">
      <c r="A10" s="66">
        <v>6</v>
      </c>
      <c r="B10" s="67" t="s">
        <v>66</v>
      </c>
      <c r="C10" s="167" t="s">
        <v>97</v>
      </c>
      <c r="D10" s="168" t="s">
        <v>27</v>
      </c>
      <c r="E10" s="171"/>
      <c r="F10" s="172" t="s">
        <v>93</v>
      </c>
      <c r="G10" s="70">
        <v>36</v>
      </c>
      <c r="H10" s="70">
        <v>47</v>
      </c>
      <c r="I10" s="67">
        <f t="shared" si="0"/>
        <v>83</v>
      </c>
      <c r="J10" s="70">
        <v>8011355563</v>
      </c>
      <c r="K10" s="160" t="s">
        <v>164</v>
      </c>
      <c r="L10" s="161" t="s">
        <v>160</v>
      </c>
      <c r="M10" s="161">
        <v>9859088883</v>
      </c>
      <c r="N10" s="176" t="s">
        <v>161</v>
      </c>
      <c r="O10" s="176">
        <v>8011709707</v>
      </c>
      <c r="P10" s="175">
        <v>43376</v>
      </c>
      <c r="Q10" s="161" t="s">
        <v>169</v>
      </c>
      <c r="R10" s="70">
        <v>97</v>
      </c>
      <c r="S10" s="70" t="s">
        <v>163</v>
      </c>
      <c r="T10" s="67"/>
    </row>
    <row r="11" spans="1:20" s="72" customFormat="1" ht="15.75" customHeight="1">
      <c r="A11" s="66">
        <v>7</v>
      </c>
      <c r="B11" s="67" t="s">
        <v>67</v>
      </c>
      <c r="C11" s="167" t="s">
        <v>98</v>
      </c>
      <c r="D11" s="168" t="s">
        <v>29</v>
      </c>
      <c r="E11" s="171">
        <v>254</v>
      </c>
      <c r="F11" s="172"/>
      <c r="G11" s="70">
        <v>51</v>
      </c>
      <c r="H11" s="70">
        <v>48</v>
      </c>
      <c r="I11" s="67">
        <f t="shared" si="0"/>
        <v>99</v>
      </c>
      <c r="J11" s="70">
        <v>9508927692</v>
      </c>
      <c r="K11" s="160" t="s">
        <v>165</v>
      </c>
      <c r="L11" s="161" t="s">
        <v>166</v>
      </c>
      <c r="M11" s="161">
        <v>9854633575</v>
      </c>
      <c r="N11" s="176" t="s">
        <v>167</v>
      </c>
      <c r="O11" s="176">
        <v>9864112926</v>
      </c>
      <c r="P11" s="175">
        <v>43376</v>
      </c>
      <c r="Q11" s="161" t="s">
        <v>169</v>
      </c>
      <c r="R11" s="70">
        <v>34</v>
      </c>
      <c r="S11" s="70" t="s">
        <v>168</v>
      </c>
      <c r="T11" s="67"/>
    </row>
    <row r="12" spans="1:20" s="72" customFormat="1" ht="15.75" customHeight="1">
      <c r="A12" s="66">
        <v>8</v>
      </c>
      <c r="B12" s="67" t="s">
        <v>67</v>
      </c>
      <c r="C12" s="167" t="s">
        <v>99</v>
      </c>
      <c r="D12" s="168" t="s">
        <v>27</v>
      </c>
      <c r="E12" s="171"/>
      <c r="F12" s="172" t="s">
        <v>100</v>
      </c>
      <c r="G12" s="70">
        <v>0</v>
      </c>
      <c r="H12" s="70">
        <v>75</v>
      </c>
      <c r="I12" s="67">
        <f t="shared" si="0"/>
        <v>75</v>
      </c>
      <c r="J12" s="70">
        <v>9859830566</v>
      </c>
      <c r="K12" s="160" t="s">
        <v>165</v>
      </c>
      <c r="L12" s="161" t="s">
        <v>166</v>
      </c>
      <c r="M12" s="161">
        <v>9854633575</v>
      </c>
      <c r="N12" s="166" t="s">
        <v>167</v>
      </c>
      <c r="O12" s="166">
        <v>9864112926</v>
      </c>
      <c r="P12" s="175">
        <v>43376</v>
      </c>
      <c r="Q12" s="161" t="s">
        <v>169</v>
      </c>
      <c r="R12" s="161">
        <v>34</v>
      </c>
      <c r="S12" s="161" t="s">
        <v>168</v>
      </c>
      <c r="T12" s="67"/>
    </row>
    <row r="13" spans="1:20" s="72" customFormat="1" ht="15.75" customHeight="1">
      <c r="A13" s="66">
        <v>9</v>
      </c>
      <c r="B13" s="67" t="s">
        <v>66</v>
      </c>
      <c r="C13" s="167" t="s">
        <v>101</v>
      </c>
      <c r="D13" s="168" t="s">
        <v>29</v>
      </c>
      <c r="E13" s="171">
        <v>238</v>
      </c>
      <c r="F13" s="172"/>
      <c r="G13" s="70">
        <v>48</v>
      </c>
      <c r="H13" s="70">
        <v>53</v>
      </c>
      <c r="I13" s="67">
        <f t="shared" si="0"/>
        <v>101</v>
      </c>
      <c r="J13" s="70">
        <v>8011881660</v>
      </c>
      <c r="K13" s="160" t="s">
        <v>159</v>
      </c>
      <c r="L13" s="161" t="s">
        <v>160</v>
      </c>
      <c r="M13" s="161">
        <v>9859088883</v>
      </c>
      <c r="N13" s="166" t="s">
        <v>161</v>
      </c>
      <c r="O13" s="166">
        <v>8011709707</v>
      </c>
      <c r="P13" s="175">
        <v>43377</v>
      </c>
      <c r="Q13" s="161" t="s">
        <v>170</v>
      </c>
      <c r="R13" s="161">
        <v>114</v>
      </c>
      <c r="S13" s="161" t="s">
        <v>163</v>
      </c>
      <c r="T13" s="67"/>
    </row>
    <row r="14" spans="1:20" s="72" customFormat="1" ht="15.75" customHeight="1">
      <c r="A14" s="66">
        <v>10</v>
      </c>
      <c r="B14" s="67" t="s">
        <v>67</v>
      </c>
      <c r="C14" s="167" t="s">
        <v>102</v>
      </c>
      <c r="D14" s="168" t="s">
        <v>29</v>
      </c>
      <c r="E14" s="171">
        <v>398</v>
      </c>
      <c r="F14" s="172"/>
      <c r="G14" s="70">
        <v>58</v>
      </c>
      <c r="H14" s="70">
        <v>57</v>
      </c>
      <c r="I14" s="67">
        <f t="shared" si="0"/>
        <v>115</v>
      </c>
      <c r="J14" s="70">
        <v>8724869620</v>
      </c>
      <c r="K14" s="160" t="s">
        <v>165</v>
      </c>
      <c r="L14" s="161" t="s">
        <v>166</v>
      </c>
      <c r="M14" s="161">
        <v>9854633575</v>
      </c>
      <c r="N14" s="166" t="s">
        <v>167</v>
      </c>
      <c r="O14" s="166">
        <v>9864112926</v>
      </c>
      <c r="P14" s="175">
        <v>43377</v>
      </c>
      <c r="Q14" s="161" t="s">
        <v>170</v>
      </c>
      <c r="R14" s="161">
        <v>35</v>
      </c>
      <c r="S14" s="161" t="s">
        <v>168</v>
      </c>
      <c r="T14" s="67"/>
    </row>
    <row r="15" spans="1:20" s="72" customFormat="1" ht="15.75" customHeight="1">
      <c r="A15" s="66">
        <v>11</v>
      </c>
      <c r="B15" s="67" t="s">
        <v>66</v>
      </c>
      <c r="C15" s="167" t="s">
        <v>103</v>
      </c>
      <c r="D15" s="168" t="s">
        <v>27</v>
      </c>
      <c r="E15" s="171"/>
      <c r="F15" s="172" t="s">
        <v>93</v>
      </c>
      <c r="G15" s="70">
        <v>94</v>
      </c>
      <c r="H15" s="70">
        <v>105</v>
      </c>
      <c r="I15" s="67">
        <f t="shared" si="0"/>
        <v>199</v>
      </c>
      <c r="J15" s="70">
        <v>9957105233</v>
      </c>
      <c r="K15" s="160" t="s">
        <v>164</v>
      </c>
      <c r="L15" s="161" t="s">
        <v>160</v>
      </c>
      <c r="M15" s="161">
        <v>9859088883</v>
      </c>
      <c r="N15" s="166" t="s">
        <v>171</v>
      </c>
      <c r="O15" s="166">
        <v>7896166816</v>
      </c>
      <c r="P15" s="175">
        <v>43378</v>
      </c>
      <c r="Q15" s="161" t="s">
        <v>172</v>
      </c>
      <c r="R15" s="161">
        <v>96</v>
      </c>
      <c r="S15" s="161" t="s">
        <v>163</v>
      </c>
      <c r="T15" s="67"/>
    </row>
    <row r="16" spans="1:20" s="72" customFormat="1" ht="15.75" customHeight="1">
      <c r="A16" s="66">
        <v>12</v>
      </c>
      <c r="B16" s="67" t="s">
        <v>67</v>
      </c>
      <c r="C16" s="167" t="s">
        <v>104</v>
      </c>
      <c r="D16" s="168" t="s">
        <v>27</v>
      </c>
      <c r="E16" s="171"/>
      <c r="F16" s="172" t="s">
        <v>100</v>
      </c>
      <c r="G16" s="70">
        <v>110</v>
      </c>
      <c r="H16" s="70">
        <v>67</v>
      </c>
      <c r="I16" s="67">
        <f t="shared" si="0"/>
        <v>177</v>
      </c>
      <c r="J16" s="70">
        <v>9954918751</v>
      </c>
      <c r="K16" s="160" t="s">
        <v>165</v>
      </c>
      <c r="L16" s="161" t="s">
        <v>173</v>
      </c>
      <c r="M16" s="161">
        <v>9706427169</v>
      </c>
      <c r="N16" s="166" t="s">
        <v>174</v>
      </c>
      <c r="O16" s="166">
        <v>9613588083</v>
      </c>
      <c r="P16" s="175">
        <v>43378</v>
      </c>
      <c r="Q16" s="161" t="s">
        <v>172</v>
      </c>
      <c r="R16" s="161">
        <v>36</v>
      </c>
      <c r="S16" s="161" t="s">
        <v>168</v>
      </c>
      <c r="T16" s="67"/>
    </row>
    <row r="17" spans="1:20" s="72" customFormat="1" ht="15.75" customHeight="1">
      <c r="A17" s="66">
        <v>13</v>
      </c>
      <c r="B17" s="67" t="s">
        <v>66</v>
      </c>
      <c r="C17" s="167" t="s">
        <v>105</v>
      </c>
      <c r="D17" s="168" t="s">
        <v>29</v>
      </c>
      <c r="E17" s="171">
        <v>388</v>
      </c>
      <c r="F17" s="172"/>
      <c r="G17" s="70">
        <v>51</v>
      </c>
      <c r="H17" s="70">
        <v>39</v>
      </c>
      <c r="I17" s="67">
        <f t="shared" si="0"/>
        <v>90</v>
      </c>
      <c r="J17" s="70">
        <v>8486596228</v>
      </c>
      <c r="K17" s="160" t="s">
        <v>159</v>
      </c>
      <c r="L17" s="161" t="s">
        <v>160</v>
      </c>
      <c r="M17" s="161">
        <v>9859088883</v>
      </c>
      <c r="N17" s="166" t="s">
        <v>175</v>
      </c>
      <c r="O17" s="166">
        <v>9707415547</v>
      </c>
      <c r="P17" s="175">
        <v>43379</v>
      </c>
      <c r="Q17" s="161" t="s">
        <v>176</v>
      </c>
      <c r="R17" s="161">
        <v>113</v>
      </c>
      <c r="S17" s="161" t="s">
        <v>163</v>
      </c>
      <c r="T17" s="67"/>
    </row>
    <row r="18" spans="1:20" s="72" customFormat="1" ht="15.75" customHeight="1">
      <c r="A18" s="66">
        <v>14</v>
      </c>
      <c r="B18" s="67" t="s">
        <v>66</v>
      </c>
      <c r="C18" s="167" t="s">
        <v>106</v>
      </c>
      <c r="D18" s="168" t="s">
        <v>27</v>
      </c>
      <c r="E18" s="171"/>
      <c r="F18" s="172" t="s">
        <v>93</v>
      </c>
      <c r="G18" s="70">
        <v>18</v>
      </c>
      <c r="H18" s="70">
        <v>18</v>
      </c>
      <c r="I18" s="67">
        <f t="shared" si="0"/>
        <v>36</v>
      </c>
      <c r="J18" s="70">
        <v>9678564832</v>
      </c>
      <c r="K18" s="160" t="s">
        <v>164</v>
      </c>
      <c r="L18" s="161" t="s">
        <v>160</v>
      </c>
      <c r="M18" s="161">
        <v>9859088883</v>
      </c>
      <c r="N18" s="166" t="s">
        <v>171</v>
      </c>
      <c r="O18" s="166">
        <v>7896166816</v>
      </c>
      <c r="P18" s="175">
        <v>43379</v>
      </c>
      <c r="Q18" s="161" t="s">
        <v>176</v>
      </c>
      <c r="R18" s="161">
        <v>96</v>
      </c>
      <c r="S18" s="161" t="s">
        <v>163</v>
      </c>
      <c r="T18" s="67"/>
    </row>
    <row r="19" spans="1:20" s="72" customFormat="1" ht="15.75" customHeight="1">
      <c r="A19" s="66">
        <v>15</v>
      </c>
      <c r="B19" s="67" t="s">
        <v>67</v>
      </c>
      <c r="C19" s="167" t="s">
        <v>107</v>
      </c>
      <c r="D19" s="168" t="s">
        <v>29</v>
      </c>
      <c r="E19" s="171">
        <v>177</v>
      </c>
      <c r="F19" s="172"/>
      <c r="G19" s="70">
        <v>73</v>
      </c>
      <c r="H19" s="70">
        <v>69</v>
      </c>
      <c r="I19" s="67">
        <f t="shared" si="0"/>
        <v>142</v>
      </c>
      <c r="J19" s="70">
        <v>9954726288</v>
      </c>
      <c r="K19" s="160" t="s">
        <v>165</v>
      </c>
      <c r="L19" s="161" t="s">
        <v>173</v>
      </c>
      <c r="M19" s="161">
        <v>9706427169</v>
      </c>
      <c r="N19" s="166" t="s">
        <v>174</v>
      </c>
      <c r="O19" s="166">
        <v>9613588083</v>
      </c>
      <c r="P19" s="175">
        <v>43379</v>
      </c>
      <c r="Q19" s="161" t="s">
        <v>176</v>
      </c>
      <c r="R19" s="161">
        <v>35</v>
      </c>
      <c r="S19" s="161" t="s">
        <v>168</v>
      </c>
      <c r="T19" s="67"/>
    </row>
    <row r="20" spans="1:20" s="72" customFormat="1" ht="15.75" customHeight="1">
      <c r="A20" s="66">
        <v>16</v>
      </c>
      <c r="B20" s="67" t="s">
        <v>67</v>
      </c>
      <c r="C20" s="167" t="s">
        <v>108</v>
      </c>
      <c r="D20" s="168" t="s">
        <v>27</v>
      </c>
      <c r="E20" s="171"/>
      <c r="F20" s="172" t="s">
        <v>93</v>
      </c>
      <c r="G20" s="70">
        <v>38</v>
      </c>
      <c r="H20" s="70">
        <v>41</v>
      </c>
      <c r="I20" s="67">
        <f t="shared" si="0"/>
        <v>79</v>
      </c>
      <c r="J20" s="70">
        <v>9707935955</v>
      </c>
      <c r="K20" s="160" t="s">
        <v>165</v>
      </c>
      <c r="L20" s="161" t="s">
        <v>173</v>
      </c>
      <c r="M20" s="161">
        <v>9706427169</v>
      </c>
      <c r="N20" s="166" t="s">
        <v>174</v>
      </c>
      <c r="O20" s="166">
        <v>9613588083</v>
      </c>
      <c r="P20" s="175">
        <v>43379</v>
      </c>
      <c r="Q20" s="161" t="s">
        <v>176</v>
      </c>
      <c r="R20" s="161">
        <v>35</v>
      </c>
      <c r="S20" s="161" t="s">
        <v>168</v>
      </c>
      <c r="T20" s="67"/>
    </row>
    <row r="21" spans="1:20" s="72" customFormat="1" ht="15.75" customHeight="1">
      <c r="A21" s="66">
        <v>17</v>
      </c>
      <c r="B21" s="67" t="s">
        <v>66</v>
      </c>
      <c r="C21" s="167" t="s">
        <v>109</v>
      </c>
      <c r="D21" s="168" t="s">
        <v>27</v>
      </c>
      <c r="E21" s="171"/>
      <c r="F21" s="172" t="s">
        <v>100</v>
      </c>
      <c r="G21" s="70">
        <v>81</v>
      </c>
      <c r="H21" s="70">
        <v>92</v>
      </c>
      <c r="I21" s="67">
        <f t="shared" si="0"/>
        <v>173</v>
      </c>
      <c r="J21" s="70">
        <v>9954329991</v>
      </c>
      <c r="K21" s="160" t="s">
        <v>164</v>
      </c>
      <c r="L21" s="161" t="s">
        <v>160</v>
      </c>
      <c r="M21" s="161">
        <v>9859088883</v>
      </c>
      <c r="N21" s="166" t="s">
        <v>171</v>
      </c>
      <c r="O21" s="166">
        <v>7896166816</v>
      </c>
      <c r="P21" s="175">
        <v>43381</v>
      </c>
      <c r="Q21" s="161" t="s">
        <v>162</v>
      </c>
      <c r="R21" s="161">
        <v>96</v>
      </c>
      <c r="S21" s="161" t="s">
        <v>163</v>
      </c>
      <c r="T21" s="67"/>
    </row>
    <row r="22" spans="1:20" s="72" customFormat="1" ht="15.75" customHeight="1">
      <c r="A22" s="66">
        <v>18</v>
      </c>
      <c r="B22" s="67" t="s">
        <v>67</v>
      </c>
      <c r="C22" s="167" t="s">
        <v>110</v>
      </c>
      <c r="D22" s="168" t="s">
        <v>27</v>
      </c>
      <c r="E22" s="171"/>
      <c r="F22" s="172" t="s">
        <v>100</v>
      </c>
      <c r="G22" s="70">
        <v>39</v>
      </c>
      <c r="H22" s="70">
        <v>55</v>
      </c>
      <c r="I22" s="67">
        <f t="shared" si="0"/>
        <v>94</v>
      </c>
      <c r="J22" s="70">
        <v>9957494410</v>
      </c>
      <c r="K22" s="160" t="s">
        <v>165</v>
      </c>
      <c r="L22" s="161" t="s">
        <v>173</v>
      </c>
      <c r="M22" s="161">
        <v>9706427169</v>
      </c>
      <c r="N22" s="166" t="s">
        <v>174</v>
      </c>
      <c r="O22" s="166">
        <v>9613588083</v>
      </c>
      <c r="P22" s="175">
        <v>43381</v>
      </c>
      <c r="Q22" s="161" t="s">
        <v>162</v>
      </c>
      <c r="R22" s="161">
        <v>36</v>
      </c>
      <c r="S22" s="161" t="s">
        <v>168</v>
      </c>
      <c r="T22" s="67"/>
    </row>
    <row r="23" spans="1:20" s="72" customFormat="1" ht="15.75" customHeight="1">
      <c r="A23" s="66">
        <v>19</v>
      </c>
      <c r="B23" s="67" t="s">
        <v>67</v>
      </c>
      <c r="C23" s="167" t="s">
        <v>111</v>
      </c>
      <c r="D23" s="168" t="s">
        <v>27</v>
      </c>
      <c r="E23" s="171"/>
      <c r="F23" s="172" t="s">
        <v>112</v>
      </c>
      <c r="G23" s="70">
        <v>71</v>
      </c>
      <c r="H23" s="70">
        <v>52</v>
      </c>
      <c r="I23" s="67">
        <f t="shared" si="0"/>
        <v>123</v>
      </c>
      <c r="J23" s="70">
        <v>9435197879</v>
      </c>
      <c r="K23" s="160" t="s">
        <v>165</v>
      </c>
      <c r="L23" s="161" t="s">
        <v>173</v>
      </c>
      <c r="M23" s="161">
        <v>9706427169</v>
      </c>
      <c r="N23" s="166" t="s">
        <v>174</v>
      </c>
      <c r="O23" s="166">
        <v>9613588083</v>
      </c>
      <c r="P23" s="175">
        <v>43381</v>
      </c>
      <c r="Q23" s="161" t="s">
        <v>162</v>
      </c>
      <c r="R23" s="161">
        <v>36</v>
      </c>
      <c r="S23" s="161" t="s">
        <v>168</v>
      </c>
      <c r="T23" s="67"/>
    </row>
    <row r="24" spans="1:20" s="72" customFormat="1" ht="15.75" customHeight="1">
      <c r="A24" s="66">
        <v>20</v>
      </c>
      <c r="B24" s="67" t="s">
        <v>66</v>
      </c>
      <c r="C24" s="167" t="s">
        <v>113</v>
      </c>
      <c r="D24" s="168" t="s">
        <v>29</v>
      </c>
      <c r="E24" s="171">
        <v>289</v>
      </c>
      <c r="F24" s="172"/>
      <c r="G24" s="70">
        <v>60</v>
      </c>
      <c r="H24" s="70">
        <v>47</v>
      </c>
      <c r="I24" s="67">
        <f t="shared" si="0"/>
        <v>107</v>
      </c>
      <c r="J24" s="70">
        <v>8486596332</v>
      </c>
      <c r="K24" s="160" t="s">
        <v>159</v>
      </c>
      <c r="L24" s="161" t="s">
        <v>160</v>
      </c>
      <c r="M24" s="161">
        <v>9859088883</v>
      </c>
      <c r="N24" s="166" t="s">
        <v>175</v>
      </c>
      <c r="O24" s="166">
        <v>9707415547</v>
      </c>
      <c r="P24" s="175">
        <v>43382</v>
      </c>
      <c r="Q24" s="161" t="s">
        <v>177</v>
      </c>
      <c r="R24" s="161">
        <v>115</v>
      </c>
      <c r="S24" s="161" t="s">
        <v>163</v>
      </c>
      <c r="T24" s="67"/>
    </row>
    <row r="25" spans="1:20" s="72" customFormat="1" ht="15.75" customHeight="1">
      <c r="A25" s="66">
        <v>21</v>
      </c>
      <c r="B25" s="67" t="s">
        <v>67</v>
      </c>
      <c r="C25" s="167" t="s">
        <v>114</v>
      </c>
      <c r="D25" s="168" t="s">
        <v>29</v>
      </c>
      <c r="E25" s="171">
        <v>400</v>
      </c>
      <c r="F25" s="172"/>
      <c r="G25" s="70">
        <v>68</v>
      </c>
      <c r="H25" s="70">
        <v>70</v>
      </c>
      <c r="I25" s="67">
        <f t="shared" si="0"/>
        <v>138</v>
      </c>
      <c r="J25" s="70">
        <v>9577001849</v>
      </c>
      <c r="K25" s="160" t="s">
        <v>165</v>
      </c>
      <c r="L25" s="161" t="s">
        <v>173</v>
      </c>
      <c r="M25" s="161">
        <v>9706427169</v>
      </c>
      <c r="N25" s="166" t="s">
        <v>174</v>
      </c>
      <c r="O25" s="166">
        <v>9613588083</v>
      </c>
      <c r="P25" s="175">
        <v>43382</v>
      </c>
      <c r="Q25" s="161" t="s">
        <v>177</v>
      </c>
      <c r="R25" s="161">
        <v>36</v>
      </c>
      <c r="S25" s="161" t="s">
        <v>168</v>
      </c>
      <c r="T25" s="67"/>
    </row>
    <row r="26" spans="1:20" s="72" customFormat="1" ht="15.75" customHeight="1">
      <c r="A26" s="66">
        <v>22</v>
      </c>
      <c r="B26" s="67" t="s">
        <v>66</v>
      </c>
      <c r="C26" s="167" t="s">
        <v>115</v>
      </c>
      <c r="D26" s="168" t="s">
        <v>27</v>
      </c>
      <c r="E26" s="171"/>
      <c r="F26" s="172" t="s">
        <v>93</v>
      </c>
      <c r="G26" s="70">
        <v>83</v>
      </c>
      <c r="H26" s="70">
        <v>94</v>
      </c>
      <c r="I26" s="67">
        <f t="shared" si="0"/>
        <v>177</v>
      </c>
      <c r="J26" s="70">
        <v>9957975985</v>
      </c>
      <c r="K26" s="160" t="s">
        <v>164</v>
      </c>
      <c r="L26" s="161" t="s">
        <v>160</v>
      </c>
      <c r="M26" s="161">
        <v>9859088883</v>
      </c>
      <c r="N26" s="166" t="s">
        <v>171</v>
      </c>
      <c r="O26" s="166">
        <v>7896166816</v>
      </c>
      <c r="P26" s="175">
        <v>43383</v>
      </c>
      <c r="Q26" s="161" t="s">
        <v>169</v>
      </c>
      <c r="R26" s="161">
        <v>97</v>
      </c>
      <c r="S26" s="161" t="s">
        <v>163</v>
      </c>
      <c r="T26" s="67"/>
    </row>
    <row r="27" spans="1:20" s="72" customFormat="1" ht="15.75" customHeight="1">
      <c r="A27" s="66">
        <v>23</v>
      </c>
      <c r="B27" s="67" t="s">
        <v>67</v>
      </c>
      <c r="C27" s="167" t="s">
        <v>116</v>
      </c>
      <c r="D27" s="168" t="s">
        <v>27</v>
      </c>
      <c r="E27" s="171"/>
      <c r="F27" s="172" t="s">
        <v>93</v>
      </c>
      <c r="G27" s="70">
        <v>86</v>
      </c>
      <c r="H27" s="70">
        <v>87</v>
      </c>
      <c r="I27" s="67">
        <f t="shared" si="0"/>
        <v>173</v>
      </c>
      <c r="J27" s="70">
        <v>9707804069</v>
      </c>
      <c r="K27" s="160" t="s">
        <v>165</v>
      </c>
      <c r="L27" s="161" t="s">
        <v>173</v>
      </c>
      <c r="M27" s="161">
        <v>9706427169</v>
      </c>
      <c r="N27" s="166" t="s">
        <v>174</v>
      </c>
      <c r="O27" s="166">
        <v>9613588083</v>
      </c>
      <c r="P27" s="175">
        <v>43383</v>
      </c>
      <c r="Q27" s="161" t="s">
        <v>169</v>
      </c>
      <c r="R27" s="161">
        <v>36</v>
      </c>
      <c r="S27" s="161" t="s">
        <v>168</v>
      </c>
      <c r="T27" s="67"/>
    </row>
    <row r="28" spans="1:20" s="72" customFormat="1" ht="15.75" customHeight="1">
      <c r="A28" s="66">
        <v>24</v>
      </c>
      <c r="B28" s="67" t="s">
        <v>66</v>
      </c>
      <c r="C28" s="167" t="s">
        <v>117</v>
      </c>
      <c r="D28" s="168" t="s">
        <v>29</v>
      </c>
      <c r="E28" s="171">
        <v>118</v>
      </c>
      <c r="F28" s="172"/>
      <c r="G28" s="70">
        <v>41</v>
      </c>
      <c r="H28" s="70">
        <v>32</v>
      </c>
      <c r="I28" s="67">
        <f t="shared" si="0"/>
        <v>73</v>
      </c>
      <c r="J28" s="70">
        <v>9864928670</v>
      </c>
      <c r="K28" s="160" t="s">
        <v>178</v>
      </c>
      <c r="L28" s="161" t="s">
        <v>179</v>
      </c>
      <c r="M28" s="161">
        <v>9864817010</v>
      </c>
      <c r="N28" s="166" t="s">
        <v>180</v>
      </c>
      <c r="O28" s="166">
        <v>8011829675</v>
      </c>
      <c r="P28" s="175">
        <v>43384</v>
      </c>
      <c r="Q28" s="161" t="s">
        <v>170</v>
      </c>
      <c r="R28" s="161">
        <v>146</v>
      </c>
      <c r="S28" s="161" t="s">
        <v>163</v>
      </c>
      <c r="T28" s="67"/>
    </row>
    <row r="29" spans="1:20" s="72" customFormat="1" ht="15.75" customHeight="1">
      <c r="A29" s="66">
        <v>25</v>
      </c>
      <c r="B29" s="67" t="s">
        <v>66</v>
      </c>
      <c r="C29" s="167" t="s">
        <v>118</v>
      </c>
      <c r="D29" s="168" t="s">
        <v>27</v>
      </c>
      <c r="E29" s="171">
        <v>18050112704</v>
      </c>
      <c r="F29" s="172" t="s">
        <v>100</v>
      </c>
      <c r="G29" s="70">
        <v>58</v>
      </c>
      <c r="H29" s="70">
        <v>72</v>
      </c>
      <c r="I29" s="67">
        <f t="shared" si="0"/>
        <v>130</v>
      </c>
      <c r="J29" s="70">
        <v>9954910385</v>
      </c>
      <c r="K29" s="160" t="s">
        <v>178</v>
      </c>
      <c r="L29" s="161" t="s">
        <v>179</v>
      </c>
      <c r="M29" s="161">
        <v>9864817010</v>
      </c>
      <c r="N29" s="166" t="s">
        <v>180</v>
      </c>
      <c r="O29" s="166">
        <v>8011829675</v>
      </c>
      <c r="P29" s="175">
        <v>43384</v>
      </c>
      <c r="Q29" s="161" t="s">
        <v>170</v>
      </c>
      <c r="R29" s="161">
        <v>146</v>
      </c>
      <c r="S29" s="161" t="s">
        <v>163</v>
      </c>
      <c r="T29" s="67"/>
    </row>
    <row r="30" spans="1:20" s="72" customFormat="1" ht="15.75" customHeight="1">
      <c r="A30" s="66">
        <v>26</v>
      </c>
      <c r="B30" s="67" t="s">
        <v>67</v>
      </c>
      <c r="C30" s="167" t="s">
        <v>119</v>
      </c>
      <c r="D30" s="168" t="s">
        <v>29</v>
      </c>
      <c r="E30" s="171">
        <v>171</v>
      </c>
      <c r="F30" s="172"/>
      <c r="G30" s="70">
        <v>43</v>
      </c>
      <c r="H30" s="70">
        <v>40</v>
      </c>
      <c r="I30" s="67">
        <f t="shared" si="0"/>
        <v>83</v>
      </c>
      <c r="J30" s="70">
        <v>9954157845</v>
      </c>
      <c r="K30" s="160" t="s">
        <v>181</v>
      </c>
      <c r="L30" s="161" t="s">
        <v>182</v>
      </c>
      <c r="M30" s="161">
        <v>9859212182</v>
      </c>
      <c r="N30" s="166" t="s">
        <v>183</v>
      </c>
      <c r="O30" s="166">
        <v>875291083</v>
      </c>
      <c r="P30" s="175">
        <v>43384</v>
      </c>
      <c r="Q30" s="161" t="s">
        <v>170</v>
      </c>
      <c r="R30" s="161">
        <v>26</v>
      </c>
      <c r="S30" s="161" t="s">
        <v>168</v>
      </c>
      <c r="T30" s="67"/>
    </row>
    <row r="31" spans="1:20" s="72" customFormat="1" ht="15.75" customHeight="1">
      <c r="A31" s="66">
        <v>27</v>
      </c>
      <c r="B31" s="67" t="s">
        <v>67</v>
      </c>
      <c r="C31" s="167" t="s">
        <v>120</v>
      </c>
      <c r="D31" s="168" t="s">
        <v>27</v>
      </c>
      <c r="E31" s="171">
        <v>18050103101</v>
      </c>
      <c r="F31" s="172" t="s">
        <v>93</v>
      </c>
      <c r="G31" s="70">
        <v>43</v>
      </c>
      <c r="H31" s="70">
        <v>63</v>
      </c>
      <c r="I31" s="67">
        <f t="shared" si="0"/>
        <v>106</v>
      </c>
      <c r="J31" s="70">
        <v>9401258846</v>
      </c>
      <c r="K31" s="160" t="s">
        <v>165</v>
      </c>
      <c r="L31" s="161" t="s">
        <v>173</v>
      </c>
      <c r="M31" s="161">
        <v>9706427169</v>
      </c>
      <c r="N31" s="166" t="s">
        <v>174</v>
      </c>
      <c r="O31" s="166">
        <v>9613588083</v>
      </c>
      <c r="P31" s="175">
        <v>43384</v>
      </c>
      <c r="Q31" s="161" t="s">
        <v>170</v>
      </c>
      <c r="R31" s="161">
        <v>35</v>
      </c>
      <c r="S31" s="161" t="s">
        <v>168</v>
      </c>
      <c r="T31" s="67"/>
    </row>
    <row r="32" spans="1:20" s="72" customFormat="1" ht="15.75" customHeight="1">
      <c r="A32" s="66">
        <v>28</v>
      </c>
      <c r="B32" s="67" t="s">
        <v>66</v>
      </c>
      <c r="C32" s="167" t="s">
        <v>121</v>
      </c>
      <c r="D32" s="168" t="s">
        <v>29</v>
      </c>
      <c r="E32" s="171">
        <v>262</v>
      </c>
      <c r="F32" s="172"/>
      <c r="G32" s="70">
        <v>56</v>
      </c>
      <c r="H32" s="70">
        <v>47</v>
      </c>
      <c r="I32" s="67">
        <f t="shared" si="0"/>
        <v>103</v>
      </c>
      <c r="J32" s="70">
        <v>9707813530</v>
      </c>
      <c r="K32" s="160" t="s">
        <v>178</v>
      </c>
      <c r="L32" s="161" t="s">
        <v>179</v>
      </c>
      <c r="M32" s="161">
        <v>9864817010</v>
      </c>
      <c r="N32" s="166" t="s">
        <v>180</v>
      </c>
      <c r="O32" s="166">
        <v>8011829675</v>
      </c>
      <c r="P32" s="175">
        <v>43385</v>
      </c>
      <c r="Q32" s="161" t="s">
        <v>172</v>
      </c>
      <c r="R32" s="161">
        <v>144</v>
      </c>
      <c r="S32" s="161" t="s">
        <v>163</v>
      </c>
      <c r="T32" s="67"/>
    </row>
    <row r="33" spans="1:20" s="72" customFormat="1" ht="15.75" customHeight="1">
      <c r="A33" s="66">
        <v>29</v>
      </c>
      <c r="B33" s="67" t="s">
        <v>66</v>
      </c>
      <c r="C33" s="167" t="s">
        <v>122</v>
      </c>
      <c r="D33" s="168" t="s">
        <v>27</v>
      </c>
      <c r="E33" s="171">
        <v>18050112709</v>
      </c>
      <c r="F33" s="172" t="s">
        <v>93</v>
      </c>
      <c r="G33" s="70">
        <v>33</v>
      </c>
      <c r="H33" s="70">
        <v>45</v>
      </c>
      <c r="I33" s="67">
        <f t="shared" si="0"/>
        <v>78</v>
      </c>
      <c r="J33" s="70">
        <v>9957892791</v>
      </c>
      <c r="K33" s="160" t="s">
        <v>178</v>
      </c>
      <c r="L33" s="161" t="s">
        <v>179</v>
      </c>
      <c r="M33" s="161">
        <v>9864817010</v>
      </c>
      <c r="N33" s="166" t="s">
        <v>180</v>
      </c>
      <c r="O33" s="166">
        <v>8011829675</v>
      </c>
      <c r="P33" s="175">
        <v>43385</v>
      </c>
      <c r="Q33" s="161" t="s">
        <v>172</v>
      </c>
      <c r="R33" s="161">
        <v>144</v>
      </c>
      <c r="S33" s="161" t="s">
        <v>163</v>
      </c>
      <c r="T33" s="67"/>
    </row>
    <row r="34" spans="1:20" s="72" customFormat="1" ht="15.75" customHeight="1">
      <c r="A34" s="66">
        <v>30</v>
      </c>
      <c r="B34" s="67" t="s">
        <v>67</v>
      </c>
      <c r="C34" s="167" t="s">
        <v>123</v>
      </c>
      <c r="D34" s="168" t="s">
        <v>29</v>
      </c>
      <c r="E34" s="171">
        <v>256</v>
      </c>
      <c r="F34" s="172"/>
      <c r="G34" s="70">
        <v>44</v>
      </c>
      <c r="H34" s="70">
        <v>48</v>
      </c>
      <c r="I34" s="67">
        <f t="shared" si="0"/>
        <v>92</v>
      </c>
      <c r="J34" s="70">
        <v>9854960612</v>
      </c>
      <c r="K34" s="160" t="s">
        <v>181</v>
      </c>
      <c r="L34" s="161" t="s">
        <v>182</v>
      </c>
      <c r="M34" s="161">
        <v>9859212182</v>
      </c>
      <c r="N34" s="166" t="s">
        <v>183</v>
      </c>
      <c r="O34" s="166">
        <v>875291083</v>
      </c>
      <c r="P34" s="175">
        <v>43385</v>
      </c>
      <c r="Q34" s="161" t="s">
        <v>172</v>
      </c>
      <c r="R34" s="161">
        <v>26</v>
      </c>
      <c r="S34" s="161" t="s">
        <v>168</v>
      </c>
      <c r="T34" s="67"/>
    </row>
    <row r="35" spans="1:20" s="72" customFormat="1" ht="15.75" customHeight="1">
      <c r="A35" s="66">
        <v>31</v>
      </c>
      <c r="B35" s="67" t="s">
        <v>67</v>
      </c>
      <c r="C35" s="167" t="s">
        <v>124</v>
      </c>
      <c r="D35" s="168" t="s">
        <v>27</v>
      </c>
      <c r="E35" s="171">
        <v>18050103103</v>
      </c>
      <c r="F35" s="172" t="s">
        <v>100</v>
      </c>
      <c r="G35" s="70">
        <v>68</v>
      </c>
      <c r="H35" s="70">
        <v>70</v>
      </c>
      <c r="I35" s="67">
        <f t="shared" si="0"/>
        <v>138</v>
      </c>
      <c r="J35" s="70">
        <v>9854300447</v>
      </c>
      <c r="K35" s="160" t="s">
        <v>165</v>
      </c>
      <c r="L35" s="161" t="s">
        <v>173</v>
      </c>
      <c r="M35" s="161">
        <v>9706427169</v>
      </c>
      <c r="N35" s="166" t="s">
        <v>174</v>
      </c>
      <c r="O35" s="166">
        <v>9613588083</v>
      </c>
      <c r="P35" s="175">
        <v>43385</v>
      </c>
      <c r="Q35" s="161" t="s">
        <v>172</v>
      </c>
      <c r="R35" s="161">
        <v>36</v>
      </c>
      <c r="S35" s="161" t="s">
        <v>168</v>
      </c>
      <c r="T35" s="67"/>
    </row>
    <row r="36" spans="1:20" s="72" customFormat="1" ht="15.75" customHeight="1">
      <c r="A36" s="66">
        <v>32</v>
      </c>
      <c r="B36" s="67" t="s">
        <v>66</v>
      </c>
      <c r="C36" s="167" t="s">
        <v>125</v>
      </c>
      <c r="D36" s="168" t="s">
        <v>29</v>
      </c>
      <c r="E36" s="171">
        <v>332</v>
      </c>
      <c r="F36" s="172"/>
      <c r="G36" s="70">
        <v>53</v>
      </c>
      <c r="H36" s="70">
        <v>48</v>
      </c>
      <c r="I36" s="67">
        <f t="shared" si="0"/>
        <v>101</v>
      </c>
      <c r="J36" s="70">
        <v>9957812124</v>
      </c>
      <c r="K36" s="160" t="s">
        <v>178</v>
      </c>
      <c r="L36" s="161" t="s">
        <v>179</v>
      </c>
      <c r="M36" s="161">
        <v>9864817010</v>
      </c>
      <c r="N36" s="166" t="s">
        <v>180</v>
      </c>
      <c r="O36" s="166">
        <v>8011829675</v>
      </c>
      <c r="P36" s="175">
        <v>43386</v>
      </c>
      <c r="Q36" s="161" t="s">
        <v>176</v>
      </c>
      <c r="R36" s="161">
        <v>149</v>
      </c>
      <c r="S36" s="161" t="s">
        <v>163</v>
      </c>
      <c r="T36" s="67"/>
    </row>
    <row r="37" spans="1:20" s="72" customFormat="1" ht="15.75" customHeight="1">
      <c r="A37" s="66">
        <v>33</v>
      </c>
      <c r="B37" s="67" t="s">
        <v>66</v>
      </c>
      <c r="C37" s="167" t="s">
        <v>126</v>
      </c>
      <c r="D37" s="168" t="s">
        <v>27</v>
      </c>
      <c r="E37" s="171">
        <v>18050112711</v>
      </c>
      <c r="F37" s="172" t="s">
        <v>93</v>
      </c>
      <c r="G37" s="70">
        <v>22</v>
      </c>
      <c r="H37" s="70">
        <v>22</v>
      </c>
      <c r="I37" s="67">
        <f t="shared" si="0"/>
        <v>44</v>
      </c>
      <c r="J37" s="70">
        <v>9957880936</v>
      </c>
      <c r="K37" s="160" t="s">
        <v>178</v>
      </c>
      <c r="L37" s="161" t="s">
        <v>179</v>
      </c>
      <c r="M37" s="161">
        <v>9864817010</v>
      </c>
      <c r="N37" s="166" t="s">
        <v>180</v>
      </c>
      <c r="O37" s="166">
        <v>8011829675</v>
      </c>
      <c r="P37" s="175">
        <v>43386</v>
      </c>
      <c r="Q37" s="161" t="s">
        <v>176</v>
      </c>
      <c r="R37" s="161">
        <v>149</v>
      </c>
      <c r="S37" s="161" t="s">
        <v>163</v>
      </c>
      <c r="T37" s="67"/>
    </row>
    <row r="38" spans="1:20" s="72" customFormat="1" ht="15.75" customHeight="1">
      <c r="A38" s="66">
        <v>34</v>
      </c>
      <c r="B38" s="67" t="s">
        <v>67</v>
      </c>
      <c r="C38" s="167" t="s">
        <v>127</v>
      </c>
      <c r="D38" s="168" t="s">
        <v>29</v>
      </c>
      <c r="E38" s="171">
        <v>448</v>
      </c>
      <c r="F38" s="172"/>
      <c r="G38" s="70">
        <v>47</v>
      </c>
      <c r="H38" s="70">
        <v>33</v>
      </c>
      <c r="I38" s="67">
        <f t="shared" si="0"/>
        <v>80</v>
      </c>
      <c r="J38" s="70">
        <v>9957409571</v>
      </c>
      <c r="K38" s="160" t="s">
        <v>181</v>
      </c>
      <c r="L38" s="161" t="s">
        <v>182</v>
      </c>
      <c r="M38" s="161">
        <v>9859212182</v>
      </c>
      <c r="N38" s="166" t="s">
        <v>184</v>
      </c>
      <c r="O38" s="166">
        <v>8749984602</v>
      </c>
      <c r="P38" s="175">
        <v>43386</v>
      </c>
      <c r="Q38" s="161" t="s">
        <v>176</v>
      </c>
      <c r="R38" s="161">
        <v>26</v>
      </c>
      <c r="S38" s="161" t="s">
        <v>168</v>
      </c>
      <c r="T38" s="67"/>
    </row>
    <row r="39" spans="1:20" s="72" customFormat="1" ht="15.75" customHeight="1">
      <c r="A39" s="66">
        <v>35</v>
      </c>
      <c r="B39" s="67" t="s">
        <v>67</v>
      </c>
      <c r="C39" s="167" t="s">
        <v>128</v>
      </c>
      <c r="D39" s="168" t="s">
        <v>27</v>
      </c>
      <c r="E39" s="171">
        <v>18050103107</v>
      </c>
      <c r="F39" s="172" t="s">
        <v>112</v>
      </c>
      <c r="G39" s="70">
        <v>50</v>
      </c>
      <c r="H39" s="70">
        <v>71</v>
      </c>
      <c r="I39" s="67">
        <f t="shared" si="0"/>
        <v>121</v>
      </c>
      <c r="J39" s="70">
        <v>9854464077</v>
      </c>
      <c r="K39" s="160" t="s">
        <v>165</v>
      </c>
      <c r="L39" s="161" t="s">
        <v>173</v>
      </c>
      <c r="M39" s="161">
        <v>9706427169</v>
      </c>
      <c r="N39" s="166" t="s">
        <v>174</v>
      </c>
      <c r="O39" s="166">
        <v>9613588083</v>
      </c>
      <c r="P39" s="175">
        <v>43386</v>
      </c>
      <c r="Q39" s="161" t="s">
        <v>176</v>
      </c>
      <c r="R39" s="161">
        <v>36</v>
      </c>
      <c r="S39" s="161" t="s">
        <v>168</v>
      </c>
      <c r="T39" s="67"/>
    </row>
    <row r="40" spans="1:20" s="72" customFormat="1" ht="15.75" customHeight="1">
      <c r="A40" s="66">
        <v>36</v>
      </c>
      <c r="B40" s="67" t="s">
        <v>66</v>
      </c>
      <c r="C40" s="167" t="s">
        <v>129</v>
      </c>
      <c r="D40" s="168" t="s">
        <v>29</v>
      </c>
      <c r="E40" s="171">
        <v>119</v>
      </c>
      <c r="F40" s="172"/>
      <c r="G40" s="70">
        <v>33</v>
      </c>
      <c r="H40" s="70">
        <v>41</v>
      </c>
      <c r="I40" s="67">
        <f t="shared" si="0"/>
        <v>74</v>
      </c>
      <c r="J40" s="70">
        <v>8753904722</v>
      </c>
      <c r="K40" s="160" t="s">
        <v>178</v>
      </c>
      <c r="L40" s="161" t="s">
        <v>179</v>
      </c>
      <c r="M40" s="161">
        <v>9864817010</v>
      </c>
      <c r="N40" s="176" t="s">
        <v>180</v>
      </c>
      <c r="O40" s="176">
        <v>8011829675</v>
      </c>
      <c r="P40" s="175">
        <v>43388</v>
      </c>
      <c r="Q40" s="161" t="s">
        <v>162</v>
      </c>
      <c r="R40" s="70">
        <v>148</v>
      </c>
      <c r="S40" s="70" t="s">
        <v>163</v>
      </c>
      <c r="T40" s="67"/>
    </row>
    <row r="41" spans="1:20" s="72" customFormat="1" ht="15.75" customHeight="1">
      <c r="A41" s="66">
        <v>37</v>
      </c>
      <c r="B41" s="67" t="s">
        <v>66</v>
      </c>
      <c r="C41" s="167" t="s">
        <v>130</v>
      </c>
      <c r="D41" s="168" t="s">
        <v>27</v>
      </c>
      <c r="E41" s="171">
        <v>18050113801</v>
      </c>
      <c r="F41" s="172" t="s">
        <v>93</v>
      </c>
      <c r="G41" s="70">
        <v>32</v>
      </c>
      <c r="H41" s="70">
        <v>26</v>
      </c>
      <c r="I41" s="67">
        <f t="shared" si="0"/>
        <v>58</v>
      </c>
      <c r="J41" s="70">
        <v>9678504035</v>
      </c>
      <c r="K41" s="160" t="s">
        <v>178</v>
      </c>
      <c r="L41" s="161" t="s">
        <v>179</v>
      </c>
      <c r="M41" s="161">
        <v>9864817010</v>
      </c>
      <c r="N41" s="166" t="s">
        <v>180</v>
      </c>
      <c r="O41" s="166">
        <v>8011829675</v>
      </c>
      <c r="P41" s="175">
        <v>43388</v>
      </c>
      <c r="Q41" s="161" t="s">
        <v>162</v>
      </c>
      <c r="R41" s="161">
        <v>148</v>
      </c>
      <c r="S41" s="161" t="s">
        <v>163</v>
      </c>
      <c r="T41" s="67"/>
    </row>
    <row r="42" spans="1:20" s="72" customFormat="1" ht="15.75" customHeight="1">
      <c r="A42" s="66">
        <v>38</v>
      </c>
      <c r="B42" s="67" t="s">
        <v>67</v>
      </c>
      <c r="C42" s="167" t="s">
        <v>131</v>
      </c>
      <c r="D42" s="168" t="s">
        <v>29</v>
      </c>
      <c r="E42" s="171">
        <v>412</v>
      </c>
      <c r="F42" s="172"/>
      <c r="G42" s="70">
        <v>48</v>
      </c>
      <c r="H42" s="70">
        <v>51</v>
      </c>
      <c r="I42" s="67">
        <f t="shared" si="0"/>
        <v>99</v>
      </c>
      <c r="J42" s="70">
        <v>8723842590</v>
      </c>
      <c r="K42" s="160" t="s">
        <v>181</v>
      </c>
      <c r="L42" s="161" t="s">
        <v>182</v>
      </c>
      <c r="M42" s="161">
        <v>9859212182</v>
      </c>
      <c r="N42" s="166" t="s">
        <v>184</v>
      </c>
      <c r="O42" s="166">
        <v>8749984602</v>
      </c>
      <c r="P42" s="175">
        <v>43388</v>
      </c>
      <c r="Q42" s="161" t="s">
        <v>162</v>
      </c>
      <c r="R42" s="161">
        <v>25</v>
      </c>
      <c r="S42" s="161" t="s">
        <v>168</v>
      </c>
      <c r="T42" s="67"/>
    </row>
    <row r="43" spans="1:20" s="72" customFormat="1" ht="15.75" customHeight="1">
      <c r="A43" s="66">
        <v>39</v>
      </c>
      <c r="B43" s="67" t="s">
        <v>67</v>
      </c>
      <c r="C43" s="167" t="s">
        <v>132</v>
      </c>
      <c r="D43" s="168" t="s">
        <v>27</v>
      </c>
      <c r="E43" s="171">
        <v>18050117203</v>
      </c>
      <c r="F43" s="172" t="s">
        <v>100</v>
      </c>
      <c r="G43" s="70">
        <v>59</v>
      </c>
      <c r="H43" s="70">
        <v>76</v>
      </c>
      <c r="I43" s="67">
        <f t="shared" si="0"/>
        <v>135</v>
      </c>
      <c r="J43" s="70">
        <v>9854973946</v>
      </c>
      <c r="K43" s="160" t="s">
        <v>181</v>
      </c>
      <c r="L43" s="161" t="s">
        <v>182</v>
      </c>
      <c r="M43" s="161">
        <v>9859212182</v>
      </c>
      <c r="N43" s="166" t="s">
        <v>184</v>
      </c>
      <c r="O43" s="166">
        <v>8749984602</v>
      </c>
      <c r="P43" s="175">
        <v>43388</v>
      </c>
      <c r="Q43" s="161" t="s">
        <v>162</v>
      </c>
      <c r="R43" s="161">
        <v>25</v>
      </c>
      <c r="S43" s="161" t="s">
        <v>168</v>
      </c>
      <c r="T43" s="67"/>
    </row>
    <row r="44" spans="1:20" s="72" customFormat="1" ht="15.75" customHeight="1">
      <c r="A44" s="66">
        <v>40</v>
      </c>
      <c r="B44" s="67" t="s">
        <v>66</v>
      </c>
      <c r="C44" s="167" t="s">
        <v>133</v>
      </c>
      <c r="D44" s="168" t="s">
        <v>29</v>
      </c>
      <c r="E44" s="171">
        <v>122</v>
      </c>
      <c r="F44" s="172"/>
      <c r="G44" s="70">
        <v>34</v>
      </c>
      <c r="H44" s="70">
        <v>42</v>
      </c>
      <c r="I44" s="67">
        <f t="shared" si="0"/>
        <v>76</v>
      </c>
      <c r="J44" s="70">
        <v>9957128191</v>
      </c>
      <c r="K44" s="160" t="s">
        <v>178</v>
      </c>
      <c r="L44" s="161" t="s">
        <v>185</v>
      </c>
      <c r="M44" s="161">
        <v>9707362302</v>
      </c>
      <c r="N44" s="166" t="s">
        <v>186</v>
      </c>
      <c r="O44" s="166">
        <v>9678802272</v>
      </c>
      <c r="P44" s="175">
        <v>43393</v>
      </c>
      <c r="Q44" s="161" t="s">
        <v>176</v>
      </c>
      <c r="R44" s="161">
        <v>151</v>
      </c>
      <c r="S44" s="161" t="s">
        <v>163</v>
      </c>
      <c r="T44" s="67"/>
    </row>
    <row r="45" spans="1:20" s="72" customFormat="1" ht="15.75" customHeight="1">
      <c r="A45" s="66">
        <v>41</v>
      </c>
      <c r="B45" s="67" t="s">
        <v>66</v>
      </c>
      <c r="C45" s="167" t="s">
        <v>134</v>
      </c>
      <c r="D45" s="168" t="s">
        <v>27</v>
      </c>
      <c r="E45" s="171">
        <v>18050118201</v>
      </c>
      <c r="F45" s="172" t="s">
        <v>93</v>
      </c>
      <c r="G45" s="70">
        <v>24</v>
      </c>
      <c r="H45" s="70">
        <v>25</v>
      </c>
      <c r="I45" s="67">
        <f t="shared" si="0"/>
        <v>49</v>
      </c>
      <c r="J45" s="70">
        <v>9678563992</v>
      </c>
      <c r="K45" s="160" t="s">
        <v>178</v>
      </c>
      <c r="L45" s="161" t="s">
        <v>185</v>
      </c>
      <c r="M45" s="161">
        <v>9707362302</v>
      </c>
      <c r="N45" s="166" t="s">
        <v>186</v>
      </c>
      <c r="O45" s="166">
        <v>9678802272</v>
      </c>
      <c r="P45" s="175">
        <v>43393</v>
      </c>
      <c r="Q45" s="161" t="s">
        <v>176</v>
      </c>
      <c r="R45" s="161">
        <v>151</v>
      </c>
      <c r="S45" s="161" t="s">
        <v>163</v>
      </c>
      <c r="T45" s="67"/>
    </row>
    <row r="46" spans="1:20" s="72" customFormat="1" ht="15.75" customHeight="1">
      <c r="A46" s="66">
        <v>42</v>
      </c>
      <c r="B46" s="67" t="s">
        <v>67</v>
      </c>
      <c r="C46" s="167" t="s">
        <v>135</v>
      </c>
      <c r="D46" s="168" t="s">
        <v>29</v>
      </c>
      <c r="E46" s="171">
        <v>160</v>
      </c>
      <c r="F46" s="172"/>
      <c r="G46" s="70">
        <v>65</v>
      </c>
      <c r="H46" s="70">
        <v>63</v>
      </c>
      <c r="I46" s="67">
        <f t="shared" si="0"/>
        <v>128</v>
      </c>
      <c r="J46" s="70">
        <v>8954566424</v>
      </c>
      <c r="K46" s="160" t="s">
        <v>181</v>
      </c>
      <c r="L46" s="161" t="s">
        <v>182</v>
      </c>
      <c r="M46" s="161">
        <v>9859212182</v>
      </c>
      <c r="N46" s="166" t="s">
        <v>184</v>
      </c>
      <c r="O46" s="166">
        <v>8749984602</v>
      </c>
      <c r="P46" s="175">
        <v>43393</v>
      </c>
      <c r="Q46" s="161" t="s">
        <v>176</v>
      </c>
      <c r="R46" s="161">
        <v>26</v>
      </c>
      <c r="S46" s="161" t="s">
        <v>168</v>
      </c>
      <c r="T46" s="67"/>
    </row>
    <row r="47" spans="1:20" s="72" customFormat="1" ht="15.75" customHeight="1">
      <c r="A47" s="66">
        <v>43</v>
      </c>
      <c r="B47" s="67" t="s">
        <v>66</v>
      </c>
      <c r="C47" s="167" t="s">
        <v>136</v>
      </c>
      <c r="D47" s="168" t="s">
        <v>29</v>
      </c>
      <c r="E47" s="171">
        <v>314</v>
      </c>
      <c r="F47" s="172"/>
      <c r="G47" s="70">
        <v>33</v>
      </c>
      <c r="H47" s="70">
        <v>47</v>
      </c>
      <c r="I47" s="67">
        <f t="shared" si="0"/>
        <v>80</v>
      </c>
      <c r="J47" s="70">
        <v>7896192841</v>
      </c>
      <c r="K47" s="160" t="s">
        <v>178</v>
      </c>
      <c r="L47" s="161" t="s">
        <v>185</v>
      </c>
      <c r="M47" s="161">
        <v>9707362302</v>
      </c>
      <c r="N47" s="166" t="s">
        <v>186</v>
      </c>
      <c r="O47" s="166">
        <v>9678802272</v>
      </c>
      <c r="P47" s="175">
        <v>43395</v>
      </c>
      <c r="Q47" s="161" t="s">
        <v>162</v>
      </c>
      <c r="R47" s="161">
        <v>150</v>
      </c>
      <c r="S47" s="161" t="s">
        <v>163</v>
      </c>
      <c r="T47" s="67"/>
    </row>
    <row r="48" spans="1:20" s="72" customFormat="1" ht="15.75" customHeight="1">
      <c r="A48" s="66">
        <v>44</v>
      </c>
      <c r="B48" s="67" t="s">
        <v>66</v>
      </c>
      <c r="C48" s="167" t="s">
        <v>137</v>
      </c>
      <c r="D48" s="168" t="s">
        <v>27</v>
      </c>
      <c r="E48" s="171">
        <v>18050112701</v>
      </c>
      <c r="F48" s="172" t="s">
        <v>93</v>
      </c>
      <c r="G48" s="70">
        <v>57</v>
      </c>
      <c r="H48" s="70">
        <v>60</v>
      </c>
      <c r="I48" s="67">
        <f t="shared" si="0"/>
        <v>117</v>
      </c>
      <c r="J48" s="70">
        <v>9957812127</v>
      </c>
      <c r="K48" s="160" t="s">
        <v>178</v>
      </c>
      <c r="L48" s="161" t="s">
        <v>185</v>
      </c>
      <c r="M48" s="161">
        <v>9707362302</v>
      </c>
      <c r="N48" s="166" t="s">
        <v>186</v>
      </c>
      <c r="O48" s="166">
        <v>9678802272</v>
      </c>
      <c r="P48" s="175">
        <v>43395</v>
      </c>
      <c r="Q48" s="161" t="s">
        <v>162</v>
      </c>
      <c r="R48" s="161">
        <v>150</v>
      </c>
      <c r="S48" s="161" t="s">
        <v>163</v>
      </c>
      <c r="T48" s="67"/>
    </row>
    <row r="49" spans="1:20" s="72" customFormat="1" ht="15.75" customHeight="1">
      <c r="A49" s="66">
        <v>45</v>
      </c>
      <c r="B49" s="67" t="s">
        <v>67</v>
      </c>
      <c r="C49" s="167" t="s">
        <v>138</v>
      </c>
      <c r="D49" s="168" t="s">
        <v>27</v>
      </c>
      <c r="E49" s="171">
        <v>18050117201</v>
      </c>
      <c r="F49" s="172" t="s">
        <v>93</v>
      </c>
      <c r="G49" s="70">
        <v>202</v>
      </c>
      <c r="H49" s="70">
        <v>196</v>
      </c>
      <c r="I49" s="67">
        <f t="shared" si="0"/>
        <v>398</v>
      </c>
      <c r="J49" s="70">
        <v>9957373028</v>
      </c>
      <c r="K49" s="160" t="s">
        <v>181</v>
      </c>
      <c r="L49" s="161" t="s">
        <v>182</v>
      </c>
      <c r="M49" s="161">
        <v>9859212182</v>
      </c>
      <c r="N49" s="166" t="s">
        <v>184</v>
      </c>
      <c r="O49" s="166">
        <v>8749984602</v>
      </c>
      <c r="P49" s="175" t="s">
        <v>187</v>
      </c>
      <c r="Q49" s="161" t="s">
        <v>188</v>
      </c>
      <c r="R49" s="161">
        <v>26</v>
      </c>
      <c r="S49" s="161" t="s">
        <v>168</v>
      </c>
      <c r="T49" s="67"/>
    </row>
    <row r="50" spans="1:20" s="72" customFormat="1" ht="15.75" customHeight="1">
      <c r="A50" s="66">
        <v>46</v>
      </c>
      <c r="B50" s="67" t="s">
        <v>66</v>
      </c>
      <c r="C50" s="167" t="s">
        <v>139</v>
      </c>
      <c r="D50" s="168" t="s">
        <v>29</v>
      </c>
      <c r="E50" s="171">
        <v>112</v>
      </c>
      <c r="F50" s="172"/>
      <c r="G50" s="70">
        <v>34</v>
      </c>
      <c r="H50" s="70">
        <v>41</v>
      </c>
      <c r="I50" s="67">
        <f t="shared" si="0"/>
        <v>75</v>
      </c>
      <c r="J50" s="70">
        <v>9864132132</v>
      </c>
      <c r="K50" s="160" t="s">
        <v>178</v>
      </c>
      <c r="L50" s="161" t="s">
        <v>189</v>
      </c>
      <c r="M50" s="161">
        <v>9957902613</v>
      </c>
      <c r="N50" s="166" t="s">
        <v>190</v>
      </c>
      <c r="O50" s="166">
        <v>9864702412</v>
      </c>
      <c r="P50" s="175">
        <v>43396</v>
      </c>
      <c r="Q50" s="161" t="s">
        <v>177</v>
      </c>
      <c r="R50" s="161">
        <v>151</v>
      </c>
      <c r="S50" s="161" t="s">
        <v>163</v>
      </c>
      <c r="T50" s="67"/>
    </row>
    <row r="51" spans="1:20" s="72" customFormat="1" ht="15.75" customHeight="1">
      <c r="A51" s="66">
        <v>47</v>
      </c>
      <c r="B51" s="67" t="s">
        <v>66</v>
      </c>
      <c r="C51" s="167" t="s">
        <v>140</v>
      </c>
      <c r="D51" s="168" t="s">
        <v>29</v>
      </c>
      <c r="E51" s="171">
        <v>338</v>
      </c>
      <c r="F51" s="172"/>
      <c r="G51" s="70">
        <v>32</v>
      </c>
      <c r="H51" s="70">
        <v>37</v>
      </c>
      <c r="I51" s="67">
        <f t="shared" si="0"/>
        <v>69</v>
      </c>
      <c r="J51" s="70">
        <v>9954927085</v>
      </c>
      <c r="K51" s="160" t="s">
        <v>178</v>
      </c>
      <c r="L51" s="161" t="s">
        <v>189</v>
      </c>
      <c r="M51" s="161">
        <v>9957902613</v>
      </c>
      <c r="N51" s="166" t="s">
        <v>190</v>
      </c>
      <c r="O51" s="166">
        <v>9864702412</v>
      </c>
      <c r="P51" s="175">
        <v>43396</v>
      </c>
      <c r="Q51" s="161" t="s">
        <v>177</v>
      </c>
      <c r="R51" s="161">
        <v>151</v>
      </c>
      <c r="S51" s="161" t="s">
        <v>163</v>
      </c>
      <c r="T51" s="67"/>
    </row>
    <row r="52" spans="1:20" s="72" customFormat="1" ht="15.75" customHeight="1">
      <c r="A52" s="66">
        <v>48</v>
      </c>
      <c r="B52" s="67" t="s">
        <v>66</v>
      </c>
      <c r="C52" s="167" t="s">
        <v>141</v>
      </c>
      <c r="D52" s="168" t="s">
        <v>29</v>
      </c>
      <c r="E52" s="171">
        <v>113</v>
      </c>
      <c r="F52" s="172"/>
      <c r="G52" s="70">
        <v>35</v>
      </c>
      <c r="H52" s="70">
        <v>39</v>
      </c>
      <c r="I52" s="67">
        <f t="shared" si="0"/>
        <v>74</v>
      </c>
      <c r="J52" s="70">
        <v>9678818462</v>
      </c>
      <c r="K52" s="160" t="s">
        <v>178</v>
      </c>
      <c r="L52" s="161" t="s">
        <v>189</v>
      </c>
      <c r="M52" s="161">
        <v>9957902613</v>
      </c>
      <c r="N52" s="166" t="s">
        <v>190</v>
      </c>
      <c r="O52" s="166">
        <v>9864702412</v>
      </c>
      <c r="P52" s="175">
        <v>43397</v>
      </c>
      <c r="Q52" s="161" t="s">
        <v>169</v>
      </c>
      <c r="R52" s="161">
        <v>151</v>
      </c>
      <c r="S52" s="161" t="s">
        <v>163</v>
      </c>
      <c r="T52" s="67"/>
    </row>
    <row r="53" spans="1:20" s="72" customFormat="1" ht="15.75" customHeight="1">
      <c r="A53" s="66">
        <v>49</v>
      </c>
      <c r="B53" s="67" t="s">
        <v>66</v>
      </c>
      <c r="C53" s="167" t="s">
        <v>142</v>
      </c>
      <c r="D53" s="168" t="s">
        <v>27</v>
      </c>
      <c r="E53" s="171">
        <v>18050113805</v>
      </c>
      <c r="F53" s="172" t="s">
        <v>93</v>
      </c>
      <c r="G53" s="70">
        <v>29</v>
      </c>
      <c r="H53" s="70">
        <v>25</v>
      </c>
      <c r="I53" s="67">
        <f t="shared" si="0"/>
        <v>54</v>
      </c>
      <c r="J53" s="70">
        <v>9957892742</v>
      </c>
      <c r="K53" s="160" t="s">
        <v>178</v>
      </c>
      <c r="L53" s="161" t="s">
        <v>185</v>
      </c>
      <c r="M53" s="161">
        <v>9707362302</v>
      </c>
      <c r="N53" s="166" t="s">
        <v>186</v>
      </c>
      <c r="O53" s="166">
        <v>9678802272</v>
      </c>
      <c r="P53" s="175">
        <v>43397</v>
      </c>
      <c r="Q53" s="161" t="s">
        <v>169</v>
      </c>
      <c r="R53" s="161">
        <v>151</v>
      </c>
      <c r="S53" s="161" t="s">
        <v>163</v>
      </c>
      <c r="T53" s="67"/>
    </row>
    <row r="54" spans="1:20" s="72" customFormat="1" ht="15.75" customHeight="1">
      <c r="A54" s="66">
        <v>50</v>
      </c>
      <c r="B54" s="67" t="s">
        <v>67</v>
      </c>
      <c r="C54" s="167" t="s">
        <v>143</v>
      </c>
      <c r="D54" s="168" t="s">
        <v>29</v>
      </c>
      <c r="E54" s="171">
        <v>392</v>
      </c>
      <c r="F54" s="172"/>
      <c r="G54" s="70">
        <v>51</v>
      </c>
      <c r="H54" s="70">
        <v>57</v>
      </c>
      <c r="I54" s="67">
        <f t="shared" si="0"/>
        <v>108</v>
      </c>
      <c r="J54" s="70">
        <v>9508367923</v>
      </c>
      <c r="K54" s="160" t="s">
        <v>191</v>
      </c>
      <c r="L54" s="161" t="s">
        <v>192</v>
      </c>
      <c r="M54" s="161">
        <v>9864643217</v>
      </c>
      <c r="N54" s="166" t="s">
        <v>193</v>
      </c>
      <c r="O54" s="166">
        <v>9508693804</v>
      </c>
      <c r="P54" s="175">
        <v>43397</v>
      </c>
      <c r="Q54" s="161" t="s">
        <v>169</v>
      </c>
      <c r="R54" s="161">
        <v>87</v>
      </c>
      <c r="S54" s="161" t="s">
        <v>168</v>
      </c>
      <c r="T54" s="67"/>
    </row>
    <row r="55" spans="1:20" s="25" customFormat="1" ht="15.75" customHeight="1">
      <c r="A55" s="66">
        <v>51</v>
      </c>
      <c r="B55" s="11" t="s">
        <v>67</v>
      </c>
      <c r="C55" s="167" t="s">
        <v>144</v>
      </c>
      <c r="D55" s="168" t="s">
        <v>27</v>
      </c>
      <c r="E55" s="173">
        <v>18050104301</v>
      </c>
      <c r="F55" s="174" t="s">
        <v>93</v>
      </c>
      <c r="G55" s="70">
        <v>39</v>
      </c>
      <c r="H55" s="70">
        <v>38</v>
      </c>
      <c r="I55" s="67">
        <f t="shared" si="0"/>
        <v>77</v>
      </c>
      <c r="J55" s="70">
        <v>8822393252</v>
      </c>
      <c r="K55" s="160" t="s">
        <v>191</v>
      </c>
      <c r="L55" s="161" t="s">
        <v>192</v>
      </c>
      <c r="M55" s="161">
        <v>9864643217</v>
      </c>
      <c r="N55" s="176" t="s">
        <v>193</v>
      </c>
      <c r="O55" s="176">
        <v>9508693804</v>
      </c>
      <c r="P55" s="175">
        <v>43397</v>
      </c>
      <c r="Q55" s="161" t="s">
        <v>169</v>
      </c>
      <c r="R55" s="161">
        <v>87</v>
      </c>
      <c r="S55" s="161" t="s">
        <v>168</v>
      </c>
      <c r="T55" s="67"/>
    </row>
    <row r="56" spans="1:20" s="25" customFormat="1" ht="15.75" customHeight="1">
      <c r="A56" s="66">
        <v>52</v>
      </c>
      <c r="B56" s="15" t="s">
        <v>66</v>
      </c>
      <c r="C56" s="169" t="s">
        <v>145</v>
      </c>
      <c r="D56" s="170" t="s">
        <v>29</v>
      </c>
      <c r="E56" s="173">
        <v>270</v>
      </c>
      <c r="F56" s="174"/>
      <c r="G56" s="70">
        <v>41</v>
      </c>
      <c r="H56" s="70">
        <v>37</v>
      </c>
      <c r="I56" s="67">
        <f t="shared" si="0"/>
        <v>78</v>
      </c>
      <c r="J56" s="70">
        <v>9707250089</v>
      </c>
      <c r="K56" s="160" t="s">
        <v>178</v>
      </c>
      <c r="L56" s="161" t="s">
        <v>185</v>
      </c>
      <c r="M56" s="161">
        <v>9707362302</v>
      </c>
      <c r="N56" s="176" t="s">
        <v>186</v>
      </c>
      <c r="O56" s="176">
        <v>9678802272</v>
      </c>
      <c r="P56" s="175">
        <v>43398</v>
      </c>
      <c r="Q56" s="161" t="s">
        <v>170</v>
      </c>
      <c r="R56" s="161">
        <v>149</v>
      </c>
      <c r="S56" s="161" t="s">
        <v>163</v>
      </c>
      <c r="T56" s="67"/>
    </row>
    <row r="57" spans="1:20" s="25" customFormat="1" ht="15.75" customHeight="1">
      <c r="A57" s="66">
        <v>53</v>
      </c>
      <c r="B57" s="15" t="s">
        <v>66</v>
      </c>
      <c r="C57" s="169" t="s">
        <v>146</v>
      </c>
      <c r="D57" s="170" t="s">
        <v>27</v>
      </c>
      <c r="E57" s="173">
        <v>18050113901</v>
      </c>
      <c r="F57" s="174" t="s">
        <v>93</v>
      </c>
      <c r="G57" s="70">
        <v>40</v>
      </c>
      <c r="H57" s="70">
        <v>36</v>
      </c>
      <c r="I57" s="67">
        <f t="shared" si="0"/>
        <v>76</v>
      </c>
      <c r="J57" s="70">
        <v>8822910968</v>
      </c>
      <c r="K57" s="160" t="s">
        <v>178</v>
      </c>
      <c r="L57" s="161" t="s">
        <v>185</v>
      </c>
      <c r="M57" s="161">
        <v>9707362302</v>
      </c>
      <c r="N57" s="176" t="s">
        <v>186</v>
      </c>
      <c r="O57" s="176">
        <v>9678802272</v>
      </c>
      <c r="P57" s="175">
        <v>43398</v>
      </c>
      <c r="Q57" s="161" t="s">
        <v>170</v>
      </c>
      <c r="R57" s="161">
        <v>149</v>
      </c>
      <c r="S57" s="161" t="s">
        <v>163</v>
      </c>
      <c r="T57" s="67"/>
    </row>
    <row r="58" spans="1:20" s="25" customFormat="1" ht="15.75" customHeight="1">
      <c r="A58" s="66">
        <v>54</v>
      </c>
      <c r="B58" s="15" t="s">
        <v>67</v>
      </c>
      <c r="C58" s="169" t="s">
        <v>147</v>
      </c>
      <c r="D58" s="170" t="s">
        <v>29</v>
      </c>
      <c r="E58" s="173">
        <v>190</v>
      </c>
      <c r="F58" s="174"/>
      <c r="G58" s="70">
        <v>35</v>
      </c>
      <c r="H58" s="70">
        <v>37</v>
      </c>
      <c r="I58" s="67">
        <f t="shared" si="0"/>
        <v>72</v>
      </c>
      <c r="J58" s="70">
        <v>9864845370</v>
      </c>
      <c r="K58" s="160" t="s">
        <v>191</v>
      </c>
      <c r="L58" s="161" t="s">
        <v>192</v>
      </c>
      <c r="M58" s="161">
        <v>9864643217</v>
      </c>
      <c r="N58" s="176" t="s">
        <v>193</v>
      </c>
      <c r="O58" s="176">
        <v>9508693804</v>
      </c>
      <c r="P58" s="175">
        <v>43398</v>
      </c>
      <c r="Q58" s="161" t="s">
        <v>170</v>
      </c>
      <c r="R58" s="161">
        <v>88</v>
      </c>
      <c r="S58" s="161" t="s">
        <v>168</v>
      </c>
      <c r="T58" s="67"/>
    </row>
    <row r="59" spans="1:20" s="25" customFormat="1" ht="15.75" customHeight="1">
      <c r="A59" s="66">
        <v>55</v>
      </c>
      <c r="B59" s="15" t="s">
        <v>67</v>
      </c>
      <c r="C59" s="169" t="s">
        <v>148</v>
      </c>
      <c r="D59" s="170" t="s">
        <v>27</v>
      </c>
      <c r="E59" s="173">
        <v>18050104304</v>
      </c>
      <c r="F59" s="174" t="s">
        <v>93</v>
      </c>
      <c r="G59" s="70">
        <v>37</v>
      </c>
      <c r="H59" s="70">
        <v>32</v>
      </c>
      <c r="I59" s="67">
        <f t="shared" si="0"/>
        <v>69</v>
      </c>
      <c r="J59" s="70">
        <v>9864010333</v>
      </c>
      <c r="K59" s="160" t="s">
        <v>191</v>
      </c>
      <c r="L59" s="161" t="s">
        <v>192</v>
      </c>
      <c r="M59" s="161">
        <v>9864643217</v>
      </c>
      <c r="N59" s="176" t="s">
        <v>193</v>
      </c>
      <c r="O59" s="176">
        <v>9508693804</v>
      </c>
      <c r="P59" s="175">
        <v>43398</v>
      </c>
      <c r="Q59" s="161" t="s">
        <v>170</v>
      </c>
      <c r="R59" s="161">
        <v>88</v>
      </c>
      <c r="S59" s="161" t="s">
        <v>168</v>
      </c>
      <c r="T59" s="67"/>
    </row>
    <row r="60" spans="1:20" s="25" customFormat="1" ht="15.75" customHeight="1">
      <c r="A60" s="66">
        <v>56</v>
      </c>
      <c r="B60" s="15" t="s">
        <v>66</v>
      </c>
      <c r="C60" s="169" t="s">
        <v>149</v>
      </c>
      <c r="D60" s="170" t="s">
        <v>27</v>
      </c>
      <c r="E60" s="173">
        <v>18050113905</v>
      </c>
      <c r="F60" s="174" t="s">
        <v>100</v>
      </c>
      <c r="G60" s="70">
        <v>60</v>
      </c>
      <c r="H60" s="70">
        <v>94</v>
      </c>
      <c r="I60" s="67">
        <f t="shared" si="0"/>
        <v>154</v>
      </c>
      <c r="J60" s="70">
        <v>9707739565</v>
      </c>
      <c r="K60" s="160" t="s">
        <v>178</v>
      </c>
      <c r="L60" s="161" t="s">
        <v>185</v>
      </c>
      <c r="M60" s="161">
        <v>9707362302</v>
      </c>
      <c r="N60" s="176" t="s">
        <v>180</v>
      </c>
      <c r="O60" s="176">
        <v>8011829675</v>
      </c>
      <c r="P60" s="175">
        <v>43399</v>
      </c>
      <c r="Q60" s="161" t="s">
        <v>172</v>
      </c>
      <c r="R60" s="161">
        <v>152</v>
      </c>
      <c r="S60" s="161" t="s">
        <v>163</v>
      </c>
      <c r="T60" s="67"/>
    </row>
    <row r="61" spans="1:20" s="25" customFormat="1" ht="15.75" customHeight="1">
      <c r="A61" s="66">
        <v>57</v>
      </c>
      <c r="B61" s="15" t="s">
        <v>67</v>
      </c>
      <c r="C61" s="169" t="s">
        <v>150</v>
      </c>
      <c r="D61" s="170" t="s">
        <v>29</v>
      </c>
      <c r="E61" s="173">
        <v>444</v>
      </c>
      <c r="F61" s="174"/>
      <c r="G61" s="70">
        <v>50</v>
      </c>
      <c r="H61" s="70">
        <v>34</v>
      </c>
      <c r="I61" s="67">
        <f t="shared" si="0"/>
        <v>84</v>
      </c>
      <c r="J61" s="70">
        <v>8472033585</v>
      </c>
      <c r="K61" s="160" t="s">
        <v>191</v>
      </c>
      <c r="L61" s="161" t="s">
        <v>192</v>
      </c>
      <c r="M61" s="161">
        <v>9864643217</v>
      </c>
      <c r="N61" s="176" t="s">
        <v>193</v>
      </c>
      <c r="O61" s="176">
        <v>9508693804</v>
      </c>
      <c r="P61" s="175">
        <v>43399</v>
      </c>
      <c r="Q61" s="161" t="s">
        <v>172</v>
      </c>
      <c r="R61" s="161">
        <v>84</v>
      </c>
      <c r="S61" s="161" t="s">
        <v>168</v>
      </c>
      <c r="T61" s="67"/>
    </row>
    <row r="62" spans="1:20" s="25" customFormat="1" ht="15.75" customHeight="1">
      <c r="A62" s="66">
        <v>58</v>
      </c>
      <c r="B62" s="15" t="s">
        <v>67</v>
      </c>
      <c r="C62" s="169" t="s">
        <v>151</v>
      </c>
      <c r="D62" s="170" t="s">
        <v>29</v>
      </c>
      <c r="E62" s="173">
        <v>387</v>
      </c>
      <c r="F62" s="174"/>
      <c r="G62" s="70">
        <v>51</v>
      </c>
      <c r="H62" s="70">
        <v>37</v>
      </c>
      <c r="I62" s="67">
        <f t="shared" si="0"/>
        <v>88</v>
      </c>
      <c r="J62" s="70">
        <v>9101435788</v>
      </c>
      <c r="K62" s="160" t="s">
        <v>191</v>
      </c>
      <c r="L62" s="161" t="s">
        <v>192</v>
      </c>
      <c r="M62" s="161">
        <v>9864643217</v>
      </c>
      <c r="N62" s="176" t="s">
        <v>193</v>
      </c>
      <c r="O62" s="176">
        <v>9508693804</v>
      </c>
      <c r="P62" s="175">
        <v>43399</v>
      </c>
      <c r="Q62" s="161" t="s">
        <v>172</v>
      </c>
      <c r="R62" s="161">
        <v>84</v>
      </c>
      <c r="S62" s="161" t="s">
        <v>168</v>
      </c>
      <c r="T62" s="67"/>
    </row>
    <row r="63" spans="1:20" s="25" customFormat="1" ht="15.75" customHeight="1">
      <c r="A63" s="66">
        <v>59</v>
      </c>
      <c r="B63" s="15" t="s">
        <v>66</v>
      </c>
      <c r="C63" s="169" t="s">
        <v>152</v>
      </c>
      <c r="D63" s="170" t="s">
        <v>29</v>
      </c>
      <c r="E63" s="173">
        <v>114</v>
      </c>
      <c r="F63" s="174"/>
      <c r="G63" s="70">
        <v>44</v>
      </c>
      <c r="H63" s="70">
        <v>36</v>
      </c>
      <c r="I63" s="67">
        <f t="shared" si="0"/>
        <v>80</v>
      </c>
      <c r="J63" s="70">
        <v>7896015297</v>
      </c>
      <c r="K63" s="160" t="s">
        <v>178</v>
      </c>
      <c r="L63" s="161" t="s">
        <v>179</v>
      </c>
      <c r="M63" s="161">
        <v>9864817010</v>
      </c>
      <c r="N63" s="176" t="s">
        <v>194</v>
      </c>
      <c r="O63" s="176">
        <v>9508958522</v>
      </c>
      <c r="P63" s="175">
        <v>43400</v>
      </c>
      <c r="Q63" s="161" t="s">
        <v>176</v>
      </c>
      <c r="R63" s="161">
        <v>153</v>
      </c>
      <c r="S63" s="161" t="s">
        <v>163</v>
      </c>
      <c r="T63" s="67"/>
    </row>
    <row r="64" spans="1:20" s="25" customFormat="1" ht="15.75" customHeight="1">
      <c r="A64" s="66">
        <v>60</v>
      </c>
      <c r="B64" s="15" t="s">
        <v>66</v>
      </c>
      <c r="C64" s="169" t="s">
        <v>153</v>
      </c>
      <c r="D64" s="170" t="s">
        <v>27</v>
      </c>
      <c r="E64" s="173">
        <v>18050113907</v>
      </c>
      <c r="F64" s="174" t="s">
        <v>93</v>
      </c>
      <c r="G64" s="70">
        <v>32</v>
      </c>
      <c r="H64" s="70">
        <v>40</v>
      </c>
      <c r="I64" s="67">
        <f t="shared" si="0"/>
        <v>72</v>
      </c>
      <c r="J64" s="70">
        <v>9864516895</v>
      </c>
      <c r="K64" s="160" t="s">
        <v>178</v>
      </c>
      <c r="L64" s="161" t="s">
        <v>179</v>
      </c>
      <c r="M64" s="161">
        <v>9864817010</v>
      </c>
      <c r="N64" s="176" t="s">
        <v>194</v>
      </c>
      <c r="O64" s="176">
        <v>9508958522</v>
      </c>
      <c r="P64" s="175">
        <v>43400</v>
      </c>
      <c r="Q64" s="161" t="s">
        <v>176</v>
      </c>
      <c r="R64" s="161">
        <v>153</v>
      </c>
      <c r="S64" s="161" t="s">
        <v>163</v>
      </c>
      <c r="T64" s="67"/>
    </row>
    <row r="65" spans="1:20" s="25" customFormat="1" ht="15.75" customHeight="1">
      <c r="A65" s="66">
        <v>61</v>
      </c>
      <c r="B65" s="15" t="s">
        <v>67</v>
      </c>
      <c r="C65" s="169" t="s">
        <v>154</v>
      </c>
      <c r="D65" s="170" t="s">
        <v>29</v>
      </c>
      <c r="E65" s="173">
        <v>285</v>
      </c>
      <c r="F65" s="174"/>
      <c r="G65" s="70">
        <v>66</v>
      </c>
      <c r="H65" s="70">
        <v>71</v>
      </c>
      <c r="I65" s="67">
        <f t="shared" si="0"/>
        <v>137</v>
      </c>
      <c r="J65" s="70">
        <v>7086614439</v>
      </c>
      <c r="K65" s="160" t="s">
        <v>191</v>
      </c>
      <c r="L65" s="161" t="s">
        <v>192</v>
      </c>
      <c r="M65" s="161">
        <v>9864643217</v>
      </c>
      <c r="N65" s="176" t="s">
        <v>193</v>
      </c>
      <c r="O65" s="176">
        <v>9508693804</v>
      </c>
      <c r="P65" s="175">
        <v>43400</v>
      </c>
      <c r="Q65" s="161" t="s">
        <v>176</v>
      </c>
      <c r="R65" s="161">
        <v>86</v>
      </c>
      <c r="S65" s="161" t="s">
        <v>168</v>
      </c>
      <c r="T65" s="67"/>
    </row>
    <row r="66" spans="1:20" s="25" customFormat="1" ht="15.75" customHeight="1">
      <c r="A66" s="66">
        <v>62</v>
      </c>
      <c r="B66" s="15" t="s">
        <v>66</v>
      </c>
      <c r="C66" s="169" t="s">
        <v>155</v>
      </c>
      <c r="D66" s="170" t="s">
        <v>29</v>
      </c>
      <c r="E66" s="173">
        <v>115</v>
      </c>
      <c r="F66" s="174"/>
      <c r="G66" s="70">
        <v>76</v>
      </c>
      <c r="H66" s="70">
        <v>88</v>
      </c>
      <c r="I66" s="67">
        <f t="shared" si="0"/>
        <v>164</v>
      </c>
      <c r="J66" s="70">
        <v>8812907122</v>
      </c>
      <c r="K66" s="160" t="s">
        <v>178</v>
      </c>
      <c r="L66" s="161" t="s">
        <v>179</v>
      </c>
      <c r="M66" s="161">
        <v>9864817010</v>
      </c>
      <c r="N66" s="176" t="s">
        <v>194</v>
      </c>
      <c r="O66" s="176">
        <v>9508958522</v>
      </c>
      <c r="P66" s="175">
        <v>43402</v>
      </c>
      <c r="Q66" s="161" t="s">
        <v>162</v>
      </c>
      <c r="R66" s="161">
        <v>151</v>
      </c>
      <c r="S66" s="161" t="s">
        <v>163</v>
      </c>
      <c r="T66" s="67"/>
    </row>
    <row r="67" spans="1:20" s="25" customFormat="1" ht="15.75" customHeight="1">
      <c r="A67" s="66">
        <v>63</v>
      </c>
      <c r="B67" s="15" t="s">
        <v>67</v>
      </c>
      <c r="C67" s="169" t="s">
        <v>156</v>
      </c>
      <c r="D67" s="170" t="s">
        <v>29</v>
      </c>
      <c r="E67" s="173">
        <v>384</v>
      </c>
      <c r="F67" s="174"/>
      <c r="G67" s="70">
        <v>41</v>
      </c>
      <c r="H67" s="70">
        <v>53</v>
      </c>
      <c r="I67" s="67">
        <f t="shared" si="0"/>
        <v>94</v>
      </c>
      <c r="J67" s="70">
        <v>8253912422</v>
      </c>
      <c r="K67" s="160" t="s">
        <v>191</v>
      </c>
      <c r="L67" s="161" t="s">
        <v>192</v>
      </c>
      <c r="M67" s="161">
        <v>9864643217</v>
      </c>
      <c r="N67" s="176" t="s">
        <v>193</v>
      </c>
      <c r="O67" s="176">
        <v>9508693804</v>
      </c>
      <c r="P67" s="175">
        <v>43402</v>
      </c>
      <c r="Q67" s="161" t="s">
        <v>162</v>
      </c>
      <c r="R67" s="161">
        <v>88</v>
      </c>
      <c r="S67" s="161" t="s">
        <v>168</v>
      </c>
      <c r="T67" s="67"/>
    </row>
    <row r="68" spans="1:20" s="25" customFormat="1" ht="15.75" customHeight="1">
      <c r="A68" s="66">
        <v>64</v>
      </c>
      <c r="B68" s="15" t="s">
        <v>66</v>
      </c>
      <c r="C68" s="169" t="s">
        <v>157</v>
      </c>
      <c r="D68" s="170" t="s">
        <v>27</v>
      </c>
      <c r="E68" s="173">
        <v>18050113906</v>
      </c>
      <c r="F68" s="174" t="s">
        <v>100</v>
      </c>
      <c r="G68" s="70">
        <v>116</v>
      </c>
      <c r="H68" s="70">
        <v>130</v>
      </c>
      <c r="I68" s="67">
        <f t="shared" si="0"/>
        <v>246</v>
      </c>
      <c r="J68" s="70">
        <v>9957851220</v>
      </c>
      <c r="K68" s="160" t="s">
        <v>178</v>
      </c>
      <c r="L68" s="161" t="s">
        <v>179</v>
      </c>
      <c r="M68" s="161">
        <v>9864817010</v>
      </c>
      <c r="N68" s="176" t="s">
        <v>194</v>
      </c>
      <c r="O68" s="176">
        <v>9508958522</v>
      </c>
      <c r="P68" s="175" t="s">
        <v>195</v>
      </c>
      <c r="Q68" s="161" t="s">
        <v>196</v>
      </c>
      <c r="R68" s="161">
        <v>152</v>
      </c>
      <c r="S68" s="161" t="s">
        <v>163</v>
      </c>
      <c r="T68" s="67"/>
    </row>
    <row r="69" spans="1:20" s="25" customFormat="1" ht="15.75" customHeight="1">
      <c r="A69" s="66">
        <v>65</v>
      </c>
      <c r="B69" s="15" t="s">
        <v>67</v>
      </c>
      <c r="C69" s="169" t="s">
        <v>158</v>
      </c>
      <c r="D69" s="170" t="s">
        <v>27</v>
      </c>
      <c r="E69" s="173">
        <v>18050104309</v>
      </c>
      <c r="F69" s="174" t="s">
        <v>112</v>
      </c>
      <c r="G69" s="70">
        <v>139</v>
      </c>
      <c r="H69" s="70">
        <v>153</v>
      </c>
      <c r="I69" s="67">
        <f t="shared" si="0"/>
        <v>292</v>
      </c>
      <c r="J69" s="70">
        <v>9707790819</v>
      </c>
      <c r="K69" s="160" t="s">
        <v>191</v>
      </c>
      <c r="L69" s="161" t="s">
        <v>192</v>
      </c>
      <c r="M69" s="161">
        <v>9864643217</v>
      </c>
      <c r="N69" s="176" t="s">
        <v>193</v>
      </c>
      <c r="O69" s="176">
        <v>9508693804</v>
      </c>
      <c r="P69" s="175" t="s">
        <v>195</v>
      </c>
      <c r="Q69" s="161" t="s">
        <v>196</v>
      </c>
      <c r="R69" s="161">
        <v>87</v>
      </c>
      <c r="S69" s="161" t="s">
        <v>168</v>
      </c>
      <c r="T69" s="67"/>
    </row>
    <row r="70" spans="1:20" s="25" customFormat="1" ht="15.75" customHeight="1">
      <c r="A70" s="66">
        <v>66</v>
      </c>
      <c r="B70" s="15"/>
      <c r="C70" s="61"/>
      <c r="D70" s="73"/>
      <c r="E70" s="40"/>
      <c r="F70" s="42"/>
      <c r="G70" s="70"/>
      <c r="H70" s="70"/>
      <c r="I70" s="67">
        <f t="shared" ref="I70:I133" si="1">SUM(G70:H70)</f>
        <v>0</v>
      </c>
      <c r="J70" s="70"/>
      <c r="K70" s="160"/>
      <c r="L70" s="161"/>
      <c r="M70" s="161"/>
      <c r="N70" s="176"/>
      <c r="O70" s="176"/>
      <c r="P70" s="175"/>
      <c r="Q70" s="161"/>
      <c r="R70" s="161"/>
      <c r="S70" s="161"/>
      <c r="T70" s="67"/>
    </row>
    <row r="71" spans="1:20" s="25" customFormat="1" ht="15.75" customHeight="1">
      <c r="A71" s="66">
        <v>67</v>
      </c>
      <c r="B71" s="15"/>
      <c r="C71" s="61"/>
      <c r="D71" s="73"/>
      <c r="E71" s="40"/>
      <c r="F71" s="42"/>
      <c r="G71" s="70"/>
      <c r="H71" s="70"/>
      <c r="I71" s="67">
        <f t="shared" si="1"/>
        <v>0</v>
      </c>
      <c r="J71" s="70"/>
      <c r="K71" s="160"/>
      <c r="L71" s="161"/>
      <c r="M71" s="161"/>
      <c r="N71" s="176"/>
      <c r="O71" s="176"/>
      <c r="P71" s="175"/>
      <c r="Q71" s="161"/>
      <c r="R71" s="161"/>
      <c r="S71" s="161"/>
      <c r="T71" s="67"/>
    </row>
    <row r="72" spans="1:20" s="25" customFormat="1" ht="15.75" customHeight="1">
      <c r="A72" s="66">
        <v>68</v>
      </c>
      <c r="B72" s="15"/>
      <c r="C72" s="61"/>
      <c r="D72" s="73"/>
      <c r="E72" s="40"/>
      <c r="F72" s="42"/>
      <c r="G72" s="70"/>
      <c r="H72" s="70"/>
      <c r="I72" s="67">
        <f t="shared" si="1"/>
        <v>0</v>
      </c>
      <c r="J72" s="70"/>
      <c r="K72" s="160"/>
      <c r="L72" s="161"/>
      <c r="M72" s="161"/>
      <c r="N72" s="176"/>
      <c r="O72" s="176"/>
      <c r="P72" s="175"/>
      <c r="Q72" s="161"/>
      <c r="R72" s="161"/>
      <c r="S72" s="161"/>
      <c r="T72" s="67"/>
    </row>
    <row r="73" spans="1:20" s="25" customFormat="1" ht="15.75" customHeight="1">
      <c r="A73" s="66">
        <v>69</v>
      </c>
      <c r="B73" s="15"/>
      <c r="C73" s="61"/>
      <c r="D73" s="73"/>
      <c r="E73" s="40"/>
      <c r="F73" s="42"/>
      <c r="G73" s="70"/>
      <c r="H73" s="70"/>
      <c r="I73" s="67">
        <f t="shared" si="1"/>
        <v>0</v>
      </c>
      <c r="J73" s="70"/>
      <c r="K73" s="160"/>
      <c r="L73" s="161"/>
      <c r="M73" s="161"/>
      <c r="N73" s="176"/>
      <c r="O73" s="176"/>
      <c r="P73" s="175"/>
      <c r="Q73" s="161"/>
      <c r="R73" s="161"/>
      <c r="S73" s="161"/>
      <c r="T73" s="67"/>
    </row>
    <row r="74" spans="1:20" s="25" customFormat="1" ht="15.75" customHeight="1">
      <c r="A74" s="66">
        <v>70</v>
      </c>
      <c r="B74" s="15"/>
      <c r="C74" s="61"/>
      <c r="D74" s="73"/>
      <c r="E74" s="40"/>
      <c r="F74" s="42"/>
      <c r="G74" s="70"/>
      <c r="H74" s="70"/>
      <c r="I74" s="67">
        <f t="shared" si="1"/>
        <v>0</v>
      </c>
      <c r="J74" s="70"/>
      <c r="K74" s="160"/>
      <c r="L74" s="161"/>
      <c r="M74" s="161"/>
      <c r="N74" s="176"/>
      <c r="O74" s="176"/>
      <c r="P74" s="175"/>
      <c r="Q74" s="161"/>
      <c r="R74" s="161"/>
      <c r="S74" s="161"/>
      <c r="T74" s="67"/>
    </row>
    <row r="75" spans="1:20" s="25" customFormat="1" ht="15.75" customHeight="1">
      <c r="A75" s="66">
        <v>71</v>
      </c>
      <c r="B75" s="15"/>
      <c r="C75" s="61"/>
      <c r="D75" s="73"/>
      <c r="E75" s="40"/>
      <c r="F75" s="42"/>
      <c r="G75" s="70"/>
      <c r="H75" s="70"/>
      <c r="I75" s="67">
        <f t="shared" si="1"/>
        <v>0</v>
      </c>
      <c r="J75" s="70"/>
      <c r="K75" s="160"/>
      <c r="L75" s="161"/>
      <c r="M75" s="161"/>
      <c r="N75" s="176"/>
      <c r="O75" s="176"/>
      <c r="P75" s="175"/>
      <c r="Q75" s="161"/>
      <c r="R75" s="161"/>
      <c r="S75" s="161"/>
      <c r="T75" s="67"/>
    </row>
    <row r="76" spans="1:20" s="25" customFormat="1" ht="15.75" customHeight="1">
      <c r="A76" s="66">
        <v>72</v>
      </c>
      <c r="B76" s="15"/>
      <c r="C76" s="61"/>
      <c r="D76" s="73"/>
      <c r="E76" s="40"/>
      <c r="F76" s="42"/>
      <c r="G76" s="70"/>
      <c r="H76" s="70"/>
      <c r="I76" s="67">
        <f t="shared" si="1"/>
        <v>0</v>
      </c>
      <c r="J76" s="70"/>
      <c r="K76" s="160"/>
      <c r="L76" s="161"/>
      <c r="M76" s="161"/>
      <c r="N76" s="176"/>
      <c r="O76" s="176"/>
      <c r="P76" s="175"/>
      <c r="Q76" s="161"/>
      <c r="R76" s="161"/>
      <c r="S76" s="161"/>
      <c r="T76" s="67"/>
    </row>
    <row r="77" spans="1:20" s="25" customFormat="1" ht="15.75" customHeight="1">
      <c r="A77" s="66">
        <v>73</v>
      </c>
      <c r="B77" s="15"/>
      <c r="C77" s="61"/>
      <c r="D77" s="73"/>
      <c r="E77" s="40"/>
      <c r="F77" s="42"/>
      <c r="G77" s="70"/>
      <c r="H77" s="70"/>
      <c r="I77" s="67">
        <f t="shared" si="1"/>
        <v>0</v>
      </c>
      <c r="J77" s="70"/>
      <c r="K77" s="160"/>
      <c r="L77" s="161"/>
      <c r="M77" s="161"/>
      <c r="N77" s="176"/>
      <c r="O77" s="176"/>
      <c r="P77" s="175"/>
      <c r="Q77" s="161"/>
      <c r="R77" s="161"/>
      <c r="S77" s="161"/>
      <c r="T77" s="67"/>
    </row>
    <row r="78" spans="1:20" s="25" customFormat="1" ht="15.75" customHeight="1">
      <c r="A78" s="66">
        <v>74</v>
      </c>
      <c r="B78" s="15"/>
      <c r="C78" s="61"/>
      <c r="D78" s="73"/>
      <c r="E78" s="40"/>
      <c r="F78" s="42"/>
      <c r="G78" s="70"/>
      <c r="H78" s="70"/>
      <c r="I78" s="67">
        <f t="shared" si="1"/>
        <v>0</v>
      </c>
      <c r="J78" s="43"/>
      <c r="K78" s="39"/>
      <c r="L78" s="35"/>
      <c r="M78" s="35"/>
      <c r="N78" s="36"/>
      <c r="O78" s="36"/>
      <c r="P78" s="37"/>
      <c r="Q78" s="35"/>
      <c r="R78" s="35"/>
      <c r="S78" s="35"/>
      <c r="T78" s="67"/>
    </row>
    <row r="79" spans="1:20" s="25" customFormat="1" ht="15.75" customHeight="1">
      <c r="A79" s="66">
        <v>75</v>
      </c>
      <c r="B79" s="15"/>
      <c r="C79" s="61"/>
      <c r="D79" s="73"/>
      <c r="E79" s="40"/>
      <c r="F79" s="42"/>
      <c r="G79" s="70"/>
      <c r="H79" s="70"/>
      <c r="I79" s="67">
        <f t="shared" si="1"/>
        <v>0</v>
      </c>
      <c r="J79" s="43"/>
      <c r="K79" s="39"/>
      <c r="L79" s="35"/>
      <c r="M79" s="35"/>
      <c r="N79" s="36"/>
      <c r="O79" s="36"/>
      <c r="P79" s="37"/>
      <c r="Q79" s="35"/>
      <c r="R79" s="35"/>
      <c r="S79" s="35"/>
      <c r="T79" s="67"/>
    </row>
    <row r="80" spans="1:20" s="25" customFormat="1" ht="15.75" customHeight="1">
      <c r="A80" s="66">
        <v>76</v>
      </c>
      <c r="B80" s="15"/>
      <c r="C80" s="61"/>
      <c r="D80" s="73"/>
      <c r="E80" s="40"/>
      <c r="F80" s="42"/>
      <c r="G80" s="70"/>
      <c r="H80" s="70"/>
      <c r="I80" s="67">
        <f t="shared" si="1"/>
        <v>0</v>
      </c>
      <c r="J80" s="43"/>
      <c r="K80" s="39"/>
      <c r="L80" s="35"/>
      <c r="M80" s="35"/>
      <c r="N80" s="36"/>
      <c r="O80" s="36"/>
      <c r="P80" s="37"/>
      <c r="Q80" s="35"/>
      <c r="R80" s="35"/>
      <c r="S80" s="35"/>
      <c r="T80" s="67"/>
    </row>
    <row r="81" spans="1:20" s="25" customFormat="1" ht="15.75" customHeight="1">
      <c r="A81" s="66">
        <v>77</v>
      </c>
      <c r="B81" s="15"/>
      <c r="C81" s="61"/>
      <c r="D81" s="73"/>
      <c r="E81" s="40"/>
      <c r="F81" s="42"/>
      <c r="G81" s="70"/>
      <c r="H81" s="70"/>
      <c r="I81" s="67">
        <f t="shared" si="1"/>
        <v>0</v>
      </c>
      <c r="J81" s="43"/>
      <c r="K81" s="39"/>
      <c r="L81" s="35"/>
      <c r="M81" s="35"/>
      <c r="N81" s="36"/>
      <c r="O81" s="36"/>
      <c r="P81" s="37"/>
      <c r="Q81" s="35"/>
      <c r="R81" s="35"/>
      <c r="S81" s="35"/>
      <c r="T81" s="67"/>
    </row>
    <row r="82" spans="1:20" s="25" customFormat="1" ht="15.75" customHeight="1">
      <c r="A82" s="66">
        <v>78</v>
      </c>
      <c r="B82" s="15"/>
      <c r="C82" s="61"/>
      <c r="D82" s="73"/>
      <c r="E82" s="40"/>
      <c r="F82" s="42"/>
      <c r="G82" s="70"/>
      <c r="H82" s="70"/>
      <c r="I82" s="67">
        <f t="shared" si="1"/>
        <v>0</v>
      </c>
      <c r="J82" s="43"/>
      <c r="K82" s="39"/>
      <c r="L82" s="35"/>
      <c r="M82" s="35"/>
      <c r="N82" s="36"/>
      <c r="O82" s="36"/>
      <c r="P82" s="37"/>
      <c r="Q82" s="35"/>
      <c r="R82" s="35"/>
      <c r="S82" s="35"/>
      <c r="T82" s="67"/>
    </row>
    <row r="83" spans="1:20" s="25" customFormat="1" ht="15.75" customHeight="1">
      <c r="A83" s="66">
        <v>79</v>
      </c>
      <c r="B83" s="15"/>
      <c r="C83" s="61"/>
      <c r="D83" s="73"/>
      <c r="E83" s="40"/>
      <c r="F83" s="42"/>
      <c r="G83" s="70"/>
      <c r="H83" s="70"/>
      <c r="I83" s="67">
        <f t="shared" si="1"/>
        <v>0</v>
      </c>
      <c r="J83" s="43"/>
      <c r="K83" s="39"/>
      <c r="L83" s="35"/>
      <c r="M83" s="35"/>
      <c r="N83" s="36"/>
      <c r="O83" s="36"/>
      <c r="P83" s="37"/>
      <c r="Q83" s="35"/>
      <c r="R83" s="35"/>
      <c r="S83" s="35"/>
      <c r="T83" s="67"/>
    </row>
    <row r="84" spans="1:20" s="25" customFormat="1" ht="15.75" customHeight="1">
      <c r="A84" s="66">
        <v>80</v>
      </c>
      <c r="B84" s="15"/>
      <c r="C84" s="61"/>
      <c r="D84" s="73"/>
      <c r="E84" s="40"/>
      <c r="F84" s="42"/>
      <c r="G84" s="70"/>
      <c r="H84" s="70"/>
      <c r="I84" s="67">
        <f t="shared" si="1"/>
        <v>0</v>
      </c>
      <c r="J84" s="43"/>
      <c r="K84" s="39"/>
      <c r="L84" s="35"/>
      <c r="M84" s="35"/>
      <c r="N84" s="36"/>
      <c r="O84" s="36"/>
      <c r="P84" s="37"/>
      <c r="Q84" s="35"/>
      <c r="R84" s="35"/>
      <c r="S84" s="35"/>
      <c r="T84" s="67"/>
    </row>
    <row r="85" spans="1:20" s="25" customFormat="1" ht="15.75" customHeight="1">
      <c r="A85" s="66">
        <v>81</v>
      </c>
      <c r="B85" s="15"/>
      <c r="C85" s="61"/>
      <c r="D85" s="73"/>
      <c r="E85" s="40"/>
      <c r="F85" s="42"/>
      <c r="G85" s="70"/>
      <c r="H85" s="70"/>
      <c r="I85" s="67">
        <f t="shared" si="1"/>
        <v>0</v>
      </c>
      <c r="J85" s="43"/>
      <c r="K85" s="39"/>
      <c r="L85" s="35"/>
      <c r="M85" s="35"/>
      <c r="N85" s="36"/>
      <c r="O85" s="36"/>
      <c r="P85" s="37"/>
      <c r="Q85" s="35"/>
      <c r="R85" s="35"/>
      <c r="S85" s="35"/>
      <c r="T85" s="67"/>
    </row>
    <row r="86" spans="1:20" s="25" customFormat="1" ht="15.75" customHeight="1">
      <c r="A86" s="66">
        <v>82</v>
      </c>
      <c r="B86" s="15"/>
      <c r="C86" s="61"/>
      <c r="D86" s="73"/>
      <c r="E86" s="40"/>
      <c r="F86" s="42"/>
      <c r="G86" s="70"/>
      <c r="H86" s="70"/>
      <c r="I86" s="67">
        <f t="shared" si="1"/>
        <v>0</v>
      </c>
      <c r="J86" s="43"/>
      <c r="K86" s="39"/>
      <c r="L86" s="35"/>
      <c r="M86" s="35"/>
      <c r="N86" s="36"/>
      <c r="O86" s="36"/>
      <c r="P86" s="37"/>
      <c r="Q86" s="35"/>
      <c r="R86" s="35"/>
      <c r="S86" s="35"/>
      <c r="T86" s="67"/>
    </row>
    <row r="87" spans="1:20" s="25" customFormat="1" ht="15.75" customHeight="1">
      <c r="A87" s="66">
        <v>83</v>
      </c>
      <c r="B87" s="15"/>
      <c r="C87" s="61"/>
      <c r="D87" s="73"/>
      <c r="E87" s="40"/>
      <c r="F87" s="42"/>
      <c r="G87" s="70"/>
      <c r="H87" s="70"/>
      <c r="I87" s="67">
        <f t="shared" si="1"/>
        <v>0</v>
      </c>
      <c r="J87" s="43"/>
      <c r="K87" s="39"/>
      <c r="L87" s="35"/>
      <c r="M87" s="35"/>
      <c r="N87" s="36"/>
      <c r="O87" s="36"/>
      <c r="P87" s="37"/>
      <c r="Q87" s="35"/>
      <c r="R87" s="35"/>
      <c r="S87" s="35"/>
      <c r="T87" s="67"/>
    </row>
    <row r="88" spans="1:20" s="25" customFormat="1" ht="15.75" customHeight="1">
      <c r="A88" s="66">
        <v>84</v>
      </c>
      <c r="B88" s="15"/>
      <c r="C88" s="61"/>
      <c r="D88" s="73"/>
      <c r="E88" s="40"/>
      <c r="F88" s="42"/>
      <c r="G88" s="70"/>
      <c r="H88" s="70"/>
      <c r="I88" s="67">
        <f t="shared" si="1"/>
        <v>0</v>
      </c>
      <c r="J88" s="43"/>
      <c r="K88" s="39"/>
      <c r="L88" s="35"/>
      <c r="M88" s="35"/>
      <c r="N88" s="36"/>
      <c r="O88" s="36"/>
      <c r="P88" s="37"/>
      <c r="Q88" s="35"/>
      <c r="R88" s="35"/>
      <c r="S88" s="35"/>
      <c r="T88" s="67"/>
    </row>
    <row r="89" spans="1:20" s="25" customFormat="1" ht="15.75" customHeight="1">
      <c r="A89" s="66">
        <v>85</v>
      </c>
      <c r="B89" s="15"/>
      <c r="C89" s="61"/>
      <c r="D89" s="73"/>
      <c r="E89" s="40"/>
      <c r="F89" s="42"/>
      <c r="G89" s="70"/>
      <c r="H89" s="70"/>
      <c r="I89" s="67">
        <f t="shared" si="1"/>
        <v>0</v>
      </c>
      <c r="J89" s="43"/>
      <c r="K89" s="39"/>
      <c r="L89" s="35"/>
      <c r="M89" s="35"/>
      <c r="N89" s="36"/>
      <c r="O89" s="36"/>
      <c r="P89" s="37"/>
      <c r="Q89" s="35"/>
      <c r="R89" s="35"/>
      <c r="S89" s="35"/>
      <c r="T89" s="67"/>
    </row>
    <row r="90" spans="1:20" s="25" customFormat="1" ht="15.75" customHeight="1">
      <c r="A90" s="66">
        <v>86</v>
      </c>
      <c r="B90" s="15"/>
      <c r="C90" s="61"/>
      <c r="D90" s="73"/>
      <c r="E90" s="40"/>
      <c r="F90" s="42"/>
      <c r="G90" s="70"/>
      <c r="H90" s="70"/>
      <c r="I90" s="67">
        <f t="shared" si="1"/>
        <v>0</v>
      </c>
      <c r="J90" s="43"/>
      <c r="K90" s="39"/>
      <c r="L90" s="35"/>
      <c r="M90" s="35"/>
      <c r="N90" s="36"/>
      <c r="O90" s="36"/>
      <c r="P90" s="37"/>
      <c r="Q90" s="35"/>
      <c r="R90" s="35"/>
      <c r="S90" s="35"/>
      <c r="T90" s="67"/>
    </row>
    <row r="91" spans="1:20" s="25" customFormat="1" ht="15.75" customHeight="1">
      <c r="A91" s="66">
        <v>87</v>
      </c>
      <c r="B91" s="15"/>
      <c r="C91" s="61"/>
      <c r="D91" s="73"/>
      <c r="E91" s="40"/>
      <c r="F91" s="42"/>
      <c r="G91" s="70"/>
      <c r="H91" s="70"/>
      <c r="I91" s="67">
        <f t="shared" si="1"/>
        <v>0</v>
      </c>
      <c r="J91" s="43"/>
      <c r="K91" s="39"/>
      <c r="L91" s="35"/>
      <c r="M91" s="35"/>
      <c r="N91" s="36"/>
      <c r="O91" s="36"/>
      <c r="P91" s="37"/>
      <c r="Q91" s="35"/>
      <c r="R91" s="35"/>
      <c r="S91" s="35"/>
      <c r="T91" s="67"/>
    </row>
    <row r="92" spans="1:20" s="25" customFormat="1" ht="15.75" customHeight="1">
      <c r="A92" s="66">
        <v>88</v>
      </c>
      <c r="B92" s="15"/>
      <c r="C92" s="61"/>
      <c r="D92" s="73"/>
      <c r="E92" s="40"/>
      <c r="F92" s="42"/>
      <c r="G92" s="70"/>
      <c r="H92" s="70"/>
      <c r="I92" s="67">
        <f t="shared" si="1"/>
        <v>0</v>
      </c>
      <c r="J92" s="43"/>
      <c r="K92" s="39"/>
      <c r="L92" s="35"/>
      <c r="M92" s="35"/>
      <c r="N92" s="36"/>
      <c r="O92" s="36"/>
      <c r="P92" s="37"/>
      <c r="Q92" s="35"/>
      <c r="R92" s="35"/>
      <c r="S92" s="35"/>
      <c r="T92" s="67"/>
    </row>
    <row r="93" spans="1:20" s="25" customFormat="1" ht="15.75" customHeight="1">
      <c r="A93" s="66">
        <v>89</v>
      </c>
      <c r="B93" s="15"/>
      <c r="C93" s="61"/>
      <c r="D93" s="73"/>
      <c r="E93" s="40"/>
      <c r="F93" s="42"/>
      <c r="G93" s="70"/>
      <c r="H93" s="70"/>
      <c r="I93" s="67">
        <f t="shared" si="1"/>
        <v>0</v>
      </c>
      <c r="J93" s="43"/>
      <c r="K93" s="39"/>
      <c r="L93" s="35"/>
      <c r="M93" s="35"/>
      <c r="N93" s="36"/>
      <c r="O93" s="36"/>
      <c r="P93" s="37"/>
      <c r="Q93" s="35"/>
      <c r="R93" s="35"/>
      <c r="S93" s="35"/>
      <c r="T93" s="67"/>
    </row>
    <row r="94" spans="1:20" s="25" customFormat="1" ht="15.75" customHeight="1">
      <c r="A94" s="66">
        <v>90</v>
      </c>
      <c r="B94" s="15"/>
      <c r="C94" s="61"/>
      <c r="D94" s="73"/>
      <c r="E94" s="40"/>
      <c r="F94" s="42"/>
      <c r="G94" s="70"/>
      <c r="H94" s="70"/>
      <c r="I94" s="67">
        <f t="shared" si="1"/>
        <v>0</v>
      </c>
      <c r="J94" s="43"/>
      <c r="K94" s="39"/>
      <c r="L94" s="35"/>
      <c r="M94" s="35"/>
      <c r="N94" s="36"/>
      <c r="O94" s="36"/>
      <c r="P94" s="37"/>
      <c r="Q94" s="35"/>
      <c r="R94" s="35"/>
      <c r="S94" s="35"/>
      <c r="T94" s="67"/>
    </row>
    <row r="95" spans="1:20" s="25" customFormat="1" ht="15.75" customHeight="1">
      <c r="A95" s="66">
        <v>91</v>
      </c>
      <c r="B95" s="15"/>
      <c r="C95" s="61"/>
      <c r="D95" s="73"/>
      <c r="E95" s="40"/>
      <c r="F95" s="42"/>
      <c r="G95" s="70"/>
      <c r="H95" s="70"/>
      <c r="I95" s="67">
        <f t="shared" si="1"/>
        <v>0</v>
      </c>
      <c r="J95" s="43"/>
      <c r="K95" s="39"/>
      <c r="L95" s="35"/>
      <c r="M95" s="35"/>
      <c r="N95" s="36"/>
      <c r="O95" s="36"/>
      <c r="P95" s="37"/>
      <c r="Q95" s="35"/>
      <c r="R95" s="35"/>
      <c r="S95" s="35"/>
      <c r="T95" s="67"/>
    </row>
    <row r="96" spans="1:20" s="25" customFormat="1" ht="15.75" customHeight="1">
      <c r="A96" s="66">
        <v>92</v>
      </c>
      <c r="B96" s="15"/>
      <c r="C96" s="61"/>
      <c r="D96" s="73"/>
      <c r="E96" s="40"/>
      <c r="F96" s="42"/>
      <c r="G96" s="70"/>
      <c r="H96" s="70"/>
      <c r="I96" s="67">
        <f t="shared" si="1"/>
        <v>0</v>
      </c>
      <c r="J96" s="43"/>
      <c r="K96" s="39"/>
      <c r="L96" s="35"/>
      <c r="M96" s="35"/>
      <c r="N96" s="36"/>
      <c r="O96" s="36"/>
      <c r="P96" s="37"/>
      <c r="Q96" s="35"/>
      <c r="R96" s="35"/>
      <c r="S96" s="35"/>
      <c r="T96" s="67"/>
    </row>
    <row r="97" spans="1:20" s="25" customFormat="1" ht="15.75" customHeight="1">
      <c r="A97" s="66">
        <v>93</v>
      </c>
      <c r="B97" s="15"/>
      <c r="C97" s="61"/>
      <c r="D97" s="73"/>
      <c r="E97" s="40"/>
      <c r="F97" s="42"/>
      <c r="G97" s="70"/>
      <c r="H97" s="70"/>
      <c r="I97" s="67">
        <f t="shared" si="1"/>
        <v>0</v>
      </c>
      <c r="J97" s="43"/>
      <c r="K97" s="39"/>
      <c r="L97" s="35"/>
      <c r="M97" s="35"/>
      <c r="N97" s="36"/>
      <c r="O97" s="36"/>
      <c r="P97" s="37"/>
      <c r="Q97" s="35"/>
      <c r="R97" s="35"/>
      <c r="S97" s="35"/>
      <c r="T97" s="67"/>
    </row>
    <row r="98" spans="1:20" s="25" customFormat="1" ht="15.75" customHeight="1">
      <c r="A98" s="66">
        <v>94</v>
      </c>
      <c r="B98" s="15"/>
      <c r="C98" s="61"/>
      <c r="D98" s="73"/>
      <c r="E98" s="40"/>
      <c r="F98" s="42"/>
      <c r="G98" s="70"/>
      <c r="H98" s="70"/>
      <c r="I98" s="67">
        <f t="shared" si="1"/>
        <v>0</v>
      </c>
      <c r="J98" s="43"/>
      <c r="K98" s="39"/>
      <c r="L98" s="35"/>
      <c r="M98" s="35"/>
      <c r="N98" s="36"/>
      <c r="O98" s="36"/>
      <c r="P98" s="37"/>
      <c r="Q98" s="35"/>
      <c r="R98" s="35"/>
      <c r="S98" s="35"/>
      <c r="T98" s="67"/>
    </row>
    <row r="99" spans="1:20" s="25" customFormat="1" ht="15.75" customHeight="1">
      <c r="A99" s="66">
        <v>95</v>
      </c>
      <c r="B99" s="15"/>
      <c r="C99" s="61"/>
      <c r="D99" s="73"/>
      <c r="E99" s="40"/>
      <c r="F99" s="42"/>
      <c r="G99" s="70"/>
      <c r="H99" s="70"/>
      <c r="I99" s="67">
        <f t="shared" si="1"/>
        <v>0</v>
      </c>
      <c r="J99" s="43"/>
      <c r="K99" s="39"/>
      <c r="L99" s="35"/>
      <c r="M99" s="35"/>
      <c r="N99" s="36"/>
      <c r="O99" s="36"/>
      <c r="P99" s="37"/>
      <c r="Q99" s="35"/>
      <c r="R99" s="35"/>
      <c r="S99" s="35"/>
      <c r="T99" s="67"/>
    </row>
    <row r="100" spans="1:20" s="25" customFormat="1" ht="15.75" customHeight="1">
      <c r="A100" s="66">
        <v>96</v>
      </c>
      <c r="B100" s="15"/>
      <c r="C100" s="61"/>
      <c r="D100" s="73"/>
      <c r="E100" s="40"/>
      <c r="F100" s="42"/>
      <c r="G100" s="70"/>
      <c r="H100" s="70"/>
      <c r="I100" s="67">
        <f t="shared" si="1"/>
        <v>0</v>
      </c>
      <c r="J100" s="43"/>
      <c r="K100" s="39"/>
      <c r="L100" s="35"/>
      <c r="M100" s="35"/>
      <c r="N100" s="36"/>
      <c r="O100" s="36"/>
      <c r="P100" s="37"/>
      <c r="Q100" s="35"/>
      <c r="R100" s="35"/>
      <c r="S100" s="35"/>
      <c r="T100" s="67"/>
    </row>
    <row r="101" spans="1:20" s="25" customFormat="1" ht="15.75" customHeight="1">
      <c r="A101" s="66">
        <v>97</v>
      </c>
      <c r="B101" s="15"/>
      <c r="C101" s="61"/>
      <c r="D101" s="73"/>
      <c r="E101" s="40"/>
      <c r="F101" s="42"/>
      <c r="G101" s="70"/>
      <c r="H101" s="70"/>
      <c r="I101" s="67">
        <f t="shared" si="1"/>
        <v>0</v>
      </c>
      <c r="J101" s="43"/>
      <c r="K101" s="39"/>
      <c r="L101" s="35"/>
      <c r="M101" s="35"/>
      <c r="N101" s="36"/>
      <c r="O101" s="36"/>
      <c r="P101" s="37"/>
      <c r="Q101" s="35"/>
      <c r="R101" s="35"/>
      <c r="S101" s="35"/>
      <c r="T101" s="67"/>
    </row>
    <row r="102" spans="1:20" s="25" customFormat="1" ht="15.75" customHeight="1">
      <c r="A102" s="66">
        <v>98</v>
      </c>
      <c r="B102" s="15"/>
      <c r="C102" s="61"/>
      <c r="D102" s="73"/>
      <c r="E102" s="40"/>
      <c r="F102" s="42"/>
      <c r="G102" s="70"/>
      <c r="H102" s="70"/>
      <c r="I102" s="67">
        <f t="shared" si="1"/>
        <v>0</v>
      </c>
      <c r="J102" s="43"/>
      <c r="K102" s="39"/>
      <c r="L102" s="35"/>
      <c r="M102" s="35"/>
      <c r="N102" s="36"/>
      <c r="O102" s="36"/>
      <c r="P102" s="37"/>
      <c r="Q102" s="35"/>
      <c r="R102" s="35"/>
      <c r="S102" s="35"/>
      <c r="T102" s="67"/>
    </row>
    <row r="103" spans="1:20" s="25" customFormat="1" ht="15.75" customHeight="1">
      <c r="A103" s="66">
        <v>99</v>
      </c>
      <c r="B103" s="15"/>
      <c r="C103" s="61"/>
      <c r="D103" s="73"/>
      <c r="E103" s="40"/>
      <c r="F103" s="42"/>
      <c r="G103" s="70"/>
      <c r="H103" s="70"/>
      <c r="I103" s="67">
        <f t="shared" si="1"/>
        <v>0</v>
      </c>
      <c r="J103" s="43"/>
      <c r="K103" s="39"/>
      <c r="L103" s="35"/>
      <c r="M103" s="35"/>
      <c r="N103" s="36"/>
      <c r="O103" s="36"/>
      <c r="P103" s="37"/>
      <c r="Q103" s="35"/>
      <c r="R103" s="35"/>
      <c r="S103" s="35"/>
      <c r="T103" s="67"/>
    </row>
    <row r="104" spans="1:20" s="25" customFormat="1" ht="15.75" customHeight="1">
      <c r="A104" s="66">
        <v>100</v>
      </c>
      <c r="B104" s="15"/>
      <c r="C104" s="61"/>
      <c r="D104" s="73"/>
      <c r="E104" s="40"/>
      <c r="F104" s="42"/>
      <c r="G104" s="70"/>
      <c r="H104" s="70"/>
      <c r="I104" s="67">
        <f t="shared" si="1"/>
        <v>0</v>
      </c>
      <c r="J104" s="43"/>
      <c r="K104" s="39"/>
      <c r="L104" s="35"/>
      <c r="M104" s="35"/>
      <c r="N104" s="36"/>
      <c r="O104" s="36"/>
      <c r="P104" s="37"/>
      <c r="Q104" s="35"/>
      <c r="R104" s="35"/>
      <c r="S104" s="35"/>
      <c r="T104" s="67"/>
    </row>
    <row r="105" spans="1:20" s="25" customFormat="1" ht="15.75" customHeight="1">
      <c r="A105" s="66">
        <v>101</v>
      </c>
      <c r="B105" s="15"/>
      <c r="C105" s="61"/>
      <c r="D105" s="73"/>
      <c r="E105" s="40"/>
      <c r="F105" s="42"/>
      <c r="G105" s="70"/>
      <c r="H105" s="70"/>
      <c r="I105" s="67">
        <f t="shared" si="1"/>
        <v>0</v>
      </c>
      <c r="J105" s="43"/>
      <c r="K105" s="39"/>
      <c r="L105" s="35"/>
      <c r="M105" s="35"/>
      <c r="N105" s="36"/>
      <c r="O105" s="36"/>
      <c r="P105" s="37"/>
      <c r="Q105" s="35"/>
      <c r="R105" s="35"/>
      <c r="S105" s="35"/>
      <c r="T105" s="67"/>
    </row>
    <row r="106" spans="1:20" s="25" customFormat="1" ht="15.75" customHeight="1">
      <c r="A106" s="66">
        <v>102</v>
      </c>
      <c r="B106" s="15"/>
      <c r="C106" s="61"/>
      <c r="D106" s="73"/>
      <c r="E106" s="40"/>
      <c r="F106" s="42"/>
      <c r="G106" s="70"/>
      <c r="H106" s="70"/>
      <c r="I106" s="67">
        <f t="shared" si="1"/>
        <v>0</v>
      </c>
      <c r="J106" s="43"/>
      <c r="K106" s="39"/>
      <c r="L106" s="35"/>
      <c r="M106" s="35"/>
      <c r="N106" s="36"/>
      <c r="O106" s="36"/>
      <c r="P106" s="37"/>
      <c r="Q106" s="35"/>
      <c r="R106" s="35"/>
      <c r="S106" s="35"/>
      <c r="T106" s="67"/>
    </row>
    <row r="107" spans="1:20" s="25" customFormat="1" ht="15.75" customHeight="1">
      <c r="A107" s="66">
        <v>103</v>
      </c>
      <c r="B107" s="15"/>
      <c r="C107" s="61"/>
      <c r="D107" s="73"/>
      <c r="E107" s="40"/>
      <c r="F107" s="42"/>
      <c r="G107" s="70"/>
      <c r="H107" s="70"/>
      <c r="I107" s="67">
        <f t="shared" si="1"/>
        <v>0</v>
      </c>
      <c r="J107" s="43"/>
      <c r="K107" s="39"/>
      <c r="L107" s="35"/>
      <c r="M107" s="35"/>
      <c r="N107" s="36"/>
      <c r="O107" s="36"/>
      <c r="P107" s="37"/>
      <c r="Q107" s="35"/>
      <c r="R107" s="35"/>
      <c r="S107" s="35"/>
      <c r="T107" s="67"/>
    </row>
    <row r="108" spans="1:20" s="25" customFormat="1" ht="15.75" customHeight="1">
      <c r="A108" s="66">
        <v>104</v>
      </c>
      <c r="B108" s="15"/>
      <c r="C108" s="61"/>
      <c r="D108" s="73"/>
      <c r="E108" s="40"/>
      <c r="F108" s="42"/>
      <c r="G108" s="70"/>
      <c r="H108" s="70"/>
      <c r="I108" s="67">
        <f t="shared" si="1"/>
        <v>0</v>
      </c>
      <c r="J108" s="43"/>
      <c r="K108" s="39"/>
      <c r="L108" s="35"/>
      <c r="M108" s="35"/>
      <c r="N108" s="36"/>
      <c r="O108" s="36"/>
      <c r="P108" s="37"/>
      <c r="Q108" s="35"/>
      <c r="R108" s="35"/>
      <c r="S108" s="35"/>
      <c r="T108" s="67"/>
    </row>
    <row r="109" spans="1:20" s="25" customFormat="1" ht="15.75" customHeight="1">
      <c r="A109" s="66">
        <v>105</v>
      </c>
      <c r="B109" s="15"/>
      <c r="C109" s="61"/>
      <c r="D109" s="73"/>
      <c r="E109" s="40"/>
      <c r="F109" s="42"/>
      <c r="G109" s="70"/>
      <c r="H109" s="70"/>
      <c r="I109" s="67">
        <f t="shared" si="1"/>
        <v>0</v>
      </c>
      <c r="J109" s="43"/>
      <c r="K109" s="39"/>
      <c r="L109" s="35"/>
      <c r="M109" s="35"/>
      <c r="N109" s="36"/>
      <c r="O109" s="36"/>
      <c r="P109" s="37"/>
      <c r="Q109" s="35"/>
      <c r="R109" s="35"/>
      <c r="S109" s="35"/>
      <c r="T109" s="67"/>
    </row>
    <row r="110" spans="1:20" s="25" customFormat="1" ht="15.75" customHeight="1">
      <c r="A110" s="66">
        <v>106</v>
      </c>
      <c r="B110" s="15"/>
      <c r="C110" s="61"/>
      <c r="D110" s="73"/>
      <c r="E110" s="40"/>
      <c r="F110" s="42"/>
      <c r="G110" s="70"/>
      <c r="H110" s="70"/>
      <c r="I110" s="67">
        <f t="shared" si="1"/>
        <v>0</v>
      </c>
      <c r="J110" s="43"/>
      <c r="K110" s="39"/>
      <c r="L110" s="35"/>
      <c r="M110" s="35"/>
      <c r="N110" s="36"/>
      <c r="O110" s="36"/>
      <c r="P110" s="37"/>
      <c r="Q110" s="35"/>
      <c r="R110" s="35"/>
      <c r="S110" s="35"/>
      <c r="T110" s="67"/>
    </row>
    <row r="111" spans="1:20" s="25" customFormat="1" ht="15.75" customHeight="1">
      <c r="A111" s="66">
        <v>107</v>
      </c>
      <c r="B111" s="15"/>
      <c r="C111" s="61"/>
      <c r="D111" s="73"/>
      <c r="E111" s="40"/>
      <c r="F111" s="42"/>
      <c r="G111" s="70"/>
      <c r="H111" s="70"/>
      <c r="I111" s="67">
        <f t="shared" si="1"/>
        <v>0</v>
      </c>
      <c r="J111" s="43"/>
      <c r="K111" s="39"/>
      <c r="L111" s="35"/>
      <c r="M111" s="35"/>
      <c r="N111" s="36"/>
      <c r="O111" s="36"/>
      <c r="P111" s="37"/>
      <c r="Q111" s="35"/>
      <c r="R111" s="35"/>
      <c r="S111" s="35"/>
      <c r="T111" s="67"/>
    </row>
    <row r="112" spans="1:20" s="25" customFormat="1" ht="15.75" customHeight="1">
      <c r="A112" s="66">
        <v>108</v>
      </c>
      <c r="B112" s="15"/>
      <c r="C112" s="61"/>
      <c r="D112" s="73"/>
      <c r="E112" s="40"/>
      <c r="F112" s="42"/>
      <c r="G112" s="70"/>
      <c r="H112" s="70"/>
      <c r="I112" s="67">
        <f t="shared" si="1"/>
        <v>0</v>
      </c>
      <c r="J112" s="43"/>
      <c r="K112" s="39"/>
      <c r="L112" s="35"/>
      <c r="M112" s="35"/>
      <c r="N112" s="36"/>
      <c r="O112" s="36"/>
      <c r="P112" s="37"/>
      <c r="Q112" s="35"/>
      <c r="R112" s="35"/>
      <c r="S112" s="35"/>
      <c r="T112" s="67"/>
    </row>
    <row r="113" spans="1:20" s="25" customFormat="1" ht="15.75" customHeight="1">
      <c r="A113" s="66">
        <v>109</v>
      </c>
      <c r="B113" s="15"/>
      <c r="C113" s="61"/>
      <c r="D113" s="73"/>
      <c r="E113" s="40"/>
      <c r="F113" s="42"/>
      <c r="G113" s="70"/>
      <c r="H113" s="70"/>
      <c r="I113" s="67">
        <f t="shared" si="1"/>
        <v>0</v>
      </c>
      <c r="J113" s="43"/>
      <c r="K113" s="39"/>
      <c r="L113" s="35"/>
      <c r="M113" s="35"/>
      <c r="N113" s="36"/>
      <c r="O113" s="36"/>
      <c r="P113" s="37"/>
      <c r="Q113" s="35"/>
      <c r="R113" s="35"/>
      <c r="S113" s="35"/>
      <c r="T113" s="67"/>
    </row>
    <row r="114" spans="1:20" s="25" customFormat="1" ht="15.75" customHeight="1">
      <c r="A114" s="66">
        <v>110</v>
      </c>
      <c r="B114" s="15"/>
      <c r="C114" s="61"/>
      <c r="D114" s="73"/>
      <c r="E114" s="40"/>
      <c r="F114" s="42"/>
      <c r="G114" s="70"/>
      <c r="H114" s="70"/>
      <c r="I114" s="67">
        <f t="shared" si="1"/>
        <v>0</v>
      </c>
      <c r="J114" s="43"/>
      <c r="K114" s="39"/>
      <c r="L114" s="35"/>
      <c r="M114" s="35"/>
      <c r="N114" s="36"/>
      <c r="O114" s="36"/>
      <c r="P114" s="37"/>
      <c r="Q114" s="35"/>
      <c r="R114" s="35"/>
      <c r="S114" s="35"/>
      <c r="T114" s="67"/>
    </row>
    <row r="115" spans="1:20" s="25" customFormat="1" ht="15.75" customHeight="1">
      <c r="A115" s="66">
        <v>111</v>
      </c>
      <c r="B115" s="15"/>
      <c r="C115" s="61"/>
      <c r="D115" s="73"/>
      <c r="E115" s="40"/>
      <c r="F115" s="42"/>
      <c r="G115" s="70"/>
      <c r="H115" s="70"/>
      <c r="I115" s="67">
        <f t="shared" si="1"/>
        <v>0</v>
      </c>
      <c r="J115" s="43"/>
      <c r="K115" s="39"/>
      <c r="L115" s="35"/>
      <c r="M115" s="35"/>
      <c r="N115" s="36"/>
      <c r="O115" s="36"/>
      <c r="P115" s="37"/>
      <c r="Q115" s="35"/>
      <c r="R115" s="35"/>
      <c r="S115" s="35"/>
      <c r="T115" s="67"/>
    </row>
    <row r="116" spans="1:20" s="25" customFormat="1" ht="15.75" customHeight="1">
      <c r="A116" s="66">
        <v>112</v>
      </c>
      <c r="B116" s="15"/>
      <c r="C116" s="61"/>
      <c r="D116" s="73"/>
      <c r="E116" s="40"/>
      <c r="F116" s="42"/>
      <c r="G116" s="70"/>
      <c r="H116" s="70"/>
      <c r="I116" s="67">
        <f t="shared" si="1"/>
        <v>0</v>
      </c>
      <c r="J116" s="43"/>
      <c r="K116" s="39"/>
      <c r="L116" s="35"/>
      <c r="M116" s="35"/>
      <c r="N116" s="36"/>
      <c r="O116" s="36"/>
      <c r="P116" s="37"/>
      <c r="Q116" s="35"/>
      <c r="R116" s="35"/>
      <c r="S116" s="35"/>
      <c r="T116" s="67"/>
    </row>
    <row r="117" spans="1:20" s="25" customFormat="1" ht="15.75" customHeight="1">
      <c r="A117" s="66">
        <v>113</v>
      </c>
      <c r="B117" s="15"/>
      <c r="C117" s="61"/>
      <c r="D117" s="73"/>
      <c r="E117" s="40"/>
      <c r="F117" s="42"/>
      <c r="G117" s="70"/>
      <c r="H117" s="70"/>
      <c r="I117" s="67">
        <f t="shared" si="1"/>
        <v>0</v>
      </c>
      <c r="J117" s="43"/>
      <c r="K117" s="39"/>
      <c r="L117" s="35"/>
      <c r="M117" s="35"/>
      <c r="N117" s="36"/>
      <c r="O117" s="36"/>
      <c r="P117" s="37"/>
      <c r="Q117" s="35"/>
      <c r="R117" s="35"/>
      <c r="S117" s="35"/>
      <c r="T117" s="67"/>
    </row>
    <row r="118" spans="1:20" s="25" customFormat="1" ht="15.75" customHeight="1">
      <c r="A118" s="66">
        <v>114</v>
      </c>
      <c r="B118" s="15"/>
      <c r="C118" s="61"/>
      <c r="D118" s="73"/>
      <c r="E118" s="40"/>
      <c r="F118" s="42"/>
      <c r="G118" s="70"/>
      <c r="H118" s="70"/>
      <c r="I118" s="67">
        <f t="shared" si="1"/>
        <v>0</v>
      </c>
      <c r="J118" s="43"/>
      <c r="K118" s="39"/>
      <c r="L118" s="35"/>
      <c r="M118" s="35"/>
      <c r="N118" s="36"/>
      <c r="O118" s="36"/>
      <c r="P118" s="37"/>
      <c r="Q118" s="35"/>
      <c r="R118" s="35"/>
      <c r="S118" s="35"/>
      <c r="T118" s="67"/>
    </row>
    <row r="119" spans="1:20" s="25" customFormat="1" ht="15.75" customHeight="1">
      <c r="A119" s="66">
        <v>115</v>
      </c>
      <c r="B119" s="15"/>
      <c r="C119" s="61"/>
      <c r="D119" s="73"/>
      <c r="E119" s="40"/>
      <c r="F119" s="42"/>
      <c r="G119" s="70"/>
      <c r="H119" s="70"/>
      <c r="I119" s="67">
        <f t="shared" si="1"/>
        <v>0</v>
      </c>
      <c r="J119" s="43"/>
      <c r="K119" s="39"/>
      <c r="L119" s="35"/>
      <c r="M119" s="35"/>
      <c r="N119" s="36"/>
      <c r="O119" s="36"/>
      <c r="P119" s="37"/>
      <c r="Q119" s="35"/>
      <c r="R119" s="35"/>
      <c r="S119" s="35"/>
      <c r="T119" s="67"/>
    </row>
    <row r="120" spans="1:20" s="25" customFormat="1" ht="15.75" customHeight="1">
      <c r="A120" s="66">
        <v>116</v>
      </c>
      <c r="B120" s="15"/>
      <c r="C120" s="61"/>
      <c r="D120" s="73"/>
      <c r="E120" s="40"/>
      <c r="F120" s="42"/>
      <c r="G120" s="70"/>
      <c r="H120" s="70"/>
      <c r="I120" s="67">
        <f t="shared" si="1"/>
        <v>0</v>
      </c>
      <c r="J120" s="43"/>
      <c r="K120" s="39"/>
      <c r="L120" s="35"/>
      <c r="M120" s="35"/>
      <c r="N120" s="36"/>
      <c r="O120" s="36"/>
      <c r="P120" s="37"/>
      <c r="Q120" s="35"/>
      <c r="R120" s="35"/>
      <c r="S120" s="35"/>
      <c r="T120" s="67"/>
    </row>
    <row r="121" spans="1:20" s="25" customFormat="1" ht="15.75" customHeight="1">
      <c r="A121" s="66">
        <v>117</v>
      </c>
      <c r="B121" s="15"/>
      <c r="C121" s="61"/>
      <c r="D121" s="73"/>
      <c r="E121" s="40"/>
      <c r="F121" s="42"/>
      <c r="G121" s="70"/>
      <c r="H121" s="70"/>
      <c r="I121" s="67">
        <f t="shared" si="1"/>
        <v>0</v>
      </c>
      <c r="J121" s="43"/>
      <c r="K121" s="39"/>
      <c r="L121" s="35"/>
      <c r="M121" s="35"/>
      <c r="N121" s="36"/>
      <c r="O121" s="36"/>
      <c r="P121" s="37"/>
      <c r="Q121" s="35"/>
      <c r="R121" s="35"/>
      <c r="S121" s="35"/>
      <c r="T121" s="67"/>
    </row>
    <row r="122" spans="1:20" s="25" customFormat="1" ht="15.75" customHeight="1">
      <c r="A122" s="66">
        <v>118</v>
      </c>
      <c r="B122" s="15"/>
      <c r="C122" s="61"/>
      <c r="D122" s="73"/>
      <c r="E122" s="40"/>
      <c r="F122" s="42"/>
      <c r="G122" s="70"/>
      <c r="H122" s="70"/>
      <c r="I122" s="67">
        <f t="shared" si="1"/>
        <v>0</v>
      </c>
      <c r="J122" s="43"/>
      <c r="K122" s="39"/>
      <c r="L122" s="35"/>
      <c r="M122" s="35"/>
      <c r="N122" s="36"/>
      <c r="O122" s="36"/>
      <c r="P122" s="37"/>
      <c r="Q122" s="35"/>
      <c r="R122" s="35"/>
      <c r="S122" s="35"/>
      <c r="T122" s="67"/>
    </row>
    <row r="123" spans="1:20" s="25" customFormat="1" ht="15.75" customHeight="1">
      <c r="A123" s="66">
        <v>119</v>
      </c>
      <c r="B123" s="15"/>
      <c r="C123" s="61"/>
      <c r="D123" s="73"/>
      <c r="E123" s="40"/>
      <c r="F123" s="42"/>
      <c r="G123" s="70"/>
      <c r="H123" s="70"/>
      <c r="I123" s="67">
        <f t="shared" si="1"/>
        <v>0</v>
      </c>
      <c r="J123" s="43"/>
      <c r="K123" s="39"/>
      <c r="L123" s="35"/>
      <c r="M123" s="35"/>
      <c r="N123" s="36"/>
      <c r="O123" s="36"/>
      <c r="P123" s="37"/>
      <c r="Q123" s="35"/>
      <c r="R123" s="35"/>
      <c r="S123" s="35"/>
      <c r="T123" s="67"/>
    </row>
    <row r="124" spans="1:20" s="25" customFormat="1" ht="15.75" customHeight="1">
      <c r="A124" s="66">
        <v>120</v>
      </c>
      <c r="B124" s="15"/>
      <c r="C124" s="61"/>
      <c r="D124" s="73"/>
      <c r="E124" s="40"/>
      <c r="F124" s="42"/>
      <c r="G124" s="70"/>
      <c r="H124" s="70"/>
      <c r="I124" s="67">
        <f t="shared" si="1"/>
        <v>0</v>
      </c>
      <c r="J124" s="43"/>
      <c r="K124" s="39"/>
      <c r="L124" s="35"/>
      <c r="M124" s="35"/>
      <c r="N124" s="36"/>
      <c r="O124" s="36"/>
      <c r="P124" s="37"/>
      <c r="Q124" s="35"/>
      <c r="R124" s="35"/>
      <c r="S124" s="35"/>
      <c r="T124" s="67"/>
    </row>
    <row r="125" spans="1:20" s="25" customFormat="1" ht="15.75" customHeight="1">
      <c r="A125" s="66">
        <v>121</v>
      </c>
      <c r="B125" s="15"/>
      <c r="C125" s="61"/>
      <c r="D125" s="73"/>
      <c r="E125" s="40"/>
      <c r="F125" s="42"/>
      <c r="G125" s="70"/>
      <c r="H125" s="70"/>
      <c r="I125" s="67">
        <f t="shared" si="1"/>
        <v>0</v>
      </c>
      <c r="J125" s="43"/>
      <c r="K125" s="39"/>
      <c r="L125" s="35"/>
      <c r="M125" s="35"/>
      <c r="N125" s="36"/>
      <c r="O125" s="36"/>
      <c r="P125" s="37"/>
      <c r="Q125" s="35"/>
      <c r="R125" s="35"/>
      <c r="S125" s="35"/>
      <c r="T125" s="67"/>
    </row>
    <row r="126" spans="1:20" s="25" customFormat="1" ht="15.75" customHeight="1">
      <c r="A126" s="66">
        <v>122</v>
      </c>
      <c r="B126" s="15"/>
      <c r="C126" s="61"/>
      <c r="D126" s="73"/>
      <c r="E126" s="40"/>
      <c r="F126" s="42"/>
      <c r="G126" s="70"/>
      <c r="H126" s="70"/>
      <c r="I126" s="67">
        <f t="shared" si="1"/>
        <v>0</v>
      </c>
      <c r="J126" s="43"/>
      <c r="K126" s="39"/>
      <c r="L126" s="35"/>
      <c r="M126" s="35"/>
      <c r="N126" s="36"/>
      <c r="O126" s="36"/>
      <c r="P126" s="37"/>
      <c r="Q126" s="35"/>
      <c r="R126" s="35"/>
      <c r="S126" s="35"/>
      <c r="T126" s="67"/>
    </row>
    <row r="127" spans="1:20" s="25" customFormat="1" ht="15.75" customHeight="1">
      <c r="A127" s="66">
        <v>123</v>
      </c>
      <c r="B127" s="15"/>
      <c r="C127" s="61"/>
      <c r="D127" s="73"/>
      <c r="E127" s="40"/>
      <c r="F127" s="42"/>
      <c r="G127" s="70"/>
      <c r="H127" s="70"/>
      <c r="I127" s="67">
        <f t="shared" si="1"/>
        <v>0</v>
      </c>
      <c r="J127" s="43"/>
      <c r="K127" s="39"/>
      <c r="L127" s="35"/>
      <c r="M127" s="35"/>
      <c r="N127" s="36"/>
      <c r="O127" s="36"/>
      <c r="P127" s="37"/>
      <c r="Q127" s="35"/>
      <c r="R127" s="35"/>
      <c r="S127" s="35"/>
      <c r="T127" s="67"/>
    </row>
    <row r="128" spans="1:20" s="25" customFormat="1" ht="15.75" customHeight="1">
      <c r="A128" s="66">
        <v>124</v>
      </c>
      <c r="B128" s="15"/>
      <c r="C128" s="61"/>
      <c r="D128" s="73"/>
      <c r="E128" s="40"/>
      <c r="F128" s="42"/>
      <c r="G128" s="70"/>
      <c r="H128" s="70"/>
      <c r="I128" s="67">
        <f t="shared" si="1"/>
        <v>0</v>
      </c>
      <c r="J128" s="43"/>
      <c r="K128" s="39"/>
      <c r="L128" s="35"/>
      <c r="M128" s="35"/>
      <c r="N128" s="36"/>
      <c r="O128" s="36"/>
      <c r="P128" s="37"/>
      <c r="Q128" s="35"/>
      <c r="R128" s="35"/>
      <c r="S128" s="35"/>
      <c r="T128" s="67"/>
    </row>
    <row r="129" spans="1:20" s="25" customFormat="1" ht="15.75" customHeight="1">
      <c r="A129" s="66">
        <v>125</v>
      </c>
      <c r="B129" s="15"/>
      <c r="C129" s="61"/>
      <c r="D129" s="73"/>
      <c r="E129" s="40"/>
      <c r="F129" s="42"/>
      <c r="G129" s="70"/>
      <c r="H129" s="70"/>
      <c r="I129" s="67">
        <f t="shared" si="1"/>
        <v>0</v>
      </c>
      <c r="J129" s="43"/>
      <c r="K129" s="39"/>
      <c r="L129" s="35"/>
      <c r="M129" s="35"/>
      <c r="N129" s="36"/>
      <c r="O129" s="36"/>
      <c r="P129" s="37"/>
      <c r="Q129" s="35"/>
      <c r="R129" s="35"/>
      <c r="S129" s="35"/>
      <c r="T129" s="67"/>
    </row>
    <row r="130" spans="1:20" s="25" customFormat="1" ht="15.75" customHeight="1">
      <c r="A130" s="66">
        <v>126</v>
      </c>
      <c r="B130" s="15"/>
      <c r="C130" s="61"/>
      <c r="D130" s="73"/>
      <c r="E130" s="40"/>
      <c r="F130" s="42"/>
      <c r="G130" s="70"/>
      <c r="H130" s="70"/>
      <c r="I130" s="67">
        <f t="shared" si="1"/>
        <v>0</v>
      </c>
      <c r="J130" s="43"/>
      <c r="K130" s="39"/>
      <c r="L130" s="35"/>
      <c r="M130" s="35"/>
      <c r="N130" s="36"/>
      <c r="O130" s="36"/>
      <c r="P130" s="37"/>
      <c r="Q130" s="35"/>
      <c r="R130" s="35"/>
      <c r="S130" s="35"/>
      <c r="T130" s="67"/>
    </row>
    <row r="131" spans="1:20" s="25" customFormat="1" ht="15.75" customHeight="1">
      <c r="A131" s="66">
        <v>127</v>
      </c>
      <c r="B131" s="15"/>
      <c r="C131" s="61"/>
      <c r="D131" s="73"/>
      <c r="E131" s="40"/>
      <c r="F131" s="42"/>
      <c r="G131" s="70"/>
      <c r="H131" s="70"/>
      <c r="I131" s="67">
        <f t="shared" si="1"/>
        <v>0</v>
      </c>
      <c r="J131" s="43"/>
      <c r="K131" s="39"/>
      <c r="L131" s="35"/>
      <c r="M131" s="35"/>
      <c r="N131" s="36"/>
      <c r="O131" s="36"/>
      <c r="P131" s="37"/>
      <c r="Q131" s="35"/>
      <c r="R131" s="35"/>
      <c r="S131" s="35"/>
      <c r="T131" s="67"/>
    </row>
    <row r="132" spans="1:20" s="25" customFormat="1" ht="15.75" customHeight="1">
      <c r="A132" s="66">
        <v>128</v>
      </c>
      <c r="B132" s="15"/>
      <c r="C132" s="61"/>
      <c r="D132" s="73"/>
      <c r="E132" s="40"/>
      <c r="F132" s="42"/>
      <c r="G132" s="70"/>
      <c r="H132" s="70"/>
      <c r="I132" s="67">
        <f t="shared" si="1"/>
        <v>0</v>
      </c>
      <c r="J132" s="43"/>
      <c r="K132" s="39"/>
      <c r="L132" s="35"/>
      <c r="M132" s="35"/>
      <c r="N132" s="36"/>
      <c r="O132" s="36"/>
      <c r="P132" s="37"/>
      <c r="Q132" s="35"/>
      <c r="R132" s="35"/>
      <c r="S132" s="35"/>
      <c r="T132" s="67"/>
    </row>
    <row r="133" spans="1:20" s="25" customFormat="1" ht="15.75" customHeight="1">
      <c r="A133" s="66">
        <v>129</v>
      </c>
      <c r="B133" s="15"/>
      <c r="C133" s="61"/>
      <c r="D133" s="73"/>
      <c r="E133" s="40"/>
      <c r="F133" s="42"/>
      <c r="G133" s="70"/>
      <c r="H133" s="70"/>
      <c r="I133" s="67">
        <f t="shared" si="1"/>
        <v>0</v>
      </c>
      <c r="J133" s="43"/>
      <c r="K133" s="39"/>
      <c r="L133" s="35"/>
      <c r="M133" s="35"/>
      <c r="N133" s="36"/>
      <c r="O133" s="36"/>
      <c r="P133" s="37"/>
      <c r="Q133" s="35"/>
      <c r="R133" s="35"/>
      <c r="S133" s="35"/>
      <c r="T133" s="67"/>
    </row>
    <row r="134" spans="1:20" s="25" customFormat="1" ht="15.75" customHeight="1">
      <c r="A134" s="66">
        <v>130</v>
      </c>
      <c r="B134" s="15"/>
      <c r="C134" s="61"/>
      <c r="D134" s="73"/>
      <c r="E134" s="40"/>
      <c r="F134" s="42"/>
      <c r="G134" s="70"/>
      <c r="H134" s="70"/>
      <c r="I134" s="67">
        <f t="shared" ref="I134:I143" si="2">SUM(G134:H134)</f>
        <v>0</v>
      </c>
      <c r="J134" s="43"/>
      <c r="K134" s="39"/>
      <c r="L134" s="35"/>
      <c r="M134" s="35"/>
      <c r="N134" s="36"/>
      <c r="O134" s="36"/>
      <c r="P134" s="37"/>
      <c r="Q134" s="35"/>
      <c r="R134" s="35"/>
      <c r="S134" s="35"/>
      <c r="T134" s="67"/>
    </row>
    <row r="135" spans="1:20" s="25" customFormat="1" ht="15.75" customHeight="1">
      <c r="A135" s="66">
        <v>131</v>
      </c>
      <c r="B135" s="15"/>
      <c r="C135" s="61"/>
      <c r="D135" s="73"/>
      <c r="E135" s="40"/>
      <c r="F135" s="42"/>
      <c r="G135" s="70"/>
      <c r="H135" s="70"/>
      <c r="I135" s="67">
        <f t="shared" si="2"/>
        <v>0</v>
      </c>
      <c r="J135" s="43"/>
      <c r="K135" s="39"/>
      <c r="L135" s="35"/>
      <c r="M135" s="35"/>
      <c r="N135" s="36"/>
      <c r="O135" s="36"/>
      <c r="P135" s="37"/>
      <c r="Q135" s="35"/>
      <c r="R135" s="35"/>
      <c r="S135" s="35"/>
      <c r="T135" s="67"/>
    </row>
    <row r="136" spans="1:20" s="25" customFormat="1" ht="15.75" customHeight="1">
      <c r="A136" s="66">
        <v>132</v>
      </c>
      <c r="B136" s="15"/>
      <c r="C136" s="61"/>
      <c r="D136" s="73"/>
      <c r="E136" s="40"/>
      <c r="F136" s="42"/>
      <c r="G136" s="70"/>
      <c r="H136" s="70"/>
      <c r="I136" s="67">
        <f t="shared" si="2"/>
        <v>0</v>
      </c>
      <c r="J136" s="43"/>
      <c r="K136" s="39"/>
      <c r="L136" s="35"/>
      <c r="M136" s="35"/>
      <c r="N136" s="36"/>
      <c r="O136" s="36"/>
      <c r="P136" s="37"/>
      <c r="Q136" s="35"/>
      <c r="R136" s="35"/>
      <c r="S136" s="35"/>
      <c r="T136" s="67"/>
    </row>
    <row r="137" spans="1:20" s="25" customFormat="1" ht="15.75" customHeight="1">
      <c r="A137" s="66">
        <v>133</v>
      </c>
      <c r="B137" s="15"/>
      <c r="C137" s="61"/>
      <c r="D137" s="73"/>
      <c r="E137" s="40"/>
      <c r="F137" s="42"/>
      <c r="G137" s="70"/>
      <c r="H137" s="70"/>
      <c r="I137" s="67">
        <f t="shared" si="2"/>
        <v>0</v>
      </c>
      <c r="J137" s="43"/>
      <c r="K137" s="39"/>
      <c r="L137" s="35"/>
      <c r="M137" s="35"/>
      <c r="N137" s="36"/>
      <c r="O137" s="36"/>
      <c r="P137" s="37"/>
      <c r="Q137" s="35"/>
      <c r="R137" s="35"/>
      <c r="S137" s="35"/>
      <c r="T137" s="67"/>
    </row>
    <row r="138" spans="1:20" s="25" customFormat="1" ht="15.75" customHeight="1">
      <c r="A138" s="66">
        <v>134</v>
      </c>
      <c r="B138" s="15"/>
      <c r="C138" s="61"/>
      <c r="D138" s="73"/>
      <c r="E138" s="40"/>
      <c r="F138" s="42"/>
      <c r="G138" s="70"/>
      <c r="H138" s="70"/>
      <c r="I138" s="67">
        <f t="shared" si="2"/>
        <v>0</v>
      </c>
      <c r="J138" s="43"/>
      <c r="K138" s="39"/>
      <c r="L138" s="35"/>
      <c r="M138" s="35"/>
      <c r="N138" s="36"/>
      <c r="O138" s="36"/>
      <c r="P138" s="37"/>
      <c r="Q138" s="35"/>
      <c r="R138" s="35"/>
      <c r="S138" s="35"/>
      <c r="T138" s="67"/>
    </row>
    <row r="139" spans="1:20" s="25" customFormat="1" ht="15.75" customHeight="1">
      <c r="A139" s="66">
        <v>135</v>
      </c>
      <c r="B139" s="15"/>
      <c r="C139" s="61"/>
      <c r="D139" s="73"/>
      <c r="E139" s="40"/>
      <c r="F139" s="42"/>
      <c r="G139" s="70"/>
      <c r="H139" s="70"/>
      <c r="I139" s="67">
        <f t="shared" si="2"/>
        <v>0</v>
      </c>
      <c r="J139" s="43"/>
      <c r="K139" s="39"/>
      <c r="L139" s="35"/>
      <c r="M139" s="35"/>
      <c r="N139" s="36"/>
      <c r="O139" s="36"/>
      <c r="P139" s="37"/>
      <c r="Q139" s="35"/>
      <c r="R139" s="35"/>
      <c r="S139" s="35"/>
      <c r="T139" s="67"/>
    </row>
    <row r="140" spans="1:20" s="25" customFormat="1" ht="15.75" customHeight="1">
      <c r="A140" s="66">
        <v>136</v>
      </c>
      <c r="B140" s="15"/>
      <c r="C140" s="61"/>
      <c r="D140" s="73"/>
      <c r="E140" s="40"/>
      <c r="F140" s="42"/>
      <c r="G140" s="70"/>
      <c r="H140" s="70"/>
      <c r="I140" s="67">
        <f t="shared" si="2"/>
        <v>0</v>
      </c>
      <c r="J140" s="43"/>
      <c r="K140" s="39"/>
      <c r="L140" s="35"/>
      <c r="M140" s="35"/>
      <c r="N140" s="36"/>
      <c r="O140" s="36"/>
      <c r="P140" s="37"/>
      <c r="Q140" s="35"/>
      <c r="R140" s="35"/>
      <c r="S140" s="35"/>
      <c r="T140" s="67"/>
    </row>
    <row r="141" spans="1:20" s="25" customFormat="1" ht="15.75" customHeight="1">
      <c r="A141" s="66">
        <v>137</v>
      </c>
      <c r="B141" s="15"/>
      <c r="C141" s="61"/>
      <c r="D141" s="73"/>
      <c r="E141" s="40"/>
      <c r="F141" s="42"/>
      <c r="G141" s="70"/>
      <c r="H141" s="70"/>
      <c r="I141" s="67">
        <f t="shared" si="2"/>
        <v>0</v>
      </c>
      <c r="J141" s="43"/>
      <c r="K141" s="39"/>
      <c r="L141" s="35"/>
      <c r="M141" s="35"/>
      <c r="N141" s="36"/>
      <c r="O141" s="36"/>
      <c r="P141" s="37"/>
      <c r="Q141" s="35"/>
      <c r="R141" s="35"/>
      <c r="S141" s="35"/>
      <c r="T141" s="67"/>
    </row>
    <row r="142" spans="1:20" s="25" customFormat="1" ht="15.75" customHeight="1">
      <c r="A142" s="66">
        <v>138</v>
      </c>
      <c r="B142" s="15"/>
      <c r="C142" s="61"/>
      <c r="D142" s="73"/>
      <c r="E142" s="40"/>
      <c r="F142" s="42"/>
      <c r="G142" s="70"/>
      <c r="H142" s="70"/>
      <c r="I142" s="67">
        <f t="shared" si="2"/>
        <v>0</v>
      </c>
      <c r="J142" s="43"/>
      <c r="K142" s="39"/>
      <c r="L142" s="35"/>
      <c r="M142" s="35"/>
      <c r="N142" s="36"/>
      <c r="O142" s="36"/>
      <c r="P142" s="37"/>
      <c r="Q142" s="35"/>
      <c r="R142" s="35"/>
      <c r="S142" s="35"/>
      <c r="T142" s="67"/>
    </row>
    <row r="143" spans="1:20" s="25" customFormat="1" ht="15.75" customHeight="1">
      <c r="A143" s="66">
        <v>139</v>
      </c>
      <c r="B143" s="15"/>
      <c r="C143" s="61"/>
      <c r="D143" s="73"/>
      <c r="E143" s="40"/>
      <c r="F143" s="42"/>
      <c r="G143" s="70"/>
      <c r="H143" s="70"/>
      <c r="I143" s="67">
        <f t="shared" si="2"/>
        <v>0</v>
      </c>
      <c r="J143" s="43"/>
      <c r="K143" s="39"/>
      <c r="L143" s="35"/>
      <c r="M143" s="35"/>
      <c r="N143" s="36"/>
      <c r="O143" s="36"/>
      <c r="P143" s="37"/>
      <c r="Q143" s="35"/>
      <c r="R143" s="35"/>
      <c r="S143" s="35"/>
      <c r="T143" s="67"/>
    </row>
    <row r="144" spans="1:20" s="25" customFormat="1" ht="15.75" customHeight="1">
      <c r="A144" s="66">
        <v>140</v>
      </c>
      <c r="B144" s="15"/>
      <c r="C144" s="61"/>
      <c r="D144" s="73"/>
      <c r="E144" s="40"/>
      <c r="F144" s="42"/>
      <c r="G144" s="70">
        <v>0</v>
      </c>
      <c r="H144" s="70">
        <v>0</v>
      </c>
      <c r="I144" s="15">
        <f t="shared" ref="I144:I160" si="3">G144+H144</f>
        <v>0</v>
      </c>
      <c r="J144" s="43"/>
      <c r="K144" s="39"/>
      <c r="L144" s="35"/>
      <c r="M144" s="35"/>
      <c r="N144" s="36"/>
      <c r="O144" s="36"/>
      <c r="P144" s="37"/>
      <c r="Q144" s="35"/>
      <c r="R144" s="35"/>
      <c r="S144" s="35"/>
      <c r="T144" s="67"/>
    </row>
    <row r="145" spans="1:20" s="25" customFormat="1" ht="15.75" customHeight="1">
      <c r="A145" s="66">
        <v>141</v>
      </c>
      <c r="B145" s="15"/>
      <c r="C145" s="61"/>
      <c r="D145" s="73"/>
      <c r="E145" s="40"/>
      <c r="F145" s="42"/>
      <c r="G145" s="70">
        <v>0</v>
      </c>
      <c r="H145" s="70">
        <v>0</v>
      </c>
      <c r="I145" s="15">
        <f t="shared" si="3"/>
        <v>0</v>
      </c>
      <c r="J145" s="43"/>
      <c r="K145" s="39"/>
      <c r="L145" s="35"/>
      <c r="M145" s="35"/>
      <c r="N145" s="36"/>
      <c r="O145" s="36"/>
      <c r="P145" s="37"/>
      <c r="Q145" s="35"/>
      <c r="R145" s="35"/>
      <c r="S145" s="35"/>
      <c r="T145" s="67"/>
    </row>
    <row r="146" spans="1:20" s="25" customFormat="1" ht="15.75" customHeight="1">
      <c r="A146" s="66">
        <v>142</v>
      </c>
      <c r="B146" s="15"/>
      <c r="C146" s="61"/>
      <c r="D146" s="73"/>
      <c r="E146" s="40"/>
      <c r="F146" s="42"/>
      <c r="G146" s="70">
        <v>0</v>
      </c>
      <c r="H146" s="70">
        <v>0</v>
      </c>
      <c r="I146" s="15">
        <f t="shared" si="3"/>
        <v>0</v>
      </c>
      <c r="J146" s="43"/>
      <c r="K146" s="39"/>
      <c r="L146" s="35"/>
      <c r="M146" s="35"/>
      <c r="N146" s="36"/>
      <c r="O146" s="36"/>
      <c r="P146" s="37"/>
      <c r="Q146" s="35"/>
      <c r="R146" s="35"/>
      <c r="S146" s="35"/>
      <c r="T146" s="67"/>
    </row>
    <row r="147" spans="1:20" s="25" customFormat="1" ht="15.75" customHeight="1">
      <c r="A147" s="66">
        <v>143</v>
      </c>
      <c r="B147" s="15"/>
      <c r="C147" s="61"/>
      <c r="D147" s="73"/>
      <c r="E147" s="40"/>
      <c r="F147" s="42"/>
      <c r="G147" s="70">
        <v>0</v>
      </c>
      <c r="H147" s="70">
        <v>0</v>
      </c>
      <c r="I147" s="15">
        <f t="shared" si="3"/>
        <v>0</v>
      </c>
      <c r="J147" s="43"/>
      <c r="K147" s="39"/>
      <c r="L147" s="35"/>
      <c r="M147" s="35"/>
      <c r="N147" s="36"/>
      <c r="O147" s="36"/>
      <c r="P147" s="37"/>
      <c r="Q147" s="35"/>
      <c r="R147" s="35"/>
      <c r="S147" s="35"/>
      <c r="T147" s="67"/>
    </row>
    <row r="148" spans="1:20" s="25" customFormat="1" ht="15.75" customHeight="1">
      <c r="A148" s="66">
        <v>144</v>
      </c>
      <c r="B148" s="15"/>
      <c r="C148" s="61"/>
      <c r="D148" s="73"/>
      <c r="E148" s="40"/>
      <c r="F148" s="42"/>
      <c r="G148" s="70">
        <v>0</v>
      </c>
      <c r="H148" s="70">
        <v>0</v>
      </c>
      <c r="I148" s="15">
        <f t="shared" si="3"/>
        <v>0</v>
      </c>
      <c r="J148" s="43"/>
      <c r="K148" s="39"/>
      <c r="L148" s="35"/>
      <c r="M148" s="35"/>
      <c r="N148" s="36"/>
      <c r="O148" s="36"/>
      <c r="P148" s="37"/>
      <c r="Q148" s="35"/>
      <c r="R148" s="35"/>
      <c r="S148" s="35"/>
      <c r="T148" s="67"/>
    </row>
    <row r="149" spans="1:20" s="25" customFormat="1" ht="15.75" customHeight="1">
      <c r="A149" s="66">
        <v>145</v>
      </c>
      <c r="B149" s="15"/>
      <c r="C149" s="61"/>
      <c r="D149" s="73"/>
      <c r="E149" s="40"/>
      <c r="F149" s="42"/>
      <c r="G149" s="70">
        <v>0</v>
      </c>
      <c r="H149" s="70">
        <v>0</v>
      </c>
      <c r="I149" s="15">
        <f t="shared" si="3"/>
        <v>0</v>
      </c>
      <c r="J149" s="43"/>
      <c r="K149" s="39"/>
      <c r="L149" s="35"/>
      <c r="M149" s="35"/>
      <c r="N149" s="36"/>
      <c r="O149" s="36"/>
      <c r="P149" s="37"/>
      <c r="Q149" s="35"/>
      <c r="R149" s="35"/>
      <c r="S149" s="35"/>
      <c r="T149" s="67"/>
    </row>
    <row r="150" spans="1:20" s="25" customFormat="1" ht="15.75" customHeight="1">
      <c r="A150" s="66">
        <v>146</v>
      </c>
      <c r="B150" s="15"/>
      <c r="C150" s="61"/>
      <c r="D150" s="73"/>
      <c r="E150" s="40"/>
      <c r="F150" s="42"/>
      <c r="G150" s="70">
        <v>0</v>
      </c>
      <c r="H150" s="70">
        <v>0</v>
      </c>
      <c r="I150" s="15">
        <f t="shared" si="3"/>
        <v>0</v>
      </c>
      <c r="J150" s="43"/>
      <c r="K150" s="39"/>
      <c r="L150" s="35"/>
      <c r="M150" s="35"/>
      <c r="N150" s="36"/>
      <c r="O150" s="36"/>
      <c r="P150" s="37"/>
      <c r="Q150" s="35"/>
      <c r="R150" s="35"/>
      <c r="S150" s="35"/>
      <c r="T150" s="67"/>
    </row>
    <row r="151" spans="1:20" s="25" customFormat="1" ht="15.75" customHeight="1">
      <c r="A151" s="66">
        <v>147</v>
      </c>
      <c r="B151" s="15"/>
      <c r="C151" s="61"/>
      <c r="D151" s="73"/>
      <c r="E151" s="40"/>
      <c r="F151" s="42"/>
      <c r="G151" s="70">
        <v>0</v>
      </c>
      <c r="H151" s="70">
        <v>0</v>
      </c>
      <c r="I151" s="15">
        <f t="shared" si="3"/>
        <v>0</v>
      </c>
      <c r="J151" s="43"/>
      <c r="K151" s="39"/>
      <c r="L151" s="35"/>
      <c r="M151" s="35"/>
      <c r="N151" s="36"/>
      <c r="O151" s="36"/>
      <c r="P151" s="37"/>
      <c r="Q151" s="35"/>
      <c r="R151" s="35"/>
      <c r="S151" s="35"/>
      <c r="T151" s="67"/>
    </row>
    <row r="152" spans="1:20" s="25" customFormat="1" ht="15.75" customHeight="1">
      <c r="A152" s="23">
        <v>148</v>
      </c>
      <c r="B152" s="15"/>
      <c r="C152" s="61"/>
      <c r="D152" s="73"/>
      <c r="E152" s="40"/>
      <c r="F152" s="42"/>
      <c r="G152" s="70">
        <v>0</v>
      </c>
      <c r="H152" s="70">
        <v>0</v>
      </c>
      <c r="I152" s="15">
        <f t="shared" si="3"/>
        <v>0</v>
      </c>
      <c r="J152" s="43"/>
      <c r="K152" s="39"/>
      <c r="L152" s="35"/>
      <c r="M152" s="35"/>
      <c r="N152" s="36"/>
      <c r="O152" s="36"/>
      <c r="P152" s="37"/>
      <c r="Q152" s="35"/>
      <c r="R152" s="35"/>
      <c r="S152" s="35"/>
      <c r="T152" s="67"/>
    </row>
    <row r="153" spans="1:20" s="25" customFormat="1" ht="15.75" customHeight="1">
      <c r="A153" s="23">
        <v>149</v>
      </c>
      <c r="B153" s="15"/>
      <c r="C153" s="61"/>
      <c r="D153" s="73"/>
      <c r="E153" s="40"/>
      <c r="F153" s="42"/>
      <c r="G153" s="70">
        <v>0</v>
      </c>
      <c r="H153" s="70">
        <v>0</v>
      </c>
      <c r="I153" s="15">
        <f t="shared" si="3"/>
        <v>0</v>
      </c>
      <c r="J153" s="43"/>
      <c r="K153" s="39"/>
      <c r="L153" s="35"/>
      <c r="M153" s="35"/>
      <c r="N153" s="36"/>
      <c r="O153" s="36"/>
      <c r="P153" s="37"/>
      <c r="Q153" s="35"/>
      <c r="R153" s="35"/>
      <c r="S153" s="35"/>
      <c r="T153" s="67"/>
    </row>
    <row r="154" spans="1:20" s="25" customFormat="1" ht="15.75" customHeight="1">
      <c r="A154" s="23">
        <v>150</v>
      </c>
      <c r="B154" s="15"/>
      <c r="C154" s="61"/>
      <c r="D154" s="73"/>
      <c r="E154" s="40"/>
      <c r="F154" s="42"/>
      <c r="G154" s="70">
        <v>0</v>
      </c>
      <c r="H154" s="70">
        <v>0</v>
      </c>
      <c r="I154" s="15">
        <f t="shared" si="3"/>
        <v>0</v>
      </c>
      <c r="J154" s="43"/>
      <c r="K154" s="39"/>
      <c r="L154" s="35"/>
      <c r="M154" s="35"/>
      <c r="N154" s="36"/>
      <c r="O154" s="36"/>
      <c r="P154" s="37"/>
      <c r="Q154" s="35"/>
      <c r="R154" s="35"/>
      <c r="S154" s="35"/>
      <c r="T154" s="67"/>
    </row>
    <row r="155" spans="1:20" s="25" customFormat="1" ht="15.75" customHeight="1">
      <c r="A155" s="23">
        <v>151</v>
      </c>
      <c r="B155" s="15"/>
      <c r="C155" s="61"/>
      <c r="D155" s="73"/>
      <c r="E155" s="40"/>
      <c r="F155" s="42"/>
      <c r="G155" s="70">
        <v>0</v>
      </c>
      <c r="H155" s="70">
        <v>0</v>
      </c>
      <c r="I155" s="15">
        <f t="shared" si="3"/>
        <v>0</v>
      </c>
      <c r="J155" s="43"/>
      <c r="K155" s="39"/>
      <c r="L155" s="35"/>
      <c r="M155" s="35"/>
      <c r="N155" s="36"/>
      <c r="O155" s="36"/>
      <c r="P155" s="37"/>
      <c r="Q155" s="35"/>
      <c r="R155" s="35"/>
      <c r="S155" s="35"/>
      <c r="T155" s="67"/>
    </row>
    <row r="156" spans="1:20" s="25" customFormat="1" ht="15.75" customHeight="1">
      <c r="A156" s="23">
        <v>152</v>
      </c>
      <c r="B156" s="15"/>
      <c r="C156" s="61"/>
      <c r="D156" s="73"/>
      <c r="E156" s="40"/>
      <c r="F156" s="42"/>
      <c r="G156" s="70">
        <v>0</v>
      </c>
      <c r="H156" s="70">
        <v>0</v>
      </c>
      <c r="I156" s="15">
        <f t="shared" si="3"/>
        <v>0</v>
      </c>
      <c r="J156" s="43"/>
      <c r="K156" s="39"/>
      <c r="L156" s="35"/>
      <c r="M156" s="35"/>
      <c r="N156" s="36"/>
      <c r="O156" s="36"/>
      <c r="P156" s="37"/>
      <c r="Q156" s="35"/>
      <c r="R156" s="35"/>
      <c r="S156" s="35"/>
      <c r="T156" s="67"/>
    </row>
    <row r="157" spans="1:20" s="25" customFormat="1" ht="15.75" customHeight="1">
      <c r="A157" s="23">
        <v>153</v>
      </c>
      <c r="B157" s="15"/>
      <c r="C157" s="61"/>
      <c r="D157" s="73"/>
      <c r="E157" s="40"/>
      <c r="F157" s="42"/>
      <c r="G157" s="70">
        <v>0</v>
      </c>
      <c r="H157" s="70">
        <v>0</v>
      </c>
      <c r="I157" s="15">
        <f t="shared" si="3"/>
        <v>0</v>
      </c>
      <c r="J157" s="43"/>
      <c r="K157" s="39"/>
      <c r="L157" s="35"/>
      <c r="M157" s="35"/>
      <c r="N157" s="36"/>
      <c r="O157" s="36"/>
      <c r="P157" s="37"/>
      <c r="Q157" s="35"/>
      <c r="R157" s="35"/>
      <c r="S157" s="35"/>
      <c r="T157" s="67"/>
    </row>
    <row r="158" spans="1:20" s="25" customFormat="1" ht="15.75" customHeight="1">
      <c r="A158" s="23">
        <v>154</v>
      </c>
      <c r="B158" s="15"/>
      <c r="C158" s="61"/>
      <c r="D158" s="73"/>
      <c r="E158" s="40"/>
      <c r="F158" s="42"/>
      <c r="G158" s="70">
        <v>0</v>
      </c>
      <c r="H158" s="70">
        <v>0</v>
      </c>
      <c r="I158" s="15">
        <f t="shared" si="3"/>
        <v>0</v>
      </c>
      <c r="J158" s="43"/>
      <c r="K158" s="39"/>
      <c r="L158" s="35"/>
      <c r="M158" s="35"/>
      <c r="N158" s="36"/>
      <c r="O158" s="36"/>
      <c r="P158" s="37"/>
      <c r="Q158" s="35"/>
      <c r="R158" s="35"/>
      <c r="S158" s="35"/>
      <c r="T158" s="67"/>
    </row>
    <row r="159" spans="1:20" s="25" customFormat="1" ht="15.75" customHeight="1">
      <c r="A159" s="23">
        <v>155</v>
      </c>
      <c r="B159" s="15"/>
      <c r="C159" s="61"/>
      <c r="D159" s="73"/>
      <c r="E159" s="40"/>
      <c r="F159" s="42"/>
      <c r="G159" s="70">
        <v>0</v>
      </c>
      <c r="H159" s="70">
        <v>0</v>
      </c>
      <c r="I159" s="15">
        <f t="shared" si="3"/>
        <v>0</v>
      </c>
      <c r="J159" s="43"/>
      <c r="K159" s="39"/>
      <c r="L159" s="35"/>
      <c r="M159" s="35"/>
      <c r="N159" s="36"/>
      <c r="O159" s="36"/>
      <c r="P159" s="37"/>
      <c r="Q159" s="35"/>
      <c r="R159" s="35"/>
      <c r="S159" s="35"/>
      <c r="T159" s="67"/>
    </row>
    <row r="160" spans="1:20" s="25" customFormat="1" ht="15.75" customHeight="1">
      <c r="A160" s="23">
        <v>156</v>
      </c>
      <c r="B160" s="15"/>
      <c r="C160" s="61"/>
      <c r="D160" s="73"/>
      <c r="E160" s="40"/>
      <c r="F160" s="42"/>
      <c r="G160" s="70">
        <v>0</v>
      </c>
      <c r="H160" s="70">
        <v>0</v>
      </c>
      <c r="I160" s="15">
        <f t="shared" si="3"/>
        <v>0</v>
      </c>
      <c r="J160" s="43"/>
      <c r="K160" s="39"/>
      <c r="L160" s="35"/>
      <c r="M160" s="35"/>
      <c r="N160" s="36"/>
      <c r="O160" s="36"/>
      <c r="P160" s="37"/>
      <c r="Q160" s="35"/>
      <c r="R160" s="35"/>
      <c r="S160" s="35"/>
      <c r="T160" s="67"/>
    </row>
    <row r="161" spans="1:20" s="25" customFormat="1" ht="15.75" customHeight="1">
      <c r="A161" s="23">
        <v>157</v>
      </c>
      <c r="B161" s="15"/>
      <c r="C161" s="61"/>
      <c r="D161" s="73"/>
      <c r="E161" s="40"/>
      <c r="F161" s="42"/>
      <c r="G161" s="70">
        <v>0</v>
      </c>
      <c r="H161" s="70">
        <v>0</v>
      </c>
      <c r="I161" s="15">
        <f t="shared" ref="I161:I164" si="4">+G161+H161</f>
        <v>0</v>
      </c>
      <c r="J161" s="43"/>
      <c r="K161" s="39"/>
      <c r="L161" s="35"/>
      <c r="M161" s="35"/>
      <c r="N161" s="36"/>
      <c r="O161" s="36"/>
      <c r="P161" s="37"/>
      <c r="Q161" s="35"/>
      <c r="R161" s="35"/>
      <c r="S161" s="35"/>
      <c r="T161" s="67"/>
    </row>
    <row r="162" spans="1:20" s="25" customFormat="1" ht="15.75" customHeight="1">
      <c r="A162" s="23">
        <v>158</v>
      </c>
      <c r="B162" s="15"/>
      <c r="C162" s="61"/>
      <c r="D162" s="73"/>
      <c r="E162" s="40"/>
      <c r="F162" s="42"/>
      <c r="G162" s="70">
        <v>0</v>
      </c>
      <c r="H162" s="70">
        <v>0</v>
      </c>
      <c r="I162" s="15">
        <f t="shared" si="4"/>
        <v>0</v>
      </c>
      <c r="J162" s="43"/>
      <c r="K162" s="39"/>
      <c r="L162" s="35"/>
      <c r="M162" s="35"/>
      <c r="N162" s="36"/>
      <c r="O162" s="36"/>
      <c r="P162" s="37"/>
      <c r="Q162" s="35"/>
      <c r="R162" s="35"/>
      <c r="S162" s="35"/>
      <c r="T162" s="67"/>
    </row>
    <row r="163" spans="1:20" s="25" customFormat="1" ht="15.75" customHeight="1">
      <c r="A163" s="23">
        <v>159</v>
      </c>
      <c r="B163" s="15"/>
      <c r="C163" s="61"/>
      <c r="D163" s="73"/>
      <c r="E163" s="40"/>
      <c r="F163" s="42"/>
      <c r="G163" s="70">
        <v>0</v>
      </c>
      <c r="H163" s="70">
        <v>0</v>
      </c>
      <c r="I163" s="15">
        <f t="shared" si="4"/>
        <v>0</v>
      </c>
      <c r="J163" s="43"/>
      <c r="K163" s="39"/>
      <c r="L163" s="35"/>
      <c r="M163" s="35"/>
      <c r="N163" s="36"/>
      <c r="O163" s="36"/>
      <c r="P163" s="37"/>
      <c r="Q163" s="35"/>
      <c r="R163" s="35"/>
      <c r="S163" s="35"/>
      <c r="T163" s="67"/>
    </row>
    <row r="164" spans="1:20" s="25" customFormat="1" ht="15.75" customHeight="1">
      <c r="A164" s="23">
        <v>160</v>
      </c>
      <c r="B164" s="15"/>
      <c r="C164" s="61"/>
      <c r="D164" s="73"/>
      <c r="E164" s="40"/>
      <c r="F164" s="42"/>
      <c r="G164" s="70">
        <v>0</v>
      </c>
      <c r="H164" s="70">
        <v>0</v>
      </c>
      <c r="I164" s="15">
        <f t="shared" si="4"/>
        <v>0</v>
      </c>
      <c r="J164" s="43"/>
      <c r="K164" s="39"/>
      <c r="L164" s="35"/>
      <c r="M164" s="35"/>
      <c r="N164" s="36"/>
      <c r="O164" s="36"/>
      <c r="P164" s="37"/>
      <c r="Q164" s="35"/>
      <c r="R164" s="35"/>
      <c r="S164" s="35"/>
      <c r="T164" s="67"/>
    </row>
    <row r="165" spans="1:20" s="25" customFormat="1" ht="15.75" customHeight="1">
      <c r="A165" s="23" t="s">
        <v>11</v>
      </c>
      <c r="B165" s="62"/>
      <c r="C165" s="63"/>
      <c r="D165" s="74"/>
      <c r="E165" s="51"/>
      <c r="F165" s="52"/>
      <c r="G165" s="53">
        <f>SUM(G5:G164)</f>
        <v>3516</v>
      </c>
      <c r="H165" s="53">
        <f>SUM(H5:H164)</f>
        <v>3686</v>
      </c>
      <c r="I165" s="62">
        <f>SUM(I5:I164)</f>
        <v>7202</v>
      </c>
      <c r="J165" s="54"/>
      <c r="K165" s="50"/>
      <c r="L165" s="55"/>
      <c r="M165" s="55"/>
      <c r="N165" s="56"/>
      <c r="O165" s="56"/>
      <c r="P165" s="57"/>
      <c r="Q165" s="55"/>
      <c r="R165" s="55"/>
      <c r="S165" s="55"/>
      <c r="T165" s="66"/>
    </row>
    <row r="166" spans="1:20">
      <c r="A166" s="30" t="s">
        <v>66</v>
      </c>
      <c r="B166" s="6">
        <f>COUNTIF(B$5:B$164,"Team 1")</f>
        <v>34</v>
      </c>
      <c r="C166" s="30" t="s">
        <v>29</v>
      </c>
      <c r="D166" s="6">
        <f>COUNTIF(D5:D164,"Anganwadi")</f>
        <v>33</v>
      </c>
    </row>
    <row r="167" spans="1:20">
      <c r="A167" s="30" t="s">
        <v>67</v>
      </c>
      <c r="B167" s="6">
        <f>COUNTIF(B$6:B$164,"Team 2")</f>
        <v>31</v>
      </c>
      <c r="C167" s="30" t="s">
        <v>27</v>
      </c>
      <c r="D167" s="6">
        <f>COUNTIF(D5:D164,"School")</f>
        <v>32</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s>
  <pageMargins left="0.28000000000000003" right="0.15" top="0.4" bottom="0.35" header="0.3" footer="0.3"/>
  <pageSetup paperSize="5" scale="61" orientation="landscape" horizontalDpi="0" verticalDpi="0" r:id="rId1"/>
</worksheet>
</file>

<file path=xl/worksheets/sheet3.xml><?xml version="1.0" encoding="utf-8"?>
<worksheet xmlns="http://schemas.openxmlformats.org/spreadsheetml/2006/main" xmlns:r="http://schemas.openxmlformats.org/officeDocument/2006/relationships">
  <sheetPr>
    <tabColor rgb="FFC00000"/>
  </sheetPr>
  <dimension ref="A1:T167"/>
  <sheetViews>
    <sheetView workbookViewId="0">
      <selection activeCell="L8" sqref="L8"/>
    </sheetView>
  </sheetViews>
  <sheetFormatPr defaultRowHeight="16.5"/>
  <cols>
    <col min="1" max="1" width="7.7109375" style="1" customWidth="1"/>
    <col min="2" max="2" width="13.140625" style="1" customWidth="1"/>
    <col min="3" max="3" width="25.85546875" style="1" customWidth="1"/>
    <col min="4" max="4" width="17.42578125" style="1" customWidth="1"/>
    <col min="5" max="5" width="16" style="10" customWidth="1"/>
    <col min="6" max="6" width="13.85546875" style="1" customWidth="1"/>
    <col min="7" max="7" width="6.140625" style="10" customWidth="1"/>
    <col min="8" max="8" width="6.28515625" style="10" customWidth="1"/>
    <col min="9" max="9" width="6" style="1" customWidth="1"/>
    <col min="10" max="10" width="14.5703125" style="1" customWidth="1"/>
    <col min="11" max="11" width="18.85546875" style="1" customWidth="1"/>
    <col min="12" max="12" width="17.5703125" style="1" customWidth="1"/>
    <col min="13" max="13" width="16" style="1" customWidth="1"/>
    <col min="14" max="14" width="16.42578125" style="1" customWidth="1"/>
    <col min="15" max="15" width="14.85546875" style="1" bestFit="1" customWidth="1"/>
    <col min="16" max="16" width="14" style="1" customWidth="1"/>
    <col min="17" max="17" width="11.5703125" style="1" bestFit="1" customWidth="1"/>
    <col min="18" max="18" width="14" style="1" customWidth="1"/>
    <col min="19" max="19" width="19.5703125" style="1" customWidth="1"/>
    <col min="20" max="16384" width="9.140625" style="1"/>
  </cols>
  <sheetData>
    <row r="1" spans="1:20" ht="51" customHeight="1">
      <c r="A1" s="138" t="s">
        <v>74</v>
      </c>
      <c r="B1" s="139"/>
      <c r="C1" s="139"/>
      <c r="D1" s="139"/>
      <c r="E1" s="139"/>
      <c r="F1" s="139"/>
      <c r="G1" s="139"/>
      <c r="H1" s="139"/>
      <c r="I1" s="139"/>
      <c r="J1" s="139"/>
      <c r="K1" s="139"/>
      <c r="L1" s="139"/>
      <c r="M1" s="139"/>
      <c r="N1" s="139"/>
      <c r="O1" s="139"/>
      <c r="P1" s="139"/>
      <c r="Q1" s="139"/>
      <c r="R1" s="139"/>
      <c r="S1" s="139"/>
      <c r="T1" s="139"/>
    </row>
    <row r="2" spans="1:20">
      <c r="A2" s="134" t="s">
        <v>63</v>
      </c>
      <c r="B2" s="135"/>
      <c r="C2" s="135"/>
      <c r="D2" s="17">
        <v>43405</v>
      </c>
      <c r="E2" s="59"/>
      <c r="F2" s="59"/>
      <c r="G2" s="59"/>
      <c r="H2" s="59"/>
      <c r="I2" s="59"/>
      <c r="J2" s="59"/>
      <c r="K2" s="59"/>
      <c r="L2" s="59"/>
      <c r="M2" s="59"/>
      <c r="N2" s="59"/>
      <c r="O2" s="59"/>
      <c r="P2" s="59"/>
      <c r="Q2" s="59"/>
      <c r="R2" s="59"/>
      <c r="S2" s="59"/>
    </row>
    <row r="3" spans="1:20" ht="24" customHeight="1">
      <c r="A3" s="131" t="s">
        <v>14</v>
      </c>
      <c r="B3" s="129" t="s">
        <v>65</v>
      </c>
      <c r="C3" s="128" t="s">
        <v>7</v>
      </c>
      <c r="D3" s="128" t="s">
        <v>59</v>
      </c>
      <c r="E3" s="128" t="s">
        <v>16</v>
      </c>
      <c r="F3" s="137" t="s">
        <v>17</v>
      </c>
      <c r="G3" s="128" t="s">
        <v>8</v>
      </c>
      <c r="H3" s="128"/>
      <c r="I3" s="128"/>
      <c r="J3" s="128" t="s">
        <v>35</v>
      </c>
      <c r="K3" s="129" t="s">
        <v>37</v>
      </c>
      <c r="L3" s="129" t="s">
        <v>54</v>
      </c>
      <c r="M3" s="129" t="s">
        <v>55</v>
      </c>
      <c r="N3" s="129" t="s">
        <v>38</v>
      </c>
      <c r="O3" s="129" t="s">
        <v>39</v>
      </c>
      <c r="P3" s="131" t="s">
        <v>58</v>
      </c>
      <c r="Q3" s="128" t="s">
        <v>56</v>
      </c>
      <c r="R3" s="128" t="s">
        <v>36</v>
      </c>
      <c r="S3" s="128" t="s">
        <v>57</v>
      </c>
      <c r="T3" s="128" t="s">
        <v>13</v>
      </c>
    </row>
    <row r="4" spans="1:20" ht="25.5" customHeight="1">
      <c r="A4" s="131"/>
      <c r="B4" s="136"/>
      <c r="C4" s="128"/>
      <c r="D4" s="128"/>
      <c r="E4" s="128"/>
      <c r="F4" s="137"/>
      <c r="G4" s="60" t="s">
        <v>9</v>
      </c>
      <c r="H4" s="60" t="s">
        <v>10</v>
      </c>
      <c r="I4" s="60" t="s">
        <v>11</v>
      </c>
      <c r="J4" s="128"/>
      <c r="K4" s="130"/>
      <c r="L4" s="130"/>
      <c r="M4" s="130"/>
      <c r="N4" s="130"/>
      <c r="O4" s="130"/>
      <c r="P4" s="131"/>
      <c r="Q4" s="131"/>
      <c r="R4" s="128"/>
      <c r="S4" s="128"/>
      <c r="T4" s="128"/>
    </row>
    <row r="5" spans="1:20" s="72" customFormat="1" ht="17.25" customHeight="1">
      <c r="A5" s="66">
        <v>1</v>
      </c>
      <c r="B5" s="67" t="s">
        <v>66</v>
      </c>
      <c r="C5" s="167" t="s">
        <v>197</v>
      </c>
      <c r="D5" s="168" t="s">
        <v>29</v>
      </c>
      <c r="E5" s="162">
        <v>339</v>
      </c>
      <c r="F5" s="163"/>
      <c r="G5" s="70">
        <v>70</v>
      </c>
      <c r="H5" s="70">
        <v>54</v>
      </c>
      <c r="I5" s="67">
        <f>SUM(G5:H5)</f>
        <v>124</v>
      </c>
      <c r="J5" s="70">
        <v>9954353916</v>
      </c>
      <c r="K5" s="160" t="s">
        <v>178</v>
      </c>
      <c r="L5" s="161" t="s">
        <v>179</v>
      </c>
      <c r="M5" s="161">
        <v>9864817010</v>
      </c>
      <c r="N5" s="176" t="s">
        <v>251</v>
      </c>
      <c r="O5" s="176">
        <v>9508129309</v>
      </c>
      <c r="P5" s="175">
        <v>43405</v>
      </c>
      <c r="Q5" s="161" t="s">
        <v>252</v>
      </c>
      <c r="R5" s="161">
        <v>145</v>
      </c>
      <c r="S5" s="161" t="s">
        <v>163</v>
      </c>
      <c r="T5" s="67"/>
    </row>
    <row r="6" spans="1:20" s="72" customFormat="1" ht="17.25" customHeight="1">
      <c r="A6" s="66">
        <v>2</v>
      </c>
      <c r="B6" s="67" t="s">
        <v>67</v>
      </c>
      <c r="C6" s="167" t="s">
        <v>143</v>
      </c>
      <c r="D6" s="168" t="s">
        <v>29</v>
      </c>
      <c r="E6" s="162">
        <v>392</v>
      </c>
      <c r="F6" s="163"/>
      <c r="G6" s="70">
        <v>51</v>
      </c>
      <c r="H6" s="70">
        <v>57</v>
      </c>
      <c r="I6" s="67">
        <f t="shared" ref="I6:I69" si="0">SUM(G6:H6)</f>
        <v>108</v>
      </c>
      <c r="J6" s="70">
        <v>9508367923</v>
      </c>
      <c r="K6" s="160" t="s">
        <v>253</v>
      </c>
      <c r="L6" s="161" t="s">
        <v>192</v>
      </c>
      <c r="M6" s="161">
        <v>9864643217</v>
      </c>
      <c r="N6" s="176" t="s">
        <v>193</v>
      </c>
      <c r="O6" s="176">
        <v>9508693804</v>
      </c>
      <c r="P6" s="175">
        <v>43405</v>
      </c>
      <c r="Q6" s="161" t="s">
        <v>252</v>
      </c>
      <c r="R6" s="161">
        <v>122</v>
      </c>
      <c r="S6" s="161" t="s">
        <v>168</v>
      </c>
      <c r="T6" s="67"/>
    </row>
    <row r="7" spans="1:20" s="72" customFormat="1" ht="17.25" customHeight="1">
      <c r="A7" s="66">
        <v>3</v>
      </c>
      <c r="B7" s="67" t="s">
        <v>66</v>
      </c>
      <c r="C7" s="167" t="s">
        <v>198</v>
      </c>
      <c r="D7" s="168" t="s">
        <v>29</v>
      </c>
      <c r="E7" s="162">
        <v>111</v>
      </c>
      <c r="F7" s="163"/>
      <c r="G7" s="70">
        <v>33</v>
      </c>
      <c r="H7" s="70">
        <v>34</v>
      </c>
      <c r="I7" s="67">
        <f t="shared" si="0"/>
        <v>67</v>
      </c>
      <c r="J7" s="70">
        <v>9957180232</v>
      </c>
      <c r="K7" s="160" t="s">
        <v>178</v>
      </c>
      <c r="L7" s="161" t="s">
        <v>179</v>
      </c>
      <c r="M7" s="161">
        <v>9864817010</v>
      </c>
      <c r="N7" s="176" t="s">
        <v>251</v>
      </c>
      <c r="O7" s="176">
        <v>9508129309</v>
      </c>
      <c r="P7" s="175">
        <v>43406</v>
      </c>
      <c r="Q7" s="161" t="s">
        <v>172</v>
      </c>
      <c r="R7" s="161">
        <v>144</v>
      </c>
      <c r="S7" s="161" t="s">
        <v>163</v>
      </c>
      <c r="T7" s="67"/>
    </row>
    <row r="8" spans="1:20" s="72" customFormat="1" ht="17.25" customHeight="1">
      <c r="A8" s="66">
        <v>4</v>
      </c>
      <c r="B8" s="67" t="s">
        <v>66</v>
      </c>
      <c r="C8" s="167" t="s">
        <v>199</v>
      </c>
      <c r="D8" s="168" t="s">
        <v>27</v>
      </c>
      <c r="E8" s="162">
        <v>18050118202</v>
      </c>
      <c r="F8" s="163" t="s">
        <v>93</v>
      </c>
      <c r="G8" s="70">
        <v>19</v>
      </c>
      <c r="H8" s="70">
        <v>30</v>
      </c>
      <c r="I8" s="67">
        <f t="shared" si="0"/>
        <v>49</v>
      </c>
      <c r="J8" s="70">
        <v>8135827478</v>
      </c>
      <c r="K8" s="160" t="s">
        <v>178</v>
      </c>
      <c r="L8" s="161" t="s">
        <v>179</v>
      </c>
      <c r="M8" s="161">
        <v>9864817010</v>
      </c>
      <c r="N8" s="176" t="s">
        <v>251</v>
      </c>
      <c r="O8" s="176">
        <v>9508129309</v>
      </c>
      <c r="P8" s="175">
        <v>43406</v>
      </c>
      <c r="Q8" s="161" t="s">
        <v>172</v>
      </c>
      <c r="R8" s="161">
        <v>144</v>
      </c>
      <c r="S8" s="161" t="s">
        <v>163</v>
      </c>
      <c r="T8" s="67"/>
    </row>
    <row r="9" spans="1:20" s="72" customFormat="1" ht="17.25" customHeight="1">
      <c r="A9" s="66">
        <v>5</v>
      </c>
      <c r="B9" s="67" t="s">
        <v>67</v>
      </c>
      <c r="C9" s="167" t="s">
        <v>200</v>
      </c>
      <c r="D9" s="168" t="s">
        <v>29</v>
      </c>
      <c r="E9" s="162">
        <v>240</v>
      </c>
      <c r="F9" s="163"/>
      <c r="G9" s="70">
        <v>39</v>
      </c>
      <c r="H9" s="70">
        <v>41</v>
      </c>
      <c r="I9" s="67">
        <f t="shared" si="0"/>
        <v>80</v>
      </c>
      <c r="J9" s="70">
        <v>9707705017</v>
      </c>
      <c r="K9" s="160" t="s">
        <v>253</v>
      </c>
      <c r="L9" s="161" t="s">
        <v>192</v>
      </c>
      <c r="M9" s="161">
        <v>9864643217</v>
      </c>
      <c r="N9" s="176" t="s">
        <v>193</v>
      </c>
      <c r="O9" s="176">
        <v>9508693804</v>
      </c>
      <c r="P9" s="175">
        <v>43406</v>
      </c>
      <c r="Q9" s="161" t="s">
        <v>172</v>
      </c>
      <c r="R9" s="161">
        <v>124</v>
      </c>
      <c r="S9" s="161" t="s">
        <v>168</v>
      </c>
      <c r="T9" s="67"/>
    </row>
    <row r="10" spans="1:20" s="72" customFormat="1" ht="17.25" customHeight="1">
      <c r="A10" s="66">
        <v>6</v>
      </c>
      <c r="B10" s="67" t="s">
        <v>67</v>
      </c>
      <c r="C10" s="167" t="s">
        <v>201</v>
      </c>
      <c r="D10" s="168" t="s">
        <v>29</v>
      </c>
      <c r="E10" s="162">
        <v>391</v>
      </c>
      <c r="F10" s="163"/>
      <c r="G10" s="70">
        <v>41</v>
      </c>
      <c r="H10" s="70">
        <v>44</v>
      </c>
      <c r="I10" s="67">
        <f t="shared" si="0"/>
        <v>85</v>
      </c>
      <c r="J10" s="70">
        <v>9707925963</v>
      </c>
      <c r="K10" s="160" t="s">
        <v>253</v>
      </c>
      <c r="L10" s="161" t="s">
        <v>192</v>
      </c>
      <c r="M10" s="161">
        <v>9864643217</v>
      </c>
      <c r="N10" s="176" t="s">
        <v>193</v>
      </c>
      <c r="O10" s="176">
        <v>9508693804</v>
      </c>
      <c r="P10" s="175">
        <v>43406</v>
      </c>
      <c r="Q10" s="161" t="s">
        <v>172</v>
      </c>
      <c r="R10" s="161">
        <v>124</v>
      </c>
      <c r="S10" s="161" t="s">
        <v>168</v>
      </c>
      <c r="T10" s="67"/>
    </row>
    <row r="11" spans="1:20" s="72" customFormat="1" ht="17.25" customHeight="1">
      <c r="A11" s="66">
        <v>7</v>
      </c>
      <c r="B11" s="67" t="s">
        <v>66</v>
      </c>
      <c r="C11" s="167" t="s">
        <v>202</v>
      </c>
      <c r="D11" s="168" t="s">
        <v>29</v>
      </c>
      <c r="E11" s="162">
        <v>116</v>
      </c>
      <c r="F11" s="163"/>
      <c r="G11" s="70">
        <v>46</v>
      </c>
      <c r="H11" s="70">
        <v>40</v>
      </c>
      <c r="I11" s="67">
        <f t="shared" si="0"/>
        <v>86</v>
      </c>
      <c r="J11" s="70">
        <v>8134918496</v>
      </c>
      <c r="K11" s="160" t="s">
        <v>254</v>
      </c>
      <c r="L11" s="161" t="s">
        <v>255</v>
      </c>
      <c r="M11" s="161">
        <v>9954916357</v>
      </c>
      <c r="N11" s="176" t="s">
        <v>256</v>
      </c>
      <c r="O11" s="176">
        <v>9957986201</v>
      </c>
      <c r="P11" s="175">
        <v>43407</v>
      </c>
      <c r="Q11" s="161" t="s">
        <v>176</v>
      </c>
      <c r="R11" s="161">
        <v>142</v>
      </c>
      <c r="S11" s="161" t="s">
        <v>163</v>
      </c>
      <c r="T11" s="67"/>
    </row>
    <row r="12" spans="1:20" s="72" customFormat="1" ht="17.25" customHeight="1">
      <c r="A12" s="66">
        <v>8</v>
      </c>
      <c r="B12" s="67" t="s">
        <v>66</v>
      </c>
      <c r="C12" s="167" t="s">
        <v>203</v>
      </c>
      <c r="D12" s="168" t="s">
        <v>29</v>
      </c>
      <c r="E12" s="162">
        <v>117</v>
      </c>
      <c r="F12" s="163"/>
      <c r="G12" s="70">
        <v>69</v>
      </c>
      <c r="H12" s="70">
        <v>55</v>
      </c>
      <c r="I12" s="67">
        <f t="shared" si="0"/>
        <v>124</v>
      </c>
      <c r="J12" s="70">
        <v>9957138785</v>
      </c>
      <c r="K12" s="160" t="s">
        <v>254</v>
      </c>
      <c r="L12" s="161" t="s">
        <v>255</v>
      </c>
      <c r="M12" s="161">
        <v>9954916357</v>
      </c>
      <c r="N12" s="176" t="s">
        <v>256</v>
      </c>
      <c r="O12" s="176">
        <v>9957986201</v>
      </c>
      <c r="P12" s="175">
        <v>43407</v>
      </c>
      <c r="Q12" s="161" t="s">
        <v>176</v>
      </c>
      <c r="R12" s="161">
        <v>142</v>
      </c>
      <c r="S12" s="161" t="s">
        <v>163</v>
      </c>
      <c r="T12" s="67"/>
    </row>
    <row r="13" spans="1:20" s="72" customFormat="1" ht="17.25" customHeight="1">
      <c r="A13" s="66">
        <v>9</v>
      </c>
      <c r="B13" s="67" t="s">
        <v>67</v>
      </c>
      <c r="C13" s="167" t="s">
        <v>204</v>
      </c>
      <c r="D13" s="168" t="s">
        <v>29</v>
      </c>
      <c r="E13" s="162">
        <v>182</v>
      </c>
      <c r="F13" s="163"/>
      <c r="G13" s="70">
        <v>62</v>
      </c>
      <c r="H13" s="70">
        <v>53</v>
      </c>
      <c r="I13" s="67">
        <f t="shared" si="0"/>
        <v>115</v>
      </c>
      <c r="J13" s="70">
        <v>9864707754</v>
      </c>
      <c r="K13" s="160" t="s">
        <v>253</v>
      </c>
      <c r="L13" s="161" t="s">
        <v>192</v>
      </c>
      <c r="M13" s="161">
        <v>9864643217</v>
      </c>
      <c r="N13" s="166" t="s">
        <v>193</v>
      </c>
      <c r="O13" s="166">
        <v>9508693804</v>
      </c>
      <c r="P13" s="175">
        <v>43407</v>
      </c>
      <c r="Q13" s="161" t="s">
        <v>176</v>
      </c>
      <c r="R13" s="161">
        <v>126</v>
      </c>
      <c r="S13" s="161" t="s">
        <v>168</v>
      </c>
      <c r="T13" s="67"/>
    </row>
    <row r="14" spans="1:20" s="72" customFormat="1" ht="17.25" customHeight="1">
      <c r="A14" s="66">
        <v>10</v>
      </c>
      <c r="B14" s="67" t="s">
        <v>67</v>
      </c>
      <c r="C14" s="167" t="s">
        <v>205</v>
      </c>
      <c r="D14" s="168" t="s">
        <v>29</v>
      </c>
      <c r="E14" s="162">
        <v>183</v>
      </c>
      <c r="F14" s="163"/>
      <c r="G14" s="70">
        <v>69</v>
      </c>
      <c r="H14" s="70">
        <v>58</v>
      </c>
      <c r="I14" s="67">
        <f t="shared" si="0"/>
        <v>127</v>
      </c>
      <c r="J14" s="70">
        <v>9707739686</v>
      </c>
      <c r="K14" s="160" t="s">
        <v>253</v>
      </c>
      <c r="L14" s="161" t="s">
        <v>192</v>
      </c>
      <c r="M14" s="161">
        <v>9864643217</v>
      </c>
      <c r="N14" s="176" t="s">
        <v>193</v>
      </c>
      <c r="O14" s="176">
        <v>9508693804</v>
      </c>
      <c r="P14" s="175">
        <v>43407</v>
      </c>
      <c r="Q14" s="161" t="s">
        <v>176</v>
      </c>
      <c r="R14" s="161">
        <v>126</v>
      </c>
      <c r="S14" s="161" t="s">
        <v>168</v>
      </c>
      <c r="T14" s="67"/>
    </row>
    <row r="15" spans="1:20" s="72" customFormat="1" ht="17.25" customHeight="1">
      <c r="A15" s="66">
        <v>11</v>
      </c>
      <c r="B15" s="67" t="s">
        <v>66</v>
      </c>
      <c r="C15" s="167" t="s">
        <v>206</v>
      </c>
      <c r="D15" s="168" t="s">
        <v>27</v>
      </c>
      <c r="E15" s="162">
        <v>18050112404</v>
      </c>
      <c r="F15" s="163" t="s">
        <v>100</v>
      </c>
      <c r="G15" s="70">
        <v>49</v>
      </c>
      <c r="H15" s="70">
        <v>57</v>
      </c>
      <c r="I15" s="67">
        <f t="shared" si="0"/>
        <v>106</v>
      </c>
      <c r="J15" s="70">
        <v>9957765509</v>
      </c>
      <c r="K15" s="160" t="s">
        <v>254</v>
      </c>
      <c r="L15" s="161" t="s">
        <v>255</v>
      </c>
      <c r="M15" s="161">
        <v>9954916357</v>
      </c>
      <c r="N15" s="176" t="s">
        <v>256</v>
      </c>
      <c r="O15" s="176">
        <v>9957986201</v>
      </c>
      <c r="P15" s="175">
        <v>43409</v>
      </c>
      <c r="Q15" s="161" t="s">
        <v>162</v>
      </c>
      <c r="R15" s="161">
        <v>145</v>
      </c>
      <c r="S15" s="161" t="s">
        <v>163</v>
      </c>
      <c r="T15" s="67"/>
    </row>
    <row r="16" spans="1:20" s="72" customFormat="1" ht="17.25" customHeight="1">
      <c r="A16" s="66">
        <v>12</v>
      </c>
      <c r="B16" s="67" t="s">
        <v>67</v>
      </c>
      <c r="C16" s="167" t="s">
        <v>207</v>
      </c>
      <c r="D16" s="168" t="s">
        <v>29</v>
      </c>
      <c r="E16" s="162">
        <v>233</v>
      </c>
      <c r="F16" s="163"/>
      <c r="G16" s="70">
        <v>45</v>
      </c>
      <c r="H16" s="70">
        <v>49</v>
      </c>
      <c r="I16" s="67">
        <f t="shared" si="0"/>
        <v>94</v>
      </c>
      <c r="J16" s="70">
        <v>9957417082</v>
      </c>
      <c r="K16" s="160" t="s">
        <v>253</v>
      </c>
      <c r="L16" s="161" t="s">
        <v>192</v>
      </c>
      <c r="M16" s="161">
        <v>9864643217</v>
      </c>
      <c r="N16" s="176" t="s">
        <v>193</v>
      </c>
      <c r="O16" s="176">
        <v>9508693804</v>
      </c>
      <c r="P16" s="175">
        <v>43409</v>
      </c>
      <c r="Q16" s="161" t="s">
        <v>162</v>
      </c>
      <c r="R16" s="161">
        <v>123</v>
      </c>
      <c r="S16" s="161" t="s">
        <v>168</v>
      </c>
      <c r="T16" s="67"/>
    </row>
    <row r="17" spans="1:20" s="72" customFormat="1" ht="17.25" customHeight="1">
      <c r="A17" s="66">
        <v>13</v>
      </c>
      <c r="B17" s="67" t="s">
        <v>67</v>
      </c>
      <c r="C17" s="167" t="s">
        <v>208</v>
      </c>
      <c r="D17" s="168" t="s">
        <v>29</v>
      </c>
      <c r="E17" s="162">
        <v>234</v>
      </c>
      <c r="F17" s="163"/>
      <c r="G17" s="70">
        <v>51</v>
      </c>
      <c r="H17" s="70">
        <v>53</v>
      </c>
      <c r="I17" s="67">
        <f t="shared" si="0"/>
        <v>104</v>
      </c>
      <c r="J17" s="70">
        <v>9864379954</v>
      </c>
      <c r="K17" s="160" t="s">
        <v>253</v>
      </c>
      <c r="L17" s="161" t="s">
        <v>192</v>
      </c>
      <c r="M17" s="161">
        <v>9864643217</v>
      </c>
      <c r="N17" s="176" t="s">
        <v>193</v>
      </c>
      <c r="O17" s="176">
        <v>9508693804</v>
      </c>
      <c r="P17" s="175">
        <v>43409</v>
      </c>
      <c r="Q17" s="161" t="s">
        <v>162</v>
      </c>
      <c r="R17" s="161">
        <v>123</v>
      </c>
      <c r="S17" s="161" t="s">
        <v>168</v>
      </c>
      <c r="T17" s="67"/>
    </row>
    <row r="18" spans="1:20" s="72" customFormat="1" ht="17.25" customHeight="1">
      <c r="A18" s="66">
        <v>14</v>
      </c>
      <c r="B18" s="67" t="s">
        <v>66</v>
      </c>
      <c r="C18" s="167" t="s">
        <v>209</v>
      </c>
      <c r="D18" s="168" t="s">
        <v>29</v>
      </c>
      <c r="E18" s="162">
        <v>317</v>
      </c>
      <c r="F18" s="163"/>
      <c r="G18" s="70">
        <v>41</v>
      </c>
      <c r="H18" s="70">
        <v>44</v>
      </c>
      <c r="I18" s="67">
        <f t="shared" si="0"/>
        <v>85</v>
      </c>
      <c r="J18" s="70">
        <v>9864102181</v>
      </c>
      <c r="K18" s="160" t="s">
        <v>254</v>
      </c>
      <c r="L18" s="161" t="s">
        <v>255</v>
      </c>
      <c r="M18" s="161">
        <v>9954916357</v>
      </c>
      <c r="N18" s="176" t="s">
        <v>256</v>
      </c>
      <c r="O18" s="176">
        <v>9957986201</v>
      </c>
      <c r="P18" s="175">
        <v>43411</v>
      </c>
      <c r="Q18" s="161" t="s">
        <v>169</v>
      </c>
      <c r="R18" s="161">
        <v>147</v>
      </c>
      <c r="S18" s="161" t="s">
        <v>163</v>
      </c>
      <c r="T18" s="67"/>
    </row>
    <row r="19" spans="1:20" s="72" customFormat="1" ht="17.25" customHeight="1">
      <c r="A19" s="66">
        <v>15</v>
      </c>
      <c r="B19" s="67" t="s">
        <v>66</v>
      </c>
      <c r="C19" s="167" t="s">
        <v>210</v>
      </c>
      <c r="D19" s="168" t="s">
        <v>27</v>
      </c>
      <c r="E19" s="162">
        <v>18050112401</v>
      </c>
      <c r="F19" s="163" t="s">
        <v>93</v>
      </c>
      <c r="G19" s="70">
        <v>40</v>
      </c>
      <c r="H19" s="70">
        <v>42</v>
      </c>
      <c r="I19" s="67">
        <f t="shared" si="0"/>
        <v>82</v>
      </c>
      <c r="J19" s="70">
        <v>8876034972</v>
      </c>
      <c r="K19" s="160" t="s">
        <v>254</v>
      </c>
      <c r="L19" s="161" t="s">
        <v>255</v>
      </c>
      <c r="M19" s="161">
        <v>9954916357</v>
      </c>
      <c r="N19" s="176" t="s">
        <v>256</v>
      </c>
      <c r="O19" s="176">
        <v>9957986201</v>
      </c>
      <c r="P19" s="175">
        <v>43411</v>
      </c>
      <c r="Q19" s="161" t="s">
        <v>169</v>
      </c>
      <c r="R19" s="161">
        <v>147</v>
      </c>
      <c r="S19" s="161" t="s">
        <v>163</v>
      </c>
      <c r="T19" s="67"/>
    </row>
    <row r="20" spans="1:20" s="72" customFormat="1" ht="17.25" customHeight="1">
      <c r="A20" s="66">
        <v>16</v>
      </c>
      <c r="B20" s="67" t="s">
        <v>67</v>
      </c>
      <c r="C20" s="167" t="s">
        <v>211</v>
      </c>
      <c r="D20" s="168" t="s">
        <v>29</v>
      </c>
      <c r="E20" s="162">
        <v>235</v>
      </c>
      <c r="F20" s="163"/>
      <c r="G20" s="70">
        <v>35</v>
      </c>
      <c r="H20" s="70">
        <v>66</v>
      </c>
      <c r="I20" s="67">
        <f t="shared" si="0"/>
        <v>101</v>
      </c>
      <c r="J20" s="70">
        <v>9864488923</v>
      </c>
      <c r="K20" s="160" t="s">
        <v>253</v>
      </c>
      <c r="L20" s="161" t="s">
        <v>192</v>
      </c>
      <c r="M20" s="161">
        <v>9864643217</v>
      </c>
      <c r="N20" s="176" t="s">
        <v>193</v>
      </c>
      <c r="O20" s="176">
        <v>9508693804</v>
      </c>
      <c r="P20" s="175">
        <v>43411</v>
      </c>
      <c r="Q20" s="161" t="s">
        <v>169</v>
      </c>
      <c r="R20" s="161">
        <v>121</v>
      </c>
      <c r="S20" s="161" t="s">
        <v>168</v>
      </c>
      <c r="T20" s="67"/>
    </row>
    <row r="21" spans="1:20" s="72" customFormat="1" ht="17.25" customHeight="1">
      <c r="A21" s="66">
        <v>17</v>
      </c>
      <c r="B21" s="67" t="s">
        <v>66</v>
      </c>
      <c r="C21" s="167" t="s">
        <v>212</v>
      </c>
      <c r="D21" s="168" t="s">
        <v>29</v>
      </c>
      <c r="E21" s="162">
        <v>121</v>
      </c>
      <c r="F21" s="163"/>
      <c r="G21" s="70">
        <v>79</v>
      </c>
      <c r="H21" s="70">
        <v>82</v>
      </c>
      <c r="I21" s="67">
        <f t="shared" si="0"/>
        <v>161</v>
      </c>
      <c r="J21" s="70">
        <v>7896191878</v>
      </c>
      <c r="K21" s="160" t="s">
        <v>254</v>
      </c>
      <c r="L21" s="161" t="s">
        <v>255</v>
      </c>
      <c r="M21" s="161">
        <v>9954916357</v>
      </c>
      <c r="N21" s="176" t="s">
        <v>256</v>
      </c>
      <c r="O21" s="176">
        <v>9957986201</v>
      </c>
      <c r="P21" s="175">
        <v>43412</v>
      </c>
      <c r="Q21" s="161" t="s">
        <v>252</v>
      </c>
      <c r="R21" s="161">
        <v>144</v>
      </c>
      <c r="S21" s="161" t="s">
        <v>163</v>
      </c>
      <c r="T21" s="67"/>
    </row>
    <row r="22" spans="1:20" s="72" customFormat="1" ht="17.25" customHeight="1">
      <c r="A22" s="66">
        <v>18</v>
      </c>
      <c r="B22" s="67" t="s">
        <v>66</v>
      </c>
      <c r="C22" s="167" t="s">
        <v>213</v>
      </c>
      <c r="D22" s="168" t="s">
        <v>29</v>
      </c>
      <c r="E22" s="162">
        <v>261</v>
      </c>
      <c r="F22" s="163"/>
      <c r="G22" s="70">
        <v>74</v>
      </c>
      <c r="H22" s="70">
        <v>73</v>
      </c>
      <c r="I22" s="67">
        <f t="shared" si="0"/>
        <v>147</v>
      </c>
      <c r="J22" s="70"/>
      <c r="K22" s="160" t="s">
        <v>254</v>
      </c>
      <c r="L22" s="161" t="s">
        <v>255</v>
      </c>
      <c r="M22" s="161">
        <v>9954916357</v>
      </c>
      <c r="N22" s="176" t="s">
        <v>256</v>
      </c>
      <c r="O22" s="176">
        <v>9957986201</v>
      </c>
      <c r="P22" s="175">
        <v>43412</v>
      </c>
      <c r="Q22" s="161" t="s">
        <v>252</v>
      </c>
      <c r="R22" s="161">
        <v>144</v>
      </c>
      <c r="S22" s="161" t="s">
        <v>163</v>
      </c>
      <c r="T22" s="67"/>
    </row>
    <row r="23" spans="1:20" s="72" customFormat="1" ht="17.25" customHeight="1">
      <c r="A23" s="66">
        <v>19</v>
      </c>
      <c r="B23" s="67" t="s">
        <v>67</v>
      </c>
      <c r="C23" s="167" t="s">
        <v>214</v>
      </c>
      <c r="D23" s="168" t="s">
        <v>29</v>
      </c>
      <c r="E23" s="162">
        <v>203</v>
      </c>
      <c r="F23" s="163"/>
      <c r="G23" s="70">
        <v>21</v>
      </c>
      <c r="H23" s="70">
        <v>26</v>
      </c>
      <c r="I23" s="67">
        <f t="shared" si="0"/>
        <v>47</v>
      </c>
      <c r="J23" s="70">
        <v>9707714815</v>
      </c>
      <c r="K23" s="160" t="s">
        <v>257</v>
      </c>
      <c r="L23" s="161" t="s">
        <v>258</v>
      </c>
      <c r="M23" s="161">
        <v>9854257636</v>
      </c>
      <c r="N23" s="176" t="s">
        <v>259</v>
      </c>
      <c r="O23" s="176">
        <v>9678454121</v>
      </c>
      <c r="P23" s="175">
        <v>43412</v>
      </c>
      <c r="Q23" s="161" t="s">
        <v>252</v>
      </c>
      <c r="R23" s="161">
        <v>23</v>
      </c>
      <c r="S23" s="161" t="s">
        <v>168</v>
      </c>
      <c r="T23" s="67"/>
    </row>
    <row r="24" spans="1:20" s="72" customFormat="1" ht="17.25" customHeight="1">
      <c r="A24" s="66">
        <v>20</v>
      </c>
      <c r="B24" s="67" t="s">
        <v>67</v>
      </c>
      <c r="C24" s="167" t="s">
        <v>215</v>
      </c>
      <c r="D24" s="168" t="s">
        <v>27</v>
      </c>
      <c r="E24" s="162">
        <v>18050117502</v>
      </c>
      <c r="F24" s="163" t="s">
        <v>93</v>
      </c>
      <c r="G24" s="70">
        <v>23</v>
      </c>
      <c r="H24" s="70">
        <v>15</v>
      </c>
      <c r="I24" s="67">
        <f t="shared" si="0"/>
        <v>38</v>
      </c>
      <c r="J24" s="70">
        <v>9854692339</v>
      </c>
      <c r="K24" s="160" t="s">
        <v>257</v>
      </c>
      <c r="L24" s="161" t="s">
        <v>258</v>
      </c>
      <c r="M24" s="161">
        <v>9854257636</v>
      </c>
      <c r="N24" s="176" t="s">
        <v>259</v>
      </c>
      <c r="O24" s="176">
        <v>9678454121</v>
      </c>
      <c r="P24" s="175">
        <v>43412</v>
      </c>
      <c r="Q24" s="161" t="s">
        <v>252</v>
      </c>
      <c r="R24" s="161">
        <v>23</v>
      </c>
      <c r="S24" s="161" t="s">
        <v>168</v>
      </c>
      <c r="T24" s="67"/>
    </row>
    <row r="25" spans="1:20" s="72" customFormat="1" ht="17.25" customHeight="1">
      <c r="A25" s="66">
        <v>21</v>
      </c>
      <c r="B25" s="67" t="s">
        <v>66</v>
      </c>
      <c r="C25" s="167" t="s">
        <v>216</v>
      </c>
      <c r="D25" s="168" t="s">
        <v>27</v>
      </c>
      <c r="E25" s="162">
        <v>18050113006</v>
      </c>
      <c r="F25" s="163" t="s">
        <v>217</v>
      </c>
      <c r="G25" s="70">
        <v>187</v>
      </c>
      <c r="H25" s="70">
        <v>184</v>
      </c>
      <c r="I25" s="67">
        <f t="shared" si="0"/>
        <v>371</v>
      </c>
      <c r="J25" s="70">
        <v>9957175124</v>
      </c>
      <c r="K25" s="160" t="s">
        <v>254</v>
      </c>
      <c r="L25" s="161" t="s">
        <v>255</v>
      </c>
      <c r="M25" s="161">
        <v>9954916357</v>
      </c>
      <c r="N25" s="176" t="s">
        <v>256</v>
      </c>
      <c r="O25" s="176">
        <v>9957986201</v>
      </c>
      <c r="P25" s="175" t="s">
        <v>260</v>
      </c>
      <c r="Q25" s="161" t="s">
        <v>261</v>
      </c>
      <c r="R25" s="161">
        <v>143</v>
      </c>
      <c r="S25" s="161" t="s">
        <v>163</v>
      </c>
      <c r="T25" s="67"/>
    </row>
    <row r="26" spans="1:20" s="72" customFormat="1" ht="17.25" customHeight="1">
      <c r="A26" s="66">
        <v>22</v>
      </c>
      <c r="B26" s="67" t="s">
        <v>67</v>
      </c>
      <c r="C26" s="167" t="s">
        <v>218</v>
      </c>
      <c r="D26" s="168" t="s">
        <v>27</v>
      </c>
      <c r="E26" s="162">
        <v>18050102001</v>
      </c>
      <c r="F26" s="163" t="s">
        <v>93</v>
      </c>
      <c r="G26" s="70">
        <v>82</v>
      </c>
      <c r="H26" s="70">
        <v>95</v>
      </c>
      <c r="I26" s="67">
        <f t="shared" si="0"/>
        <v>177</v>
      </c>
      <c r="J26" s="70">
        <v>8486060610</v>
      </c>
      <c r="K26" s="160" t="s">
        <v>257</v>
      </c>
      <c r="L26" s="161" t="s">
        <v>258</v>
      </c>
      <c r="M26" s="161">
        <v>9854257636</v>
      </c>
      <c r="N26" s="176" t="s">
        <v>259</v>
      </c>
      <c r="O26" s="176">
        <v>9678454121</v>
      </c>
      <c r="P26" s="175" t="s">
        <v>260</v>
      </c>
      <c r="Q26" s="161" t="s">
        <v>261</v>
      </c>
      <c r="R26" s="161">
        <v>24</v>
      </c>
      <c r="S26" s="161" t="s">
        <v>168</v>
      </c>
      <c r="T26" s="67"/>
    </row>
    <row r="27" spans="1:20" s="72" customFormat="1" ht="17.25" customHeight="1">
      <c r="A27" s="66">
        <v>23</v>
      </c>
      <c r="B27" s="67" t="s">
        <v>67</v>
      </c>
      <c r="C27" s="167" t="s">
        <v>219</v>
      </c>
      <c r="D27" s="168" t="s">
        <v>27</v>
      </c>
      <c r="E27" s="162">
        <v>18050102004</v>
      </c>
      <c r="F27" s="163" t="s">
        <v>93</v>
      </c>
      <c r="G27" s="70">
        <v>35</v>
      </c>
      <c r="H27" s="70">
        <v>26</v>
      </c>
      <c r="I27" s="67">
        <f t="shared" si="0"/>
        <v>61</v>
      </c>
      <c r="J27" s="70">
        <v>9613009707</v>
      </c>
      <c r="K27" s="160" t="s">
        <v>257</v>
      </c>
      <c r="L27" s="161" t="s">
        <v>258</v>
      </c>
      <c r="M27" s="161">
        <v>9854257636</v>
      </c>
      <c r="N27" s="176" t="s">
        <v>259</v>
      </c>
      <c r="O27" s="176">
        <v>9678454121</v>
      </c>
      <c r="P27" s="175" t="s">
        <v>260</v>
      </c>
      <c r="Q27" s="161" t="s">
        <v>261</v>
      </c>
      <c r="R27" s="161">
        <v>24</v>
      </c>
      <c r="S27" s="161" t="s">
        <v>168</v>
      </c>
      <c r="T27" s="67"/>
    </row>
    <row r="28" spans="1:20" s="72" customFormat="1" ht="17.25" customHeight="1">
      <c r="A28" s="66">
        <v>24</v>
      </c>
      <c r="B28" s="67" t="s">
        <v>66</v>
      </c>
      <c r="C28" s="167" t="s">
        <v>220</v>
      </c>
      <c r="D28" s="168" t="s">
        <v>29</v>
      </c>
      <c r="E28" s="162">
        <v>333</v>
      </c>
      <c r="F28" s="163"/>
      <c r="G28" s="70">
        <v>64</v>
      </c>
      <c r="H28" s="70">
        <v>58</v>
      </c>
      <c r="I28" s="67">
        <f t="shared" si="0"/>
        <v>122</v>
      </c>
      <c r="J28" s="70">
        <v>9957147302</v>
      </c>
      <c r="K28" s="160" t="s">
        <v>254</v>
      </c>
      <c r="L28" s="161" t="s">
        <v>255</v>
      </c>
      <c r="M28" s="161">
        <v>9954916357</v>
      </c>
      <c r="N28" s="176" t="s">
        <v>256</v>
      </c>
      <c r="O28" s="176">
        <v>9957986201</v>
      </c>
      <c r="P28" s="175">
        <v>43416</v>
      </c>
      <c r="Q28" s="161" t="s">
        <v>162</v>
      </c>
      <c r="R28" s="161">
        <v>145</v>
      </c>
      <c r="S28" s="161" t="s">
        <v>163</v>
      </c>
      <c r="T28" s="67"/>
    </row>
    <row r="29" spans="1:20" s="72" customFormat="1" ht="17.25" customHeight="1">
      <c r="A29" s="66">
        <v>25</v>
      </c>
      <c r="B29" s="67" t="s">
        <v>67</v>
      </c>
      <c r="C29" s="167" t="s">
        <v>221</v>
      </c>
      <c r="D29" s="168" t="s">
        <v>29</v>
      </c>
      <c r="E29" s="162">
        <v>202</v>
      </c>
      <c r="F29" s="163"/>
      <c r="G29" s="70">
        <v>51</v>
      </c>
      <c r="H29" s="70">
        <v>54</v>
      </c>
      <c r="I29" s="67">
        <f t="shared" si="0"/>
        <v>105</v>
      </c>
      <c r="J29" s="70">
        <v>9954820269</v>
      </c>
      <c r="K29" s="160" t="s">
        <v>257</v>
      </c>
      <c r="L29" s="161" t="s">
        <v>258</v>
      </c>
      <c r="M29" s="161">
        <v>9854257636</v>
      </c>
      <c r="N29" s="176" t="s">
        <v>259</v>
      </c>
      <c r="O29" s="176">
        <v>9678454121</v>
      </c>
      <c r="P29" s="175">
        <v>43416</v>
      </c>
      <c r="Q29" s="161" t="s">
        <v>162</v>
      </c>
      <c r="R29" s="161">
        <v>122</v>
      </c>
      <c r="S29" s="161" t="s">
        <v>168</v>
      </c>
      <c r="T29" s="67"/>
    </row>
    <row r="30" spans="1:20" s="72" customFormat="1" ht="17.25" customHeight="1">
      <c r="A30" s="66">
        <v>26</v>
      </c>
      <c r="B30" s="67" t="s">
        <v>66</v>
      </c>
      <c r="C30" s="167" t="s">
        <v>222</v>
      </c>
      <c r="D30" s="168" t="s">
        <v>27</v>
      </c>
      <c r="E30" s="162">
        <v>18050107101</v>
      </c>
      <c r="F30" s="163" t="s">
        <v>93</v>
      </c>
      <c r="G30" s="70">
        <v>92</v>
      </c>
      <c r="H30" s="70">
        <v>91</v>
      </c>
      <c r="I30" s="67">
        <f t="shared" si="0"/>
        <v>183</v>
      </c>
      <c r="J30" s="70">
        <v>9957812240</v>
      </c>
      <c r="K30" s="160" t="s">
        <v>254</v>
      </c>
      <c r="L30" s="161" t="s">
        <v>255</v>
      </c>
      <c r="M30" s="161">
        <v>9954916357</v>
      </c>
      <c r="N30" s="166" t="s">
        <v>256</v>
      </c>
      <c r="O30" s="166">
        <v>9957986201</v>
      </c>
      <c r="P30" s="175" t="s">
        <v>262</v>
      </c>
      <c r="Q30" s="161" t="s">
        <v>263</v>
      </c>
      <c r="R30" s="161">
        <v>147</v>
      </c>
      <c r="S30" s="161" t="s">
        <v>163</v>
      </c>
      <c r="T30" s="67"/>
    </row>
    <row r="31" spans="1:20" s="72" customFormat="1" ht="17.25" customHeight="1">
      <c r="A31" s="66">
        <v>27</v>
      </c>
      <c r="B31" s="67" t="s">
        <v>66</v>
      </c>
      <c r="C31" s="167" t="s">
        <v>223</v>
      </c>
      <c r="D31" s="168" t="s">
        <v>27</v>
      </c>
      <c r="E31" s="162">
        <v>18050107104</v>
      </c>
      <c r="F31" s="163" t="s">
        <v>93</v>
      </c>
      <c r="G31" s="70">
        <v>55</v>
      </c>
      <c r="H31" s="70">
        <v>48</v>
      </c>
      <c r="I31" s="67">
        <f t="shared" si="0"/>
        <v>103</v>
      </c>
      <c r="J31" s="70">
        <v>9957972741</v>
      </c>
      <c r="K31" s="160" t="s">
        <v>254</v>
      </c>
      <c r="L31" s="161" t="s">
        <v>255</v>
      </c>
      <c r="M31" s="161">
        <v>9954916357</v>
      </c>
      <c r="N31" s="176" t="s">
        <v>256</v>
      </c>
      <c r="O31" s="176">
        <v>9957986201</v>
      </c>
      <c r="P31" s="175" t="s">
        <v>262</v>
      </c>
      <c r="Q31" s="161" t="s">
        <v>263</v>
      </c>
      <c r="R31" s="161">
        <v>147</v>
      </c>
      <c r="S31" s="161" t="s">
        <v>163</v>
      </c>
      <c r="T31" s="67"/>
    </row>
    <row r="32" spans="1:20" s="72" customFormat="1" ht="17.25" customHeight="1">
      <c r="A32" s="66">
        <v>28</v>
      </c>
      <c r="B32" s="67" t="s">
        <v>67</v>
      </c>
      <c r="C32" s="167" t="s">
        <v>224</v>
      </c>
      <c r="D32" s="168" t="s">
        <v>27</v>
      </c>
      <c r="E32" s="162">
        <v>18050102302</v>
      </c>
      <c r="F32" s="163" t="s">
        <v>93</v>
      </c>
      <c r="G32" s="70">
        <v>97</v>
      </c>
      <c r="H32" s="70">
        <v>82</v>
      </c>
      <c r="I32" s="67">
        <f t="shared" si="0"/>
        <v>179</v>
      </c>
      <c r="J32" s="70">
        <v>9957982736</v>
      </c>
      <c r="K32" s="160" t="s">
        <v>257</v>
      </c>
      <c r="L32" s="161" t="s">
        <v>258</v>
      </c>
      <c r="M32" s="161">
        <v>9854257636</v>
      </c>
      <c r="N32" s="176" t="s">
        <v>259</v>
      </c>
      <c r="O32" s="176">
        <v>9678454121</v>
      </c>
      <c r="P32" s="175" t="s">
        <v>262</v>
      </c>
      <c r="Q32" s="161" t="s">
        <v>263</v>
      </c>
      <c r="R32" s="161">
        <v>23</v>
      </c>
      <c r="S32" s="161" t="s">
        <v>168</v>
      </c>
      <c r="T32" s="67"/>
    </row>
    <row r="33" spans="1:20" s="72" customFormat="1" ht="17.25" customHeight="1">
      <c r="A33" s="66">
        <v>29</v>
      </c>
      <c r="B33" s="67" t="s">
        <v>67</v>
      </c>
      <c r="C33" s="167" t="s">
        <v>225</v>
      </c>
      <c r="D33" s="168" t="s">
        <v>27</v>
      </c>
      <c r="E33" s="162">
        <v>18050102601</v>
      </c>
      <c r="F33" s="163" t="s">
        <v>93</v>
      </c>
      <c r="G33" s="70">
        <v>59</v>
      </c>
      <c r="H33" s="70">
        <v>44</v>
      </c>
      <c r="I33" s="67">
        <f t="shared" si="0"/>
        <v>103</v>
      </c>
      <c r="J33" s="70">
        <v>8638728358</v>
      </c>
      <c r="K33" s="160" t="s">
        <v>257</v>
      </c>
      <c r="L33" s="161" t="s">
        <v>258</v>
      </c>
      <c r="M33" s="161">
        <v>9854257636</v>
      </c>
      <c r="N33" s="176" t="s">
        <v>259</v>
      </c>
      <c r="O33" s="176">
        <v>9678454121</v>
      </c>
      <c r="P33" s="175" t="s">
        <v>262</v>
      </c>
      <c r="Q33" s="161" t="s">
        <v>263</v>
      </c>
      <c r="R33" s="161">
        <v>23</v>
      </c>
      <c r="S33" s="161" t="s">
        <v>168</v>
      </c>
      <c r="T33" s="67"/>
    </row>
    <row r="34" spans="1:20" s="72" customFormat="1" ht="17.25" customHeight="1">
      <c r="A34" s="66">
        <v>30</v>
      </c>
      <c r="B34" s="67" t="s">
        <v>66</v>
      </c>
      <c r="C34" s="179" t="s">
        <v>226</v>
      </c>
      <c r="D34" s="168" t="s">
        <v>29</v>
      </c>
      <c r="E34" s="162">
        <v>120</v>
      </c>
      <c r="F34" s="163"/>
      <c r="G34" s="75">
        <v>51</v>
      </c>
      <c r="H34" s="75">
        <v>47</v>
      </c>
      <c r="I34" s="67">
        <f t="shared" si="0"/>
        <v>98</v>
      </c>
      <c r="J34" s="181">
        <v>8011184129</v>
      </c>
      <c r="K34" s="160" t="s">
        <v>254</v>
      </c>
      <c r="L34" s="161" t="s">
        <v>255</v>
      </c>
      <c r="M34" s="161">
        <v>9954916357</v>
      </c>
      <c r="N34" s="176" t="s">
        <v>264</v>
      </c>
      <c r="O34" s="176">
        <v>8254971884</v>
      </c>
      <c r="P34" s="175">
        <v>43420</v>
      </c>
      <c r="Q34" s="161" t="s">
        <v>172</v>
      </c>
      <c r="R34" s="161">
        <v>145</v>
      </c>
      <c r="S34" s="161" t="s">
        <v>163</v>
      </c>
      <c r="T34" s="67"/>
    </row>
    <row r="35" spans="1:20" s="72" customFormat="1" ht="17.25" customHeight="1">
      <c r="A35" s="66">
        <v>31</v>
      </c>
      <c r="B35" s="67" t="s">
        <v>66</v>
      </c>
      <c r="C35" s="179" t="s">
        <v>227</v>
      </c>
      <c r="D35" s="168" t="s">
        <v>29</v>
      </c>
      <c r="E35" s="162">
        <v>331</v>
      </c>
      <c r="F35" s="163"/>
      <c r="G35" s="75">
        <v>44</v>
      </c>
      <c r="H35" s="75">
        <v>49</v>
      </c>
      <c r="I35" s="67">
        <f t="shared" si="0"/>
        <v>93</v>
      </c>
      <c r="J35" s="181">
        <v>9957812128</v>
      </c>
      <c r="K35" s="160" t="s">
        <v>254</v>
      </c>
      <c r="L35" s="161" t="s">
        <v>255</v>
      </c>
      <c r="M35" s="161">
        <v>9954916357</v>
      </c>
      <c r="N35" s="176" t="s">
        <v>264</v>
      </c>
      <c r="O35" s="176">
        <v>8254971884</v>
      </c>
      <c r="P35" s="175">
        <v>43420</v>
      </c>
      <c r="Q35" s="161" t="s">
        <v>172</v>
      </c>
      <c r="R35" s="161">
        <v>145</v>
      </c>
      <c r="S35" s="161" t="s">
        <v>163</v>
      </c>
      <c r="T35" s="67"/>
    </row>
    <row r="36" spans="1:20" s="72" customFormat="1" ht="17.25" customHeight="1">
      <c r="A36" s="66">
        <v>32</v>
      </c>
      <c r="B36" s="67" t="s">
        <v>67</v>
      </c>
      <c r="C36" s="179" t="s">
        <v>228</v>
      </c>
      <c r="D36" s="168" t="s">
        <v>29</v>
      </c>
      <c r="E36" s="162">
        <v>396</v>
      </c>
      <c r="F36" s="163"/>
      <c r="G36" s="75">
        <v>44</v>
      </c>
      <c r="H36" s="75">
        <v>48</v>
      </c>
      <c r="I36" s="67">
        <f t="shared" si="0"/>
        <v>92</v>
      </c>
      <c r="J36" s="70">
        <v>9508693238</v>
      </c>
      <c r="K36" s="160" t="s">
        <v>257</v>
      </c>
      <c r="L36" s="161" t="s">
        <v>258</v>
      </c>
      <c r="M36" s="161">
        <v>9854257636</v>
      </c>
      <c r="N36" s="176" t="s">
        <v>265</v>
      </c>
      <c r="O36" s="176">
        <v>8253887489</v>
      </c>
      <c r="P36" s="175">
        <v>43420</v>
      </c>
      <c r="Q36" s="161" t="s">
        <v>172</v>
      </c>
      <c r="R36" s="161">
        <v>24</v>
      </c>
      <c r="S36" s="161" t="s">
        <v>168</v>
      </c>
      <c r="T36" s="67"/>
    </row>
    <row r="37" spans="1:20" s="72" customFormat="1" ht="17.25" customHeight="1">
      <c r="A37" s="66">
        <v>33</v>
      </c>
      <c r="B37" s="67" t="s">
        <v>67</v>
      </c>
      <c r="C37" s="179" t="s">
        <v>229</v>
      </c>
      <c r="D37" s="168" t="s">
        <v>29</v>
      </c>
      <c r="E37" s="162">
        <v>204</v>
      </c>
      <c r="F37" s="163"/>
      <c r="G37" s="75">
        <v>43</v>
      </c>
      <c r="H37" s="75">
        <v>48</v>
      </c>
      <c r="I37" s="67">
        <f t="shared" si="0"/>
        <v>91</v>
      </c>
      <c r="J37" s="181">
        <v>9577820846</v>
      </c>
      <c r="K37" s="160" t="s">
        <v>257</v>
      </c>
      <c r="L37" s="161" t="s">
        <v>258</v>
      </c>
      <c r="M37" s="161">
        <v>9854257636</v>
      </c>
      <c r="N37" s="176" t="s">
        <v>265</v>
      </c>
      <c r="O37" s="176">
        <v>8253887489</v>
      </c>
      <c r="P37" s="175">
        <v>43420</v>
      </c>
      <c r="Q37" s="161" t="s">
        <v>172</v>
      </c>
      <c r="R37" s="161">
        <v>24</v>
      </c>
      <c r="S37" s="161" t="s">
        <v>168</v>
      </c>
      <c r="T37" s="67"/>
    </row>
    <row r="38" spans="1:20" s="72" customFormat="1" ht="17.25" customHeight="1">
      <c r="A38" s="66">
        <v>34</v>
      </c>
      <c r="B38" s="67" t="s">
        <v>66</v>
      </c>
      <c r="C38" s="179" t="s">
        <v>230</v>
      </c>
      <c r="D38" s="168" t="s">
        <v>27</v>
      </c>
      <c r="E38" s="177">
        <v>18050112402</v>
      </c>
      <c r="F38" s="163" t="s">
        <v>93</v>
      </c>
      <c r="G38" s="75">
        <v>50</v>
      </c>
      <c r="H38" s="75">
        <v>65</v>
      </c>
      <c r="I38" s="67">
        <f t="shared" si="0"/>
        <v>115</v>
      </c>
      <c r="J38" s="181">
        <v>9707038257</v>
      </c>
      <c r="K38" s="160" t="s">
        <v>254</v>
      </c>
      <c r="L38" s="161" t="s">
        <v>255</v>
      </c>
      <c r="M38" s="161">
        <v>9954916357</v>
      </c>
      <c r="N38" s="176" t="s">
        <v>264</v>
      </c>
      <c r="O38" s="176">
        <v>8254971884</v>
      </c>
      <c r="P38" s="175" t="s">
        <v>266</v>
      </c>
      <c r="Q38" s="161" t="s">
        <v>267</v>
      </c>
      <c r="R38" s="161">
        <v>148</v>
      </c>
      <c r="S38" s="161" t="s">
        <v>163</v>
      </c>
      <c r="T38" s="67"/>
    </row>
    <row r="39" spans="1:20" s="72" customFormat="1" ht="17.25" customHeight="1">
      <c r="A39" s="66">
        <v>35</v>
      </c>
      <c r="B39" s="67" t="s">
        <v>66</v>
      </c>
      <c r="C39" s="179" t="s">
        <v>231</v>
      </c>
      <c r="D39" s="168" t="s">
        <v>27</v>
      </c>
      <c r="E39" s="177">
        <v>18050113007</v>
      </c>
      <c r="F39" s="163" t="s">
        <v>100</v>
      </c>
      <c r="G39" s="75">
        <v>17</v>
      </c>
      <c r="H39" s="75">
        <v>34</v>
      </c>
      <c r="I39" s="67">
        <f t="shared" si="0"/>
        <v>51</v>
      </c>
      <c r="J39" s="181">
        <v>8011623926</v>
      </c>
      <c r="K39" s="160" t="s">
        <v>254</v>
      </c>
      <c r="L39" s="161" t="s">
        <v>255</v>
      </c>
      <c r="M39" s="161">
        <v>9954916357</v>
      </c>
      <c r="N39" s="176" t="s">
        <v>264</v>
      </c>
      <c r="O39" s="176">
        <v>8254971884</v>
      </c>
      <c r="P39" s="175" t="s">
        <v>266</v>
      </c>
      <c r="Q39" s="161" t="s">
        <v>267</v>
      </c>
      <c r="R39" s="161">
        <v>148</v>
      </c>
      <c r="S39" s="161" t="s">
        <v>163</v>
      </c>
      <c r="T39" s="67"/>
    </row>
    <row r="40" spans="1:20" s="72" customFormat="1" ht="17.25" customHeight="1">
      <c r="A40" s="66">
        <v>36</v>
      </c>
      <c r="B40" s="67" t="s">
        <v>67</v>
      </c>
      <c r="C40" s="180" t="s">
        <v>232</v>
      </c>
      <c r="D40" s="168" t="s">
        <v>29</v>
      </c>
      <c r="E40" s="178">
        <v>440</v>
      </c>
      <c r="F40" s="178"/>
      <c r="G40" s="77">
        <v>53</v>
      </c>
      <c r="H40" s="77">
        <v>55</v>
      </c>
      <c r="I40" s="67">
        <f t="shared" si="0"/>
        <v>108</v>
      </c>
      <c r="J40" s="182">
        <v>8254884566</v>
      </c>
      <c r="K40" s="160" t="s">
        <v>257</v>
      </c>
      <c r="L40" s="161" t="s">
        <v>258</v>
      </c>
      <c r="M40" s="161">
        <v>9854257636</v>
      </c>
      <c r="N40" s="176" t="s">
        <v>265</v>
      </c>
      <c r="O40" s="176">
        <v>8253887489</v>
      </c>
      <c r="P40" s="175" t="s">
        <v>266</v>
      </c>
      <c r="Q40" s="161" t="s">
        <v>267</v>
      </c>
      <c r="R40" s="161">
        <v>25</v>
      </c>
      <c r="S40" s="161" t="s">
        <v>168</v>
      </c>
      <c r="T40" s="67"/>
    </row>
    <row r="41" spans="1:20" s="72" customFormat="1" ht="17.25" customHeight="1">
      <c r="A41" s="66">
        <v>37</v>
      </c>
      <c r="B41" s="67" t="s">
        <v>67</v>
      </c>
      <c r="C41" s="180" t="s">
        <v>233</v>
      </c>
      <c r="D41" s="168" t="s">
        <v>27</v>
      </c>
      <c r="E41" s="178">
        <v>18050102602</v>
      </c>
      <c r="F41" s="178" t="s">
        <v>93</v>
      </c>
      <c r="G41" s="77">
        <v>25</v>
      </c>
      <c r="H41" s="77">
        <v>29</v>
      </c>
      <c r="I41" s="67">
        <f t="shared" si="0"/>
        <v>54</v>
      </c>
      <c r="J41" s="182">
        <v>7399340722</v>
      </c>
      <c r="K41" s="160" t="s">
        <v>257</v>
      </c>
      <c r="L41" s="161" t="s">
        <v>258</v>
      </c>
      <c r="M41" s="161">
        <v>9854257636</v>
      </c>
      <c r="N41" s="176" t="s">
        <v>265</v>
      </c>
      <c r="O41" s="176">
        <v>8253887489</v>
      </c>
      <c r="P41" s="175" t="s">
        <v>266</v>
      </c>
      <c r="Q41" s="161" t="s">
        <v>267</v>
      </c>
      <c r="R41" s="161">
        <v>25</v>
      </c>
      <c r="S41" s="161" t="s">
        <v>168</v>
      </c>
      <c r="T41" s="67"/>
    </row>
    <row r="42" spans="1:20" s="72" customFormat="1" ht="17.25" customHeight="1">
      <c r="A42" s="66">
        <v>38</v>
      </c>
      <c r="B42" s="67" t="s">
        <v>66</v>
      </c>
      <c r="C42" s="180" t="s">
        <v>234</v>
      </c>
      <c r="D42" s="168" t="s">
        <v>29</v>
      </c>
      <c r="E42" s="178">
        <v>99</v>
      </c>
      <c r="F42" s="178"/>
      <c r="G42" s="77">
        <v>39</v>
      </c>
      <c r="H42" s="77">
        <v>40</v>
      </c>
      <c r="I42" s="67">
        <f t="shared" si="0"/>
        <v>79</v>
      </c>
      <c r="J42" s="182">
        <v>7896761239</v>
      </c>
      <c r="K42" s="160" t="s">
        <v>268</v>
      </c>
      <c r="L42" s="161" t="s">
        <v>269</v>
      </c>
      <c r="M42" s="161">
        <v>9435799724</v>
      </c>
      <c r="N42" s="176" t="s">
        <v>270</v>
      </c>
      <c r="O42" s="176">
        <v>9678817397</v>
      </c>
      <c r="P42" s="175" t="s">
        <v>271</v>
      </c>
      <c r="Q42" s="161" t="s">
        <v>177</v>
      </c>
      <c r="R42" s="161">
        <v>158</v>
      </c>
      <c r="S42" s="161" t="s">
        <v>163</v>
      </c>
      <c r="T42" s="67"/>
    </row>
    <row r="43" spans="1:20" s="72" customFormat="1" ht="17.25" customHeight="1">
      <c r="A43" s="66">
        <v>39</v>
      </c>
      <c r="B43" s="67" t="s">
        <v>66</v>
      </c>
      <c r="C43" s="180" t="s">
        <v>235</v>
      </c>
      <c r="D43" s="168" t="s">
        <v>27</v>
      </c>
      <c r="E43" s="178">
        <v>18050107402</v>
      </c>
      <c r="F43" s="178" t="s">
        <v>93</v>
      </c>
      <c r="G43" s="77">
        <v>39</v>
      </c>
      <c r="H43" s="77">
        <v>55</v>
      </c>
      <c r="I43" s="67">
        <f t="shared" si="0"/>
        <v>94</v>
      </c>
      <c r="J43" s="182">
        <v>9864392381</v>
      </c>
      <c r="K43" s="160" t="s">
        <v>268</v>
      </c>
      <c r="L43" s="161" t="s">
        <v>269</v>
      </c>
      <c r="M43" s="161">
        <v>9435799724</v>
      </c>
      <c r="N43" s="176" t="s">
        <v>270</v>
      </c>
      <c r="O43" s="176">
        <v>9678817397</v>
      </c>
      <c r="P43" s="175" t="s">
        <v>271</v>
      </c>
      <c r="Q43" s="161" t="s">
        <v>177</v>
      </c>
      <c r="R43" s="161">
        <v>158</v>
      </c>
      <c r="S43" s="161" t="s">
        <v>163</v>
      </c>
      <c r="T43" s="67"/>
    </row>
    <row r="44" spans="1:20" s="72" customFormat="1" ht="17.25" customHeight="1">
      <c r="A44" s="66">
        <v>40</v>
      </c>
      <c r="B44" s="67" t="s">
        <v>67</v>
      </c>
      <c r="C44" s="179" t="s">
        <v>236</v>
      </c>
      <c r="D44" s="168" t="s">
        <v>29</v>
      </c>
      <c r="E44" s="177">
        <v>288</v>
      </c>
      <c r="F44" s="163"/>
      <c r="G44" s="75">
        <v>28</v>
      </c>
      <c r="H44" s="75">
        <v>35</v>
      </c>
      <c r="I44" s="67">
        <f t="shared" si="0"/>
        <v>63</v>
      </c>
      <c r="J44" s="181">
        <v>9957472923</v>
      </c>
      <c r="K44" s="160" t="s">
        <v>257</v>
      </c>
      <c r="L44" s="161" t="s">
        <v>258</v>
      </c>
      <c r="M44" s="161">
        <v>9854257636</v>
      </c>
      <c r="N44" s="176" t="s">
        <v>265</v>
      </c>
      <c r="O44" s="176">
        <v>8253887489</v>
      </c>
      <c r="P44" s="175" t="s">
        <v>271</v>
      </c>
      <c r="Q44" s="161" t="s">
        <v>177</v>
      </c>
      <c r="R44" s="161">
        <v>22</v>
      </c>
      <c r="S44" s="161" t="s">
        <v>168</v>
      </c>
      <c r="T44" s="67"/>
    </row>
    <row r="45" spans="1:20" s="72" customFormat="1" ht="17.25" customHeight="1">
      <c r="A45" s="66">
        <v>41</v>
      </c>
      <c r="B45" s="67" t="s">
        <v>67</v>
      </c>
      <c r="C45" s="179" t="s">
        <v>237</v>
      </c>
      <c r="D45" s="168" t="s">
        <v>27</v>
      </c>
      <c r="E45" s="177">
        <v>18050117501</v>
      </c>
      <c r="F45" s="163" t="s">
        <v>93</v>
      </c>
      <c r="G45" s="75">
        <v>24</v>
      </c>
      <c r="H45" s="75">
        <v>31</v>
      </c>
      <c r="I45" s="67">
        <f t="shared" si="0"/>
        <v>55</v>
      </c>
      <c r="J45" s="181">
        <v>9954916402</v>
      </c>
      <c r="K45" s="160" t="s">
        <v>257</v>
      </c>
      <c r="L45" s="161" t="s">
        <v>258</v>
      </c>
      <c r="M45" s="161">
        <v>9854257636</v>
      </c>
      <c r="N45" s="176" t="s">
        <v>265</v>
      </c>
      <c r="O45" s="176">
        <v>8253887489</v>
      </c>
      <c r="P45" s="175" t="s">
        <v>271</v>
      </c>
      <c r="Q45" s="161" t="s">
        <v>177</v>
      </c>
      <c r="R45" s="161">
        <v>22</v>
      </c>
      <c r="S45" s="161" t="s">
        <v>168</v>
      </c>
      <c r="T45" s="67"/>
    </row>
    <row r="46" spans="1:20" s="72" customFormat="1" ht="17.25" customHeight="1">
      <c r="A46" s="66">
        <v>42</v>
      </c>
      <c r="B46" s="67" t="s">
        <v>66</v>
      </c>
      <c r="C46" s="167" t="s">
        <v>238</v>
      </c>
      <c r="D46" s="168" t="s">
        <v>29</v>
      </c>
      <c r="E46" s="162">
        <v>269</v>
      </c>
      <c r="F46" s="163"/>
      <c r="G46" s="70">
        <v>41</v>
      </c>
      <c r="H46" s="70">
        <v>38</v>
      </c>
      <c r="I46" s="67">
        <f t="shared" si="0"/>
        <v>79</v>
      </c>
      <c r="J46" s="70"/>
      <c r="K46" s="160" t="s">
        <v>268</v>
      </c>
      <c r="L46" s="161" t="s">
        <v>269</v>
      </c>
      <c r="M46" s="161">
        <v>9435799724</v>
      </c>
      <c r="N46" s="176" t="s">
        <v>270</v>
      </c>
      <c r="O46" s="176">
        <v>9678817397</v>
      </c>
      <c r="P46" s="175" t="s">
        <v>272</v>
      </c>
      <c r="Q46" s="161" t="s">
        <v>169</v>
      </c>
      <c r="R46" s="161">
        <v>156</v>
      </c>
      <c r="S46" s="161" t="s">
        <v>163</v>
      </c>
      <c r="T46" s="67"/>
    </row>
    <row r="47" spans="1:20" s="72" customFormat="1" ht="17.25" customHeight="1">
      <c r="A47" s="66">
        <v>43</v>
      </c>
      <c r="B47" s="67" t="s">
        <v>66</v>
      </c>
      <c r="C47" s="167" t="s">
        <v>239</v>
      </c>
      <c r="D47" s="168" t="s">
        <v>27</v>
      </c>
      <c r="E47" s="162">
        <v>18050107405</v>
      </c>
      <c r="F47" s="163" t="s">
        <v>100</v>
      </c>
      <c r="G47" s="70">
        <v>0</v>
      </c>
      <c r="H47" s="70">
        <v>98</v>
      </c>
      <c r="I47" s="67">
        <f t="shared" si="0"/>
        <v>98</v>
      </c>
      <c r="J47" s="70">
        <v>9957618068</v>
      </c>
      <c r="K47" s="160" t="s">
        <v>268</v>
      </c>
      <c r="L47" s="161" t="s">
        <v>269</v>
      </c>
      <c r="M47" s="161">
        <v>9435799724</v>
      </c>
      <c r="N47" s="176" t="s">
        <v>270</v>
      </c>
      <c r="O47" s="176">
        <v>9678817397</v>
      </c>
      <c r="P47" s="175" t="s">
        <v>272</v>
      </c>
      <c r="Q47" s="161" t="s">
        <v>169</v>
      </c>
      <c r="R47" s="161">
        <v>156</v>
      </c>
      <c r="S47" s="161" t="s">
        <v>163</v>
      </c>
      <c r="T47" s="67"/>
    </row>
    <row r="48" spans="1:20" s="72" customFormat="1" ht="17.25" customHeight="1">
      <c r="A48" s="66">
        <v>44</v>
      </c>
      <c r="B48" s="67" t="s">
        <v>67</v>
      </c>
      <c r="C48" s="167" t="s">
        <v>240</v>
      </c>
      <c r="D48" s="168" t="s">
        <v>29</v>
      </c>
      <c r="E48" s="162">
        <v>199</v>
      </c>
      <c r="F48" s="163"/>
      <c r="G48" s="70">
        <v>45</v>
      </c>
      <c r="H48" s="70">
        <v>49</v>
      </c>
      <c r="I48" s="67">
        <f t="shared" si="0"/>
        <v>94</v>
      </c>
      <c r="J48" s="70">
        <v>8134813375</v>
      </c>
      <c r="K48" s="160" t="s">
        <v>257</v>
      </c>
      <c r="L48" s="161" t="s">
        <v>258</v>
      </c>
      <c r="M48" s="161">
        <v>9854257636</v>
      </c>
      <c r="N48" s="176" t="s">
        <v>265</v>
      </c>
      <c r="O48" s="176">
        <v>8253887489</v>
      </c>
      <c r="P48" s="175" t="s">
        <v>272</v>
      </c>
      <c r="Q48" s="161" t="s">
        <v>169</v>
      </c>
      <c r="R48" s="161">
        <v>23</v>
      </c>
      <c r="S48" s="161" t="s">
        <v>168</v>
      </c>
      <c r="T48" s="67"/>
    </row>
    <row r="49" spans="1:20" s="72" customFormat="1" ht="17.25" customHeight="1">
      <c r="A49" s="66">
        <v>45</v>
      </c>
      <c r="B49" s="67" t="s">
        <v>67</v>
      </c>
      <c r="C49" s="167" t="s">
        <v>241</v>
      </c>
      <c r="D49" s="168" t="s">
        <v>29</v>
      </c>
      <c r="E49" s="162">
        <v>201</v>
      </c>
      <c r="F49" s="163"/>
      <c r="G49" s="70">
        <v>19</v>
      </c>
      <c r="H49" s="70">
        <v>32</v>
      </c>
      <c r="I49" s="67">
        <f t="shared" si="0"/>
        <v>51</v>
      </c>
      <c r="J49" s="70">
        <v>9126243018</v>
      </c>
      <c r="K49" s="160" t="s">
        <v>257</v>
      </c>
      <c r="L49" s="161" t="s">
        <v>258</v>
      </c>
      <c r="M49" s="161">
        <v>9854257636</v>
      </c>
      <c r="N49" s="176" t="s">
        <v>265</v>
      </c>
      <c r="O49" s="176">
        <v>8253887489</v>
      </c>
      <c r="P49" s="175" t="s">
        <v>272</v>
      </c>
      <c r="Q49" s="161" t="s">
        <v>169</v>
      </c>
      <c r="R49" s="161">
        <v>23</v>
      </c>
      <c r="S49" s="161" t="s">
        <v>168</v>
      </c>
      <c r="T49" s="67"/>
    </row>
    <row r="50" spans="1:20" s="72" customFormat="1" ht="17.25" customHeight="1">
      <c r="A50" s="66">
        <v>46</v>
      </c>
      <c r="B50" s="67" t="s">
        <v>66</v>
      </c>
      <c r="C50" s="167" t="s">
        <v>242</v>
      </c>
      <c r="D50" s="168" t="s">
        <v>27</v>
      </c>
      <c r="E50" s="162">
        <v>18050107502</v>
      </c>
      <c r="F50" s="163" t="s">
        <v>93</v>
      </c>
      <c r="G50" s="70">
        <v>47</v>
      </c>
      <c r="H50" s="70">
        <v>61</v>
      </c>
      <c r="I50" s="67">
        <f t="shared" si="0"/>
        <v>108</v>
      </c>
      <c r="J50" s="70">
        <v>8471913422</v>
      </c>
      <c r="K50" s="160" t="s">
        <v>268</v>
      </c>
      <c r="L50" s="161" t="s">
        <v>269</v>
      </c>
      <c r="M50" s="161">
        <v>9435799724</v>
      </c>
      <c r="N50" s="176" t="s">
        <v>270</v>
      </c>
      <c r="O50" s="176">
        <v>9678817397</v>
      </c>
      <c r="P50" s="175" t="s">
        <v>273</v>
      </c>
      <c r="Q50" s="161" t="s">
        <v>170</v>
      </c>
      <c r="R50" s="161">
        <v>155</v>
      </c>
      <c r="S50" s="161" t="s">
        <v>163</v>
      </c>
      <c r="T50" s="67"/>
    </row>
    <row r="51" spans="1:20" s="72" customFormat="1" ht="17.25" customHeight="1">
      <c r="A51" s="66">
        <v>47</v>
      </c>
      <c r="B51" s="67" t="s">
        <v>67</v>
      </c>
      <c r="C51" s="167" t="s">
        <v>243</v>
      </c>
      <c r="D51" s="168" t="s">
        <v>29</v>
      </c>
      <c r="E51" s="162">
        <v>393</v>
      </c>
      <c r="F51" s="163"/>
      <c r="G51" s="70">
        <v>51</v>
      </c>
      <c r="H51" s="70">
        <v>52</v>
      </c>
      <c r="I51" s="67">
        <f t="shared" si="0"/>
        <v>103</v>
      </c>
      <c r="J51" s="70">
        <v>9707450506</v>
      </c>
      <c r="K51" s="160" t="s">
        <v>257</v>
      </c>
      <c r="L51" s="161" t="s">
        <v>258</v>
      </c>
      <c r="M51" s="161">
        <v>9854257636</v>
      </c>
      <c r="N51" s="176" t="s">
        <v>265</v>
      </c>
      <c r="O51" s="176">
        <v>8253887489</v>
      </c>
      <c r="P51" s="175" t="s">
        <v>273</v>
      </c>
      <c r="Q51" s="161" t="s">
        <v>170</v>
      </c>
      <c r="R51" s="161">
        <v>24</v>
      </c>
      <c r="S51" s="161" t="s">
        <v>168</v>
      </c>
      <c r="T51" s="67"/>
    </row>
    <row r="52" spans="1:20" s="72" customFormat="1" ht="17.25" customHeight="1">
      <c r="A52" s="66">
        <v>48</v>
      </c>
      <c r="B52" s="67" t="s">
        <v>67</v>
      </c>
      <c r="C52" s="167" t="s">
        <v>244</v>
      </c>
      <c r="D52" s="168" t="s">
        <v>27</v>
      </c>
      <c r="E52" s="162">
        <v>18050113401</v>
      </c>
      <c r="F52" s="163" t="s">
        <v>93</v>
      </c>
      <c r="G52" s="70">
        <v>49</v>
      </c>
      <c r="H52" s="70">
        <v>62</v>
      </c>
      <c r="I52" s="67">
        <f t="shared" si="0"/>
        <v>111</v>
      </c>
      <c r="J52" s="70">
        <v>9613881920</v>
      </c>
      <c r="K52" s="160" t="s">
        <v>257</v>
      </c>
      <c r="L52" s="161" t="s">
        <v>258</v>
      </c>
      <c r="M52" s="161">
        <v>9854257636</v>
      </c>
      <c r="N52" s="176" t="s">
        <v>265</v>
      </c>
      <c r="O52" s="176">
        <v>8253887489</v>
      </c>
      <c r="P52" s="175" t="s">
        <v>273</v>
      </c>
      <c r="Q52" s="161" t="s">
        <v>170</v>
      </c>
      <c r="R52" s="161">
        <v>24</v>
      </c>
      <c r="S52" s="161" t="s">
        <v>168</v>
      </c>
      <c r="T52" s="67"/>
    </row>
    <row r="53" spans="1:20" s="72" customFormat="1" ht="17.25" customHeight="1">
      <c r="A53" s="66">
        <v>49</v>
      </c>
      <c r="B53" s="67" t="s">
        <v>66</v>
      </c>
      <c r="C53" s="167" t="s">
        <v>245</v>
      </c>
      <c r="D53" s="168" t="s">
        <v>27</v>
      </c>
      <c r="E53" s="162">
        <v>18050107506</v>
      </c>
      <c r="F53" s="163" t="s">
        <v>112</v>
      </c>
      <c r="G53" s="70">
        <v>125</v>
      </c>
      <c r="H53" s="70">
        <v>134</v>
      </c>
      <c r="I53" s="67">
        <f t="shared" si="0"/>
        <v>259</v>
      </c>
      <c r="J53" s="70">
        <v>9678610240</v>
      </c>
      <c r="K53" s="160" t="s">
        <v>268</v>
      </c>
      <c r="L53" s="161" t="s">
        <v>269</v>
      </c>
      <c r="M53" s="161">
        <v>9435799724</v>
      </c>
      <c r="N53" s="176" t="s">
        <v>270</v>
      </c>
      <c r="O53" s="176">
        <v>9678817397</v>
      </c>
      <c r="P53" s="175" t="s">
        <v>274</v>
      </c>
      <c r="Q53" s="161" t="s">
        <v>275</v>
      </c>
      <c r="R53" s="161">
        <v>156</v>
      </c>
      <c r="S53" s="161" t="s">
        <v>163</v>
      </c>
      <c r="T53" s="67"/>
    </row>
    <row r="54" spans="1:20" s="72" customFormat="1" ht="17.25" customHeight="1">
      <c r="A54" s="66">
        <v>50</v>
      </c>
      <c r="B54" s="67" t="s">
        <v>67</v>
      </c>
      <c r="C54" s="167" t="s">
        <v>245</v>
      </c>
      <c r="D54" s="168" t="s">
        <v>27</v>
      </c>
      <c r="E54" s="162">
        <v>18050107506</v>
      </c>
      <c r="F54" s="163" t="s">
        <v>112</v>
      </c>
      <c r="G54" s="70">
        <v>134</v>
      </c>
      <c r="H54" s="70">
        <v>121</v>
      </c>
      <c r="I54" s="67">
        <f t="shared" si="0"/>
        <v>255</v>
      </c>
      <c r="J54" s="70">
        <v>9678610240</v>
      </c>
      <c r="K54" s="160" t="s">
        <v>268</v>
      </c>
      <c r="L54" s="161" t="s">
        <v>269</v>
      </c>
      <c r="M54" s="161">
        <v>9435799724</v>
      </c>
      <c r="N54" s="176" t="s">
        <v>270</v>
      </c>
      <c r="O54" s="176">
        <v>9678817397</v>
      </c>
      <c r="P54" s="175" t="s">
        <v>274</v>
      </c>
      <c r="Q54" s="161" t="s">
        <v>275</v>
      </c>
      <c r="R54" s="161">
        <v>156</v>
      </c>
      <c r="S54" s="161" t="s">
        <v>168</v>
      </c>
      <c r="T54" s="67"/>
    </row>
    <row r="55" spans="1:20" s="72" customFormat="1" ht="17.25" customHeight="1">
      <c r="A55" s="66">
        <v>51</v>
      </c>
      <c r="B55" s="67" t="s">
        <v>66</v>
      </c>
      <c r="C55" s="167" t="s">
        <v>246</v>
      </c>
      <c r="D55" s="168" t="s">
        <v>27</v>
      </c>
      <c r="E55" s="162">
        <v>18050107601</v>
      </c>
      <c r="F55" s="163" t="s">
        <v>93</v>
      </c>
      <c r="G55" s="70">
        <v>18</v>
      </c>
      <c r="H55" s="70">
        <v>27</v>
      </c>
      <c r="I55" s="67">
        <f t="shared" si="0"/>
        <v>45</v>
      </c>
      <c r="J55" s="70">
        <v>9954195216</v>
      </c>
      <c r="K55" s="160" t="s">
        <v>268</v>
      </c>
      <c r="L55" s="161" t="s">
        <v>269</v>
      </c>
      <c r="M55" s="161">
        <v>9435799724</v>
      </c>
      <c r="N55" s="176" t="s">
        <v>270</v>
      </c>
      <c r="O55" s="176">
        <v>9678817397</v>
      </c>
      <c r="P55" s="175" t="s">
        <v>276</v>
      </c>
      <c r="Q55" s="161" t="s">
        <v>169</v>
      </c>
      <c r="R55" s="161">
        <v>157</v>
      </c>
      <c r="S55" s="161" t="s">
        <v>163</v>
      </c>
      <c r="T55" s="67"/>
    </row>
    <row r="56" spans="1:20" s="72" customFormat="1" ht="17.25" customHeight="1">
      <c r="A56" s="66">
        <v>52</v>
      </c>
      <c r="B56" s="67" t="s">
        <v>66</v>
      </c>
      <c r="C56" s="167" t="s">
        <v>247</v>
      </c>
      <c r="D56" s="168" t="s">
        <v>27</v>
      </c>
      <c r="E56" s="162">
        <v>18050107802</v>
      </c>
      <c r="F56" s="163" t="s">
        <v>93</v>
      </c>
      <c r="G56" s="70">
        <v>34</v>
      </c>
      <c r="H56" s="70">
        <v>51</v>
      </c>
      <c r="I56" s="67">
        <f t="shared" si="0"/>
        <v>85</v>
      </c>
      <c r="J56" s="70">
        <v>9613633611</v>
      </c>
      <c r="K56" s="160" t="s">
        <v>268</v>
      </c>
      <c r="L56" s="161" t="s">
        <v>269</v>
      </c>
      <c r="M56" s="161">
        <v>9435799724</v>
      </c>
      <c r="N56" s="176" t="s">
        <v>270</v>
      </c>
      <c r="O56" s="176">
        <v>9678817397</v>
      </c>
      <c r="P56" s="175" t="s">
        <v>276</v>
      </c>
      <c r="Q56" s="161" t="s">
        <v>169</v>
      </c>
      <c r="R56" s="161">
        <v>157</v>
      </c>
      <c r="S56" s="161" t="s">
        <v>163</v>
      </c>
      <c r="T56" s="67"/>
    </row>
    <row r="57" spans="1:20" s="72" customFormat="1" ht="17.25" customHeight="1">
      <c r="A57" s="66">
        <v>53</v>
      </c>
      <c r="B57" s="67" t="s">
        <v>67</v>
      </c>
      <c r="C57" s="167" t="s">
        <v>248</v>
      </c>
      <c r="D57" s="168" t="s">
        <v>27</v>
      </c>
      <c r="E57" s="162">
        <v>18050108803</v>
      </c>
      <c r="F57" s="163" t="s">
        <v>93</v>
      </c>
      <c r="G57" s="70">
        <v>68</v>
      </c>
      <c r="H57" s="70">
        <v>70</v>
      </c>
      <c r="I57" s="67">
        <f t="shared" si="0"/>
        <v>138</v>
      </c>
      <c r="J57" s="70">
        <v>9508048626</v>
      </c>
      <c r="K57" s="160" t="s">
        <v>277</v>
      </c>
      <c r="L57" s="161" t="s">
        <v>278</v>
      </c>
      <c r="M57" s="161">
        <v>8876030727</v>
      </c>
      <c r="N57" s="176" t="s">
        <v>279</v>
      </c>
      <c r="O57" s="176">
        <v>7399182340</v>
      </c>
      <c r="P57" s="175" t="s">
        <v>276</v>
      </c>
      <c r="Q57" s="161" t="s">
        <v>169</v>
      </c>
      <c r="R57" s="161">
        <v>42</v>
      </c>
      <c r="S57" s="161" t="s">
        <v>168</v>
      </c>
      <c r="T57" s="67"/>
    </row>
    <row r="58" spans="1:20" s="72" customFormat="1" ht="17.25" customHeight="1">
      <c r="A58" s="66">
        <v>54</v>
      </c>
      <c r="B58" s="67" t="s">
        <v>66</v>
      </c>
      <c r="C58" s="167" t="s">
        <v>249</v>
      </c>
      <c r="D58" s="168" t="s">
        <v>29</v>
      </c>
      <c r="E58" s="162">
        <v>337</v>
      </c>
      <c r="F58" s="163"/>
      <c r="G58" s="70">
        <v>35</v>
      </c>
      <c r="H58" s="70">
        <v>47</v>
      </c>
      <c r="I58" s="67">
        <f t="shared" si="0"/>
        <v>82</v>
      </c>
      <c r="J58" s="70">
        <v>7896192336</v>
      </c>
      <c r="K58" s="160" t="s">
        <v>268</v>
      </c>
      <c r="L58" s="161" t="s">
        <v>269</v>
      </c>
      <c r="M58" s="161">
        <v>9435799724</v>
      </c>
      <c r="N58" s="176" t="s">
        <v>280</v>
      </c>
      <c r="O58" s="176">
        <v>8812939475</v>
      </c>
      <c r="P58" s="175" t="s">
        <v>281</v>
      </c>
      <c r="Q58" s="161" t="s">
        <v>170</v>
      </c>
      <c r="R58" s="161">
        <v>154</v>
      </c>
      <c r="S58" s="161" t="s">
        <v>163</v>
      </c>
      <c r="T58" s="67"/>
    </row>
    <row r="59" spans="1:20" s="72" customFormat="1" ht="17.25" customHeight="1">
      <c r="A59" s="66">
        <v>55</v>
      </c>
      <c r="B59" s="67" t="s">
        <v>67</v>
      </c>
      <c r="C59" s="167" t="s">
        <v>250</v>
      </c>
      <c r="D59" s="168" t="s">
        <v>29</v>
      </c>
      <c r="E59" s="162">
        <v>45</v>
      </c>
      <c r="F59" s="163"/>
      <c r="G59" s="70">
        <v>46</v>
      </c>
      <c r="H59" s="70">
        <v>47</v>
      </c>
      <c r="I59" s="67">
        <f t="shared" si="0"/>
        <v>93</v>
      </c>
      <c r="J59" s="70">
        <v>9954596512</v>
      </c>
      <c r="K59" s="160" t="s">
        <v>277</v>
      </c>
      <c r="L59" s="161" t="s">
        <v>278</v>
      </c>
      <c r="M59" s="161">
        <v>8876030727</v>
      </c>
      <c r="N59" s="176" t="s">
        <v>279</v>
      </c>
      <c r="O59" s="176">
        <v>7399182340</v>
      </c>
      <c r="P59" s="175" t="s">
        <v>281</v>
      </c>
      <c r="Q59" s="161" t="s">
        <v>170</v>
      </c>
      <c r="R59" s="161">
        <v>41</v>
      </c>
      <c r="S59" s="161" t="s">
        <v>168</v>
      </c>
      <c r="T59" s="67"/>
    </row>
    <row r="60" spans="1:20" s="72" customFormat="1" ht="17.25" customHeight="1">
      <c r="A60" s="66">
        <v>56</v>
      </c>
      <c r="B60" s="67"/>
      <c r="C60" s="167"/>
      <c r="D60" s="168"/>
      <c r="E60" s="162"/>
      <c r="F60" s="163"/>
      <c r="G60" s="70"/>
      <c r="H60" s="70"/>
      <c r="I60" s="67">
        <f t="shared" si="0"/>
        <v>0</v>
      </c>
      <c r="J60" s="43"/>
      <c r="K60" s="39"/>
      <c r="L60" s="35"/>
      <c r="M60" s="35"/>
      <c r="N60" s="36"/>
      <c r="O60" s="36"/>
      <c r="P60" s="37"/>
      <c r="Q60" s="35"/>
      <c r="R60" s="35"/>
      <c r="S60" s="35"/>
      <c r="T60" s="67"/>
    </row>
    <row r="61" spans="1:20" s="72" customFormat="1" ht="17.25" customHeight="1">
      <c r="A61" s="66">
        <v>57</v>
      </c>
      <c r="B61" s="67"/>
      <c r="C61" s="167"/>
      <c r="D61" s="168"/>
      <c r="E61" s="162"/>
      <c r="F61" s="163"/>
      <c r="G61" s="70"/>
      <c r="H61" s="70"/>
      <c r="I61" s="67">
        <f t="shared" si="0"/>
        <v>0</v>
      </c>
      <c r="J61" s="43"/>
      <c r="K61" s="39"/>
      <c r="L61" s="35"/>
      <c r="M61" s="35"/>
      <c r="N61" s="36"/>
      <c r="O61" s="36"/>
      <c r="P61" s="37" t="s">
        <v>282</v>
      </c>
      <c r="Q61" s="35" t="s">
        <v>283</v>
      </c>
      <c r="R61" s="35"/>
      <c r="S61" s="35"/>
      <c r="T61" s="67"/>
    </row>
    <row r="62" spans="1:20" s="72" customFormat="1" ht="17.25" customHeight="1">
      <c r="A62" s="66">
        <v>58</v>
      </c>
      <c r="B62" s="67"/>
      <c r="C62" s="167"/>
      <c r="D62" s="168"/>
      <c r="E62" s="162"/>
      <c r="F62" s="163"/>
      <c r="G62" s="70"/>
      <c r="H62" s="70"/>
      <c r="I62" s="67">
        <f t="shared" si="0"/>
        <v>0</v>
      </c>
      <c r="J62" s="43"/>
      <c r="K62" s="39"/>
      <c r="L62" s="35"/>
      <c r="M62" s="35"/>
      <c r="N62" s="36"/>
      <c r="O62" s="36"/>
      <c r="P62" s="37"/>
      <c r="Q62" s="35"/>
      <c r="R62" s="35"/>
      <c r="S62" s="35"/>
      <c r="T62" s="67"/>
    </row>
    <row r="63" spans="1:20" s="72" customFormat="1" ht="17.25" customHeight="1">
      <c r="A63" s="66">
        <v>59</v>
      </c>
      <c r="B63" s="67"/>
      <c r="C63" s="167"/>
      <c r="D63" s="168"/>
      <c r="E63" s="162"/>
      <c r="F63" s="163"/>
      <c r="G63" s="70"/>
      <c r="H63" s="70"/>
      <c r="I63" s="67">
        <f t="shared" si="0"/>
        <v>0</v>
      </c>
      <c r="J63" s="43"/>
      <c r="K63" s="39"/>
      <c r="L63" s="35"/>
      <c r="M63" s="35"/>
      <c r="N63" s="36"/>
      <c r="O63" s="36"/>
      <c r="P63" s="37"/>
      <c r="Q63" s="35"/>
      <c r="R63" s="35"/>
      <c r="S63" s="35"/>
      <c r="T63" s="67"/>
    </row>
    <row r="64" spans="1:20" s="72" customFormat="1" ht="17.25" customHeight="1">
      <c r="A64" s="66">
        <v>60</v>
      </c>
      <c r="B64" s="67"/>
      <c r="C64" s="167"/>
      <c r="D64" s="168"/>
      <c r="E64" s="162"/>
      <c r="F64" s="163"/>
      <c r="G64" s="70"/>
      <c r="H64" s="70"/>
      <c r="I64" s="67">
        <f t="shared" si="0"/>
        <v>0</v>
      </c>
      <c r="J64" s="43"/>
      <c r="K64" s="39"/>
      <c r="L64" s="35"/>
      <c r="M64" s="35"/>
      <c r="N64" s="36"/>
      <c r="O64" s="36"/>
      <c r="P64" s="37"/>
      <c r="Q64" s="35"/>
      <c r="R64" s="35"/>
      <c r="S64" s="35"/>
      <c r="T64" s="67"/>
    </row>
    <row r="65" spans="1:20" s="72" customFormat="1" ht="17.25" customHeight="1">
      <c r="A65" s="66">
        <v>61</v>
      </c>
      <c r="B65" s="67"/>
      <c r="C65" s="167"/>
      <c r="D65" s="168"/>
      <c r="E65" s="162"/>
      <c r="F65" s="163"/>
      <c r="G65" s="70"/>
      <c r="H65" s="70"/>
      <c r="I65" s="67">
        <f t="shared" si="0"/>
        <v>0</v>
      </c>
      <c r="J65" s="43"/>
      <c r="K65" s="39"/>
      <c r="L65" s="35"/>
      <c r="M65" s="35"/>
      <c r="N65" s="36"/>
      <c r="O65" s="36"/>
      <c r="P65" s="37"/>
      <c r="Q65" s="35"/>
      <c r="R65" s="35"/>
      <c r="S65" s="35"/>
      <c r="T65" s="67"/>
    </row>
    <row r="66" spans="1:20" s="72" customFormat="1" ht="17.25" customHeight="1">
      <c r="A66" s="66">
        <v>62</v>
      </c>
      <c r="B66" s="67"/>
      <c r="C66" s="167"/>
      <c r="D66" s="168"/>
      <c r="E66" s="162"/>
      <c r="F66" s="163"/>
      <c r="G66" s="70"/>
      <c r="H66" s="70"/>
      <c r="I66" s="67">
        <f t="shared" si="0"/>
        <v>0</v>
      </c>
      <c r="J66" s="43"/>
      <c r="K66" s="39"/>
      <c r="L66" s="35"/>
      <c r="M66" s="35"/>
      <c r="N66" s="36"/>
      <c r="O66" s="36"/>
      <c r="P66" s="37"/>
      <c r="Q66" s="35"/>
      <c r="R66" s="35"/>
      <c r="S66" s="35"/>
      <c r="T66" s="67"/>
    </row>
    <row r="67" spans="1:20" s="72" customFormat="1" ht="17.25" customHeight="1">
      <c r="A67" s="66">
        <v>63</v>
      </c>
      <c r="B67" s="67"/>
      <c r="C67" s="167"/>
      <c r="D67" s="168"/>
      <c r="E67" s="162"/>
      <c r="F67" s="163"/>
      <c r="G67" s="70"/>
      <c r="H67" s="70"/>
      <c r="I67" s="67">
        <f t="shared" si="0"/>
        <v>0</v>
      </c>
      <c r="J67" s="43"/>
      <c r="K67" s="39"/>
      <c r="L67" s="35"/>
      <c r="M67" s="35"/>
      <c r="N67" s="36"/>
      <c r="O67" s="36"/>
      <c r="P67" s="37"/>
      <c r="Q67" s="35"/>
      <c r="R67" s="35"/>
      <c r="S67" s="35"/>
      <c r="T67" s="67"/>
    </row>
    <row r="68" spans="1:20" s="72" customFormat="1" ht="17.25" customHeight="1">
      <c r="A68" s="66">
        <v>64</v>
      </c>
      <c r="B68" s="67"/>
      <c r="C68" s="167"/>
      <c r="D68" s="168"/>
      <c r="E68" s="162"/>
      <c r="F68" s="163"/>
      <c r="G68" s="70"/>
      <c r="H68" s="70"/>
      <c r="I68" s="67">
        <f t="shared" si="0"/>
        <v>0</v>
      </c>
      <c r="J68" s="43"/>
      <c r="K68" s="39"/>
      <c r="L68" s="35"/>
      <c r="M68" s="35"/>
      <c r="N68" s="36"/>
      <c r="O68" s="36"/>
      <c r="P68" s="37"/>
      <c r="Q68" s="35"/>
      <c r="R68" s="35"/>
      <c r="S68" s="35"/>
      <c r="T68" s="67"/>
    </row>
    <row r="69" spans="1:20" s="72" customFormat="1" ht="17.25" customHeight="1">
      <c r="A69" s="66">
        <v>65</v>
      </c>
      <c r="B69" s="67"/>
      <c r="C69" s="167"/>
      <c r="D69" s="168"/>
      <c r="E69" s="162"/>
      <c r="F69" s="163"/>
      <c r="G69" s="70"/>
      <c r="H69" s="70"/>
      <c r="I69" s="67">
        <f t="shared" si="0"/>
        <v>0</v>
      </c>
      <c r="J69" s="43"/>
      <c r="K69" s="39"/>
      <c r="L69" s="35"/>
      <c r="M69" s="35"/>
      <c r="N69" s="36"/>
      <c r="O69" s="36"/>
      <c r="P69" s="37"/>
      <c r="Q69" s="35"/>
      <c r="R69" s="35"/>
      <c r="S69" s="35"/>
      <c r="T69" s="67"/>
    </row>
    <row r="70" spans="1:20" s="72" customFormat="1" ht="17.25" customHeight="1">
      <c r="A70" s="66">
        <v>66</v>
      </c>
      <c r="B70" s="67"/>
      <c r="C70" s="167"/>
      <c r="D70" s="168"/>
      <c r="E70" s="162"/>
      <c r="F70" s="163"/>
      <c r="G70" s="70"/>
      <c r="H70" s="70"/>
      <c r="I70" s="67">
        <f t="shared" ref="I70:I106" si="1">SUM(G70:H70)</f>
        <v>0</v>
      </c>
      <c r="J70" s="43"/>
      <c r="K70" s="39"/>
      <c r="L70" s="35"/>
      <c r="M70" s="35"/>
      <c r="N70" s="36"/>
      <c r="O70" s="36"/>
      <c r="P70" s="37"/>
      <c r="Q70" s="35"/>
      <c r="R70" s="35"/>
      <c r="S70" s="35"/>
      <c r="T70" s="67"/>
    </row>
    <row r="71" spans="1:20" s="72" customFormat="1" ht="17.25" customHeight="1">
      <c r="A71" s="66">
        <v>67</v>
      </c>
      <c r="B71" s="67"/>
      <c r="C71" s="167"/>
      <c r="D71" s="168"/>
      <c r="E71" s="162"/>
      <c r="F71" s="163"/>
      <c r="G71" s="70"/>
      <c r="H71" s="70"/>
      <c r="I71" s="67">
        <f t="shared" si="1"/>
        <v>0</v>
      </c>
      <c r="J71" s="43"/>
      <c r="K71" s="39"/>
      <c r="L71" s="35"/>
      <c r="M71" s="35"/>
      <c r="N71" s="36"/>
      <c r="O71" s="36"/>
      <c r="P71" s="37"/>
      <c r="Q71" s="35"/>
      <c r="R71" s="35"/>
      <c r="S71" s="35"/>
      <c r="T71" s="67"/>
    </row>
    <row r="72" spans="1:20" s="72" customFormat="1" ht="17.25" customHeight="1">
      <c r="A72" s="66">
        <v>68</v>
      </c>
      <c r="B72" s="67"/>
      <c r="C72" s="167"/>
      <c r="D72" s="168"/>
      <c r="E72" s="162"/>
      <c r="F72" s="163"/>
      <c r="G72" s="70"/>
      <c r="H72" s="70"/>
      <c r="I72" s="67">
        <f t="shared" si="1"/>
        <v>0</v>
      </c>
      <c r="J72" s="43"/>
      <c r="K72" s="39"/>
      <c r="L72" s="35"/>
      <c r="M72" s="35"/>
      <c r="N72" s="36"/>
      <c r="O72" s="36"/>
      <c r="P72" s="37"/>
      <c r="Q72" s="35"/>
      <c r="R72" s="35"/>
      <c r="S72" s="35"/>
      <c r="T72" s="67"/>
    </row>
    <row r="73" spans="1:20" s="72" customFormat="1" ht="17.25" customHeight="1">
      <c r="A73" s="66">
        <v>69</v>
      </c>
      <c r="B73" s="67"/>
      <c r="C73" s="39"/>
      <c r="D73" s="67"/>
      <c r="E73" s="68"/>
      <c r="F73" s="69"/>
      <c r="G73" s="70"/>
      <c r="H73" s="70"/>
      <c r="I73" s="67">
        <f t="shared" si="1"/>
        <v>0</v>
      </c>
      <c r="J73" s="43"/>
      <c r="K73" s="39"/>
      <c r="L73" s="35"/>
      <c r="M73" s="35"/>
      <c r="N73" s="36"/>
      <c r="O73" s="36"/>
      <c r="P73" s="37"/>
      <c r="Q73" s="35"/>
      <c r="R73" s="35"/>
      <c r="S73" s="35"/>
      <c r="T73" s="67"/>
    </row>
    <row r="74" spans="1:20" s="72" customFormat="1" ht="17.25" customHeight="1">
      <c r="A74" s="66">
        <v>70</v>
      </c>
      <c r="B74" s="67"/>
      <c r="C74" s="39"/>
      <c r="D74" s="67"/>
      <c r="E74" s="68"/>
      <c r="F74" s="69"/>
      <c r="G74" s="70"/>
      <c r="H74" s="70"/>
      <c r="I74" s="67">
        <f t="shared" si="1"/>
        <v>0</v>
      </c>
      <c r="J74" s="43"/>
      <c r="K74" s="39"/>
      <c r="L74" s="35"/>
      <c r="M74" s="35"/>
      <c r="N74" s="36"/>
      <c r="O74" s="36"/>
      <c r="P74" s="37"/>
      <c r="Q74" s="35"/>
      <c r="R74" s="35"/>
      <c r="S74" s="35"/>
      <c r="T74" s="67"/>
    </row>
    <row r="75" spans="1:20" s="72" customFormat="1" ht="17.25" customHeight="1">
      <c r="A75" s="66">
        <v>71</v>
      </c>
      <c r="B75" s="67"/>
      <c r="C75" s="39"/>
      <c r="D75" s="67"/>
      <c r="E75" s="68"/>
      <c r="F75" s="69"/>
      <c r="G75" s="70"/>
      <c r="H75" s="70"/>
      <c r="I75" s="67">
        <f t="shared" si="1"/>
        <v>0</v>
      </c>
      <c r="J75" s="43"/>
      <c r="K75" s="39"/>
      <c r="L75" s="35"/>
      <c r="M75" s="35"/>
      <c r="N75" s="36"/>
      <c r="O75" s="36"/>
      <c r="P75" s="37"/>
      <c r="Q75" s="35"/>
      <c r="R75" s="35"/>
      <c r="S75" s="35"/>
      <c r="T75" s="67"/>
    </row>
    <row r="76" spans="1:20" s="72" customFormat="1" ht="17.25" customHeight="1">
      <c r="A76" s="66">
        <v>72</v>
      </c>
      <c r="B76" s="67"/>
      <c r="C76" s="39"/>
      <c r="D76" s="67"/>
      <c r="E76" s="68"/>
      <c r="F76" s="69"/>
      <c r="G76" s="70"/>
      <c r="H76" s="70"/>
      <c r="I76" s="67">
        <f t="shared" si="1"/>
        <v>0</v>
      </c>
      <c r="J76" s="43"/>
      <c r="K76" s="39"/>
      <c r="L76" s="35"/>
      <c r="M76" s="35"/>
      <c r="N76" s="36"/>
      <c r="O76" s="36"/>
      <c r="P76" s="37"/>
      <c r="Q76" s="35"/>
      <c r="R76" s="35"/>
      <c r="S76" s="35"/>
      <c r="T76" s="67"/>
    </row>
    <row r="77" spans="1:20" s="72" customFormat="1" ht="17.25" customHeight="1">
      <c r="A77" s="66">
        <v>73</v>
      </c>
      <c r="B77" s="67"/>
      <c r="C77" s="39"/>
      <c r="D77" s="67"/>
      <c r="E77" s="68"/>
      <c r="F77" s="69"/>
      <c r="G77" s="70"/>
      <c r="H77" s="70"/>
      <c r="I77" s="67">
        <f t="shared" si="1"/>
        <v>0</v>
      </c>
      <c r="J77" s="43"/>
      <c r="K77" s="39"/>
      <c r="L77" s="35"/>
      <c r="M77" s="35"/>
      <c r="N77" s="36"/>
      <c r="O77" s="36"/>
      <c r="P77" s="37"/>
      <c r="Q77" s="35"/>
      <c r="R77" s="35"/>
      <c r="S77" s="35"/>
      <c r="T77" s="67"/>
    </row>
    <row r="78" spans="1:20" s="72" customFormat="1" ht="17.25" customHeight="1">
      <c r="A78" s="66">
        <v>74</v>
      </c>
      <c r="B78" s="67"/>
      <c r="C78" s="39"/>
      <c r="D78" s="67"/>
      <c r="E78" s="68"/>
      <c r="F78" s="69"/>
      <c r="G78" s="70"/>
      <c r="H78" s="70"/>
      <c r="I78" s="67">
        <f t="shared" si="1"/>
        <v>0</v>
      </c>
      <c r="J78" s="43"/>
      <c r="K78" s="39"/>
      <c r="L78" s="35"/>
      <c r="M78" s="35"/>
      <c r="N78" s="36"/>
      <c r="O78" s="36"/>
      <c r="P78" s="37"/>
      <c r="Q78" s="35"/>
      <c r="R78" s="35"/>
      <c r="S78" s="35"/>
      <c r="T78" s="67"/>
    </row>
    <row r="79" spans="1:20" s="72" customFormat="1" ht="17.25" customHeight="1">
      <c r="A79" s="66">
        <v>75</v>
      </c>
      <c r="B79" s="67"/>
      <c r="C79" s="39"/>
      <c r="D79" s="67"/>
      <c r="E79" s="68"/>
      <c r="F79" s="69"/>
      <c r="G79" s="70"/>
      <c r="H79" s="70"/>
      <c r="I79" s="67">
        <f t="shared" si="1"/>
        <v>0</v>
      </c>
      <c r="J79" s="43"/>
      <c r="K79" s="39"/>
      <c r="L79" s="35"/>
      <c r="M79" s="35"/>
      <c r="N79" s="36"/>
      <c r="O79" s="36"/>
      <c r="P79" s="37"/>
      <c r="Q79" s="35"/>
      <c r="R79" s="35"/>
      <c r="S79" s="35"/>
      <c r="T79" s="67"/>
    </row>
    <row r="80" spans="1:20" s="72" customFormat="1" ht="17.25" customHeight="1">
      <c r="A80" s="66">
        <v>76</v>
      </c>
      <c r="B80" s="67"/>
      <c r="C80" s="39"/>
      <c r="D80" s="67"/>
      <c r="E80" s="68"/>
      <c r="F80" s="69"/>
      <c r="G80" s="70"/>
      <c r="H80" s="70"/>
      <c r="I80" s="67">
        <f t="shared" si="1"/>
        <v>0</v>
      </c>
      <c r="J80" s="43"/>
      <c r="K80" s="39"/>
      <c r="L80" s="35"/>
      <c r="M80" s="35"/>
      <c r="N80" s="36"/>
      <c r="O80" s="36"/>
      <c r="P80" s="37"/>
      <c r="Q80" s="35"/>
      <c r="R80" s="35"/>
      <c r="S80" s="35"/>
      <c r="T80" s="67"/>
    </row>
    <row r="81" spans="1:20" s="72" customFormat="1" ht="17.25" customHeight="1">
      <c r="A81" s="66">
        <v>77</v>
      </c>
      <c r="B81" s="67"/>
      <c r="C81" s="39"/>
      <c r="D81" s="67"/>
      <c r="E81" s="68"/>
      <c r="F81" s="69"/>
      <c r="G81" s="70"/>
      <c r="H81" s="70"/>
      <c r="I81" s="67">
        <f t="shared" si="1"/>
        <v>0</v>
      </c>
      <c r="J81" s="43"/>
      <c r="K81" s="39"/>
      <c r="L81" s="35"/>
      <c r="M81" s="35"/>
      <c r="N81" s="36"/>
      <c r="O81" s="36"/>
      <c r="P81" s="37"/>
      <c r="Q81" s="35"/>
      <c r="R81" s="35"/>
      <c r="S81" s="35"/>
      <c r="T81" s="67"/>
    </row>
    <row r="82" spans="1:20" s="72" customFormat="1" ht="17.25" customHeight="1">
      <c r="A82" s="66">
        <v>78</v>
      </c>
      <c r="B82" s="67"/>
      <c r="C82" s="39"/>
      <c r="D82" s="67"/>
      <c r="E82" s="68"/>
      <c r="F82" s="69"/>
      <c r="G82" s="70"/>
      <c r="H82" s="70"/>
      <c r="I82" s="67">
        <f t="shared" si="1"/>
        <v>0</v>
      </c>
      <c r="J82" s="43"/>
      <c r="K82" s="39"/>
      <c r="L82" s="35"/>
      <c r="M82" s="35"/>
      <c r="N82" s="36"/>
      <c r="O82" s="36"/>
      <c r="P82" s="37"/>
      <c r="Q82" s="35"/>
      <c r="R82" s="35"/>
      <c r="S82" s="35"/>
      <c r="T82" s="67"/>
    </row>
    <row r="83" spans="1:20" s="72" customFormat="1" ht="17.25" customHeight="1">
      <c r="A83" s="66">
        <v>79</v>
      </c>
      <c r="B83" s="67"/>
      <c r="C83" s="39"/>
      <c r="D83" s="67"/>
      <c r="E83" s="68"/>
      <c r="F83" s="69"/>
      <c r="G83" s="70"/>
      <c r="H83" s="70"/>
      <c r="I83" s="67">
        <f t="shared" si="1"/>
        <v>0</v>
      </c>
      <c r="J83" s="43"/>
      <c r="K83" s="39"/>
      <c r="L83" s="35"/>
      <c r="M83" s="35"/>
      <c r="N83" s="36"/>
      <c r="O83" s="36"/>
      <c r="P83" s="37"/>
      <c r="Q83" s="35"/>
      <c r="R83" s="35"/>
      <c r="S83" s="35"/>
      <c r="T83" s="67"/>
    </row>
    <row r="84" spans="1:20" s="72" customFormat="1" ht="17.25" customHeight="1">
      <c r="A84" s="66">
        <v>80</v>
      </c>
      <c r="B84" s="67"/>
      <c r="C84" s="39"/>
      <c r="D84" s="67"/>
      <c r="E84" s="68"/>
      <c r="F84" s="69"/>
      <c r="G84" s="70"/>
      <c r="H84" s="70"/>
      <c r="I84" s="67">
        <f t="shared" si="1"/>
        <v>0</v>
      </c>
      <c r="J84" s="43"/>
      <c r="K84" s="39"/>
      <c r="L84" s="35"/>
      <c r="M84" s="35"/>
      <c r="N84" s="36"/>
      <c r="O84" s="36"/>
      <c r="P84" s="37"/>
      <c r="Q84" s="35"/>
      <c r="R84" s="35"/>
      <c r="S84" s="35"/>
      <c r="T84" s="67"/>
    </row>
    <row r="85" spans="1:20" s="72" customFormat="1" ht="17.25" customHeight="1">
      <c r="A85" s="66">
        <v>81</v>
      </c>
      <c r="B85" s="67"/>
      <c r="C85" s="39"/>
      <c r="D85" s="67"/>
      <c r="E85" s="68"/>
      <c r="F85" s="69"/>
      <c r="G85" s="70"/>
      <c r="H85" s="70"/>
      <c r="I85" s="67">
        <f t="shared" si="1"/>
        <v>0</v>
      </c>
      <c r="J85" s="43"/>
      <c r="K85" s="39"/>
      <c r="L85" s="35"/>
      <c r="M85" s="35"/>
      <c r="N85" s="36"/>
      <c r="O85" s="36"/>
      <c r="P85" s="37"/>
      <c r="Q85" s="35"/>
      <c r="R85" s="35"/>
      <c r="S85" s="35"/>
      <c r="T85" s="67"/>
    </row>
    <row r="86" spans="1:20" s="72" customFormat="1" ht="17.25" customHeight="1">
      <c r="A86" s="66">
        <v>82</v>
      </c>
      <c r="B86" s="67"/>
      <c r="C86" s="39"/>
      <c r="D86" s="67"/>
      <c r="E86" s="68"/>
      <c r="F86" s="69"/>
      <c r="G86" s="70"/>
      <c r="H86" s="70"/>
      <c r="I86" s="67">
        <f t="shared" si="1"/>
        <v>0</v>
      </c>
      <c r="J86" s="43"/>
      <c r="K86" s="39"/>
      <c r="L86" s="35"/>
      <c r="M86" s="35"/>
      <c r="N86" s="36"/>
      <c r="O86" s="36"/>
      <c r="P86" s="37"/>
      <c r="Q86" s="35"/>
      <c r="R86" s="35"/>
      <c r="S86" s="35"/>
      <c r="T86" s="67"/>
    </row>
    <row r="87" spans="1:20" s="72" customFormat="1" ht="17.25" customHeight="1">
      <c r="A87" s="66">
        <v>83</v>
      </c>
      <c r="B87" s="67"/>
      <c r="C87" s="39"/>
      <c r="D87" s="67"/>
      <c r="E87" s="68"/>
      <c r="F87" s="69"/>
      <c r="G87" s="70"/>
      <c r="H87" s="70"/>
      <c r="I87" s="67">
        <f t="shared" si="1"/>
        <v>0</v>
      </c>
      <c r="J87" s="43"/>
      <c r="K87" s="39"/>
      <c r="L87" s="35"/>
      <c r="M87" s="35"/>
      <c r="N87" s="36"/>
      <c r="O87" s="36"/>
      <c r="P87" s="37"/>
      <c r="Q87" s="35"/>
      <c r="R87" s="35"/>
      <c r="S87" s="35"/>
      <c r="T87" s="67"/>
    </row>
    <row r="88" spans="1:20" s="72" customFormat="1" ht="17.25" customHeight="1">
      <c r="A88" s="66">
        <v>84</v>
      </c>
      <c r="B88" s="67"/>
      <c r="C88" s="39"/>
      <c r="D88" s="67"/>
      <c r="E88" s="68"/>
      <c r="F88" s="69"/>
      <c r="G88" s="70"/>
      <c r="H88" s="70"/>
      <c r="I88" s="67">
        <f t="shared" si="1"/>
        <v>0</v>
      </c>
      <c r="J88" s="43"/>
      <c r="K88" s="39"/>
      <c r="L88" s="35"/>
      <c r="M88" s="35"/>
      <c r="N88" s="36"/>
      <c r="O88" s="36"/>
      <c r="P88" s="37"/>
      <c r="Q88" s="35"/>
      <c r="R88" s="35"/>
      <c r="S88" s="35"/>
      <c r="T88" s="67"/>
    </row>
    <row r="89" spans="1:20" s="72" customFormat="1" ht="17.25" customHeight="1">
      <c r="A89" s="66">
        <v>85</v>
      </c>
      <c r="B89" s="67"/>
      <c r="C89" s="39"/>
      <c r="D89" s="67"/>
      <c r="E89" s="68"/>
      <c r="F89" s="69"/>
      <c r="G89" s="70"/>
      <c r="H89" s="70"/>
      <c r="I89" s="67">
        <f t="shared" si="1"/>
        <v>0</v>
      </c>
      <c r="J89" s="43"/>
      <c r="K89" s="39"/>
      <c r="L89" s="35"/>
      <c r="M89" s="35"/>
      <c r="N89" s="36"/>
      <c r="O89" s="36"/>
      <c r="P89" s="37"/>
      <c r="Q89" s="35"/>
      <c r="R89" s="35"/>
      <c r="S89" s="35"/>
      <c r="T89" s="67"/>
    </row>
    <row r="90" spans="1:20" s="72" customFormat="1" ht="17.25" customHeight="1">
      <c r="A90" s="66">
        <v>86</v>
      </c>
      <c r="B90" s="67"/>
      <c r="C90" s="39"/>
      <c r="D90" s="67"/>
      <c r="E90" s="68"/>
      <c r="F90" s="69"/>
      <c r="G90" s="70"/>
      <c r="H90" s="70"/>
      <c r="I90" s="67">
        <f t="shared" si="1"/>
        <v>0</v>
      </c>
      <c r="J90" s="43"/>
      <c r="K90" s="39"/>
      <c r="L90" s="35"/>
      <c r="M90" s="35"/>
      <c r="N90" s="36"/>
      <c r="O90" s="36"/>
      <c r="P90" s="37"/>
      <c r="Q90" s="35"/>
      <c r="R90" s="35"/>
      <c r="S90" s="35"/>
      <c r="T90" s="67"/>
    </row>
    <row r="91" spans="1:20" s="72" customFormat="1" ht="17.25" customHeight="1">
      <c r="A91" s="66">
        <v>87</v>
      </c>
      <c r="B91" s="67"/>
      <c r="C91" s="39"/>
      <c r="D91" s="67"/>
      <c r="E91" s="68"/>
      <c r="F91" s="69"/>
      <c r="G91" s="70"/>
      <c r="H91" s="70"/>
      <c r="I91" s="67">
        <f t="shared" si="1"/>
        <v>0</v>
      </c>
      <c r="J91" s="43"/>
      <c r="K91" s="39"/>
      <c r="L91" s="35"/>
      <c r="M91" s="35"/>
      <c r="N91" s="36"/>
      <c r="O91" s="36"/>
      <c r="P91" s="37"/>
      <c r="Q91" s="35"/>
      <c r="R91" s="35"/>
      <c r="S91" s="35"/>
      <c r="T91" s="67"/>
    </row>
    <row r="92" spans="1:20" s="72" customFormat="1" ht="17.25" customHeight="1">
      <c r="A92" s="66">
        <v>88</v>
      </c>
      <c r="B92" s="67"/>
      <c r="C92" s="39"/>
      <c r="D92" s="67"/>
      <c r="E92" s="68"/>
      <c r="F92" s="69"/>
      <c r="G92" s="70"/>
      <c r="H92" s="70"/>
      <c r="I92" s="67">
        <f t="shared" si="1"/>
        <v>0</v>
      </c>
      <c r="J92" s="43"/>
      <c r="K92" s="39"/>
      <c r="L92" s="35"/>
      <c r="M92" s="35"/>
      <c r="N92" s="36"/>
      <c r="O92" s="36"/>
      <c r="P92" s="37"/>
      <c r="Q92" s="35"/>
      <c r="R92" s="35"/>
      <c r="S92" s="35"/>
      <c r="T92" s="67"/>
    </row>
    <row r="93" spans="1:20" s="72" customFormat="1" ht="17.25" customHeight="1">
      <c r="A93" s="66">
        <v>89</v>
      </c>
      <c r="B93" s="67"/>
      <c r="C93" s="39"/>
      <c r="D93" s="67"/>
      <c r="E93" s="68"/>
      <c r="F93" s="69"/>
      <c r="G93" s="70"/>
      <c r="H93" s="70"/>
      <c r="I93" s="67">
        <f t="shared" si="1"/>
        <v>0</v>
      </c>
      <c r="J93" s="43"/>
      <c r="K93" s="39"/>
      <c r="L93" s="35"/>
      <c r="M93" s="35"/>
      <c r="N93" s="36"/>
      <c r="O93" s="36"/>
      <c r="P93" s="37"/>
      <c r="Q93" s="35"/>
      <c r="R93" s="35"/>
      <c r="S93" s="35"/>
      <c r="T93" s="67"/>
    </row>
    <row r="94" spans="1:20" s="72" customFormat="1" ht="17.25" customHeight="1">
      <c r="A94" s="66">
        <v>90</v>
      </c>
      <c r="B94" s="67"/>
      <c r="C94" s="39"/>
      <c r="D94" s="67"/>
      <c r="E94" s="68"/>
      <c r="F94" s="69"/>
      <c r="G94" s="70"/>
      <c r="H94" s="70"/>
      <c r="I94" s="67">
        <f t="shared" si="1"/>
        <v>0</v>
      </c>
      <c r="J94" s="43"/>
      <c r="K94" s="39"/>
      <c r="L94" s="35"/>
      <c r="M94" s="35"/>
      <c r="N94" s="36"/>
      <c r="O94" s="36"/>
      <c r="P94" s="37"/>
      <c r="Q94" s="35"/>
      <c r="R94" s="35"/>
      <c r="S94" s="35"/>
      <c r="T94" s="67"/>
    </row>
    <row r="95" spans="1:20" s="72" customFormat="1" ht="17.25" customHeight="1">
      <c r="A95" s="66">
        <v>91</v>
      </c>
      <c r="B95" s="67"/>
      <c r="C95" s="39"/>
      <c r="D95" s="67"/>
      <c r="E95" s="68"/>
      <c r="F95" s="69"/>
      <c r="G95" s="70"/>
      <c r="H95" s="70"/>
      <c r="I95" s="67">
        <f t="shared" si="1"/>
        <v>0</v>
      </c>
      <c r="J95" s="43"/>
      <c r="K95" s="39"/>
      <c r="L95" s="35"/>
      <c r="M95" s="35"/>
      <c r="N95" s="36"/>
      <c r="O95" s="36"/>
      <c r="P95" s="37"/>
      <c r="Q95" s="35"/>
      <c r="R95" s="35"/>
      <c r="S95" s="35"/>
      <c r="T95" s="67"/>
    </row>
    <row r="96" spans="1:20" s="72" customFormat="1" ht="17.25" customHeight="1">
      <c r="A96" s="66">
        <v>92</v>
      </c>
      <c r="B96" s="67"/>
      <c r="C96" s="39"/>
      <c r="D96" s="67"/>
      <c r="E96" s="68"/>
      <c r="F96" s="69"/>
      <c r="G96" s="70"/>
      <c r="H96" s="70"/>
      <c r="I96" s="67">
        <f t="shared" si="1"/>
        <v>0</v>
      </c>
      <c r="J96" s="43"/>
      <c r="K96" s="39"/>
      <c r="L96" s="35"/>
      <c r="M96" s="35"/>
      <c r="N96" s="36"/>
      <c r="O96" s="36"/>
      <c r="P96" s="37"/>
      <c r="Q96" s="35"/>
      <c r="R96" s="35"/>
      <c r="S96" s="35"/>
      <c r="T96" s="67"/>
    </row>
    <row r="97" spans="1:20" s="72" customFormat="1" ht="17.25" customHeight="1">
      <c r="A97" s="66">
        <v>93</v>
      </c>
      <c r="B97" s="67"/>
      <c r="C97" s="39"/>
      <c r="D97" s="67"/>
      <c r="E97" s="68"/>
      <c r="F97" s="69"/>
      <c r="G97" s="70"/>
      <c r="H97" s="70"/>
      <c r="I97" s="67">
        <f t="shared" si="1"/>
        <v>0</v>
      </c>
      <c r="J97" s="43"/>
      <c r="K97" s="39"/>
      <c r="L97" s="35"/>
      <c r="M97" s="35"/>
      <c r="N97" s="36"/>
      <c r="O97" s="36"/>
      <c r="P97" s="37"/>
      <c r="Q97" s="35"/>
      <c r="R97" s="35"/>
      <c r="S97" s="35"/>
      <c r="T97" s="67"/>
    </row>
    <row r="98" spans="1:20" s="72" customFormat="1" ht="17.25" customHeight="1">
      <c r="A98" s="66">
        <v>94</v>
      </c>
      <c r="B98" s="67"/>
      <c r="C98" s="39"/>
      <c r="D98" s="67"/>
      <c r="E98" s="68"/>
      <c r="F98" s="69"/>
      <c r="G98" s="70"/>
      <c r="H98" s="70"/>
      <c r="I98" s="67">
        <f t="shared" si="1"/>
        <v>0</v>
      </c>
      <c r="J98" s="43"/>
      <c r="K98" s="39"/>
      <c r="L98" s="35"/>
      <c r="M98" s="35"/>
      <c r="N98" s="36"/>
      <c r="O98" s="36"/>
      <c r="P98" s="37"/>
      <c r="Q98" s="35"/>
      <c r="R98" s="35"/>
      <c r="S98" s="35"/>
      <c r="T98" s="67"/>
    </row>
    <row r="99" spans="1:20" s="72" customFormat="1" ht="17.25" customHeight="1">
      <c r="A99" s="66">
        <v>95</v>
      </c>
      <c r="B99" s="67"/>
      <c r="C99" s="39"/>
      <c r="D99" s="67"/>
      <c r="E99" s="68"/>
      <c r="F99" s="69"/>
      <c r="G99" s="70"/>
      <c r="H99" s="70"/>
      <c r="I99" s="67">
        <f t="shared" si="1"/>
        <v>0</v>
      </c>
      <c r="J99" s="43"/>
      <c r="K99" s="39"/>
      <c r="L99" s="35"/>
      <c r="M99" s="35"/>
      <c r="N99" s="36"/>
      <c r="O99" s="36"/>
      <c r="P99" s="37"/>
      <c r="Q99" s="35"/>
      <c r="R99" s="35"/>
      <c r="S99" s="35"/>
      <c r="T99" s="67"/>
    </row>
    <row r="100" spans="1:20" s="72" customFormat="1" ht="17.25" customHeight="1">
      <c r="A100" s="66">
        <v>96</v>
      </c>
      <c r="B100" s="67"/>
      <c r="C100" s="39"/>
      <c r="D100" s="67"/>
      <c r="E100" s="68"/>
      <c r="F100" s="69"/>
      <c r="G100" s="70">
        <v>0</v>
      </c>
      <c r="H100" s="70">
        <v>0</v>
      </c>
      <c r="I100" s="67">
        <f t="shared" si="1"/>
        <v>0</v>
      </c>
      <c r="J100" s="43"/>
      <c r="K100" s="39"/>
      <c r="L100" s="35"/>
      <c r="M100" s="35"/>
      <c r="N100" s="36"/>
      <c r="O100" s="36"/>
      <c r="P100" s="37"/>
      <c r="Q100" s="35"/>
      <c r="R100" s="35"/>
      <c r="S100" s="35"/>
      <c r="T100" s="67"/>
    </row>
    <row r="101" spans="1:20" s="72" customFormat="1" ht="17.25" customHeight="1">
      <c r="A101" s="66">
        <v>97</v>
      </c>
      <c r="B101" s="67"/>
      <c r="C101" s="39"/>
      <c r="D101" s="67"/>
      <c r="E101" s="68"/>
      <c r="F101" s="69"/>
      <c r="G101" s="70">
        <v>0</v>
      </c>
      <c r="H101" s="70">
        <v>0</v>
      </c>
      <c r="I101" s="67">
        <f t="shared" si="1"/>
        <v>0</v>
      </c>
      <c r="J101" s="43"/>
      <c r="K101" s="39"/>
      <c r="L101" s="35"/>
      <c r="M101" s="35"/>
      <c r="N101" s="36"/>
      <c r="O101" s="36"/>
      <c r="P101" s="37"/>
      <c r="Q101" s="35"/>
      <c r="R101" s="35"/>
      <c r="S101" s="35"/>
      <c r="T101" s="67"/>
    </row>
    <row r="102" spans="1:20" s="72" customFormat="1" ht="17.25" customHeight="1">
      <c r="A102" s="66">
        <v>98</v>
      </c>
      <c r="B102" s="67"/>
      <c r="C102" s="39"/>
      <c r="D102" s="67"/>
      <c r="E102" s="68"/>
      <c r="F102" s="69"/>
      <c r="G102" s="70">
        <v>0</v>
      </c>
      <c r="H102" s="70">
        <v>0</v>
      </c>
      <c r="I102" s="67">
        <f t="shared" si="1"/>
        <v>0</v>
      </c>
      <c r="J102" s="43"/>
      <c r="K102" s="39"/>
      <c r="L102" s="35"/>
      <c r="M102" s="35"/>
      <c r="N102" s="36"/>
      <c r="O102" s="36"/>
      <c r="P102" s="37"/>
      <c r="Q102" s="35"/>
      <c r="R102" s="35"/>
      <c r="S102" s="35"/>
      <c r="T102" s="67"/>
    </row>
    <row r="103" spans="1:20" s="72" customFormat="1" ht="17.25" customHeight="1">
      <c r="A103" s="66">
        <v>99</v>
      </c>
      <c r="B103" s="67"/>
      <c r="C103" s="39"/>
      <c r="D103" s="67"/>
      <c r="E103" s="68"/>
      <c r="F103" s="69"/>
      <c r="G103" s="70">
        <v>0</v>
      </c>
      <c r="H103" s="70">
        <v>0</v>
      </c>
      <c r="I103" s="67">
        <f t="shared" si="1"/>
        <v>0</v>
      </c>
      <c r="J103" s="43"/>
      <c r="K103" s="39"/>
      <c r="L103" s="35"/>
      <c r="M103" s="35"/>
      <c r="N103" s="36"/>
      <c r="O103" s="36"/>
      <c r="P103" s="37"/>
      <c r="Q103" s="35"/>
      <c r="R103" s="35"/>
      <c r="S103" s="35"/>
      <c r="T103" s="67"/>
    </row>
    <row r="104" spans="1:20" s="72" customFormat="1" ht="17.25" customHeight="1">
      <c r="A104" s="66">
        <v>100</v>
      </c>
      <c r="B104" s="67"/>
      <c r="C104" s="39"/>
      <c r="D104" s="67"/>
      <c r="E104" s="68"/>
      <c r="F104" s="69"/>
      <c r="G104" s="70">
        <v>0</v>
      </c>
      <c r="H104" s="70">
        <v>0</v>
      </c>
      <c r="I104" s="67">
        <f t="shared" si="1"/>
        <v>0</v>
      </c>
      <c r="J104" s="43"/>
      <c r="K104" s="39"/>
      <c r="L104" s="35"/>
      <c r="M104" s="35"/>
      <c r="N104" s="36"/>
      <c r="O104" s="36"/>
      <c r="P104" s="37"/>
      <c r="Q104" s="35"/>
      <c r="R104" s="35"/>
      <c r="S104" s="35"/>
      <c r="T104" s="67"/>
    </row>
    <row r="105" spans="1:20" s="72" customFormat="1" ht="17.25" customHeight="1">
      <c r="A105" s="66">
        <v>101</v>
      </c>
      <c r="B105" s="67"/>
      <c r="C105" s="39"/>
      <c r="D105" s="67"/>
      <c r="E105" s="68"/>
      <c r="F105" s="69"/>
      <c r="G105" s="70">
        <v>0</v>
      </c>
      <c r="H105" s="70">
        <v>0</v>
      </c>
      <c r="I105" s="67">
        <f t="shared" si="1"/>
        <v>0</v>
      </c>
      <c r="J105" s="43"/>
      <c r="K105" s="39"/>
      <c r="L105" s="35"/>
      <c r="M105" s="35"/>
      <c r="N105" s="36"/>
      <c r="O105" s="36"/>
      <c r="P105" s="37"/>
      <c r="Q105" s="35"/>
      <c r="R105" s="35"/>
      <c r="S105" s="35"/>
      <c r="T105" s="67"/>
    </row>
    <row r="106" spans="1:20" s="72" customFormat="1" ht="17.25" customHeight="1">
      <c r="A106" s="66">
        <v>102</v>
      </c>
      <c r="B106" s="67"/>
      <c r="C106" s="39"/>
      <c r="D106" s="67"/>
      <c r="E106" s="68"/>
      <c r="F106" s="69"/>
      <c r="G106" s="70">
        <v>0</v>
      </c>
      <c r="H106" s="70">
        <v>0</v>
      </c>
      <c r="I106" s="67">
        <f t="shared" si="1"/>
        <v>0</v>
      </c>
      <c r="J106" s="43"/>
      <c r="K106" s="39"/>
      <c r="L106" s="35"/>
      <c r="M106" s="35"/>
      <c r="N106" s="36"/>
      <c r="O106" s="36"/>
      <c r="P106" s="37"/>
      <c r="Q106" s="35"/>
      <c r="R106" s="35"/>
      <c r="S106" s="35"/>
      <c r="T106" s="67"/>
    </row>
    <row r="107" spans="1:20" s="72" customFormat="1" ht="17.25" customHeight="1">
      <c r="A107" s="66">
        <v>103</v>
      </c>
      <c r="B107" s="67"/>
      <c r="C107" s="39"/>
      <c r="D107" s="67"/>
      <c r="E107" s="68"/>
      <c r="F107" s="69"/>
      <c r="G107" s="70">
        <v>0</v>
      </c>
      <c r="H107" s="70">
        <v>0</v>
      </c>
      <c r="I107" s="67">
        <f t="shared" ref="I100:I161" si="2">SUM(G107:H107)</f>
        <v>0</v>
      </c>
      <c r="J107" s="43"/>
      <c r="K107" s="39"/>
      <c r="L107" s="35"/>
      <c r="M107" s="35"/>
      <c r="N107" s="36"/>
      <c r="O107" s="36"/>
      <c r="P107" s="37"/>
      <c r="Q107" s="35"/>
      <c r="R107" s="35"/>
      <c r="S107" s="35"/>
      <c r="T107" s="67"/>
    </row>
    <row r="108" spans="1:20" s="72" customFormat="1" ht="17.25" customHeight="1">
      <c r="A108" s="66">
        <v>104</v>
      </c>
      <c r="B108" s="67"/>
      <c r="C108" s="39"/>
      <c r="D108" s="67"/>
      <c r="E108" s="68"/>
      <c r="F108" s="69"/>
      <c r="G108" s="70">
        <v>0</v>
      </c>
      <c r="H108" s="70">
        <v>0</v>
      </c>
      <c r="I108" s="67">
        <f t="shared" si="2"/>
        <v>0</v>
      </c>
      <c r="J108" s="43"/>
      <c r="K108" s="39"/>
      <c r="L108" s="35"/>
      <c r="M108" s="35"/>
      <c r="N108" s="36"/>
      <c r="O108" s="36"/>
      <c r="P108" s="37"/>
      <c r="Q108" s="35"/>
      <c r="R108" s="35"/>
      <c r="S108" s="35"/>
      <c r="T108" s="67"/>
    </row>
    <row r="109" spans="1:20" s="72" customFormat="1" ht="17.25" customHeight="1">
      <c r="A109" s="66">
        <v>105</v>
      </c>
      <c r="B109" s="67"/>
      <c r="C109" s="39"/>
      <c r="D109" s="67"/>
      <c r="E109" s="68"/>
      <c r="F109" s="69"/>
      <c r="G109" s="70">
        <v>0</v>
      </c>
      <c r="H109" s="70">
        <v>0</v>
      </c>
      <c r="I109" s="67">
        <f t="shared" si="2"/>
        <v>0</v>
      </c>
      <c r="J109" s="43"/>
      <c r="K109" s="39"/>
      <c r="L109" s="35"/>
      <c r="M109" s="35"/>
      <c r="N109" s="36"/>
      <c r="O109" s="36"/>
      <c r="P109" s="37"/>
      <c r="Q109" s="35"/>
      <c r="R109" s="35"/>
      <c r="S109" s="35"/>
      <c r="T109" s="67"/>
    </row>
    <row r="110" spans="1:20" s="18" customFormat="1" ht="17.25" customHeight="1">
      <c r="A110" s="66">
        <v>106</v>
      </c>
      <c r="B110" s="11"/>
      <c r="C110" s="39"/>
      <c r="D110" s="12"/>
      <c r="E110" s="40"/>
      <c r="F110" s="42"/>
      <c r="G110" s="70">
        <v>0</v>
      </c>
      <c r="H110" s="70">
        <v>0</v>
      </c>
      <c r="I110" s="67">
        <f t="shared" si="2"/>
        <v>0</v>
      </c>
      <c r="J110" s="43"/>
      <c r="K110" s="39"/>
      <c r="L110" s="35"/>
      <c r="M110" s="35"/>
      <c r="N110" s="36"/>
      <c r="O110" s="36"/>
      <c r="P110" s="37"/>
      <c r="Q110" s="35"/>
      <c r="R110" s="35"/>
      <c r="S110" s="35"/>
      <c r="T110" s="12"/>
    </row>
    <row r="111" spans="1:20" s="18" customFormat="1" ht="17.25" customHeight="1">
      <c r="A111" s="66">
        <v>107</v>
      </c>
      <c r="B111" s="11"/>
      <c r="C111" s="39"/>
      <c r="D111" s="12"/>
      <c r="E111" s="40"/>
      <c r="F111" s="42"/>
      <c r="G111" s="70">
        <v>0</v>
      </c>
      <c r="H111" s="70">
        <v>0</v>
      </c>
      <c r="I111" s="67">
        <f t="shared" si="2"/>
        <v>0</v>
      </c>
      <c r="J111" s="43"/>
      <c r="K111" s="39"/>
      <c r="L111" s="35"/>
      <c r="M111" s="35"/>
      <c r="N111" s="36"/>
      <c r="O111" s="36"/>
      <c r="P111" s="37"/>
      <c r="Q111" s="35"/>
      <c r="R111" s="35"/>
      <c r="S111" s="35"/>
      <c r="T111" s="12"/>
    </row>
    <row r="112" spans="1:20" s="18" customFormat="1" ht="17.25" customHeight="1">
      <c r="A112" s="66">
        <v>108</v>
      </c>
      <c r="B112" s="11"/>
      <c r="C112" s="39"/>
      <c r="D112" s="12"/>
      <c r="E112" s="40"/>
      <c r="F112" s="42"/>
      <c r="G112" s="70">
        <v>0</v>
      </c>
      <c r="H112" s="70">
        <v>0</v>
      </c>
      <c r="I112" s="67">
        <f t="shared" si="2"/>
        <v>0</v>
      </c>
      <c r="J112" s="43"/>
      <c r="K112" s="39"/>
      <c r="L112" s="35"/>
      <c r="M112" s="35"/>
      <c r="N112" s="36"/>
      <c r="O112" s="36"/>
      <c r="P112" s="37"/>
      <c r="Q112" s="35"/>
      <c r="R112" s="35"/>
      <c r="S112" s="35"/>
      <c r="T112" s="12"/>
    </row>
    <row r="113" spans="1:20" s="18" customFormat="1" ht="17.25" customHeight="1">
      <c r="A113" s="66">
        <v>109</v>
      </c>
      <c r="B113" s="11"/>
      <c r="C113" s="39"/>
      <c r="D113" s="12"/>
      <c r="E113" s="40"/>
      <c r="F113" s="42"/>
      <c r="G113" s="70">
        <v>0</v>
      </c>
      <c r="H113" s="70">
        <v>0</v>
      </c>
      <c r="I113" s="67">
        <f t="shared" si="2"/>
        <v>0</v>
      </c>
      <c r="J113" s="43"/>
      <c r="K113" s="39"/>
      <c r="L113" s="35"/>
      <c r="M113" s="35"/>
      <c r="N113" s="36"/>
      <c r="O113" s="36"/>
      <c r="P113" s="37"/>
      <c r="Q113" s="35"/>
      <c r="R113" s="35"/>
      <c r="S113" s="35"/>
      <c r="T113" s="12"/>
    </row>
    <row r="114" spans="1:20" s="18" customFormat="1" ht="17.25" customHeight="1">
      <c r="A114" s="66">
        <v>110</v>
      </c>
      <c r="B114" s="11"/>
      <c r="C114" s="39"/>
      <c r="D114" s="12"/>
      <c r="E114" s="40"/>
      <c r="F114" s="42"/>
      <c r="G114" s="70">
        <v>0</v>
      </c>
      <c r="H114" s="70">
        <v>0</v>
      </c>
      <c r="I114" s="67">
        <f t="shared" si="2"/>
        <v>0</v>
      </c>
      <c r="J114" s="43"/>
      <c r="K114" s="39"/>
      <c r="L114" s="35"/>
      <c r="M114" s="35"/>
      <c r="N114" s="36"/>
      <c r="O114" s="36"/>
      <c r="P114" s="37"/>
      <c r="Q114" s="35"/>
      <c r="R114" s="35"/>
      <c r="S114" s="35"/>
      <c r="T114" s="12"/>
    </row>
    <row r="115" spans="1:20" s="18" customFormat="1" ht="17.25" customHeight="1">
      <c r="A115" s="66">
        <v>111</v>
      </c>
      <c r="B115" s="11"/>
      <c r="C115" s="39"/>
      <c r="D115" s="12"/>
      <c r="E115" s="40"/>
      <c r="F115" s="42"/>
      <c r="G115" s="70">
        <v>0</v>
      </c>
      <c r="H115" s="70">
        <v>0</v>
      </c>
      <c r="I115" s="67">
        <f t="shared" si="2"/>
        <v>0</v>
      </c>
      <c r="J115" s="43"/>
      <c r="K115" s="39"/>
      <c r="L115" s="35"/>
      <c r="M115" s="35"/>
      <c r="N115" s="36"/>
      <c r="O115" s="36"/>
      <c r="P115" s="37"/>
      <c r="Q115" s="35"/>
      <c r="R115" s="35"/>
      <c r="S115" s="35"/>
      <c r="T115" s="12"/>
    </row>
    <row r="116" spans="1:20" s="18" customFormat="1" ht="17.25" customHeight="1">
      <c r="A116" s="66">
        <v>112</v>
      </c>
      <c r="B116" s="11"/>
      <c r="C116" s="39"/>
      <c r="D116" s="12"/>
      <c r="E116" s="40"/>
      <c r="F116" s="42"/>
      <c r="G116" s="70">
        <v>0</v>
      </c>
      <c r="H116" s="70">
        <v>0</v>
      </c>
      <c r="I116" s="67">
        <f t="shared" si="2"/>
        <v>0</v>
      </c>
      <c r="J116" s="43"/>
      <c r="K116" s="39"/>
      <c r="L116" s="35"/>
      <c r="M116" s="35"/>
      <c r="N116" s="36"/>
      <c r="O116" s="36"/>
      <c r="P116" s="37"/>
      <c r="Q116" s="35"/>
      <c r="R116" s="35"/>
      <c r="S116" s="35"/>
      <c r="T116" s="12"/>
    </row>
    <row r="117" spans="1:20" s="18" customFormat="1" ht="17.25" customHeight="1">
      <c r="A117" s="66">
        <v>113</v>
      </c>
      <c r="B117" s="11"/>
      <c r="C117" s="39"/>
      <c r="D117" s="12"/>
      <c r="E117" s="40"/>
      <c r="F117" s="42"/>
      <c r="G117" s="70">
        <v>0</v>
      </c>
      <c r="H117" s="70">
        <v>0</v>
      </c>
      <c r="I117" s="67">
        <f t="shared" si="2"/>
        <v>0</v>
      </c>
      <c r="J117" s="43"/>
      <c r="K117" s="39"/>
      <c r="L117" s="35"/>
      <c r="M117" s="35"/>
      <c r="N117" s="36"/>
      <c r="O117" s="36"/>
      <c r="P117" s="37"/>
      <c r="Q117" s="35"/>
      <c r="R117" s="35"/>
      <c r="S117" s="35"/>
      <c r="T117" s="12"/>
    </row>
    <row r="118" spans="1:20" s="18" customFormat="1" ht="17.25" customHeight="1">
      <c r="A118" s="66">
        <v>114</v>
      </c>
      <c r="B118" s="11"/>
      <c r="C118" s="39"/>
      <c r="D118" s="12"/>
      <c r="E118" s="40"/>
      <c r="F118" s="42"/>
      <c r="G118" s="70">
        <v>0</v>
      </c>
      <c r="H118" s="70">
        <v>0</v>
      </c>
      <c r="I118" s="67">
        <f t="shared" si="2"/>
        <v>0</v>
      </c>
      <c r="J118" s="43"/>
      <c r="K118" s="39"/>
      <c r="L118" s="35"/>
      <c r="M118" s="35"/>
      <c r="N118" s="36"/>
      <c r="O118" s="36"/>
      <c r="P118" s="37"/>
      <c r="Q118" s="35"/>
      <c r="R118" s="35"/>
      <c r="S118" s="35"/>
      <c r="T118" s="12"/>
    </row>
    <row r="119" spans="1:20" s="18" customFormat="1" ht="17.25" customHeight="1">
      <c r="A119" s="66">
        <v>115</v>
      </c>
      <c r="B119" s="11"/>
      <c r="C119" s="39"/>
      <c r="D119" s="12"/>
      <c r="E119" s="40"/>
      <c r="F119" s="42"/>
      <c r="G119" s="70">
        <v>0</v>
      </c>
      <c r="H119" s="70">
        <v>0</v>
      </c>
      <c r="I119" s="67">
        <f t="shared" si="2"/>
        <v>0</v>
      </c>
      <c r="J119" s="43"/>
      <c r="K119" s="39"/>
      <c r="L119" s="35"/>
      <c r="M119" s="35"/>
      <c r="N119" s="36"/>
      <c r="O119" s="36"/>
      <c r="P119" s="37"/>
      <c r="Q119" s="35"/>
      <c r="R119" s="35"/>
      <c r="S119" s="35"/>
      <c r="T119" s="12"/>
    </row>
    <row r="120" spans="1:20" s="18" customFormat="1" ht="17.25" customHeight="1">
      <c r="A120" s="66">
        <v>116</v>
      </c>
      <c r="B120" s="11"/>
      <c r="C120" s="39"/>
      <c r="D120" s="12"/>
      <c r="E120" s="40"/>
      <c r="F120" s="42"/>
      <c r="G120" s="70">
        <v>0</v>
      </c>
      <c r="H120" s="70">
        <v>0</v>
      </c>
      <c r="I120" s="67">
        <f t="shared" si="2"/>
        <v>0</v>
      </c>
      <c r="J120" s="43"/>
      <c r="K120" s="39"/>
      <c r="L120" s="35"/>
      <c r="M120" s="35"/>
      <c r="N120" s="36"/>
      <c r="O120" s="36"/>
      <c r="P120" s="37"/>
      <c r="Q120" s="35"/>
      <c r="R120" s="35"/>
      <c r="S120" s="35"/>
      <c r="T120" s="12"/>
    </row>
    <row r="121" spans="1:20" s="18" customFormat="1" ht="17.25" customHeight="1">
      <c r="A121" s="66">
        <v>117</v>
      </c>
      <c r="B121" s="11"/>
      <c r="C121" s="39"/>
      <c r="D121" s="12"/>
      <c r="E121" s="40"/>
      <c r="F121" s="42"/>
      <c r="G121" s="70">
        <v>0</v>
      </c>
      <c r="H121" s="70">
        <v>0</v>
      </c>
      <c r="I121" s="67">
        <f t="shared" si="2"/>
        <v>0</v>
      </c>
      <c r="J121" s="43"/>
      <c r="K121" s="39"/>
      <c r="L121" s="35"/>
      <c r="M121" s="35"/>
      <c r="N121" s="36"/>
      <c r="O121" s="36"/>
      <c r="P121" s="37"/>
      <c r="Q121" s="35"/>
      <c r="R121" s="35"/>
      <c r="S121" s="35"/>
      <c r="T121" s="12"/>
    </row>
    <row r="122" spans="1:20" s="18" customFormat="1" ht="17.25" customHeight="1">
      <c r="A122" s="66">
        <v>118</v>
      </c>
      <c r="B122" s="11"/>
      <c r="C122" s="39"/>
      <c r="D122" s="12"/>
      <c r="E122" s="40"/>
      <c r="F122" s="42"/>
      <c r="G122" s="70">
        <v>0</v>
      </c>
      <c r="H122" s="70">
        <v>0</v>
      </c>
      <c r="I122" s="67">
        <f t="shared" si="2"/>
        <v>0</v>
      </c>
      <c r="J122" s="43"/>
      <c r="K122" s="39"/>
      <c r="L122" s="35"/>
      <c r="M122" s="35"/>
      <c r="N122" s="36"/>
      <c r="O122" s="36"/>
      <c r="P122" s="37"/>
      <c r="Q122" s="35"/>
      <c r="R122" s="35"/>
      <c r="S122" s="35"/>
      <c r="T122" s="12"/>
    </row>
    <row r="123" spans="1:20" s="18" customFormat="1" ht="17.25" customHeight="1">
      <c r="A123" s="66">
        <v>119</v>
      </c>
      <c r="B123" s="11"/>
      <c r="C123" s="39"/>
      <c r="D123" s="12"/>
      <c r="E123" s="40"/>
      <c r="F123" s="42"/>
      <c r="G123" s="70">
        <v>0</v>
      </c>
      <c r="H123" s="70">
        <v>0</v>
      </c>
      <c r="I123" s="67">
        <f t="shared" si="2"/>
        <v>0</v>
      </c>
      <c r="J123" s="43"/>
      <c r="K123" s="39"/>
      <c r="L123" s="35"/>
      <c r="M123" s="35"/>
      <c r="N123" s="36"/>
      <c r="O123" s="36"/>
      <c r="P123" s="37"/>
      <c r="Q123" s="35"/>
      <c r="R123" s="35"/>
      <c r="S123" s="35"/>
      <c r="T123" s="12"/>
    </row>
    <row r="124" spans="1:20" s="18" customFormat="1" ht="17.25" customHeight="1">
      <c r="A124" s="66">
        <v>120</v>
      </c>
      <c r="B124" s="11"/>
      <c r="C124" s="39"/>
      <c r="D124" s="12"/>
      <c r="E124" s="40"/>
      <c r="F124" s="42"/>
      <c r="G124" s="70">
        <v>0</v>
      </c>
      <c r="H124" s="70">
        <v>0</v>
      </c>
      <c r="I124" s="67">
        <f t="shared" si="2"/>
        <v>0</v>
      </c>
      <c r="J124" s="43"/>
      <c r="K124" s="39"/>
      <c r="L124" s="35"/>
      <c r="M124" s="35"/>
      <c r="N124" s="36"/>
      <c r="O124" s="36"/>
      <c r="P124" s="37"/>
      <c r="Q124" s="35"/>
      <c r="R124" s="35"/>
      <c r="S124" s="35"/>
      <c r="T124" s="12"/>
    </row>
    <row r="125" spans="1:20" s="18" customFormat="1" ht="17.25" customHeight="1">
      <c r="A125" s="66">
        <v>121</v>
      </c>
      <c r="B125" s="11"/>
      <c r="C125" s="39"/>
      <c r="D125" s="12"/>
      <c r="E125" s="40"/>
      <c r="F125" s="42"/>
      <c r="G125" s="70">
        <v>0</v>
      </c>
      <c r="H125" s="70">
        <v>0</v>
      </c>
      <c r="I125" s="67">
        <f t="shared" si="2"/>
        <v>0</v>
      </c>
      <c r="J125" s="43"/>
      <c r="K125" s="39"/>
      <c r="L125" s="35"/>
      <c r="M125" s="35"/>
      <c r="N125" s="36"/>
      <c r="O125" s="36"/>
      <c r="P125" s="37"/>
      <c r="Q125" s="35"/>
      <c r="R125" s="35"/>
      <c r="S125" s="35"/>
      <c r="T125" s="12"/>
    </row>
    <row r="126" spans="1:20" s="18" customFormat="1" ht="17.25" customHeight="1">
      <c r="A126" s="66">
        <v>122</v>
      </c>
      <c r="B126" s="11"/>
      <c r="C126" s="39"/>
      <c r="D126" s="12"/>
      <c r="E126" s="40"/>
      <c r="F126" s="42"/>
      <c r="G126" s="70">
        <v>0</v>
      </c>
      <c r="H126" s="70">
        <v>0</v>
      </c>
      <c r="I126" s="67">
        <f t="shared" si="2"/>
        <v>0</v>
      </c>
      <c r="J126" s="43"/>
      <c r="K126" s="39"/>
      <c r="L126" s="35"/>
      <c r="M126" s="35"/>
      <c r="N126" s="36"/>
      <c r="O126" s="36"/>
      <c r="P126" s="37"/>
      <c r="Q126" s="35"/>
      <c r="R126" s="35"/>
      <c r="S126" s="35"/>
      <c r="T126" s="12"/>
    </row>
    <row r="127" spans="1:20" s="18" customFormat="1" ht="17.25" customHeight="1">
      <c r="A127" s="66">
        <v>123</v>
      </c>
      <c r="B127" s="11"/>
      <c r="C127" s="39"/>
      <c r="D127" s="12"/>
      <c r="E127" s="40"/>
      <c r="F127" s="42"/>
      <c r="G127" s="70">
        <v>0</v>
      </c>
      <c r="H127" s="70">
        <v>0</v>
      </c>
      <c r="I127" s="67">
        <f t="shared" si="2"/>
        <v>0</v>
      </c>
      <c r="J127" s="43"/>
      <c r="K127" s="39"/>
      <c r="L127" s="35"/>
      <c r="M127" s="35"/>
      <c r="N127" s="36"/>
      <c r="O127" s="36"/>
      <c r="P127" s="37"/>
      <c r="Q127" s="35"/>
      <c r="R127" s="35"/>
      <c r="S127" s="35"/>
      <c r="T127" s="12"/>
    </row>
    <row r="128" spans="1:20" s="18" customFormat="1">
      <c r="A128" s="66">
        <v>124</v>
      </c>
      <c r="B128" s="11"/>
      <c r="C128" s="39"/>
      <c r="D128" s="12"/>
      <c r="E128" s="40"/>
      <c r="F128" s="42"/>
      <c r="G128" s="70">
        <v>0</v>
      </c>
      <c r="H128" s="70">
        <v>0</v>
      </c>
      <c r="I128" s="67">
        <f t="shared" si="2"/>
        <v>0</v>
      </c>
      <c r="J128" s="43"/>
      <c r="K128" s="39"/>
      <c r="L128" s="35"/>
      <c r="M128" s="35"/>
      <c r="N128" s="36"/>
      <c r="O128" s="36"/>
      <c r="P128" s="37"/>
      <c r="Q128" s="35"/>
      <c r="R128" s="35"/>
      <c r="S128" s="35"/>
      <c r="T128" s="12"/>
    </row>
    <row r="129" spans="1:20" s="18" customFormat="1">
      <c r="A129" s="66">
        <v>125</v>
      </c>
      <c r="B129" s="11"/>
      <c r="C129" s="39"/>
      <c r="D129" s="12"/>
      <c r="E129" s="40"/>
      <c r="F129" s="42"/>
      <c r="G129" s="70">
        <v>0</v>
      </c>
      <c r="H129" s="70">
        <v>0</v>
      </c>
      <c r="I129" s="67">
        <f t="shared" si="2"/>
        <v>0</v>
      </c>
      <c r="J129" s="43"/>
      <c r="K129" s="39"/>
      <c r="L129" s="35"/>
      <c r="M129" s="35"/>
      <c r="N129" s="36"/>
      <c r="O129" s="36"/>
      <c r="P129" s="37"/>
      <c r="Q129" s="35"/>
      <c r="R129" s="35"/>
      <c r="S129" s="35"/>
      <c r="T129" s="12"/>
    </row>
    <row r="130" spans="1:20" s="18" customFormat="1">
      <c r="A130" s="66">
        <v>126</v>
      </c>
      <c r="B130" s="11"/>
      <c r="C130" s="39"/>
      <c r="D130" s="12"/>
      <c r="E130" s="40"/>
      <c r="F130" s="42"/>
      <c r="G130" s="70">
        <v>0</v>
      </c>
      <c r="H130" s="70">
        <v>0</v>
      </c>
      <c r="I130" s="67">
        <f t="shared" si="2"/>
        <v>0</v>
      </c>
      <c r="J130" s="43"/>
      <c r="K130" s="39"/>
      <c r="L130" s="35"/>
      <c r="M130" s="35"/>
      <c r="N130" s="36"/>
      <c r="O130" s="36"/>
      <c r="P130" s="37"/>
      <c r="Q130" s="35"/>
      <c r="R130" s="35"/>
      <c r="S130" s="35"/>
      <c r="T130" s="12"/>
    </row>
    <row r="131" spans="1:20" s="18" customFormat="1">
      <c r="A131" s="66">
        <v>127</v>
      </c>
      <c r="B131" s="11"/>
      <c r="C131" s="39"/>
      <c r="D131" s="12"/>
      <c r="E131" s="40"/>
      <c r="F131" s="42"/>
      <c r="G131" s="70">
        <v>0</v>
      </c>
      <c r="H131" s="70">
        <v>0</v>
      </c>
      <c r="I131" s="67">
        <f t="shared" si="2"/>
        <v>0</v>
      </c>
      <c r="J131" s="43"/>
      <c r="K131" s="39"/>
      <c r="L131" s="35"/>
      <c r="M131" s="35"/>
      <c r="N131" s="36"/>
      <c r="O131" s="36"/>
      <c r="P131" s="37"/>
      <c r="Q131" s="35"/>
      <c r="R131" s="35"/>
      <c r="S131" s="35"/>
      <c r="T131" s="12"/>
    </row>
    <row r="132" spans="1:20" s="18" customFormat="1">
      <c r="A132" s="66">
        <v>128</v>
      </c>
      <c r="B132" s="11"/>
      <c r="C132" s="39"/>
      <c r="D132" s="12"/>
      <c r="E132" s="40"/>
      <c r="F132" s="42"/>
      <c r="G132" s="70">
        <v>0</v>
      </c>
      <c r="H132" s="70">
        <v>0</v>
      </c>
      <c r="I132" s="67">
        <f t="shared" si="2"/>
        <v>0</v>
      </c>
      <c r="J132" s="43"/>
      <c r="K132" s="39"/>
      <c r="L132" s="35"/>
      <c r="M132" s="35"/>
      <c r="N132" s="36"/>
      <c r="O132" s="36"/>
      <c r="P132" s="37"/>
      <c r="Q132" s="35"/>
      <c r="R132" s="35"/>
      <c r="S132" s="35"/>
      <c r="T132" s="12"/>
    </row>
    <row r="133" spans="1:20" s="18" customFormat="1">
      <c r="A133" s="66">
        <v>129</v>
      </c>
      <c r="B133" s="11"/>
      <c r="C133" s="39"/>
      <c r="D133" s="12"/>
      <c r="E133" s="40"/>
      <c r="F133" s="42"/>
      <c r="G133" s="70">
        <v>0</v>
      </c>
      <c r="H133" s="70">
        <v>0</v>
      </c>
      <c r="I133" s="67">
        <f t="shared" si="2"/>
        <v>0</v>
      </c>
      <c r="J133" s="43"/>
      <c r="K133" s="39"/>
      <c r="L133" s="35"/>
      <c r="M133" s="35"/>
      <c r="N133" s="36"/>
      <c r="O133" s="36"/>
      <c r="P133" s="37"/>
      <c r="Q133" s="35"/>
      <c r="R133" s="35"/>
      <c r="S133" s="35"/>
      <c r="T133" s="12"/>
    </row>
    <row r="134" spans="1:20" s="18" customFormat="1">
      <c r="A134" s="66">
        <v>130</v>
      </c>
      <c r="B134" s="11"/>
      <c r="C134" s="39"/>
      <c r="D134" s="12"/>
      <c r="E134" s="40"/>
      <c r="F134" s="42"/>
      <c r="G134" s="70">
        <v>0</v>
      </c>
      <c r="H134" s="70">
        <v>0</v>
      </c>
      <c r="I134" s="67">
        <f t="shared" si="2"/>
        <v>0</v>
      </c>
      <c r="J134" s="43"/>
      <c r="K134" s="39"/>
      <c r="L134" s="35"/>
      <c r="M134" s="35"/>
      <c r="N134" s="36"/>
      <c r="O134" s="36"/>
      <c r="P134" s="37"/>
      <c r="Q134" s="35"/>
      <c r="R134" s="35"/>
      <c r="S134" s="35"/>
      <c r="T134" s="12"/>
    </row>
    <row r="135" spans="1:20" s="18" customFormat="1">
      <c r="A135" s="66">
        <v>131</v>
      </c>
      <c r="B135" s="11"/>
      <c r="C135" s="39"/>
      <c r="D135" s="12"/>
      <c r="E135" s="40"/>
      <c r="F135" s="42"/>
      <c r="G135" s="70">
        <v>0</v>
      </c>
      <c r="H135" s="70">
        <v>0</v>
      </c>
      <c r="I135" s="67">
        <f t="shared" si="2"/>
        <v>0</v>
      </c>
      <c r="J135" s="43"/>
      <c r="K135" s="39"/>
      <c r="L135" s="35"/>
      <c r="M135" s="35"/>
      <c r="N135" s="36"/>
      <c r="O135" s="36"/>
      <c r="P135" s="37"/>
      <c r="Q135" s="35"/>
      <c r="R135" s="35"/>
      <c r="S135" s="35"/>
      <c r="T135" s="12"/>
    </row>
    <row r="136" spans="1:20" s="18" customFormat="1">
      <c r="A136" s="66">
        <v>132</v>
      </c>
      <c r="B136" s="11"/>
      <c r="C136" s="39"/>
      <c r="D136" s="12"/>
      <c r="E136" s="40"/>
      <c r="F136" s="42"/>
      <c r="G136" s="70">
        <v>0</v>
      </c>
      <c r="H136" s="70">
        <v>0</v>
      </c>
      <c r="I136" s="67">
        <f t="shared" si="2"/>
        <v>0</v>
      </c>
      <c r="J136" s="43"/>
      <c r="K136" s="39"/>
      <c r="L136" s="35"/>
      <c r="M136" s="35"/>
      <c r="N136" s="36"/>
      <c r="O136" s="36"/>
      <c r="P136" s="37"/>
      <c r="Q136" s="35"/>
      <c r="R136" s="35"/>
      <c r="S136" s="35"/>
      <c r="T136" s="12"/>
    </row>
    <row r="137" spans="1:20" s="18" customFormat="1">
      <c r="A137" s="66">
        <v>133</v>
      </c>
      <c r="B137" s="11"/>
      <c r="C137" s="39"/>
      <c r="D137" s="12"/>
      <c r="E137" s="40"/>
      <c r="F137" s="42"/>
      <c r="G137" s="70">
        <v>0</v>
      </c>
      <c r="H137" s="70">
        <v>0</v>
      </c>
      <c r="I137" s="67">
        <f t="shared" si="2"/>
        <v>0</v>
      </c>
      <c r="J137" s="43"/>
      <c r="K137" s="39"/>
      <c r="L137" s="35"/>
      <c r="M137" s="35"/>
      <c r="N137" s="36"/>
      <c r="O137" s="36"/>
      <c r="P137" s="37"/>
      <c r="Q137" s="35"/>
      <c r="R137" s="35"/>
      <c r="S137" s="35"/>
      <c r="T137" s="12"/>
    </row>
    <row r="138" spans="1:20" s="18" customFormat="1">
      <c r="A138" s="66">
        <v>134</v>
      </c>
      <c r="B138" s="11"/>
      <c r="C138" s="39"/>
      <c r="D138" s="12"/>
      <c r="E138" s="40"/>
      <c r="F138" s="42"/>
      <c r="G138" s="70">
        <v>0</v>
      </c>
      <c r="H138" s="70">
        <v>0</v>
      </c>
      <c r="I138" s="67">
        <f t="shared" si="2"/>
        <v>0</v>
      </c>
      <c r="J138" s="43"/>
      <c r="K138" s="39"/>
      <c r="L138" s="35"/>
      <c r="M138" s="35"/>
      <c r="N138" s="36"/>
      <c r="O138" s="36"/>
      <c r="P138" s="37"/>
      <c r="Q138" s="35"/>
      <c r="R138" s="35"/>
      <c r="S138" s="35"/>
      <c r="T138" s="12"/>
    </row>
    <row r="139" spans="1:20" s="18" customFormat="1">
      <c r="A139" s="66">
        <v>135</v>
      </c>
      <c r="B139" s="11"/>
      <c r="C139" s="39"/>
      <c r="D139" s="12"/>
      <c r="E139" s="40"/>
      <c r="F139" s="42"/>
      <c r="G139" s="70">
        <v>0</v>
      </c>
      <c r="H139" s="70">
        <v>0</v>
      </c>
      <c r="I139" s="67">
        <f t="shared" si="2"/>
        <v>0</v>
      </c>
      <c r="J139" s="43"/>
      <c r="K139" s="39"/>
      <c r="L139" s="35"/>
      <c r="M139" s="35"/>
      <c r="N139" s="36"/>
      <c r="O139" s="36"/>
      <c r="P139" s="37"/>
      <c r="Q139" s="35"/>
      <c r="R139" s="35"/>
      <c r="S139" s="35"/>
      <c r="T139" s="12"/>
    </row>
    <row r="140" spans="1:20" s="18" customFormat="1">
      <c r="A140" s="66">
        <v>136</v>
      </c>
      <c r="B140" s="11"/>
      <c r="C140" s="39"/>
      <c r="D140" s="12"/>
      <c r="E140" s="40"/>
      <c r="F140" s="42"/>
      <c r="G140" s="70">
        <v>0</v>
      </c>
      <c r="H140" s="70">
        <v>0</v>
      </c>
      <c r="I140" s="67">
        <f t="shared" si="2"/>
        <v>0</v>
      </c>
      <c r="J140" s="43"/>
      <c r="K140" s="39"/>
      <c r="L140" s="35"/>
      <c r="M140" s="35"/>
      <c r="N140" s="36"/>
      <c r="O140" s="36"/>
      <c r="P140" s="37"/>
      <c r="Q140" s="35"/>
      <c r="R140" s="35"/>
      <c r="S140" s="35"/>
      <c r="T140" s="12"/>
    </row>
    <row r="141" spans="1:20" s="18" customFormat="1">
      <c r="A141" s="66">
        <v>137</v>
      </c>
      <c r="B141" s="11"/>
      <c r="C141" s="39"/>
      <c r="D141" s="12"/>
      <c r="E141" s="40"/>
      <c r="F141" s="42"/>
      <c r="G141" s="70">
        <v>0</v>
      </c>
      <c r="H141" s="70">
        <v>0</v>
      </c>
      <c r="I141" s="67">
        <f t="shared" si="2"/>
        <v>0</v>
      </c>
      <c r="J141" s="43"/>
      <c r="K141" s="39"/>
      <c r="L141" s="35"/>
      <c r="M141" s="35"/>
      <c r="N141" s="36"/>
      <c r="O141" s="36"/>
      <c r="P141" s="37"/>
      <c r="Q141" s="35"/>
      <c r="R141" s="35"/>
      <c r="S141" s="35"/>
      <c r="T141" s="12"/>
    </row>
    <row r="142" spans="1:20" s="18" customFormat="1">
      <c r="A142" s="66">
        <v>138</v>
      </c>
      <c r="B142" s="11"/>
      <c r="C142" s="39"/>
      <c r="D142" s="12"/>
      <c r="E142" s="40"/>
      <c r="F142" s="42"/>
      <c r="G142" s="70">
        <v>0</v>
      </c>
      <c r="H142" s="70">
        <v>0</v>
      </c>
      <c r="I142" s="67">
        <f t="shared" si="2"/>
        <v>0</v>
      </c>
      <c r="J142" s="43"/>
      <c r="K142" s="39"/>
      <c r="L142" s="35"/>
      <c r="M142" s="35"/>
      <c r="N142" s="36"/>
      <c r="O142" s="36"/>
      <c r="P142" s="37"/>
      <c r="Q142" s="35"/>
      <c r="R142" s="35"/>
      <c r="S142" s="35"/>
      <c r="T142" s="12"/>
    </row>
    <row r="143" spans="1:20" s="18" customFormat="1">
      <c r="A143" s="66">
        <v>139</v>
      </c>
      <c r="B143" s="11"/>
      <c r="C143" s="39"/>
      <c r="D143" s="12"/>
      <c r="E143" s="40"/>
      <c r="F143" s="42"/>
      <c r="G143" s="70">
        <v>0</v>
      </c>
      <c r="H143" s="70">
        <v>0</v>
      </c>
      <c r="I143" s="67">
        <f t="shared" si="2"/>
        <v>0</v>
      </c>
      <c r="J143" s="43"/>
      <c r="K143" s="39"/>
      <c r="L143" s="35"/>
      <c r="M143" s="35"/>
      <c r="N143" s="36"/>
      <c r="O143" s="36"/>
      <c r="P143" s="37"/>
      <c r="Q143" s="35"/>
      <c r="R143" s="35"/>
      <c r="S143" s="35"/>
      <c r="T143" s="12"/>
    </row>
    <row r="144" spans="1:20" s="18" customFormat="1">
      <c r="A144" s="66">
        <v>140</v>
      </c>
      <c r="B144" s="11"/>
      <c r="C144" s="39"/>
      <c r="D144" s="12"/>
      <c r="E144" s="40"/>
      <c r="F144" s="42"/>
      <c r="G144" s="70">
        <v>0</v>
      </c>
      <c r="H144" s="70">
        <v>0</v>
      </c>
      <c r="I144" s="67">
        <f t="shared" si="2"/>
        <v>0</v>
      </c>
      <c r="J144" s="43"/>
      <c r="K144" s="39"/>
      <c r="L144" s="35"/>
      <c r="M144" s="35"/>
      <c r="N144" s="36"/>
      <c r="O144" s="36"/>
      <c r="P144" s="37"/>
      <c r="Q144" s="35"/>
      <c r="R144" s="35"/>
      <c r="S144" s="35"/>
      <c r="T144" s="12"/>
    </row>
    <row r="145" spans="1:20" s="18" customFormat="1">
      <c r="A145" s="66">
        <v>141</v>
      </c>
      <c r="B145" s="11"/>
      <c r="C145" s="39"/>
      <c r="D145" s="12"/>
      <c r="E145" s="40"/>
      <c r="F145" s="42"/>
      <c r="G145" s="70">
        <v>0</v>
      </c>
      <c r="H145" s="70">
        <v>0</v>
      </c>
      <c r="I145" s="67">
        <f t="shared" si="2"/>
        <v>0</v>
      </c>
      <c r="J145" s="43"/>
      <c r="K145" s="39"/>
      <c r="L145" s="35"/>
      <c r="M145" s="35"/>
      <c r="N145" s="36"/>
      <c r="O145" s="36"/>
      <c r="P145" s="37"/>
      <c r="Q145" s="35"/>
      <c r="R145" s="35"/>
      <c r="S145" s="35"/>
      <c r="T145" s="12"/>
    </row>
    <row r="146" spans="1:20" s="18" customFormat="1">
      <c r="A146" s="66">
        <v>142</v>
      </c>
      <c r="B146" s="11"/>
      <c r="C146" s="39"/>
      <c r="D146" s="12"/>
      <c r="E146" s="40"/>
      <c r="F146" s="42"/>
      <c r="G146" s="70">
        <v>0</v>
      </c>
      <c r="H146" s="70">
        <v>0</v>
      </c>
      <c r="I146" s="67">
        <f t="shared" si="2"/>
        <v>0</v>
      </c>
      <c r="J146" s="43"/>
      <c r="K146" s="39"/>
      <c r="L146" s="35"/>
      <c r="M146" s="35"/>
      <c r="N146" s="36"/>
      <c r="O146" s="36"/>
      <c r="P146" s="37"/>
      <c r="Q146" s="35"/>
      <c r="R146" s="35"/>
      <c r="S146" s="35"/>
      <c r="T146" s="12"/>
    </row>
    <row r="147" spans="1:20" s="18" customFormat="1">
      <c r="A147" s="66">
        <v>143</v>
      </c>
      <c r="B147" s="11"/>
      <c r="C147" s="39"/>
      <c r="D147" s="12"/>
      <c r="E147" s="40"/>
      <c r="F147" s="42"/>
      <c r="G147" s="70">
        <v>0</v>
      </c>
      <c r="H147" s="70">
        <v>0</v>
      </c>
      <c r="I147" s="67">
        <f t="shared" si="2"/>
        <v>0</v>
      </c>
      <c r="J147" s="43"/>
      <c r="K147" s="39"/>
      <c r="L147" s="35"/>
      <c r="M147" s="35"/>
      <c r="N147" s="36"/>
      <c r="O147" s="36"/>
      <c r="P147" s="37"/>
      <c r="Q147" s="35"/>
      <c r="R147" s="35"/>
      <c r="S147" s="35"/>
      <c r="T147" s="12"/>
    </row>
    <row r="148" spans="1:20" s="18" customFormat="1">
      <c r="A148" s="66">
        <v>144</v>
      </c>
      <c r="B148" s="11"/>
      <c r="C148" s="39"/>
      <c r="D148" s="12"/>
      <c r="E148" s="40"/>
      <c r="F148" s="42"/>
      <c r="G148" s="70">
        <v>0</v>
      </c>
      <c r="H148" s="70">
        <v>0</v>
      </c>
      <c r="I148" s="67">
        <f t="shared" si="2"/>
        <v>0</v>
      </c>
      <c r="J148" s="43"/>
      <c r="K148" s="39"/>
      <c r="L148" s="35"/>
      <c r="M148" s="35"/>
      <c r="N148" s="36"/>
      <c r="O148" s="36"/>
      <c r="P148" s="37"/>
      <c r="Q148" s="35"/>
      <c r="R148" s="35"/>
      <c r="S148" s="35"/>
      <c r="T148" s="12"/>
    </row>
    <row r="149" spans="1:20" s="18" customFormat="1">
      <c r="A149" s="66">
        <v>145</v>
      </c>
      <c r="B149" s="11"/>
      <c r="C149" s="39"/>
      <c r="D149" s="12"/>
      <c r="E149" s="40"/>
      <c r="F149" s="42"/>
      <c r="G149" s="70">
        <v>0</v>
      </c>
      <c r="H149" s="70">
        <v>0</v>
      </c>
      <c r="I149" s="67">
        <f t="shared" si="2"/>
        <v>0</v>
      </c>
      <c r="J149" s="43"/>
      <c r="K149" s="39"/>
      <c r="L149" s="35"/>
      <c r="M149" s="35"/>
      <c r="N149" s="36"/>
      <c r="O149" s="36"/>
      <c r="P149" s="37"/>
      <c r="Q149" s="35"/>
      <c r="R149" s="35"/>
      <c r="S149" s="35"/>
      <c r="T149" s="12"/>
    </row>
    <row r="150" spans="1:20" s="18" customFormat="1">
      <c r="A150" s="66">
        <v>146</v>
      </c>
      <c r="B150" s="11"/>
      <c r="C150" s="39"/>
      <c r="D150" s="12"/>
      <c r="E150" s="40"/>
      <c r="F150" s="42"/>
      <c r="G150" s="70">
        <v>0</v>
      </c>
      <c r="H150" s="70">
        <v>0</v>
      </c>
      <c r="I150" s="67">
        <f t="shared" si="2"/>
        <v>0</v>
      </c>
      <c r="J150" s="43"/>
      <c r="K150" s="39"/>
      <c r="L150" s="35"/>
      <c r="M150" s="35"/>
      <c r="N150" s="36"/>
      <c r="O150" s="36"/>
      <c r="P150" s="37"/>
      <c r="Q150" s="35"/>
      <c r="R150" s="35"/>
      <c r="S150" s="35"/>
      <c r="T150" s="12"/>
    </row>
    <row r="151" spans="1:20" s="18" customFormat="1">
      <c r="A151" s="66">
        <v>147</v>
      </c>
      <c r="B151" s="11"/>
      <c r="C151" s="39"/>
      <c r="D151" s="12"/>
      <c r="E151" s="40"/>
      <c r="F151" s="42"/>
      <c r="G151" s="70">
        <v>0</v>
      </c>
      <c r="H151" s="70">
        <v>0</v>
      </c>
      <c r="I151" s="67">
        <f t="shared" si="2"/>
        <v>0</v>
      </c>
      <c r="J151" s="43"/>
      <c r="K151" s="39"/>
      <c r="L151" s="35"/>
      <c r="M151" s="35"/>
      <c r="N151" s="36"/>
      <c r="O151" s="36"/>
      <c r="P151" s="37"/>
      <c r="Q151" s="35"/>
      <c r="R151" s="35"/>
      <c r="S151" s="35"/>
      <c r="T151" s="12"/>
    </row>
    <row r="152" spans="1:20" s="18" customFormat="1">
      <c r="A152" s="66">
        <v>148</v>
      </c>
      <c r="B152" s="11"/>
      <c r="C152" s="39"/>
      <c r="D152" s="12"/>
      <c r="E152" s="40"/>
      <c r="F152" s="42"/>
      <c r="G152" s="70">
        <v>0</v>
      </c>
      <c r="H152" s="70">
        <v>0</v>
      </c>
      <c r="I152" s="67">
        <f t="shared" si="2"/>
        <v>0</v>
      </c>
      <c r="J152" s="43"/>
      <c r="K152" s="39"/>
      <c r="L152" s="35"/>
      <c r="M152" s="35"/>
      <c r="N152" s="36"/>
      <c r="O152" s="36"/>
      <c r="P152" s="37"/>
      <c r="Q152" s="35"/>
      <c r="R152" s="35"/>
      <c r="S152" s="35"/>
      <c r="T152" s="12"/>
    </row>
    <row r="153" spans="1:20" s="18" customFormat="1">
      <c r="A153" s="66">
        <v>149</v>
      </c>
      <c r="B153" s="11"/>
      <c r="C153" s="39"/>
      <c r="D153" s="12"/>
      <c r="E153" s="40"/>
      <c r="F153" s="42"/>
      <c r="G153" s="70">
        <v>0</v>
      </c>
      <c r="H153" s="70">
        <v>0</v>
      </c>
      <c r="I153" s="67">
        <f t="shared" si="2"/>
        <v>0</v>
      </c>
      <c r="J153" s="43"/>
      <c r="K153" s="39"/>
      <c r="L153" s="35"/>
      <c r="M153" s="35"/>
      <c r="N153" s="36"/>
      <c r="O153" s="36"/>
      <c r="P153" s="37"/>
      <c r="Q153" s="35"/>
      <c r="R153" s="35"/>
      <c r="S153" s="35"/>
      <c r="T153" s="12"/>
    </row>
    <row r="154" spans="1:20" s="18" customFormat="1">
      <c r="A154" s="66">
        <v>150</v>
      </c>
      <c r="B154" s="11"/>
      <c r="C154" s="39"/>
      <c r="D154" s="12"/>
      <c r="E154" s="40"/>
      <c r="F154" s="42"/>
      <c r="G154" s="70">
        <v>0</v>
      </c>
      <c r="H154" s="70">
        <v>0</v>
      </c>
      <c r="I154" s="67">
        <f t="shared" si="2"/>
        <v>0</v>
      </c>
      <c r="J154" s="43"/>
      <c r="K154" s="39"/>
      <c r="L154" s="35"/>
      <c r="M154" s="35"/>
      <c r="N154" s="36"/>
      <c r="O154" s="36"/>
      <c r="P154" s="37"/>
      <c r="Q154" s="35"/>
      <c r="R154" s="35"/>
      <c r="S154" s="35"/>
      <c r="T154" s="12"/>
    </row>
    <row r="155" spans="1:20" s="18" customFormat="1">
      <c r="A155" s="66">
        <v>151</v>
      </c>
      <c r="B155" s="11"/>
      <c r="C155" s="39"/>
      <c r="D155" s="12"/>
      <c r="E155" s="40"/>
      <c r="F155" s="42"/>
      <c r="G155" s="70">
        <v>0</v>
      </c>
      <c r="H155" s="70">
        <v>0</v>
      </c>
      <c r="I155" s="67">
        <f t="shared" si="2"/>
        <v>0</v>
      </c>
      <c r="J155" s="43"/>
      <c r="K155" s="39"/>
      <c r="L155" s="35"/>
      <c r="M155" s="35"/>
      <c r="N155" s="36"/>
      <c r="O155" s="36"/>
      <c r="P155" s="37"/>
      <c r="Q155" s="35"/>
      <c r="R155" s="35"/>
      <c r="S155" s="35"/>
      <c r="T155" s="12"/>
    </row>
    <row r="156" spans="1:20" s="18" customFormat="1">
      <c r="A156" s="66">
        <v>152</v>
      </c>
      <c r="B156" s="11"/>
      <c r="C156" s="39"/>
      <c r="D156" s="12"/>
      <c r="E156" s="40"/>
      <c r="F156" s="42"/>
      <c r="G156" s="70">
        <v>0</v>
      </c>
      <c r="H156" s="70">
        <v>0</v>
      </c>
      <c r="I156" s="67">
        <f t="shared" si="2"/>
        <v>0</v>
      </c>
      <c r="J156" s="43"/>
      <c r="K156" s="39"/>
      <c r="L156" s="35"/>
      <c r="M156" s="35"/>
      <c r="N156" s="36"/>
      <c r="O156" s="36"/>
      <c r="P156" s="37"/>
      <c r="Q156" s="35"/>
      <c r="R156" s="35"/>
      <c r="S156" s="35"/>
      <c r="T156" s="12"/>
    </row>
    <row r="157" spans="1:20" s="18" customFormat="1">
      <c r="A157" s="66">
        <v>153</v>
      </c>
      <c r="B157" s="11"/>
      <c r="C157" s="39"/>
      <c r="D157" s="12"/>
      <c r="E157" s="40"/>
      <c r="F157" s="42"/>
      <c r="G157" s="70">
        <v>0</v>
      </c>
      <c r="H157" s="70">
        <v>0</v>
      </c>
      <c r="I157" s="67">
        <f t="shared" si="2"/>
        <v>0</v>
      </c>
      <c r="J157" s="43"/>
      <c r="K157" s="39"/>
      <c r="L157" s="35"/>
      <c r="M157" s="35"/>
      <c r="N157" s="36"/>
      <c r="O157" s="36"/>
      <c r="P157" s="37"/>
      <c r="Q157" s="35"/>
      <c r="R157" s="35"/>
      <c r="S157" s="35"/>
      <c r="T157" s="12"/>
    </row>
    <row r="158" spans="1:20" s="18" customFormat="1">
      <c r="A158" s="66">
        <v>154</v>
      </c>
      <c r="B158" s="11"/>
      <c r="C158" s="39"/>
      <c r="D158" s="12"/>
      <c r="E158" s="40"/>
      <c r="F158" s="42"/>
      <c r="G158" s="70">
        <v>0</v>
      </c>
      <c r="H158" s="70">
        <v>0</v>
      </c>
      <c r="I158" s="67">
        <f t="shared" si="2"/>
        <v>0</v>
      </c>
      <c r="J158" s="43"/>
      <c r="K158" s="39"/>
      <c r="L158" s="35"/>
      <c r="M158" s="35"/>
      <c r="N158" s="36"/>
      <c r="O158" s="36"/>
      <c r="P158" s="37"/>
      <c r="Q158" s="35"/>
      <c r="R158" s="35"/>
      <c r="S158" s="35"/>
      <c r="T158" s="12"/>
    </row>
    <row r="159" spans="1:20" s="18" customFormat="1">
      <c r="A159" s="66">
        <v>155</v>
      </c>
      <c r="B159" s="11"/>
      <c r="C159" s="39"/>
      <c r="D159" s="12"/>
      <c r="E159" s="40"/>
      <c r="F159" s="42"/>
      <c r="G159" s="70">
        <v>0</v>
      </c>
      <c r="H159" s="70">
        <v>0</v>
      </c>
      <c r="I159" s="67">
        <f t="shared" si="2"/>
        <v>0</v>
      </c>
      <c r="J159" s="43"/>
      <c r="K159" s="39"/>
      <c r="L159" s="35"/>
      <c r="M159" s="35"/>
      <c r="N159" s="36"/>
      <c r="O159" s="36"/>
      <c r="P159" s="37"/>
      <c r="Q159" s="35"/>
      <c r="R159" s="35"/>
      <c r="S159" s="35"/>
      <c r="T159" s="12"/>
    </row>
    <row r="160" spans="1:20" s="18" customFormat="1">
      <c r="A160" s="23">
        <v>156</v>
      </c>
      <c r="B160" s="11"/>
      <c r="C160" s="39"/>
      <c r="D160" s="12"/>
      <c r="E160" s="40"/>
      <c r="F160" s="42"/>
      <c r="G160" s="70">
        <v>0</v>
      </c>
      <c r="H160" s="70">
        <v>0</v>
      </c>
      <c r="I160" s="67">
        <f t="shared" si="2"/>
        <v>0</v>
      </c>
      <c r="J160" s="43"/>
      <c r="K160" s="39"/>
      <c r="L160" s="35"/>
      <c r="M160" s="35"/>
      <c r="N160" s="36"/>
      <c r="O160" s="36"/>
      <c r="P160" s="37"/>
      <c r="Q160" s="35"/>
      <c r="R160" s="35"/>
      <c r="S160" s="35"/>
      <c r="T160" s="12"/>
    </row>
    <row r="161" spans="1:20" s="18" customFormat="1">
      <c r="A161" s="23">
        <v>157</v>
      </c>
      <c r="B161" s="11"/>
      <c r="C161" s="39"/>
      <c r="D161" s="12"/>
      <c r="E161" s="40"/>
      <c r="F161" s="42"/>
      <c r="G161" s="70">
        <v>0</v>
      </c>
      <c r="H161" s="70">
        <v>0</v>
      </c>
      <c r="I161" s="67">
        <f t="shared" si="2"/>
        <v>0</v>
      </c>
      <c r="J161" s="43"/>
      <c r="K161" s="39"/>
      <c r="L161" s="35"/>
      <c r="M161" s="35"/>
      <c r="N161" s="36"/>
      <c r="O161" s="36"/>
      <c r="P161" s="37"/>
      <c r="Q161" s="35"/>
      <c r="R161" s="35"/>
      <c r="S161" s="35"/>
      <c r="T161" s="12"/>
    </row>
    <row r="162" spans="1:20">
      <c r="A162" s="2">
        <v>158</v>
      </c>
      <c r="B162" s="11"/>
      <c r="C162" s="12"/>
      <c r="D162" s="12"/>
      <c r="E162" s="13"/>
      <c r="F162" s="12"/>
      <c r="G162" s="70">
        <v>0</v>
      </c>
      <c r="H162" s="70">
        <v>0</v>
      </c>
      <c r="I162" s="67">
        <f t="shared" ref="I162:I163" si="3">SUM(G162:H162)</f>
        <v>0</v>
      </c>
      <c r="J162" s="12"/>
      <c r="K162" s="12"/>
      <c r="L162" s="12"/>
      <c r="M162" s="12"/>
      <c r="N162" s="12"/>
      <c r="O162" s="12"/>
      <c r="P162" s="16"/>
      <c r="Q162" s="12"/>
      <c r="R162" s="12"/>
      <c r="S162" s="12"/>
      <c r="T162" s="12"/>
    </row>
    <row r="163" spans="1:20">
      <c r="A163" s="2">
        <v>159</v>
      </c>
      <c r="B163" s="11"/>
      <c r="C163" s="12"/>
      <c r="D163" s="12"/>
      <c r="E163" s="13"/>
      <c r="F163" s="12"/>
      <c r="G163" s="70">
        <v>0</v>
      </c>
      <c r="H163" s="70">
        <v>0</v>
      </c>
      <c r="I163" s="67">
        <f t="shared" si="3"/>
        <v>0</v>
      </c>
      <c r="J163" s="12"/>
      <c r="K163" s="12"/>
      <c r="L163" s="12"/>
      <c r="M163" s="12"/>
      <c r="N163" s="12"/>
      <c r="O163" s="12"/>
      <c r="P163" s="16"/>
      <c r="Q163" s="12"/>
      <c r="R163" s="12"/>
      <c r="S163" s="12"/>
      <c r="T163" s="12"/>
    </row>
    <row r="164" spans="1:20">
      <c r="A164" s="2">
        <v>160</v>
      </c>
      <c r="B164" s="11"/>
      <c r="C164" s="12"/>
      <c r="D164" s="12"/>
      <c r="E164" s="13"/>
      <c r="F164" s="12"/>
      <c r="G164" s="70">
        <v>0</v>
      </c>
      <c r="H164" s="70">
        <v>0</v>
      </c>
      <c r="I164" s="11">
        <f t="shared" ref="I164" si="4">+G164+H164</f>
        <v>0</v>
      </c>
      <c r="J164" s="12"/>
      <c r="K164" s="12"/>
      <c r="L164" s="12"/>
      <c r="M164" s="12"/>
      <c r="N164" s="12"/>
      <c r="O164" s="12"/>
      <c r="P164" s="16"/>
      <c r="Q164" s="12"/>
      <c r="R164" s="12"/>
      <c r="S164" s="12"/>
      <c r="T164" s="12"/>
    </row>
    <row r="165" spans="1:20">
      <c r="A165" s="58" t="s">
        <v>11</v>
      </c>
      <c r="B165" s="58"/>
      <c r="C165" s="58">
        <f>COUNTIFS(C5:C164,"*")</f>
        <v>55</v>
      </c>
      <c r="D165" s="58"/>
      <c r="E165" s="8"/>
      <c r="F165" s="58"/>
      <c r="G165" s="58">
        <f>SUM(G5:G164)</f>
        <v>2848</v>
      </c>
      <c r="H165" s="58">
        <f>SUM(H5:H164)</f>
        <v>3080</v>
      </c>
      <c r="I165" s="58">
        <f>SUM(I5:I164)</f>
        <v>5928</v>
      </c>
      <c r="J165" s="58"/>
      <c r="K165" s="58"/>
      <c r="L165" s="58"/>
      <c r="M165" s="58"/>
      <c r="N165" s="58"/>
      <c r="O165" s="58"/>
      <c r="P165" s="9"/>
      <c r="Q165" s="58"/>
      <c r="R165" s="58"/>
      <c r="S165" s="58"/>
      <c r="T165" s="7"/>
    </row>
    <row r="166" spans="1:20">
      <c r="A166" s="30" t="s">
        <v>66</v>
      </c>
      <c r="B166" s="6">
        <f>COUNTIF(B$5:B$164,"Team 1")</f>
        <v>27</v>
      </c>
      <c r="C166" s="30" t="s">
        <v>29</v>
      </c>
      <c r="D166" s="6">
        <f>COUNTIF(D5:D164,"Anganwadi")</f>
        <v>31</v>
      </c>
    </row>
    <row r="167" spans="1:20">
      <c r="A167" s="30" t="s">
        <v>67</v>
      </c>
      <c r="B167" s="6">
        <f>COUNTIF(B$6:B$164,"Team 2")</f>
        <v>28</v>
      </c>
      <c r="C167" s="30" t="s">
        <v>27</v>
      </c>
      <c r="D167" s="6">
        <f>COUNTIF(D5:D164,"School")</f>
        <v>24</v>
      </c>
    </row>
  </sheetData>
  <mergeCells count="20">
    <mergeCell ref="O3:O4"/>
    <mergeCell ref="P3:P4"/>
    <mergeCell ref="R3:R4"/>
    <mergeCell ref="S3:S4"/>
    <mergeCell ref="A1:T1"/>
    <mergeCell ref="E3:E4"/>
    <mergeCell ref="F3:F4"/>
    <mergeCell ref="G3:I3"/>
    <mergeCell ref="J3:J4"/>
    <mergeCell ref="Q3:Q4"/>
    <mergeCell ref="A2:C2"/>
    <mergeCell ref="A3:A4"/>
    <mergeCell ref="B3:B4"/>
    <mergeCell ref="C3:C4"/>
    <mergeCell ref="D3:D4"/>
    <mergeCell ref="T3:T4"/>
    <mergeCell ref="K3:K4"/>
    <mergeCell ref="L3:L4"/>
    <mergeCell ref="M3:M4"/>
    <mergeCell ref="N3:N4"/>
  </mergeCells>
  <dataValidations count="3">
    <dataValidation type="list" allowBlank="1" showInputMessage="1" showErrorMessage="1" sqref="B72:B164 B5:B69">
      <formula1>"Team 1, Team 2"</formula1>
    </dataValidation>
    <dataValidation type="list" allowBlank="1" showInputMessage="1" showErrorMessage="1" error="Please select type of institution from drop down list." sqref="D72:D164 D5:D36 D38:D69">
      <formula1>"Anganwadi,School"</formula1>
    </dataValidation>
    <dataValidation type="list" allowBlank="1" showInputMessage="1" showErrorMessage="1" sqref="D165">
      <formula1>"School,Anganwadi Centre"</formula1>
    </dataValidation>
  </dataValidations>
  <pageMargins left="0.4" right="0.15" top="0.36" bottom="0.41" header="0.3" footer="0.3"/>
  <pageSetup paperSize="5" scale="61" orientation="landscape" horizontalDpi="0" verticalDpi="0" r:id="rId1"/>
</worksheet>
</file>

<file path=xl/worksheets/sheet4.xml><?xml version="1.0" encoding="utf-8"?>
<worksheet xmlns="http://schemas.openxmlformats.org/spreadsheetml/2006/main" xmlns:r="http://schemas.openxmlformats.org/officeDocument/2006/relationships">
  <sheetPr>
    <tabColor rgb="FFC00000"/>
  </sheetPr>
  <dimension ref="A1:T167"/>
  <sheetViews>
    <sheetView workbookViewId="0">
      <selection activeCell="M9" sqref="M9"/>
    </sheetView>
  </sheetViews>
  <sheetFormatPr defaultRowHeight="16.5"/>
  <cols>
    <col min="1" max="1" width="8.42578125" style="1" customWidth="1"/>
    <col min="2" max="2" width="13.7109375" style="1" bestFit="1" customWidth="1"/>
    <col min="3" max="3" width="28.7109375" style="1" customWidth="1"/>
    <col min="4" max="4" width="14.5703125" style="1" customWidth="1"/>
    <col min="5" max="5" width="15.5703125" style="10" customWidth="1"/>
    <col min="6" max="6" width="14.85546875" style="1" customWidth="1"/>
    <col min="7" max="7" width="6.140625" style="10" customWidth="1"/>
    <col min="8" max="8" width="6.28515625" style="10" bestFit="1" customWidth="1"/>
    <col min="9" max="9" width="6" style="1" bestFit="1" customWidth="1"/>
    <col min="10" max="10" width="14" style="1" customWidth="1"/>
    <col min="11" max="11" width="17.28515625" style="1" customWidth="1"/>
    <col min="12" max="12" width="15.7109375" style="1" customWidth="1"/>
    <col min="13" max="13" width="16.5703125" style="1" customWidth="1"/>
    <col min="14" max="14" width="16.42578125" style="1" customWidth="1"/>
    <col min="15" max="15" width="14.42578125" style="1" customWidth="1"/>
    <col min="16" max="16" width="14" style="1" customWidth="1"/>
    <col min="17" max="17" width="15.5703125" style="1" customWidth="1"/>
    <col min="18" max="18" width="14.7109375" style="1" customWidth="1"/>
    <col min="19" max="19" width="19.5703125" style="1" customWidth="1"/>
    <col min="20" max="16384" width="9.140625" style="1"/>
  </cols>
  <sheetData>
    <row r="1" spans="1:20" ht="51" customHeight="1">
      <c r="A1" s="132" t="s">
        <v>74</v>
      </c>
      <c r="B1" s="132"/>
      <c r="C1" s="132"/>
      <c r="D1" s="133"/>
      <c r="E1" s="133"/>
      <c r="F1" s="133"/>
      <c r="G1" s="133"/>
      <c r="H1" s="133"/>
      <c r="I1" s="133"/>
      <c r="J1" s="133"/>
      <c r="K1" s="133"/>
      <c r="L1" s="133"/>
      <c r="M1" s="133"/>
      <c r="N1" s="133"/>
      <c r="O1" s="133"/>
      <c r="P1" s="133"/>
      <c r="Q1" s="133"/>
      <c r="R1" s="133"/>
      <c r="S1" s="133"/>
    </row>
    <row r="2" spans="1:20">
      <c r="A2" s="134" t="s">
        <v>63</v>
      </c>
      <c r="B2" s="135"/>
      <c r="C2" s="135"/>
      <c r="D2" s="17">
        <v>43435</v>
      </c>
      <c r="E2" s="59"/>
      <c r="F2" s="59"/>
      <c r="G2" s="59"/>
      <c r="H2" s="59"/>
      <c r="I2" s="59"/>
      <c r="J2" s="59"/>
      <c r="K2" s="59"/>
      <c r="L2" s="59"/>
      <c r="M2" s="59"/>
      <c r="N2" s="59"/>
      <c r="O2" s="59"/>
      <c r="P2" s="59"/>
      <c r="Q2" s="59"/>
      <c r="R2" s="59"/>
      <c r="S2" s="59"/>
    </row>
    <row r="3" spans="1:20" ht="24" customHeight="1">
      <c r="A3" s="131" t="s">
        <v>14</v>
      </c>
      <c r="B3" s="129" t="s">
        <v>65</v>
      </c>
      <c r="C3" s="128" t="s">
        <v>7</v>
      </c>
      <c r="D3" s="128" t="s">
        <v>59</v>
      </c>
      <c r="E3" s="128" t="s">
        <v>16</v>
      </c>
      <c r="F3" s="137" t="s">
        <v>17</v>
      </c>
      <c r="G3" s="128" t="s">
        <v>8</v>
      </c>
      <c r="H3" s="128"/>
      <c r="I3" s="128"/>
      <c r="J3" s="128" t="s">
        <v>35</v>
      </c>
      <c r="K3" s="129" t="s">
        <v>37</v>
      </c>
      <c r="L3" s="129" t="s">
        <v>54</v>
      </c>
      <c r="M3" s="129" t="s">
        <v>55</v>
      </c>
      <c r="N3" s="129" t="s">
        <v>38</v>
      </c>
      <c r="O3" s="129" t="s">
        <v>39</v>
      </c>
      <c r="P3" s="131" t="s">
        <v>58</v>
      </c>
      <c r="Q3" s="128" t="s">
        <v>56</v>
      </c>
      <c r="R3" s="128" t="s">
        <v>36</v>
      </c>
      <c r="S3" s="128" t="s">
        <v>57</v>
      </c>
      <c r="T3" s="128" t="s">
        <v>13</v>
      </c>
    </row>
    <row r="4" spans="1:20" ht="25.5" customHeight="1">
      <c r="A4" s="131"/>
      <c r="B4" s="136"/>
      <c r="C4" s="128"/>
      <c r="D4" s="128"/>
      <c r="E4" s="128"/>
      <c r="F4" s="137"/>
      <c r="G4" s="60" t="s">
        <v>9</v>
      </c>
      <c r="H4" s="60" t="s">
        <v>10</v>
      </c>
      <c r="I4" s="60" t="s">
        <v>11</v>
      </c>
      <c r="J4" s="128"/>
      <c r="K4" s="130"/>
      <c r="L4" s="130"/>
      <c r="M4" s="130"/>
      <c r="N4" s="130"/>
      <c r="O4" s="130"/>
      <c r="P4" s="131"/>
      <c r="Q4" s="131"/>
      <c r="R4" s="128"/>
      <c r="S4" s="128"/>
      <c r="T4" s="128"/>
    </row>
    <row r="5" spans="1:20" s="18" customFormat="1" ht="19.5" customHeight="1">
      <c r="A5" s="23">
        <v>1</v>
      </c>
      <c r="B5" s="11" t="s">
        <v>66</v>
      </c>
      <c r="C5" s="183" t="s">
        <v>284</v>
      </c>
      <c r="D5" s="168" t="s">
        <v>27</v>
      </c>
      <c r="E5" s="182">
        <v>18050115304</v>
      </c>
      <c r="F5" s="182" t="s">
        <v>93</v>
      </c>
      <c r="G5" s="77">
        <v>47</v>
      </c>
      <c r="H5" s="77">
        <v>45</v>
      </c>
      <c r="I5" s="11">
        <f>SUM(G5:H5)</f>
        <v>92</v>
      </c>
      <c r="J5" s="182">
        <v>8402817858</v>
      </c>
      <c r="K5" s="160" t="s">
        <v>268</v>
      </c>
      <c r="L5" s="161" t="s">
        <v>269</v>
      </c>
      <c r="M5" s="161">
        <v>9435799724</v>
      </c>
      <c r="N5" s="176" t="s">
        <v>280</v>
      </c>
      <c r="O5" s="176">
        <v>8812939475</v>
      </c>
      <c r="P5" s="175" t="s">
        <v>333</v>
      </c>
      <c r="Q5" s="161" t="s">
        <v>334</v>
      </c>
      <c r="R5" s="161">
        <v>156</v>
      </c>
      <c r="S5" s="161" t="s">
        <v>163</v>
      </c>
      <c r="T5" s="12"/>
    </row>
    <row r="6" spans="1:20" s="18" customFormat="1" ht="20.25" customHeight="1">
      <c r="A6" s="23">
        <v>2</v>
      </c>
      <c r="B6" s="11" t="s">
        <v>66</v>
      </c>
      <c r="C6" s="183" t="s">
        <v>285</v>
      </c>
      <c r="D6" s="168" t="s">
        <v>27</v>
      </c>
      <c r="E6" s="182">
        <v>18050115305</v>
      </c>
      <c r="F6" s="182" t="s">
        <v>93</v>
      </c>
      <c r="G6" s="77">
        <v>50</v>
      </c>
      <c r="H6" s="77">
        <v>66</v>
      </c>
      <c r="I6" s="11">
        <f t="shared" ref="I6:I69" si="0">SUM(G6:H6)</f>
        <v>116</v>
      </c>
      <c r="J6" s="182">
        <v>9954077828</v>
      </c>
      <c r="K6" s="160" t="s">
        <v>268</v>
      </c>
      <c r="L6" s="161" t="s">
        <v>269</v>
      </c>
      <c r="M6" s="161">
        <v>9435799724</v>
      </c>
      <c r="N6" s="176" t="s">
        <v>280</v>
      </c>
      <c r="O6" s="176">
        <v>8812939475</v>
      </c>
      <c r="P6" s="175" t="s">
        <v>333</v>
      </c>
      <c r="Q6" s="161" t="s">
        <v>334</v>
      </c>
      <c r="R6" s="161">
        <v>156</v>
      </c>
      <c r="S6" s="161" t="s">
        <v>163</v>
      </c>
      <c r="T6" s="12"/>
    </row>
    <row r="7" spans="1:20" s="18" customFormat="1" ht="26.25" customHeight="1">
      <c r="A7" s="23">
        <v>3</v>
      </c>
      <c r="B7" s="11" t="s">
        <v>67</v>
      </c>
      <c r="C7" s="183" t="s">
        <v>286</v>
      </c>
      <c r="D7" s="168" t="s">
        <v>27</v>
      </c>
      <c r="E7" s="182">
        <v>18050108914</v>
      </c>
      <c r="F7" s="182" t="s">
        <v>112</v>
      </c>
      <c r="G7" s="77">
        <v>124</v>
      </c>
      <c r="H7" s="77">
        <v>175</v>
      </c>
      <c r="I7" s="11">
        <f t="shared" si="0"/>
        <v>299</v>
      </c>
      <c r="J7" s="182">
        <v>9085578381</v>
      </c>
      <c r="K7" s="160" t="s">
        <v>277</v>
      </c>
      <c r="L7" s="161" t="s">
        <v>278</v>
      </c>
      <c r="M7" s="161">
        <v>8876030727</v>
      </c>
      <c r="N7" s="176" t="s">
        <v>279</v>
      </c>
      <c r="O7" s="176">
        <v>7399182340</v>
      </c>
      <c r="P7" s="175" t="s">
        <v>333</v>
      </c>
      <c r="Q7" s="161" t="s">
        <v>334</v>
      </c>
      <c r="R7" s="161">
        <v>42</v>
      </c>
      <c r="S7" s="161" t="s">
        <v>168</v>
      </c>
      <c r="T7" s="12"/>
    </row>
    <row r="8" spans="1:20" s="18" customFormat="1">
      <c r="A8" s="23">
        <v>4</v>
      </c>
      <c r="B8" s="11" t="s">
        <v>66</v>
      </c>
      <c r="C8" s="183" t="s">
        <v>287</v>
      </c>
      <c r="D8" s="168" t="s">
        <v>27</v>
      </c>
      <c r="E8" s="182">
        <v>18050108001</v>
      </c>
      <c r="F8" s="182" t="s">
        <v>93</v>
      </c>
      <c r="G8" s="77">
        <v>22</v>
      </c>
      <c r="H8" s="77">
        <v>12</v>
      </c>
      <c r="I8" s="11">
        <f t="shared" si="0"/>
        <v>34</v>
      </c>
      <c r="J8" s="182">
        <v>9957812234</v>
      </c>
      <c r="K8" s="160" t="s">
        <v>268</v>
      </c>
      <c r="L8" s="161" t="s">
        <v>269</v>
      </c>
      <c r="M8" s="161">
        <v>9435799724</v>
      </c>
      <c r="N8" s="176" t="s">
        <v>280</v>
      </c>
      <c r="O8" s="176">
        <v>8812939475</v>
      </c>
      <c r="P8" s="175">
        <v>43438</v>
      </c>
      <c r="Q8" s="161" t="s">
        <v>177</v>
      </c>
      <c r="R8" s="161">
        <v>1257</v>
      </c>
      <c r="S8" s="161" t="s">
        <v>163</v>
      </c>
      <c r="T8" s="12"/>
    </row>
    <row r="9" spans="1:20" s="18" customFormat="1">
      <c r="A9" s="23">
        <v>5</v>
      </c>
      <c r="B9" s="11" t="s">
        <v>66</v>
      </c>
      <c r="C9" s="183" t="s">
        <v>288</v>
      </c>
      <c r="D9" s="168" t="s">
        <v>27</v>
      </c>
      <c r="E9" s="182">
        <v>18050115303</v>
      </c>
      <c r="F9" s="182" t="s">
        <v>93</v>
      </c>
      <c r="G9" s="77">
        <v>29</v>
      </c>
      <c r="H9" s="77">
        <v>39</v>
      </c>
      <c r="I9" s="11">
        <f t="shared" si="0"/>
        <v>68</v>
      </c>
      <c r="J9" s="182">
        <v>9854890141</v>
      </c>
      <c r="K9" s="160" t="s">
        <v>268</v>
      </c>
      <c r="L9" s="161" t="s">
        <v>269</v>
      </c>
      <c r="M9" s="161">
        <v>9435799724</v>
      </c>
      <c r="N9" s="176" t="s">
        <v>280</v>
      </c>
      <c r="O9" s="176">
        <v>8812939475</v>
      </c>
      <c r="P9" s="175">
        <v>43438</v>
      </c>
      <c r="Q9" s="161" t="s">
        <v>177</v>
      </c>
      <c r="R9" s="161">
        <v>1257</v>
      </c>
      <c r="S9" s="161" t="s">
        <v>163</v>
      </c>
      <c r="T9" s="12"/>
    </row>
    <row r="10" spans="1:20" s="18" customFormat="1">
      <c r="A10" s="23">
        <v>6</v>
      </c>
      <c r="B10" s="11" t="s">
        <v>67</v>
      </c>
      <c r="C10" s="183" t="s">
        <v>289</v>
      </c>
      <c r="D10" s="168" t="s">
        <v>27</v>
      </c>
      <c r="E10" s="182">
        <v>18050108801</v>
      </c>
      <c r="F10" s="182" t="s">
        <v>93</v>
      </c>
      <c r="G10" s="77">
        <v>38</v>
      </c>
      <c r="H10" s="77">
        <v>51</v>
      </c>
      <c r="I10" s="11">
        <f t="shared" si="0"/>
        <v>89</v>
      </c>
      <c r="J10" s="182">
        <v>9859616748</v>
      </c>
      <c r="K10" s="160" t="s">
        <v>277</v>
      </c>
      <c r="L10" s="161" t="s">
        <v>278</v>
      </c>
      <c r="M10" s="161">
        <v>8876030727</v>
      </c>
      <c r="N10" s="176" t="s">
        <v>279</v>
      </c>
      <c r="O10" s="176">
        <v>7399182340</v>
      </c>
      <c r="P10" s="175">
        <v>43438</v>
      </c>
      <c r="Q10" s="161" t="s">
        <v>177</v>
      </c>
      <c r="R10" s="161">
        <v>41</v>
      </c>
      <c r="S10" s="161" t="s">
        <v>168</v>
      </c>
      <c r="T10" s="12"/>
    </row>
    <row r="11" spans="1:20" s="18" customFormat="1">
      <c r="A11" s="23">
        <v>7</v>
      </c>
      <c r="B11" s="11" t="s">
        <v>67</v>
      </c>
      <c r="C11" s="183" t="s">
        <v>290</v>
      </c>
      <c r="D11" s="168" t="s">
        <v>27</v>
      </c>
      <c r="E11" s="182">
        <v>18050108802</v>
      </c>
      <c r="F11" s="182" t="s">
        <v>93</v>
      </c>
      <c r="G11" s="77">
        <v>41</v>
      </c>
      <c r="H11" s="77">
        <v>50</v>
      </c>
      <c r="I11" s="11">
        <f t="shared" si="0"/>
        <v>91</v>
      </c>
      <c r="J11" s="182">
        <v>9954963934</v>
      </c>
      <c r="K11" s="160" t="s">
        <v>277</v>
      </c>
      <c r="L11" s="161" t="s">
        <v>278</v>
      </c>
      <c r="M11" s="161">
        <v>8876030727</v>
      </c>
      <c r="N11" s="176" t="s">
        <v>279</v>
      </c>
      <c r="O11" s="176">
        <v>7399182340</v>
      </c>
      <c r="P11" s="175">
        <v>43438</v>
      </c>
      <c r="Q11" s="161" t="s">
        <v>177</v>
      </c>
      <c r="R11" s="161">
        <v>41</v>
      </c>
      <c r="S11" s="161" t="s">
        <v>168</v>
      </c>
      <c r="T11" s="12"/>
    </row>
    <row r="12" spans="1:20" s="18" customFormat="1" ht="30">
      <c r="A12" s="23">
        <v>8</v>
      </c>
      <c r="B12" s="11" t="s">
        <v>66</v>
      </c>
      <c r="C12" s="183" t="s">
        <v>291</v>
      </c>
      <c r="D12" s="168" t="s">
        <v>27</v>
      </c>
      <c r="E12" s="182">
        <v>18050107801</v>
      </c>
      <c r="F12" s="182" t="s">
        <v>93</v>
      </c>
      <c r="G12" s="77">
        <v>43</v>
      </c>
      <c r="H12" s="77">
        <v>42</v>
      </c>
      <c r="I12" s="11">
        <f t="shared" si="0"/>
        <v>85</v>
      </c>
      <c r="J12" s="182">
        <v>9954876072</v>
      </c>
      <c r="K12" s="160" t="s">
        <v>268</v>
      </c>
      <c r="L12" s="161" t="s">
        <v>269</v>
      </c>
      <c r="M12" s="161">
        <v>9435799724</v>
      </c>
      <c r="N12" s="176" t="s">
        <v>280</v>
      </c>
      <c r="O12" s="176">
        <v>8812939475</v>
      </c>
      <c r="P12" s="175">
        <v>43439</v>
      </c>
      <c r="Q12" s="161" t="s">
        <v>169</v>
      </c>
      <c r="R12" s="161">
        <v>156</v>
      </c>
      <c r="S12" s="161" t="s">
        <v>163</v>
      </c>
      <c r="T12" s="12"/>
    </row>
    <row r="13" spans="1:20" s="18" customFormat="1" ht="30">
      <c r="A13" s="23">
        <v>9</v>
      </c>
      <c r="B13" s="11" t="s">
        <v>66</v>
      </c>
      <c r="C13" s="183" t="s">
        <v>292</v>
      </c>
      <c r="D13" s="168" t="s">
        <v>27</v>
      </c>
      <c r="E13" s="182">
        <v>18050107504</v>
      </c>
      <c r="F13" s="182" t="s">
        <v>217</v>
      </c>
      <c r="G13" s="77">
        <v>36</v>
      </c>
      <c r="H13" s="77">
        <v>16</v>
      </c>
      <c r="I13" s="11">
        <f t="shared" si="0"/>
        <v>52</v>
      </c>
      <c r="J13" s="182">
        <v>9954009103</v>
      </c>
      <c r="K13" s="160" t="s">
        <v>268</v>
      </c>
      <c r="L13" s="161" t="s">
        <v>269</v>
      </c>
      <c r="M13" s="161">
        <v>9435799724</v>
      </c>
      <c r="N13" s="176" t="s">
        <v>280</v>
      </c>
      <c r="O13" s="176">
        <v>8812939475</v>
      </c>
      <c r="P13" s="175">
        <v>43439</v>
      </c>
      <c r="Q13" s="161" t="s">
        <v>169</v>
      </c>
      <c r="R13" s="161">
        <v>156</v>
      </c>
      <c r="S13" s="161" t="s">
        <v>163</v>
      </c>
      <c r="T13" s="12"/>
    </row>
    <row r="14" spans="1:20" s="18" customFormat="1" ht="30">
      <c r="A14" s="23">
        <v>10</v>
      </c>
      <c r="B14" s="11" t="s">
        <v>67</v>
      </c>
      <c r="C14" s="183" t="s">
        <v>293</v>
      </c>
      <c r="D14" s="168" t="s">
        <v>27</v>
      </c>
      <c r="E14" s="182">
        <v>18050108805</v>
      </c>
      <c r="F14" s="182" t="s">
        <v>93</v>
      </c>
      <c r="G14" s="77">
        <v>61</v>
      </c>
      <c r="H14" s="77">
        <v>65</v>
      </c>
      <c r="I14" s="11">
        <f t="shared" si="0"/>
        <v>126</v>
      </c>
      <c r="J14" s="182">
        <v>9859928013</v>
      </c>
      <c r="K14" s="160" t="s">
        <v>277</v>
      </c>
      <c r="L14" s="161" t="s">
        <v>278</v>
      </c>
      <c r="M14" s="161">
        <v>8876030727</v>
      </c>
      <c r="N14" s="176" t="s">
        <v>335</v>
      </c>
      <c r="O14" s="176">
        <v>9678256296</v>
      </c>
      <c r="P14" s="175">
        <v>43439</v>
      </c>
      <c r="Q14" s="161" t="s">
        <v>169</v>
      </c>
      <c r="R14" s="161">
        <v>43</v>
      </c>
      <c r="S14" s="161" t="s">
        <v>168</v>
      </c>
      <c r="T14" s="12"/>
    </row>
    <row r="15" spans="1:20" s="18" customFormat="1" ht="30">
      <c r="A15" s="23">
        <v>11</v>
      </c>
      <c r="B15" s="11" t="s">
        <v>67</v>
      </c>
      <c r="C15" s="183" t="s">
        <v>294</v>
      </c>
      <c r="D15" s="168" t="s">
        <v>27</v>
      </c>
      <c r="E15" s="182">
        <v>18050108908</v>
      </c>
      <c r="F15" s="182" t="s">
        <v>93</v>
      </c>
      <c r="G15" s="77">
        <v>45</v>
      </c>
      <c r="H15" s="77">
        <v>49</v>
      </c>
      <c r="I15" s="11">
        <f t="shared" si="0"/>
        <v>94</v>
      </c>
      <c r="J15" s="182">
        <v>9678983067</v>
      </c>
      <c r="K15" s="160" t="s">
        <v>277</v>
      </c>
      <c r="L15" s="161" t="s">
        <v>278</v>
      </c>
      <c r="M15" s="161">
        <v>8876030727</v>
      </c>
      <c r="N15" s="176" t="s">
        <v>335</v>
      </c>
      <c r="O15" s="176">
        <v>9678256296</v>
      </c>
      <c r="P15" s="175">
        <v>43439</v>
      </c>
      <c r="Q15" s="161" t="s">
        <v>169</v>
      </c>
      <c r="R15" s="161">
        <v>43</v>
      </c>
      <c r="S15" s="161" t="s">
        <v>168</v>
      </c>
      <c r="T15" s="12"/>
    </row>
    <row r="16" spans="1:20" s="18" customFormat="1" ht="30">
      <c r="A16" s="23">
        <v>12</v>
      </c>
      <c r="B16" s="11" t="s">
        <v>66</v>
      </c>
      <c r="C16" s="183" t="s">
        <v>295</v>
      </c>
      <c r="D16" s="168" t="s">
        <v>27</v>
      </c>
      <c r="E16" s="182">
        <v>18050117801</v>
      </c>
      <c r="F16" s="182" t="s">
        <v>93</v>
      </c>
      <c r="G16" s="77">
        <v>139</v>
      </c>
      <c r="H16" s="77">
        <v>160</v>
      </c>
      <c r="I16" s="11">
        <f t="shared" si="0"/>
        <v>299</v>
      </c>
      <c r="J16" s="182">
        <v>9954077734</v>
      </c>
      <c r="K16" s="160" t="s">
        <v>268</v>
      </c>
      <c r="L16" s="161" t="s">
        <v>269</v>
      </c>
      <c r="M16" s="161">
        <v>9435799724</v>
      </c>
      <c r="N16" s="176" t="s">
        <v>280</v>
      </c>
      <c r="O16" s="176">
        <v>8812939475</v>
      </c>
      <c r="P16" s="175" t="s">
        <v>336</v>
      </c>
      <c r="Q16" s="161" t="s">
        <v>337</v>
      </c>
      <c r="R16" s="161">
        <v>158</v>
      </c>
      <c r="S16" s="161" t="s">
        <v>163</v>
      </c>
      <c r="T16" s="12"/>
    </row>
    <row r="17" spans="1:20" s="18" customFormat="1" ht="30">
      <c r="A17" s="23">
        <v>13</v>
      </c>
      <c r="B17" s="11" t="s">
        <v>67</v>
      </c>
      <c r="C17" s="183" t="s">
        <v>296</v>
      </c>
      <c r="D17" s="168" t="s">
        <v>27</v>
      </c>
      <c r="E17" s="182">
        <v>18050108804</v>
      </c>
      <c r="F17" s="182" t="s">
        <v>93</v>
      </c>
      <c r="G17" s="77">
        <v>95</v>
      </c>
      <c r="H17" s="77">
        <v>117</v>
      </c>
      <c r="I17" s="11">
        <f t="shared" si="0"/>
        <v>212</v>
      </c>
      <c r="J17" s="182">
        <v>9957812035</v>
      </c>
      <c r="K17" s="160" t="s">
        <v>277</v>
      </c>
      <c r="L17" s="161" t="s">
        <v>278</v>
      </c>
      <c r="M17" s="161">
        <v>8876030727</v>
      </c>
      <c r="N17" s="176" t="s">
        <v>335</v>
      </c>
      <c r="O17" s="176">
        <v>9678256296</v>
      </c>
      <c r="P17" s="175" t="s">
        <v>336</v>
      </c>
      <c r="Q17" s="161" t="s">
        <v>337</v>
      </c>
      <c r="R17" s="161">
        <v>44</v>
      </c>
      <c r="S17" s="161" t="s">
        <v>168</v>
      </c>
      <c r="T17" s="12"/>
    </row>
    <row r="18" spans="1:20" s="18" customFormat="1">
      <c r="A18" s="23">
        <v>14</v>
      </c>
      <c r="B18" s="11" t="s">
        <v>66</v>
      </c>
      <c r="C18" s="183" t="s">
        <v>297</v>
      </c>
      <c r="D18" s="168" t="s">
        <v>27</v>
      </c>
      <c r="E18" s="182">
        <v>18050117804</v>
      </c>
      <c r="F18" s="182" t="s">
        <v>100</v>
      </c>
      <c r="G18" s="77">
        <v>74</v>
      </c>
      <c r="H18" s="77">
        <v>108</v>
      </c>
      <c r="I18" s="11">
        <f t="shared" si="0"/>
        <v>182</v>
      </c>
      <c r="J18" s="182">
        <v>9957892825</v>
      </c>
      <c r="K18" s="160" t="s">
        <v>268</v>
      </c>
      <c r="L18" s="161" t="s">
        <v>269</v>
      </c>
      <c r="M18" s="161">
        <v>9435799724</v>
      </c>
      <c r="N18" s="176" t="s">
        <v>280</v>
      </c>
      <c r="O18" s="176">
        <v>8812939475</v>
      </c>
      <c r="P18" s="175">
        <v>43442</v>
      </c>
      <c r="Q18" s="161" t="s">
        <v>338</v>
      </c>
      <c r="R18" s="161">
        <v>157</v>
      </c>
      <c r="S18" s="161" t="s">
        <v>163</v>
      </c>
      <c r="T18" s="12"/>
    </row>
    <row r="19" spans="1:20" s="18" customFormat="1">
      <c r="A19" s="23">
        <v>15</v>
      </c>
      <c r="B19" s="11" t="s">
        <v>67</v>
      </c>
      <c r="C19" s="183" t="s">
        <v>298</v>
      </c>
      <c r="D19" s="168" t="s">
        <v>27</v>
      </c>
      <c r="E19" s="182">
        <v>18050108907</v>
      </c>
      <c r="F19" s="182" t="s">
        <v>93</v>
      </c>
      <c r="G19" s="77">
        <v>101</v>
      </c>
      <c r="H19" s="77">
        <v>98</v>
      </c>
      <c r="I19" s="11">
        <f t="shared" si="0"/>
        <v>199</v>
      </c>
      <c r="J19" s="182">
        <v>9854734522</v>
      </c>
      <c r="K19" s="160" t="s">
        <v>277</v>
      </c>
      <c r="L19" s="161" t="s">
        <v>278</v>
      </c>
      <c r="M19" s="161">
        <v>8876030727</v>
      </c>
      <c r="N19" s="176" t="s">
        <v>335</v>
      </c>
      <c r="O19" s="176">
        <v>9678256296</v>
      </c>
      <c r="P19" s="175">
        <v>43442</v>
      </c>
      <c r="Q19" s="161" t="s">
        <v>338</v>
      </c>
      <c r="R19" s="161">
        <v>41</v>
      </c>
      <c r="S19" s="161" t="s">
        <v>168</v>
      </c>
      <c r="T19" s="12"/>
    </row>
    <row r="20" spans="1:20" s="18" customFormat="1">
      <c r="A20" s="23">
        <v>16</v>
      </c>
      <c r="B20" s="11" t="s">
        <v>66</v>
      </c>
      <c r="C20" s="183" t="s">
        <v>299</v>
      </c>
      <c r="D20" s="168" t="s">
        <v>29</v>
      </c>
      <c r="E20" s="182">
        <v>268</v>
      </c>
      <c r="F20" s="182"/>
      <c r="G20" s="77">
        <v>47</v>
      </c>
      <c r="H20" s="77">
        <v>53</v>
      </c>
      <c r="I20" s="11">
        <f t="shared" si="0"/>
        <v>100</v>
      </c>
      <c r="J20" s="182">
        <v>9678565295</v>
      </c>
      <c r="K20" s="160" t="s">
        <v>268</v>
      </c>
      <c r="L20" s="161" t="s">
        <v>269</v>
      </c>
      <c r="M20" s="161">
        <v>9435799724</v>
      </c>
      <c r="N20" s="176" t="s">
        <v>280</v>
      </c>
      <c r="O20" s="176">
        <v>8812939475</v>
      </c>
      <c r="P20" s="175">
        <v>43444</v>
      </c>
      <c r="Q20" s="161" t="s">
        <v>162</v>
      </c>
      <c r="R20" s="161">
        <v>158</v>
      </c>
      <c r="S20" s="161" t="s">
        <v>163</v>
      </c>
      <c r="T20" s="12"/>
    </row>
    <row r="21" spans="1:20" s="18" customFormat="1">
      <c r="A21" s="23">
        <v>17</v>
      </c>
      <c r="B21" s="11" t="s">
        <v>67</v>
      </c>
      <c r="C21" s="183" t="s">
        <v>300</v>
      </c>
      <c r="D21" s="168" t="s">
        <v>29</v>
      </c>
      <c r="E21" s="182">
        <v>46</v>
      </c>
      <c r="F21" s="182"/>
      <c r="G21" s="77">
        <v>54</v>
      </c>
      <c r="H21" s="77">
        <v>61</v>
      </c>
      <c r="I21" s="11">
        <f t="shared" si="0"/>
        <v>115</v>
      </c>
      <c r="J21" s="182">
        <v>9126020067</v>
      </c>
      <c r="K21" s="160" t="s">
        <v>277</v>
      </c>
      <c r="L21" s="161" t="s">
        <v>278</v>
      </c>
      <c r="M21" s="161">
        <v>8876030727</v>
      </c>
      <c r="N21" s="176" t="s">
        <v>335</v>
      </c>
      <c r="O21" s="176">
        <v>9678256296</v>
      </c>
      <c r="P21" s="175">
        <v>43444</v>
      </c>
      <c r="Q21" s="161" t="s">
        <v>162</v>
      </c>
      <c r="R21" s="161">
        <v>43</v>
      </c>
      <c r="S21" s="161" t="s">
        <v>168</v>
      </c>
      <c r="T21" s="12"/>
    </row>
    <row r="22" spans="1:20" s="18" customFormat="1" ht="45">
      <c r="A22" s="23">
        <v>18</v>
      </c>
      <c r="B22" s="11" t="s">
        <v>66</v>
      </c>
      <c r="C22" s="183" t="s">
        <v>301</v>
      </c>
      <c r="D22" s="168" t="s">
        <v>29</v>
      </c>
      <c r="E22" s="182">
        <v>28</v>
      </c>
      <c r="F22" s="182"/>
      <c r="G22" s="77">
        <v>100</v>
      </c>
      <c r="H22" s="77">
        <v>86</v>
      </c>
      <c r="I22" s="11">
        <f t="shared" si="0"/>
        <v>186</v>
      </c>
      <c r="J22" s="182">
        <v>9854692242</v>
      </c>
      <c r="K22" s="160" t="s">
        <v>339</v>
      </c>
      <c r="L22" s="161" t="s">
        <v>340</v>
      </c>
      <c r="M22" s="161">
        <v>9854453387</v>
      </c>
      <c r="N22" s="176" t="s">
        <v>341</v>
      </c>
      <c r="O22" s="176">
        <v>9613307028</v>
      </c>
      <c r="P22" s="175" t="s">
        <v>342</v>
      </c>
      <c r="Q22" s="161" t="s">
        <v>196</v>
      </c>
      <c r="R22" s="161">
        <v>45</v>
      </c>
      <c r="S22" s="161" t="s">
        <v>163</v>
      </c>
      <c r="T22" s="12"/>
    </row>
    <row r="23" spans="1:20" s="18" customFormat="1">
      <c r="A23" s="23">
        <v>19</v>
      </c>
      <c r="B23" s="11" t="s">
        <v>67</v>
      </c>
      <c r="C23" s="183" t="s">
        <v>302</v>
      </c>
      <c r="D23" s="168" t="s">
        <v>29</v>
      </c>
      <c r="E23" s="182">
        <v>47</v>
      </c>
      <c r="F23" s="182"/>
      <c r="G23" s="77">
        <v>63</v>
      </c>
      <c r="H23" s="77">
        <v>66</v>
      </c>
      <c r="I23" s="11">
        <f t="shared" si="0"/>
        <v>129</v>
      </c>
      <c r="J23" s="182">
        <v>98554723862</v>
      </c>
      <c r="K23" s="160" t="s">
        <v>277</v>
      </c>
      <c r="L23" s="161" t="s">
        <v>278</v>
      </c>
      <c r="M23" s="161">
        <v>8876030727</v>
      </c>
      <c r="N23" s="176" t="s">
        <v>335</v>
      </c>
      <c r="O23" s="176">
        <v>9678256296</v>
      </c>
      <c r="P23" s="175">
        <v>43445</v>
      </c>
      <c r="Q23" s="161" t="s">
        <v>177</v>
      </c>
      <c r="R23" s="161">
        <v>42</v>
      </c>
      <c r="S23" s="161" t="s">
        <v>168</v>
      </c>
      <c r="T23" s="12"/>
    </row>
    <row r="24" spans="1:20" s="18" customFormat="1" ht="30">
      <c r="A24" s="23">
        <v>20</v>
      </c>
      <c r="B24" s="11" t="s">
        <v>67</v>
      </c>
      <c r="C24" s="183" t="s">
        <v>303</v>
      </c>
      <c r="D24" s="168" t="s">
        <v>29</v>
      </c>
      <c r="E24" s="182">
        <v>303</v>
      </c>
      <c r="F24" s="182"/>
      <c r="G24" s="77">
        <v>35</v>
      </c>
      <c r="H24" s="77">
        <v>44</v>
      </c>
      <c r="I24" s="11">
        <f t="shared" si="0"/>
        <v>79</v>
      </c>
      <c r="J24" s="182">
        <v>9577688107</v>
      </c>
      <c r="K24" s="160" t="s">
        <v>277</v>
      </c>
      <c r="L24" s="161" t="s">
        <v>278</v>
      </c>
      <c r="M24" s="161">
        <v>8876030727</v>
      </c>
      <c r="N24" s="176" t="s">
        <v>335</v>
      </c>
      <c r="O24" s="176">
        <v>9678256296</v>
      </c>
      <c r="P24" s="175">
        <v>43446</v>
      </c>
      <c r="Q24" s="161" t="s">
        <v>169</v>
      </c>
      <c r="R24" s="161">
        <v>42</v>
      </c>
      <c r="S24" s="161" t="s">
        <v>168</v>
      </c>
      <c r="T24" s="12"/>
    </row>
    <row r="25" spans="1:20" s="18" customFormat="1">
      <c r="A25" s="23">
        <v>21</v>
      </c>
      <c r="B25" s="11" t="s">
        <v>66</v>
      </c>
      <c r="C25" s="183" t="s">
        <v>304</v>
      </c>
      <c r="D25" s="168" t="s">
        <v>29</v>
      </c>
      <c r="E25" s="182">
        <v>221</v>
      </c>
      <c r="F25" s="182"/>
      <c r="G25" s="77">
        <v>72</v>
      </c>
      <c r="H25" s="77">
        <v>76</v>
      </c>
      <c r="I25" s="11">
        <f t="shared" si="0"/>
        <v>148</v>
      </c>
      <c r="J25" s="182"/>
      <c r="K25" s="160" t="s">
        <v>339</v>
      </c>
      <c r="L25" s="161" t="s">
        <v>340</v>
      </c>
      <c r="M25" s="161">
        <v>9854453387</v>
      </c>
      <c r="N25" s="176" t="s">
        <v>341</v>
      </c>
      <c r="O25" s="176">
        <v>9613307028</v>
      </c>
      <c r="P25" s="175">
        <v>43447</v>
      </c>
      <c r="Q25" s="161" t="s">
        <v>170</v>
      </c>
      <c r="R25" s="161">
        <v>45</v>
      </c>
      <c r="S25" s="161" t="s">
        <v>163</v>
      </c>
      <c r="T25" s="12"/>
    </row>
    <row r="26" spans="1:20" s="18" customFormat="1">
      <c r="A26" s="23">
        <v>22</v>
      </c>
      <c r="B26" s="11" t="s">
        <v>67</v>
      </c>
      <c r="C26" s="183" t="s">
        <v>305</v>
      </c>
      <c r="D26" s="168" t="s">
        <v>29</v>
      </c>
      <c r="E26" s="182">
        <v>228</v>
      </c>
      <c r="F26" s="182"/>
      <c r="G26" s="77">
        <v>58</v>
      </c>
      <c r="H26" s="77">
        <v>65</v>
      </c>
      <c r="I26" s="11">
        <f t="shared" si="0"/>
        <v>123</v>
      </c>
      <c r="J26" s="182">
        <v>9954715337</v>
      </c>
      <c r="K26" s="160" t="s">
        <v>277</v>
      </c>
      <c r="L26" s="161" t="s">
        <v>343</v>
      </c>
      <c r="M26" s="161">
        <v>9954472184</v>
      </c>
      <c r="N26" s="176" t="s">
        <v>344</v>
      </c>
      <c r="O26" s="176">
        <v>9954631482</v>
      </c>
      <c r="P26" s="175">
        <v>43447</v>
      </c>
      <c r="Q26" s="161" t="s">
        <v>170</v>
      </c>
      <c r="R26" s="161">
        <v>42</v>
      </c>
      <c r="S26" s="161" t="s">
        <v>168</v>
      </c>
      <c r="T26" s="12"/>
    </row>
    <row r="27" spans="1:20" s="18" customFormat="1">
      <c r="A27" s="23">
        <v>23</v>
      </c>
      <c r="B27" s="11" t="s">
        <v>66</v>
      </c>
      <c r="C27" s="183" t="s">
        <v>306</v>
      </c>
      <c r="D27" s="168" t="s">
        <v>29</v>
      </c>
      <c r="E27" s="182">
        <v>423</v>
      </c>
      <c r="F27" s="182"/>
      <c r="G27" s="77">
        <v>35</v>
      </c>
      <c r="H27" s="77">
        <v>29</v>
      </c>
      <c r="I27" s="11">
        <f t="shared" si="0"/>
        <v>64</v>
      </c>
      <c r="J27" s="182">
        <v>9085300834</v>
      </c>
      <c r="K27" s="160" t="s">
        <v>339</v>
      </c>
      <c r="L27" s="161" t="s">
        <v>340</v>
      </c>
      <c r="M27" s="161">
        <v>9854453387</v>
      </c>
      <c r="N27" s="176" t="s">
        <v>341</v>
      </c>
      <c r="O27" s="176">
        <v>9613307028</v>
      </c>
      <c r="P27" s="175">
        <v>43448</v>
      </c>
      <c r="Q27" s="161" t="s">
        <v>172</v>
      </c>
      <c r="R27" s="161">
        <v>43</v>
      </c>
      <c r="S27" s="161" t="s">
        <v>163</v>
      </c>
      <c r="T27" s="12"/>
    </row>
    <row r="28" spans="1:20" s="18" customFormat="1">
      <c r="A28" s="23">
        <v>24</v>
      </c>
      <c r="B28" s="11" t="s">
        <v>67</v>
      </c>
      <c r="C28" s="183" t="s">
        <v>307</v>
      </c>
      <c r="D28" s="168" t="s">
        <v>29</v>
      </c>
      <c r="E28" s="182">
        <v>304</v>
      </c>
      <c r="F28" s="182"/>
      <c r="G28" s="77">
        <v>39</v>
      </c>
      <c r="H28" s="77">
        <v>54</v>
      </c>
      <c r="I28" s="11">
        <f t="shared" si="0"/>
        <v>93</v>
      </c>
      <c r="J28" s="182">
        <v>8471847171</v>
      </c>
      <c r="K28" s="160" t="s">
        <v>277</v>
      </c>
      <c r="L28" s="161" t="s">
        <v>343</v>
      </c>
      <c r="M28" s="161">
        <v>9954472184</v>
      </c>
      <c r="N28" s="176" t="s">
        <v>344</v>
      </c>
      <c r="O28" s="176">
        <v>9954631482</v>
      </c>
      <c r="P28" s="175">
        <v>43448</v>
      </c>
      <c r="Q28" s="161" t="s">
        <v>172</v>
      </c>
      <c r="R28" s="161">
        <v>44</v>
      </c>
      <c r="S28" s="161" t="s">
        <v>168</v>
      </c>
      <c r="T28" s="12"/>
    </row>
    <row r="29" spans="1:20" s="18" customFormat="1" ht="45">
      <c r="A29" s="23">
        <v>25</v>
      </c>
      <c r="B29" s="11" t="s">
        <v>66</v>
      </c>
      <c r="C29" s="183" t="s">
        <v>308</v>
      </c>
      <c r="D29" s="168" t="s">
        <v>29</v>
      </c>
      <c r="E29" s="182">
        <v>29</v>
      </c>
      <c r="F29" s="182"/>
      <c r="G29" s="77">
        <v>114</v>
      </c>
      <c r="H29" s="77">
        <v>118</v>
      </c>
      <c r="I29" s="11">
        <f t="shared" si="0"/>
        <v>232</v>
      </c>
      <c r="J29" s="182">
        <v>9613412928</v>
      </c>
      <c r="K29" s="160" t="s">
        <v>339</v>
      </c>
      <c r="L29" s="161" t="s">
        <v>340</v>
      </c>
      <c r="M29" s="161">
        <v>9854453387</v>
      </c>
      <c r="N29" s="176" t="s">
        <v>341</v>
      </c>
      <c r="O29" s="176">
        <v>9613307028</v>
      </c>
      <c r="P29" s="175" t="s">
        <v>345</v>
      </c>
      <c r="Q29" s="161" t="s">
        <v>334</v>
      </c>
      <c r="R29" s="161">
        <v>41</v>
      </c>
      <c r="S29" s="161" t="s">
        <v>163</v>
      </c>
      <c r="T29" s="12"/>
    </row>
    <row r="30" spans="1:20" s="18" customFormat="1">
      <c r="A30" s="23">
        <v>26</v>
      </c>
      <c r="B30" s="11" t="s">
        <v>67</v>
      </c>
      <c r="C30" s="183" t="s">
        <v>309</v>
      </c>
      <c r="D30" s="168" t="s">
        <v>29</v>
      </c>
      <c r="E30" s="182">
        <v>48</v>
      </c>
      <c r="F30" s="182"/>
      <c r="G30" s="77">
        <v>69</v>
      </c>
      <c r="H30" s="77">
        <v>48</v>
      </c>
      <c r="I30" s="11">
        <f t="shared" si="0"/>
        <v>117</v>
      </c>
      <c r="J30" s="182">
        <v>8011659331</v>
      </c>
      <c r="K30" s="160" t="s">
        <v>277</v>
      </c>
      <c r="L30" s="161" t="s">
        <v>343</v>
      </c>
      <c r="M30" s="161">
        <v>9954472184</v>
      </c>
      <c r="N30" s="176" t="s">
        <v>344</v>
      </c>
      <c r="O30" s="176">
        <v>9954631482</v>
      </c>
      <c r="P30" s="175">
        <v>43449</v>
      </c>
      <c r="Q30" s="161" t="s">
        <v>176</v>
      </c>
      <c r="R30" s="161">
        <v>42</v>
      </c>
      <c r="S30" s="161" t="s">
        <v>168</v>
      </c>
      <c r="T30" s="12"/>
    </row>
    <row r="31" spans="1:20" s="18" customFormat="1">
      <c r="A31" s="23">
        <v>27</v>
      </c>
      <c r="B31" s="11" t="s">
        <v>67</v>
      </c>
      <c r="C31" s="183" t="s">
        <v>310</v>
      </c>
      <c r="D31" s="168" t="s">
        <v>29</v>
      </c>
      <c r="E31" s="182">
        <v>49</v>
      </c>
      <c r="F31" s="182"/>
      <c r="G31" s="77">
        <v>59</v>
      </c>
      <c r="H31" s="77">
        <v>54</v>
      </c>
      <c r="I31" s="11">
        <f t="shared" si="0"/>
        <v>113</v>
      </c>
      <c r="J31" s="182">
        <v>9577356732</v>
      </c>
      <c r="K31" s="160" t="s">
        <v>277</v>
      </c>
      <c r="L31" s="161" t="s">
        <v>343</v>
      </c>
      <c r="M31" s="161">
        <v>9954472184</v>
      </c>
      <c r="N31" s="176" t="s">
        <v>344</v>
      </c>
      <c r="O31" s="176">
        <v>9954631482</v>
      </c>
      <c r="P31" s="175">
        <v>43451</v>
      </c>
      <c r="Q31" s="161" t="s">
        <v>162</v>
      </c>
      <c r="R31" s="161">
        <v>42</v>
      </c>
      <c r="S31" s="161" t="s">
        <v>168</v>
      </c>
      <c r="T31" s="12"/>
    </row>
    <row r="32" spans="1:20" s="18" customFormat="1">
      <c r="A32" s="23">
        <v>28</v>
      </c>
      <c r="B32" s="11" t="s">
        <v>66</v>
      </c>
      <c r="C32" s="183" t="s">
        <v>311</v>
      </c>
      <c r="D32" s="168" t="s">
        <v>29</v>
      </c>
      <c r="E32" s="182">
        <v>178</v>
      </c>
      <c r="F32" s="182"/>
      <c r="G32" s="77">
        <v>67</v>
      </c>
      <c r="H32" s="77">
        <v>56</v>
      </c>
      <c r="I32" s="11">
        <f t="shared" si="0"/>
        <v>123</v>
      </c>
      <c r="J32" s="182">
        <v>9854692299</v>
      </c>
      <c r="K32" s="160" t="s">
        <v>346</v>
      </c>
      <c r="L32" s="161" t="s">
        <v>347</v>
      </c>
      <c r="M32" s="161">
        <v>9613646083</v>
      </c>
      <c r="N32" s="176" t="s">
        <v>348</v>
      </c>
      <c r="O32" s="176">
        <v>9508929207</v>
      </c>
      <c r="P32" s="175">
        <v>43452</v>
      </c>
      <c r="Q32" s="161" t="s">
        <v>177</v>
      </c>
      <c r="R32" s="161">
        <v>38</v>
      </c>
      <c r="S32" s="161" t="s">
        <v>163</v>
      </c>
      <c r="T32" s="12"/>
    </row>
    <row r="33" spans="1:20" s="18" customFormat="1">
      <c r="A33" s="23">
        <v>29</v>
      </c>
      <c r="B33" s="11" t="s">
        <v>67</v>
      </c>
      <c r="C33" s="183" t="s">
        <v>312</v>
      </c>
      <c r="D33" s="168" t="s">
        <v>29</v>
      </c>
      <c r="E33" s="182">
        <v>328</v>
      </c>
      <c r="F33" s="182"/>
      <c r="G33" s="77">
        <v>41</v>
      </c>
      <c r="H33" s="77">
        <v>48</v>
      </c>
      <c r="I33" s="11">
        <f t="shared" si="0"/>
        <v>89</v>
      </c>
      <c r="J33" s="182">
        <v>9957765310</v>
      </c>
      <c r="K33" s="160" t="s">
        <v>277</v>
      </c>
      <c r="L33" s="161" t="s">
        <v>343</v>
      </c>
      <c r="M33" s="161">
        <v>9954472184</v>
      </c>
      <c r="N33" s="176" t="s">
        <v>344</v>
      </c>
      <c r="O33" s="176">
        <v>9954631482</v>
      </c>
      <c r="P33" s="175">
        <v>43452</v>
      </c>
      <c r="Q33" s="161" t="s">
        <v>177</v>
      </c>
      <c r="R33" s="161">
        <v>44</v>
      </c>
      <c r="S33" s="161" t="s">
        <v>168</v>
      </c>
      <c r="T33" s="12"/>
    </row>
    <row r="34" spans="1:20" s="18" customFormat="1" ht="30">
      <c r="A34" s="23">
        <v>30</v>
      </c>
      <c r="B34" s="11" t="s">
        <v>66</v>
      </c>
      <c r="C34" s="183" t="s">
        <v>313</v>
      </c>
      <c r="D34" s="168" t="s">
        <v>29</v>
      </c>
      <c r="E34" s="182">
        <v>179</v>
      </c>
      <c r="F34" s="182"/>
      <c r="G34" s="77">
        <v>53</v>
      </c>
      <c r="H34" s="77">
        <v>48</v>
      </c>
      <c r="I34" s="11">
        <f t="shared" si="0"/>
        <v>101</v>
      </c>
      <c r="J34" s="182">
        <v>9957091657</v>
      </c>
      <c r="K34" s="160" t="s">
        <v>346</v>
      </c>
      <c r="L34" s="161" t="s">
        <v>347</v>
      </c>
      <c r="M34" s="161">
        <v>9613646083</v>
      </c>
      <c r="N34" s="176" t="s">
        <v>348</v>
      </c>
      <c r="O34" s="176">
        <v>9508929207</v>
      </c>
      <c r="P34" s="175" t="s">
        <v>349</v>
      </c>
      <c r="Q34" s="161" t="s">
        <v>169</v>
      </c>
      <c r="R34" s="161">
        <v>35</v>
      </c>
      <c r="S34" s="161" t="s">
        <v>163</v>
      </c>
      <c r="T34" s="12"/>
    </row>
    <row r="35" spans="1:20" s="18" customFormat="1" ht="30">
      <c r="A35" s="23">
        <v>31</v>
      </c>
      <c r="B35" s="11" t="s">
        <v>67</v>
      </c>
      <c r="C35" s="183" t="s">
        <v>314</v>
      </c>
      <c r="D35" s="168" t="s">
        <v>29</v>
      </c>
      <c r="E35" s="182">
        <v>54</v>
      </c>
      <c r="F35" s="182"/>
      <c r="G35" s="77">
        <v>48</v>
      </c>
      <c r="H35" s="77">
        <v>55</v>
      </c>
      <c r="I35" s="11">
        <f t="shared" si="0"/>
        <v>103</v>
      </c>
      <c r="J35" s="182">
        <v>7896018696</v>
      </c>
      <c r="K35" s="160" t="s">
        <v>350</v>
      </c>
      <c r="L35" s="161" t="s">
        <v>160</v>
      </c>
      <c r="M35" s="161">
        <v>9508510333</v>
      </c>
      <c r="N35" s="176" t="s">
        <v>351</v>
      </c>
      <c r="O35" s="176">
        <v>9954488388</v>
      </c>
      <c r="P35" s="175" t="s">
        <v>349</v>
      </c>
      <c r="Q35" s="161" t="s">
        <v>169</v>
      </c>
      <c r="R35" s="161">
        <v>26</v>
      </c>
      <c r="S35" s="161" t="s">
        <v>168</v>
      </c>
      <c r="T35" s="12"/>
    </row>
    <row r="36" spans="1:20" s="18" customFormat="1">
      <c r="A36" s="23">
        <v>32</v>
      </c>
      <c r="B36" s="11" t="s">
        <v>66</v>
      </c>
      <c r="C36" s="183" t="s">
        <v>315</v>
      </c>
      <c r="D36" s="168" t="s">
        <v>29</v>
      </c>
      <c r="E36" s="182">
        <v>290</v>
      </c>
      <c r="F36" s="182"/>
      <c r="G36" s="77">
        <v>41</v>
      </c>
      <c r="H36" s="77">
        <v>33</v>
      </c>
      <c r="I36" s="11">
        <f t="shared" si="0"/>
        <v>74</v>
      </c>
      <c r="J36" s="182">
        <v>9577825486</v>
      </c>
      <c r="K36" s="160" t="s">
        <v>346</v>
      </c>
      <c r="L36" s="161" t="s">
        <v>347</v>
      </c>
      <c r="M36" s="161">
        <v>9613646083</v>
      </c>
      <c r="N36" s="176" t="s">
        <v>348</v>
      </c>
      <c r="O36" s="176">
        <v>9508929207</v>
      </c>
      <c r="P36" s="175" t="s">
        <v>352</v>
      </c>
      <c r="Q36" s="161" t="s">
        <v>170</v>
      </c>
      <c r="R36" s="161">
        <v>31</v>
      </c>
      <c r="S36" s="161" t="s">
        <v>163</v>
      </c>
      <c r="T36" s="12"/>
    </row>
    <row r="37" spans="1:20" s="18" customFormat="1">
      <c r="A37" s="23">
        <v>33</v>
      </c>
      <c r="B37" s="11" t="s">
        <v>66</v>
      </c>
      <c r="C37" s="183" t="s">
        <v>316</v>
      </c>
      <c r="D37" s="168" t="s">
        <v>29</v>
      </c>
      <c r="E37" s="182">
        <v>399</v>
      </c>
      <c r="F37" s="182"/>
      <c r="G37" s="77">
        <v>32</v>
      </c>
      <c r="H37" s="77">
        <v>36</v>
      </c>
      <c r="I37" s="11">
        <f t="shared" si="0"/>
        <v>68</v>
      </c>
      <c r="J37" s="182">
        <v>9085754191</v>
      </c>
      <c r="K37" s="160" t="s">
        <v>346</v>
      </c>
      <c r="L37" s="161" t="s">
        <v>347</v>
      </c>
      <c r="M37" s="161">
        <v>9613646083</v>
      </c>
      <c r="N37" s="176" t="s">
        <v>348</v>
      </c>
      <c r="O37" s="176">
        <v>9508929207</v>
      </c>
      <c r="P37" s="175" t="s">
        <v>352</v>
      </c>
      <c r="Q37" s="161" t="s">
        <v>170</v>
      </c>
      <c r="R37" s="161">
        <v>31</v>
      </c>
      <c r="S37" s="161" t="s">
        <v>163</v>
      </c>
      <c r="T37" s="12"/>
    </row>
    <row r="38" spans="1:20" s="18" customFormat="1">
      <c r="A38" s="23">
        <v>34</v>
      </c>
      <c r="B38" s="11" t="s">
        <v>67</v>
      </c>
      <c r="C38" s="183" t="s">
        <v>317</v>
      </c>
      <c r="D38" s="168" t="s">
        <v>29</v>
      </c>
      <c r="E38" s="182">
        <v>58</v>
      </c>
      <c r="F38" s="182"/>
      <c r="G38" s="77">
        <v>52</v>
      </c>
      <c r="H38" s="77">
        <v>55</v>
      </c>
      <c r="I38" s="11">
        <f t="shared" si="0"/>
        <v>107</v>
      </c>
      <c r="J38" s="182">
        <v>9957916341</v>
      </c>
      <c r="K38" s="160" t="s">
        <v>350</v>
      </c>
      <c r="L38" s="161" t="s">
        <v>160</v>
      </c>
      <c r="M38" s="161">
        <v>9508510333</v>
      </c>
      <c r="N38" s="176" t="s">
        <v>351</v>
      </c>
      <c r="O38" s="176">
        <v>9954488388</v>
      </c>
      <c r="P38" s="175" t="s">
        <v>352</v>
      </c>
      <c r="Q38" s="161" t="s">
        <v>170</v>
      </c>
      <c r="R38" s="161">
        <v>28</v>
      </c>
      <c r="S38" s="161" t="s">
        <v>168</v>
      </c>
      <c r="T38" s="12"/>
    </row>
    <row r="39" spans="1:20" s="18" customFormat="1">
      <c r="A39" s="23">
        <v>35</v>
      </c>
      <c r="B39" s="11" t="s">
        <v>66</v>
      </c>
      <c r="C39" s="183" t="s">
        <v>318</v>
      </c>
      <c r="D39" s="168" t="s">
        <v>29</v>
      </c>
      <c r="E39" s="182">
        <v>180</v>
      </c>
      <c r="F39" s="182"/>
      <c r="G39" s="77">
        <v>37</v>
      </c>
      <c r="H39" s="77">
        <v>46</v>
      </c>
      <c r="I39" s="11">
        <f t="shared" si="0"/>
        <v>83</v>
      </c>
      <c r="J39" s="182">
        <v>9132514565</v>
      </c>
      <c r="K39" s="160" t="s">
        <v>346</v>
      </c>
      <c r="L39" s="161" t="s">
        <v>347</v>
      </c>
      <c r="M39" s="161">
        <v>9613646083</v>
      </c>
      <c r="N39" s="176" t="s">
        <v>353</v>
      </c>
      <c r="O39" s="176">
        <v>9508175907</v>
      </c>
      <c r="P39" s="175" t="s">
        <v>354</v>
      </c>
      <c r="Q39" s="161" t="s">
        <v>172</v>
      </c>
      <c r="R39" s="161">
        <v>30</v>
      </c>
      <c r="S39" s="161" t="s">
        <v>163</v>
      </c>
      <c r="T39" s="12"/>
    </row>
    <row r="40" spans="1:20" s="18" customFormat="1">
      <c r="A40" s="23">
        <v>36</v>
      </c>
      <c r="B40" s="11" t="s">
        <v>67</v>
      </c>
      <c r="C40" s="183" t="s">
        <v>319</v>
      </c>
      <c r="D40" s="168" t="s">
        <v>29</v>
      </c>
      <c r="E40" s="182">
        <v>59</v>
      </c>
      <c r="F40" s="182"/>
      <c r="G40" s="77">
        <v>49</v>
      </c>
      <c r="H40" s="77">
        <v>54</v>
      </c>
      <c r="I40" s="11">
        <f t="shared" si="0"/>
        <v>103</v>
      </c>
      <c r="J40" s="182">
        <v>9859293000</v>
      </c>
      <c r="K40" s="160" t="s">
        <v>350</v>
      </c>
      <c r="L40" s="161" t="s">
        <v>160</v>
      </c>
      <c r="M40" s="161">
        <v>9508510333</v>
      </c>
      <c r="N40" s="176" t="s">
        <v>355</v>
      </c>
      <c r="O40" s="176">
        <v>872391580.79999995</v>
      </c>
      <c r="P40" s="175" t="s">
        <v>354</v>
      </c>
      <c r="Q40" s="161" t="s">
        <v>172</v>
      </c>
      <c r="R40" s="161">
        <v>27</v>
      </c>
      <c r="S40" s="161" t="s">
        <v>168</v>
      </c>
      <c r="T40" s="12"/>
    </row>
    <row r="41" spans="1:20" s="18" customFormat="1">
      <c r="A41" s="23">
        <v>37</v>
      </c>
      <c r="B41" s="11" t="s">
        <v>66</v>
      </c>
      <c r="C41" s="183" t="s">
        <v>320</v>
      </c>
      <c r="D41" s="168" t="s">
        <v>29</v>
      </c>
      <c r="E41" s="182">
        <v>437</v>
      </c>
      <c r="F41" s="182"/>
      <c r="G41" s="77">
        <v>22</v>
      </c>
      <c r="H41" s="77">
        <v>27</v>
      </c>
      <c r="I41" s="11">
        <f t="shared" si="0"/>
        <v>49</v>
      </c>
      <c r="J41" s="182">
        <v>9707846527</v>
      </c>
      <c r="K41" s="160" t="s">
        <v>346</v>
      </c>
      <c r="L41" s="161" t="s">
        <v>347</v>
      </c>
      <c r="M41" s="161">
        <v>9613646083</v>
      </c>
      <c r="N41" s="176" t="s">
        <v>353</v>
      </c>
      <c r="O41" s="176">
        <v>9508175907</v>
      </c>
      <c r="P41" s="175" t="s">
        <v>356</v>
      </c>
      <c r="Q41" s="161" t="s">
        <v>176</v>
      </c>
      <c r="R41" s="161">
        <v>33</v>
      </c>
      <c r="S41" s="161" t="s">
        <v>163</v>
      </c>
      <c r="T41" s="12"/>
    </row>
    <row r="42" spans="1:20" s="18" customFormat="1">
      <c r="A42" s="23">
        <v>38</v>
      </c>
      <c r="B42" s="11" t="s">
        <v>66</v>
      </c>
      <c r="C42" s="183" t="s">
        <v>321</v>
      </c>
      <c r="D42" s="168" t="s">
        <v>29</v>
      </c>
      <c r="E42" s="182">
        <v>428</v>
      </c>
      <c r="F42" s="182"/>
      <c r="G42" s="77">
        <v>18</v>
      </c>
      <c r="H42" s="77">
        <v>30</v>
      </c>
      <c r="I42" s="11">
        <f t="shared" si="0"/>
        <v>48</v>
      </c>
      <c r="J42" s="182">
        <v>9954193373</v>
      </c>
      <c r="K42" s="160" t="s">
        <v>346</v>
      </c>
      <c r="L42" s="161" t="s">
        <v>347</v>
      </c>
      <c r="M42" s="161">
        <v>9613646083</v>
      </c>
      <c r="N42" s="176" t="s">
        <v>353</v>
      </c>
      <c r="O42" s="176">
        <v>9508175907</v>
      </c>
      <c r="P42" s="175" t="s">
        <v>356</v>
      </c>
      <c r="Q42" s="161" t="s">
        <v>176</v>
      </c>
      <c r="R42" s="161">
        <v>33</v>
      </c>
      <c r="S42" s="161" t="s">
        <v>163</v>
      </c>
      <c r="T42" s="12"/>
    </row>
    <row r="43" spans="1:20" s="18" customFormat="1">
      <c r="A43" s="23">
        <v>39</v>
      </c>
      <c r="B43" s="11" t="s">
        <v>67</v>
      </c>
      <c r="C43" s="183" t="s">
        <v>322</v>
      </c>
      <c r="D43" s="168" t="s">
        <v>29</v>
      </c>
      <c r="E43" s="182">
        <v>63</v>
      </c>
      <c r="F43" s="182"/>
      <c r="G43" s="77">
        <v>61</v>
      </c>
      <c r="H43" s="77">
        <v>73</v>
      </c>
      <c r="I43" s="11">
        <f t="shared" si="0"/>
        <v>134</v>
      </c>
      <c r="J43" s="182">
        <v>7399664028</v>
      </c>
      <c r="K43" s="160" t="s">
        <v>350</v>
      </c>
      <c r="L43" s="161" t="s">
        <v>160</v>
      </c>
      <c r="M43" s="161">
        <v>9508510333</v>
      </c>
      <c r="N43" s="176" t="s">
        <v>355</v>
      </c>
      <c r="O43" s="176">
        <v>872391580.79999995</v>
      </c>
      <c r="P43" s="175" t="s">
        <v>356</v>
      </c>
      <c r="Q43" s="161" t="s">
        <v>176</v>
      </c>
      <c r="R43" s="161">
        <v>29</v>
      </c>
      <c r="S43" s="161" t="s">
        <v>168</v>
      </c>
      <c r="T43" s="12"/>
    </row>
    <row r="44" spans="1:20" s="18" customFormat="1">
      <c r="A44" s="23">
        <v>40</v>
      </c>
      <c r="B44" s="11" t="s">
        <v>66</v>
      </c>
      <c r="C44" s="183" t="s">
        <v>323</v>
      </c>
      <c r="D44" s="168" t="s">
        <v>29</v>
      </c>
      <c r="E44" s="182">
        <v>200</v>
      </c>
      <c r="F44" s="182"/>
      <c r="G44" s="77">
        <v>51</v>
      </c>
      <c r="H44" s="77">
        <v>44</v>
      </c>
      <c r="I44" s="11">
        <f t="shared" si="0"/>
        <v>95</v>
      </c>
      <c r="J44" s="182">
        <v>9508815886</v>
      </c>
      <c r="K44" s="160" t="s">
        <v>357</v>
      </c>
      <c r="L44" s="161" t="s">
        <v>358</v>
      </c>
      <c r="M44" s="161">
        <v>9864047397</v>
      </c>
      <c r="N44" s="176" t="s">
        <v>359</v>
      </c>
      <c r="O44" s="176">
        <v>9508659283</v>
      </c>
      <c r="P44" s="175" t="s">
        <v>360</v>
      </c>
      <c r="Q44" s="161" t="s">
        <v>162</v>
      </c>
      <c r="R44" s="161">
        <v>40</v>
      </c>
      <c r="S44" s="161" t="s">
        <v>163</v>
      </c>
      <c r="T44" s="12"/>
    </row>
    <row r="45" spans="1:20" s="18" customFormat="1">
      <c r="A45" s="23">
        <v>41</v>
      </c>
      <c r="B45" s="11" t="s">
        <v>67</v>
      </c>
      <c r="C45" s="183" t="s">
        <v>324</v>
      </c>
      <c r="D45" s="168" t="s">
        <v>29</v>
      </c>
      <c r="E45" s="182">
        <v>64</v>
      </c>
      <c r="F45" s="182"/>
      <c r="G45" s="77">
        <v>58</v>
      </c>
      <c r="H45" s="77">
        <v>69</v>
      </c>
      <c r="I45" s="11">
        <f t="shared" si="0"/>
        <v>127</v>
      </c>
      <c r="J45" s="182">
        <v>9508108875</v>
      </c>
      <c r="K45" s="160" t="s">
        <v>350</v>
      </c>
      <c r="L45" s="161" t="s">
        <v>160</v>
      </c>
      <c r="M45" s="161">
        <v>9508510333</v>
      </c>
      <c r="N45" s="176" t="s">
        <v>355</v>
      </c>
      <c r="O45" s="176">
        <v>872391580.79999995</v>
      </c>
      <c r="P45" s="175" t="s">
        <v>360</v>
      </c>
      <c r="Q45" s="161" t="s">
        <v>162</v>
      </c>
      <c r="R45" s="161">
        <v>31</v>
      </c>
      <c r="S45" s="161" t="s">
        <v>168</v>
      </c>
      <c r="T45" s="12"/>
    </row>
    <row r="46" spans="1:20" s="18" customFormat="1" ht="30">
      <c r="A46" s="23">
        <v>42</v>
      </c>
      <c r="B46" s="11" t="s">
        <v>66</v>
      </c>
      <c r="C46" s="183" t="s">
        <v>325</v>
      </c>
      <c r="D46" s="168" t="s">
        <v>27</v>
      </c>
      <c r="E46" s="182">
        <v>18050110501</v>
      </c>
      <c r="F46" s="182" t="s">
        <v>93</v>
      </c>
      <c r="G46" s="77">
        <v>48</v>
      </c>
      <c r="H46" s="77">
        <v>65</v>
      </c>
      <c r="I46" s="11">
        <f t="shared" si="0"/>
        <v>113</v>
      </c>
      <c r="J46" s="182">
        <v>9401402017</v>
      </c>
      <c r="K46" s="160" t="s">
        <v>339</v>
      </c>
      <c r="L46" s="161" t="s">
        <v>340</v>
      </c>
      <c r="M46" s="161">
        <v>9854453387</v>
      </c>
      <c r="N46" s="176" t="s">
        <v>341</v>
      </c>
      <c r="O46" s="176">
        <v>9613307028</v>
      </c>
      <c r="P46" s="175" t="s">
        <v>361</v>
      </c>
      <c r="Q46" s="161" t="s">
        <v>169</v>
      </c>
      <c r="R46" s="161">
        <v>41</v>
      </c>
      <c r="S46" s="161" t="s">
        <v>163</v>
      </c>
      <c r="T46" s="12"/>
    </row>
    <row r="47" spans="1:20" s="18" customFormat="1" ht="45">
      <c r="A47" s="23">
        <v>43</v>
      </c>
      <c r="B47" s="11" t="s">
        <v>67</v>
      </c>
      <c r="C47" s="183" t="s">
        <v>326</v>
      </c>
      <c r="D47" s="168" t="s">
        <v>27</v>
      </c>
      <c r="E47" s="182">
        <v>18050108906</v>
      </c>
      <c r="F47" s="182" t="s">
        <v>217</v>
      </c>
      <c r="G47" s="77">
        <v>181</v>
      </c>
      <c r="H47" s="77">
        <v>235</v>
      </c>
      <c r="I47" s="11">
        <f t="shared" si="0"/>
        <v>416</v>
      </c>
      <c r="J47" s="182">
        <v>9678260874</v>
      </c>
      <c r="K47" s="160" t="s">
        <v>277</v>
      </c>
      <c r="L47" s="161" t="s">
        <v>343</v>
      </c>
      <c r="M47" s="161">
        <v>9954472184</v>
      </c>
      <c r="N47" s="176" t="s">
        <v>344</v>
      </c>
      <c r="O47" s="176">
        <v>9954631482</v>
      </c>
      <c r="P47" s="175" t="s">
        <v>362</v>
      </c>
      <c r="Q47" s="161" t="s">
        <v>363</v>
      </c>
      <c r="R47" s="161">
        <v>38</v>
      </c>
      <c r="S47" s="161" t="s">
        <v>168</v>
      </c>
      <c r="T47" s="12"/>
    </row>
    <row r="48" spans="1:20" s="18" customFormat="1">
      <c r="A48" s="23">
        <v>44</v>
      </c>
      <c r="B48" s="11" t="s">
        <v>66</v>
      </c>
      <c r="C48" s="183" t="s">
        <v>327</v>
      </c>
      <c r="D48" s="168" t="s">
        <v>27</v>
      </c>
      <c r="E48" s="182">
        <v>18050110601</v>
      </c>
      <c r="F48" s="182" t="s">
        <v>93</v>
      </c>
      <c r="G48" s="77">
        <v>52</v>
      </c>
      <c r="H48" s="77">
        <v>72</v>
      </c>
      <c r="I48" s="11">
        <f t="shared" si="0"/>
        <v>124</v>
      </c>
      <c r="J48" s="182">
        <v>9859162825</v>
      </c>
      <c r="K48" s="160" t="s">
        <v>339</v>
      </c>
      <c r="L48" s="161" t="s">
        <v>340</v>
      </c>
      <c r="M48" s="161">
        <v>9854453387</v>
      </c>
      <c r="N48" s="176" t="s">
        <v>341</v>
      </c>
      <c r="O48" s="176">
        <v>9613307028</v>
      </c>
      <c r="P48" s="175" t="s">
        <v>364</v>
      </c>
      <c r="Q48" s="161" t="s">
        <v>170</v>
      </c>
      <c r="R48" s="161">
        <v>39</v>
      </c>
      <c r="S48" s="161" t="s">
        <v>163</v>
      </c>
      <c r="T48" s="12"/>
    </row>
    <row r="49" spans="1:20" s="18" customFormat="1" ht="30">
      <c r="A49" s="23">
        <v>45</v>
      </c>
      <c r="B49" s="11" t="s">
        <v>66</v>
      </c>
      <c r="C49" s="167" t="s">
        <v>328</v>
      </c>
      <c r="D49" s="168" t="s">
        <v>27</v>
      </c>
      <c r="E49" s="173">
        <v>18050110604</v>
      </c>
      <c r="F49" s="174" t="s">
        <v>112</v>
      </c>
      <c r="G49" s="41">
        <v>162</v>
      </c>
      <c r="H49" s="41">
        <v>266</v>
      </c>
      <c r="I49" s="11">
        <f t="shared" si="0"/>
        <v>428</v>
      </c>
      <c r="J49" s="70">
        <v>9577337226</v>
      </c>
      <c r="K49" s="160" t="s">
        <v>339</v>
      </c>
      <c r="L49" s="161" t="s">
        <v>340</v>
      </c>
      <c r="M49" s="161">
        <v>9854453387</v>
      </c>
      <c r="N49" s="176" t="s">
        <v>341</v>
      </c>
      <c r="O49" s="176">
        <v>9613307028</v>
      </c>
      <c r="P49" s="175" t="s">
        <v>365</v>
      </c>
      <c r="Q49" s="161" t="s">
        <v>366</v>
      </c>
      <c r="R49" s="161">
        <v>39</v>
      </c>
      <c r="S49" s="161" t="s">
        <v>163</v>
      </c>
      <c r="T49" s="12"/>
    </row>
    <row r="50" spans="1:20" s="18" customFormat="1" ht="30">
      <c r="A50" s="23">
        <v>46</v>
      </c>
      <c r="B50" s="11" t="s">
        <v>67</v>
      </c>
      <c r="C50" s="167" t="s">
        <v>329</v>
      </c>
      <c r="D50" s="168" t="s">
        <v>27</v>
      </c>
      <c r="E50" s="173">
        <v>18050100701</v>
      </c>
      <c r="F50" s="174" t="s">
        <v>93</v>
      </c>
      <c r="G50" s="41">
        <v>52</v>
      </c>
      <c r="H50" s="41">
        <v>53</v>
      </c>
      <c r="I50" s="11">
        <f t="shared" si="0"/>
        <v>105</v>
      </c>
      <c r="J50" s="70">
        <v>8876248905</v>
      </c>
      <c r="K50" s="160" t="s">
        <v>350</v>
      </c>
      <c r="L50" s="161" t="s">
        <v>160</v>
      </c>
      <c r="M50" s="161">
        <v>9508510333</v>
      </c>
      <c r="N50" s="176" t="s">
        <v>355</v>
      </c>
      <c r="O50" s="176">
        <v>872391580.79999995</v>
      </c>
      <c r="P50" s="175" t="s">
        <v>367</v>
      </c>
      <c r="Q50" s="161" t="s">
        <v>172</v>
      </c>
      <c r="R50" s="161">
        <v>28</v>
      </c>
      <c r="S50" s="161" t="s">
        <v>168</v>
      </c>
      <c r="T50" s="12"/>
    </row>
    <row r="51" spans="1:20" s="18" customFormat="1">
      <c r="A51" s="23">
        <v>47</v>
      </c>
      <c r="B51" s="11" t="s">
        <v>67</v>
      </c>
      <c r="C51" s="167" t="s">
        <v>330</v>
      </c>
      <c r="D51" s="168" t="s">
        <v>27</v>
      </c>
      <c r="E51" s="173">
        <v>18050111101</v>
      </c>
      <c r="F51" s="174" t="s">
        <v>93</v>
      </c>
      <c r="G51" s="41">
        <v>60</v>
      </c>
      <c r="H51" s="41">
        <v>69</v>
      </c>
      <c r="I51" s="11">
        <f t="shared" si="0"/>
        <v>129</v>
      </c>
      <c r="J51" s="70">
        <v>9957373008</v>
      </c>
      <c r="K51" s="160" t="s">
        <v>350</v>
      </c>
      <c r="L51" s="161" t="s">
        <v>160</v>
      </c>
      <c r="M51" s="161">
        <v>9508510333</v>
      </c>
      <c r="N51" s="176" t="s">
        <v>355</v>
      </c>
      <c r="O51" s="176">
        <v>872391580.79999995</v>
      </c>
      <c r="P51" s="175" t="s">
        <v>368</v>
      </c>
      <c r="Q51" s="161" t="s">
        <v>176</v>
      </c>
      <c r="R51" s="161">
        <v>28</v>
      </c>
      <c r="S51" s="161" t="s">
        <v>168</v>
      </c>
      <c r="T51" s="12"/>
    </row>
    <row r="52" spans="1:20" s="18" customFormat="1">
      <c r="A52" s="23">
        <v>48</v>
      </c>
      <c r="B52" s="11" t="s">
        <v>66</v>
      </c>
      <c r="C52" s="167" t="s">
        <v>331</v>
      </c>
      <c r="D52" s="168" t="s">
        <v>27</v>
      </c>
      <c r="E52" s="173">
        <v>18050100601</v>
      </c>
      <c r="F52" s="174" t="s">
        <v>93</v>
      </c>
      <c r="G52" s="41">
        <v>75</v>
      </c>
      <c r="H52" s="41">
        <v>83</v>
      </c>
      <c r="I52" s="11">
        <f t="shared" si="0"/>
        <v>158</v>
      </c>
      <c r="J52" s="70">
        <v>9954165076</v>
      </c>
      <c r="K52" s="160" t="s">
        <v>346</v>
      </c>
      <c r="L52" s="161" t="s">
        <v>347</v>
      </c>
      <c r="M52" s="161">
        <v>9613646083</v>
      </c>
      <c r="N52" s="176" t="s">
        <v>353</v>
      </c>
      <c r="O52" s="176">
        <v>9508175907</v>
      </c>
      <c r="P52" s="175" t="s">
        <v>369</v>
      </c>
      <c r="Q52" s="161" t="s">
        <v>162</v>
      </c>
      <c r="R52" s="161">
        <v>27</v>
      </c>
      <c r="S52" s="161" t="s">
        <v>163</v>
      </c>
      <c r="T52" s="12"/>
    </row>
    <row r="53" spans="1:20" s="18" customFormat="1">
      <c r="A53" s="23">
        <v>49</v>
      </c>
      <c r="B53" s="11" t="s">
        <v>67</v>
      </c>
      <c r="C53" s="167" t="s">
        <v>332</v>
      </c>
      <c r="D53" s="168" t="s">
        <v>27</v>
      </c>
      <c r="E53" s="173">
        <v>18050111901</v>
      </c>
      <c r="F53" s="174" t="s">
        <v>93</v>
      </c>
      <c r="G53" s="41">
        <v>90</v>
      </c>
      <c r="H53" s="41">
        <v>108</v>
      </c>
      <c r="I53" s="11">
        <f t="shared" si="0"/>
        <v>198</v>
      </c>
      <c r="J53" s="70">
        <v>8876578822</v>
      </c>
      <c r="K53" s="160" t="s">
        <v>350</v>
      </c>
      <c r="L53" s="161" t="s">
        <v>160</v>
      </c>
      <c r="M53" s="161">
        <v>9508510333</v>
      </c>
      <c r="N53" s="176" t="s">
        <v>355</v>
      </c>
      <c r="O53" s="176">
        <v>872391580.79999995</v>
      </c>
      <c r="P53" s="175" t="s">
        <v>369</v>
      </c>
      <c r="Q53" s="161" t="s">
        <v>162</v>
      </c>
      <c r="R53" s="161">
        <v>33</v>
      </c>
      <c r="S53" s="161" t="s">
        <v>168</v>
      </c>
      <c r="T53" s="12"/>
    </row>
    <row r="54" spans="1:20" s="18" customFormat="1">
      <c r="A54" s="23">
        <v>50</v>
      </c>
      <c r="B54" s="11"/>
      <c r="C54" s="39"/>
      <c r="D54" s="12"/>
      <c r="E54" s="40"/>
      <c r="F54" s="42"/>
      <c r="G54" s="41"/>
      <c r="H54" s="41"/>
      <c r="I54" s="11">
        <f t="shared" si="0"/>
        <v>0</v>
      </c>
      <c r="J54" s="70"/>
      <c r="K54" s="160"/>
      <c r="L54" s="161"/>
      <c r="M54" s="161"/>
      <c r="N54" s="176"/>
      <c r="O54" s="176"/>
      <c r="P54" s="175"/>
      <c r="Q54" s="161"/>
      <c r="R54" s="161"/>
      <c r="S54" s="161"/>
      <c r="T54" s="12"/>
    </row>
    <row r="55" spans="1:20" s="18" customFormat="1">
      <c r="A55" s="23">
        <v>51</v>
      </c>
      <c r="B55" s="11"/>
      <c r="C55" s="39"/>
      <c r="D55" s="12"/>
      <c r="E55" s="40"/>
      <c r="F55" s="42"/>
      <c r="G55" s="41"/>
      <c r="H55" s="41"/>
      <c r="I55" s="11">
        <f t="shared" si="0"/>
        <v>0</v>
      </c>
      <c r="J55" s="43"/>
      <c r="K55" s="39"/>
      <c r="L55" s="35"/>
      <c r="M55" s="35"/>
      <c r="N55" s="36"/>
      <c r="O55" s="36"/>
      <c r="P55" s="37"/>
      <c r="Q55" s="35"/>
      <c r="R55" s="35"/>
      <c r="S55" s="35"/>
      <c r="T55" s="12"/>
    </row>
    <row r="56" spans="1:20" s="18" customFormat="1">
      <c r="A56" s="23">
        <v>52</v>
      </c>
      <c r="B56" s="11"/>
      <c r="C56" s="39"/>
      <c r="D56" s="12"/>
      <c r="E56" s="40"/>
      <c r="F56" s="42"/>
      <c r="G56" s="41"/>
      <c r="H56" s="41"/>
      <c r="I56" s="11">
        <f t="shared" si="0"/>
        <v>0</v>
      </c>
      <c r="J56" s="43"/>
      <c r="K56" s="39"/>
      <c r="L56" s="35"/>
      <c r="M56" s="35"/>
      <c r="N56" s="36"/>
      <c r="O56" s="36"/>
      <c r="P56" s="37"/>
      <c r="Q56" s="35"/>
      <c r="R56" s="35"/>
      <c r="S56" s="35"/>
      <c r="T56" s="12"/>
    </row>
    <row r="57" spans="1:20" s="18" customFormat="1">
      <c r="A57" s="23">
        <v>53</v>
      </c>
      <c r="B57" s="11"/>
      <c r="C57" s="39"/>
      <c r="D57" s="12"/>
      <c r="E57" s="40"/>
      <c r="F57" s="42"/>
      <c r="G57" s="41"/>
      <c r="H57" s="41"/>
      <c r="I57" s="11">
        <f t="shared" si="0"/>
        <v>0</v>
      </c>
      <c r="J57" s="43"/>
      <c r="K57" s="39"/>
      <c r="L57" s="35"/>
      <c r="M57" s="35"/>
      <c r="N57" s="36"/>
      <c r="O57" s="36"/>
      <c r="P57" s="37"/>
      <c r="Q57" s="35"/>
      <c r="R57" s="35"/>
      <c r="S57" s="35"/>
      <c r="T57" s="12"/>
    </row>
    <row r="58" spans="1:20" s="18" customFormat="1">
      <c r="A58" s="23">
        <v>54</v>
      </c>
      <c r="B58" s="11"/>
      <c r="C58" s="39"/>
      <c r="D58" s="12"/>
      <c r="E58" s="40"/>
      <c r="F58" s="42"/>
      <c r="G58" s="41"/>
      <c r="H58" s="41"/>
      <c r="I58" s="11">
        <f t="shared" si="0"/>
        <v>0</v>
      </c>
      <c r="J58" s="43"/>
      <c r="K58" s="39"/>
      <c r="L58" s="35"/>
      <c r="M58" s="35"/>
      <c r="N58" s="36"/>
      <c r="O58" s="36"/>
      <c r="P58" s="37"/>
      <c r="Q58" s="35"/>
      <c r="R58" s="35"/>
      <c r="S58" s="35"/>
      <c r="T58" s="12"/>
    </row>
    <row r="59" spans="1:20" s="18" customFormat="1">
      <c r="A59" s="23">
        <v>55</v>
      </c>
      <c r="B59" s="11"/>
      <c r="C59" s="39"/>
      <c r="D59" s="12"/>
      <c r="E59" s="40"/>
      <c r="F59" s="42"/>
      <c r="G59" s="41"/>
      <c r="H59" s="41"/>
      <c r="I59" s="11">
        <f t="shared" si="0"/>
        <v>0</v>
      </c>
      <c r="J59" s="43"/>
      <c r="K59" s="39"/>
      <c r="L59" s="35"/>
      <c r="M59" s="35"/>
      <c r="N59" s="36"/>
      <c r="O59" s="36"/>
      <c r="P59" s="37"/>
      <c r="Q59" s="35"/>
      <c r="R59" s="35"/>
      <c r="S59" s="35"/>
      <c r="T59" s="12"/>
    </row>
    <row r="60" spans="1:20" s="18" customFormat="1">
      <c r="A60" s="23">
        <v>56</v>
      </c>
      <c r="B60" s="11"/>
      <c r="C60" s="39"/>
      <c r="D60" s="12"/>
      <c r="E60" s="40"/>
      <c r="F60" s="42"/>
      <c r="G60" s="41"/>
      <c r="H60" s="41"/>
      <c r="I60" s="11">
        <f t="shared" si="0"/>
        <v>0</v>
      </c>
      <c r="J60" s="43"/>
      <c r="K60" s="39"/>
      <c r="L60" s="35"/>
      <c r="M60" s="35"/>
      <c r="N60" s="36"/>
      <c r="O60" s="36"/>
      <c r="P60" s="37"/>
      <c r="Q60" s="35"/>
      <c r="R60" s="35"/>
      <c r="S60" s="35"/>
      <c r="T60" s="12"/>
    </row>
    <row r="61" spans="1:20" s="18" customFormat="1">
      <c r="A61" s="23">
        <v>57</v>
      </c>
      <c r="B61" s="11"/>
      <c r="C61" s="39"/>
      <c r="D61" s="12"/>
      <c r="E61" s="40"/>
      <c r="F61" s="42"/>
      <c r="G61" s="41"/>
      <c r="H61" s="41"/>
      <c r="I61" s="11">
        <f t="shared" si="0"/>
        <v>0</v>
      </c>
      <c r="J61" s="43"/>
      <c r="K61" s="39"/>
      <c r="L61" s="35"/>
      <c r="M61" s="35"/>
      <c r="N61" s="36"/>
      <c r="O61" s="36"/>
      <c r="P61" s="37"/>
      <c r="Q61" s="35"/>
      <c r="R61" s="35"/>
      <c r="S61" s="35"/>
      <c r="T61" s="12"/>
    </row>
    <row r="62" spans="1:20" s="18" customFormat="1">
      <c r="A62" s="23">
        <v>58</v>
      </c>
      <c r="B62" s="11"/>
      <c r="C62" s="40"/>
      <c r="D62" s="12"/>
      <c r="E62" s="40"/>
      <c r="F62" s="42"/>
      <c r="G62" s="41"/>
      <c r="H62" s="41"/>
      <c r="I62" s="11">
        <f t="shared" si="0"/>
        <v>0</v>
      </c>
      <c r="J62" s="43"/>
      <c r="K62" s="39"/>
      <c r="L62" s="35"/>
      <c r="M62" s="35"/>
      <c r="N62" s="36"/>
      <c r="O62" s="36"/>
      <c r="P62" s="37"/>
      <c r="Q62" s="35"/>
      <c r="R62" s="35"/>
      <c r="S62" s="35"/>
      <c r="T62" s="12"/>
    </row>
    <row r="63" spans="1:20" s="18" customFormat="1">
      <c r="A63" s="23">
        <v>59</v>
      </c>
      <c r="B63" s="11"/>
      <c r="C63" s="40"/>
      <c r="D63" s="12"/>
      <c r="E63" s="40"/>
      <c r="F63" s="42"/>
      <c r="G63" s="41"/>
      <c r="H63" s="41"/>
      <c r="I63" s="11">
        <f t="shared" si="0"/>
        <v>0</v>
      </c>
      <c r="J63" s="43"/>
      <c r="K63" s="39"/>
      <c r="L63" s="35"/>
      <c r="M63" s="35"/>
      <c r="N63" s="36"/>
      <c r="O63" s="36"/>
      <c r="P63" s="37"/>
      <c r="Q63" s="35"/>
      <c r="R63" s="35"/>
      <c r="S63" s="35"/>
      <c r="T63" s="12"/>
    </row>
    <row r="64" spans="1:20" s="18" customFormat="1">
      <c r="A64" s="23">
        <v>60</v>
      </c>
      <c r="B64" s="11"/>
      <c r="C64" s="40"/>
      <c r="D64" s="12"/>
      <c r="E64" s="40"/>
      <c r="F64" s="42"/>
      <c r="G64" s="41"/>
      <c r="H64" s="41"/>
      <c r="I64" s="11">
        <f t="shared" si="0"/>
        <v>0</v>
      </c>
      <c r="J64" s="43"/>
      <c r="K64" s="39"/>
      <c r="L64" s="35"/>
      <c r="M64" s="35"/>
      <c r="N64" s="36"/>
      <c r="O64" s="36"/>
      <c r="P64" s="37"/>
      <c r="Q64" s="35"/>
      <c r="R64" s="35"/>
      <c r="S64" s="35"/>
      <c r="T64" s="12"/>
    </row>
    <row r="65" spans="1:20" s="18" customFormat="1">
      <c r="A65" s="23">
        <v>61</v>
      </c>
      <c r="B65" s="11"/>
      <c r="C65" s="40"/>
      <c r="D65" s="12"/>
      <c r="E65" s="40"/>
      <c r="F65" s="42"/>
      <c r="G65" s="41"/>
      <c r="H65" s="41"/>
      <c r="I65" s="11">
        <f t="shared" si="0"/>
        <v>0</v>
      </c>
      <c r="J65" s="43"/>
      <c r="K65" s="39"/>
      <c r="L65" s="35"/>
      <c r="M65" s="35"/>
      <c r="N65" s="36"/>
      <c r="O65" s="36"/>
      <c r="P65" s="37"/>
      <c r="Q65" s="35"/>
      <c r="R65" s="35"/>
      <c r="S65" s="35"/>
      <c r="T65" s="12"/>
    </row>
    <row r="66" spans="1:20" s="18" customFormat="1">
      <c r="A66" s="23">
        <v>62</v>
      </c>
      <c r="B66" s="11"/>
      <c r="C66" s="40"/>
      <c r="D66" s="12"/>
      <c r="E66" s="40"/>
      <c r="F66" s="42"/>
      <c r="G66" s="41"/>
      <c r="H66" s="41"/>
      <c r="I66" s="11">
        <f t="shared" si="0"/>
        <v>0</v>
      </c>
      <c r="J66" s="43"/>
      <c r="K66" s="39"/>
      <c r="L66" s="35"/>
      <c r="M66" s="35"/>
      <c r="N66" s="36"/>
      <c r="O66" s="36"/>
      <c r="P66" s="37"/>
      <c r="Q66" s="35"/>
      <c r="R66" s="35"/>
      <c r="S66" s="35"/>
      <c r="T66" s="12"/>
    </row>
    <row r="67" spans="1:20" s="18" customFormat="1">
      <c r="A67" s="23">
        <v>63</v>
      </c>
      <c r="B67" s="11"/>
      <c r="C67" s="40"/>
      <c r="D67" s="12"/>
      <c r="E67" s="40"/>
      <c r="F67" s="42"/>
      <c r="G67" s="41"/>
      <c r="H67" s="41"/>
      <c r="I67" s="11">
        <f t="shared" si="0"/>
        <v>0</v>
      </c>
      <c r="J67" s="43"/>
      <c r="K67" s="39"/>
      <c r="L67" s="35"/>
      <c r="M67" s="35"/>
      <c r="N67" s="36"/>
      <c r="O67" s="36"/>
      <c r="P67" s="37"/>
      <c r="Q67" s="35"/>
      <c r="R67" s="35"/>
      <c r="S67" s="35"/>
      <c r="T67" s="12"/>
    </row>
    <row r="68" spans="1:20" s="18" customFormat="1">
      <c r="A68" s="23">
        <v>64</v>
      </c>
      <c r="B68" s="11"/>
      <c r="C68" s="40"/>
      <c r="D68" s="12"/>
      <c r="E68" s="40"/>
      <c r="F68" s="42"/>
      <c r="G68" s="41"/>
      <c r="H68" s="41"/>
      <c r="I68" s="11">
        <f t="shared" si="0"/>
        <v>0</v>
      </c>
      <c r="J68" s="43"/>
      <c r="K68" s="39"/>
      <c r="L68" s="35"/>
      <c r="M68" s="35"/>
      <c r="N68" s="36"/>
      <c r="O68" s="36"/>
      <c r="P68" s="37"/>
      <c r="Q68" s="35"/>
      <c r="R68" s="35"/>
      <c r="S68" s="35"/>
      <c r="T68" s="12"/>
    </row>
    <row r="69" spans="1:20" s="18" customFormat="1">
      <c r="A69" s="23">
        <v>65</v>
      </c>
      <c r="B69" s="11"/>
      <c r="C69" s="40"/>
      <c r="D69" s="12"/>
      <c r="E69" s="40"/>
      <c r="F69" s="42"/>
      <c r="G69" s="41"/>
      <c r="H69" s="41"/>
      <c r="I69" s="11">
        <f t="shared" si="0"/>
        <v>0</v>
      </c>
      <c r="J69" s="43"/>
      <c r="K69" s="39"/>
      <c r="L69" s="35"/>
      <c r="M69" s="35"/>
      <c r="N69" s="36"/>
      <c r="O69" s="36"/>
      <c r="P69" s="37"/>
      <c r="Q69" s="35"/>
      <c r="R69" s="35"/>
      <c r="S69" s="35"/>
      <c r="T69" s="12"/>
    </row>
    <row r="70" spans="1:20" s="18" customFormat="1">
      <c r="A70" s="23">
        <v>66</v>
      </c>
      <c r="B70" s="11"/>
      <c r="C70" s="40"/>
      <c r="D70" s="12"/>
      <c r="E70" s="40"/>
      <c r="F70" s="42"/>
      <c r="G70" s="41"/>
      <c r="H70" s="41"/>
      <c r="I70" s="11">
        <f t="shared" ref="I70:I133" si="1">SUM(G70:H70)</f>
        <v>0</v>
      </c>
      <c r="J70" s="43"/>
      <c r="K70" s="39"/>
      <c r="L70" s="35"/>
      <c r="M70" s="35"/>
      <c r="N70" s="36"/>
      <c r="O70" s="36"/>
      <c r="P70" s="37"/>
      <c r="Q70" s="35"/>
      <c r="R70" s="35"/>
      <c r="S70" s="35"/>
      <c r="T70" s="12"/>
    </row>
    <row r="71" spans="1:20" s="18" customFormat="1">
      <c r="A71" s="23">
        <v>67</v>
      </c>
      <c r="B71" s="11"/>
      <c r="C71" s="40"/>
      <c r="D71" s="12"/>
      <c r="E71" s="40"/>
      <c r="F71" s="42"/>
      <c r="G71" s="41"/>
      <c r="H71" s="41"/>
      <c r="I71" s="11">
        <f t="shared" si="1"/>
        <v>0</v>
      </c>
      <c r="J71" s="43"/>
      <c r="K71" s="39"/>
      <c r="L71" s="35"/>
      <c r="M71" s="35"/>
      <c r="N71" s="36"/>
      <c r="O71" s="36"/>
      <c r="P71" s="37"/>
      <c r="Q71" s="35"/>
      <c r="R71" s="35"/>
      <c r="S71" s="35"/>
      <c r="T71" s="12"/>
    </row>
    <row r="72" spans="1:20" s="18" customFormat="1">
      <c r="A72" s="23">
        <v>68</v>
      </c>
      <c r="B72" s="11"/>
      <c r="C72" s="40"/>
      <c r="D72" s="12"/>
      <c r="E72" s="40"/>
      <c r="F72" s="42"/>
      <c r="G72" s="41"/>
      <c r="H72" s="41"/>
      <c r="I72" s="11">
        <f t="shared" si="1"/>
        <v>0</v>
      </c>
      <c r="J72" s="43"/>
      <c r="K72" s="39"/>
      <c r="L72" s="35"/>
      <c r="M72" s="35"/>
      <c r="N72" s="36"/>
      <c r="O72" s="36"/>
      <c r="P72" s="37"/>
      <c r="Q72" s="35"/>
      <c r="R72" s="35"/>
      <c r="S72" s="35"/>
      <c r="T72" s="12"/>
    </row>
    <row r="73" spans="1:20" s="18" customFormat="1">
      <c r="A73" s="23">
        <v>69</v>
      </c>
      <c r="B73" s="11"/>
      <c r="C73" s="40"/>
      <c r="D73" s="12"/>
      <c r="E73" s="40"/>
      <c r="F73" s="42"/>
      <c r="G73" s="41"/>
      <c r="H73" s="41"/>
      <c r="I73" s="11">
        <f t="shared" si="1"/>
        <v>0</v>
      </c>
      <c r="J73" s="43"/>
      <c r="K73" s="39"/>
      <c r="L73" s="35"/>
      <c r="M73" s="35"/>
      <c r="N73" s="36"/>
      <c r="O73" s="36"/>
      <c r="P73" s="37"/>
      <c r="Q73" s="35"/>
      <c r="R73" s="35"/>
      <c r="S73" s="35"/>
      <c r="T73" s="12"/>
    </row>
    <row r="74" spans="1:20" s="18" customFormat="1">
      <c r="A74" s="23">
        <v>70</v>
      </c>
      <c r="B74" s="11"/>
      <c r="C74" s="40"/>
      <c r="D74" s="12"/>
      <c r="E74" s="40"/>
      <c r="F74" s="42"/>
      <c r="G74" s="41"/>
      <c r="H74" s="41"/>
      <c r="I74" s="11">
        <f t="shared" si="1"/>
        <v>0</v>
      </c>
      <c r="J74" s="43"/>
      <c r="K74" s="39"/>
      <c r="L74" s="35"/>
      <c r="M74" s="35"/>
      <c r="N74" s="36"/>
      <c r="O74" s="36"/>
      <c r="P74" s="37"/>
      <c r="Q74" s="35"/>
      <c r="R74" s="35"/>
      <c r="S74" s="35"/>
      <c r="T74" s="12"/>
    </row>
    <row r="75" spans="1:20" s="18" customFormat="1">
      <c r="A75" s="23">
        <v>71</v>
      </c>
      <c r="B75" s="11"/>
      <c r="C75" s="40"/>
      <c r="D75" s="12"/>
      <c r="E75" s="40"/>
      <c r="F75" s="42"/>
      <c r="G75" s="41"/>
      <c r="H75" s="41"/>
      <c r="I75" s="11">
        <f t="shared" si="1"/>
        <v>0</v>
      </c>
      <c r="J75" s="43"/>
      <c r="K75" s="39"/>
      <c r="L75" s="35"/>
      <c r="M75" s="35"/>
      <c r="N75" s="36"/>
      <c r="O75" s="36"/>
      <c r="P75" s="37"/>
      <c r="Q75" s="35"/>
      <c r="R75" s="35"/>
      <c r="S75" s="35"/>
      <c r="T75" s="12"/>
    </row>
    <row r="76" spans="1:20" s="18" customFormat="1">
      <c r="A76" s="23">
        <v>72</v>
      </c>
      <c r="B76" s="11"/>
      <c r="C76" s="40"/>
      <c r="D76" s="12"/>
      <c r="E76" s="40"/>
      <c r="F76" s="42"/>
      <c r="G76" s="41"/>
      <c r="H76" s="41"/>
      <c r="I76" s="11">
        <f t="shared" si="1"/>
        <v>0</v>
      </c>
      <c r="J76" s="43"/>
      <c r="K76" s="39"/>
      <c r="L76" s="35"/>
      <c r="M76" s="35"/>
      <c r="N76" s="36"/>
      <c r="O76" s="36"/>
      <c r="P76" s="37"/>
      <c r="Q76" s="35"/>
      <c r="R76" s="35"/>
      <c r="S76" s="35"/>
      <c r="T76" s="12"/>
    </row>
    <row r="77" spans="1:20" s="18" customFormat="1">
      <c r="A77" s="23">
        <v>73</v>
      </c>
      <c r="B77" s="11"/>
      <c r="C77" s="40"/>
      <c r="D77" s="12"/>
      <c r="E77" s="40"/>
      <c r="F77" s="42"/>
      <c r="G77" s="41"/>
      <c r="H77" s="41"/>
      <c r="I77" s="11">
        <f t="shared" si="1"/>
        <v>0</v>
      </c>
      <c r="J77" s="43"/>
      <c r="K77" s="39"/>
      <c r="L77" s="35"/>
      <c r="M77" s="35"/>
      <c r="N77" s="36"/>
      <c r="O77" s="36"/>
      <c r="P77" s="37"/>
      <c r="Q77" s="35"/>
      <c r="R77" s="35"/>
      <c r="S77" s="35"/>
      <c r="T77" s="12"/>
    </row>
    <row r="78" spans="1:20" s="18" customFormat="1">
      <c r="A78" s="23">
        <v>74</v>
      </c>
      <c r="B78" s="11"/>
      <c r="C78" s="40"/>
      <c r="D78" s="12"/>
      <c r="E78" s="40"/>
      <c r="F78" s="42"/>
      <c r="G78" s="41"/>
      <c r="H78" s="41"/>
      <c r="I78" s="11">
        <f t="shared" si="1"/>
        <v>0</v>
      </c>
      <c r="J78" s="43"/>
      <c r="K78" s="39"/>
      <c r="L78" s="35"/>
      <c r="M78" s="35"/>
      <c r="N78" s="36"/>
      <c r="O78" s="36"/>
      <c r="P78" s="37"/>
      <c r="Q78" s="35"/>
      <c r="R78" s="35"/>
      <c r="S78" s="35"/>
      <c r="T78" s="12"/>
    </row>
    <row r="79" spans="1:20" s="18" customFormat="1">
      <c r="A79" s="23">
        <v>75</v>
      </c>
      <c r="B79" s="11"/>
      <c r="C79" s="40"/>
      <c r="D79" s="12"/>
      <c r="E79" s="40"/>
      <c r="F79" s="42"/>
      <c r="G79" s="41"/>
      <c r="H79" s="41"/>
      <c r="I79" s="11">
        <f t="shared" si="1"/>
        <v>0</v>
      </c>
      <c r="J79" s="43"/>
      <c r="K79" s="39"/>
      <c r="L79" s="35"/>
      <c r="M79" s="35"/>
      <c r="N79" s="36"/>
      <c r="O79" s="36"/>
      <c r="P79" s="37"/>
      <c r="Q79" s="35"/>
      <c r="R79" s="35"/>
      <c r="S79" s="35"/>
      <c r="T79" s="12"/>
    </row>
    <row r="80" spans="1:20" s="18" customFormat="1">
      <c r="A80" s="23">
        <v>76</v>
      </c>
      <c r="B80" s="11"/>
      <c r="C80" s="40"/>
      <c r="D80" s="12"/>
      <c r="E80" s="40"/>
      <c r="F80" s="42"/>
      <c r="G80" s="41"/>
      <c r="H80" s="41"/>
      <c r="I80" s="11">
        <f t="shared" si="1"/>
        <v>0</v>
      </c>
      <c r="J80" s="43"/>
      <c r="K80" s="39"/>
      <c r="L80" s="35"/>
      <c r="M80" s="35"/>
      <c r="N80" s="36"/>
      <c r="O80" s="36"/>
      <c r="P80" s="37"/>
      <c r="Q80" s="35"/>
      <c r="R80" s="35"/>
      <c r="S80" s="35"/>
      <c r="T80" s="12"/>
    </row>
    <row r="81" spans="1:20" s="18" customFormat="1">
      <c r="A81" s="23">
        <v>77</v>
      </c>
      <c r="B81" s="11"/>
      <c r="C81" s="40"/>
      <c r="D81" s="12"/>
      <c r="E81" s="40"/>
      <c r="F81" s="42"/>
      <c r="G81" s="41"/>
      <c r="H81" s="41"/>
      <c r="I81" s="11">
        <f t="shared" si="1"/>
        <v>0</v>
      </c>
      <c r="J81" s="43"/>
      <c r="K81" s="39"/>
      <c r="L81" s="35"/>
      <c r="M81" s="35"/>
      <c r="N81" s="36"/>
      <c r="O81" s="36"/>
      <c r="P81" s="37"/>
      <c r="Q81" s="35"/>
      <c r="R81" s="35"/>
      <c r="S81" s="35"/>
      <c r="T81" s="12"/>
    </row>
    <row r="82" spans="1:20" s="18" customFormat="1">
      <c r="A82" s="23">
        <v>78</v>
      </c>
      <c r="B82" s="11"/>
      <c r="C82" s="40"/>
      <c r="D82" s="12"/>
      <c r="E82" s="40"/>
      <c r="F82" s="42"/>
      <c r="G82" s="41"/>
      <c r="H82" s="41"/>
      <c r="I82" s="11">
        <f t="shared" si="1"/>
        <v>0</v>
      </c>
      <c r="J82" s="43"/>
      <c r="K82" s="39"/>
      <c r="L82" s="35"/>
      <c r="M82" s="35"/>
      <c r="N82" s="36"/>
      <c r="O82" s="36"/>
      <c r="P82" s="37"/>
      <c r="Q82" s="35"/>
      <c r="R82" s="35"/>
      <c r="S82" s="35"/>
      <c r="T82" s="12"/>
    </row>
    <row r="83" spans="1:20" s="18" customFormat="1">
      <c r="A83" s="23">
        <v>79</v>
      </c>
      <c r="B83" s="11"/>
      <c r="C83" s="40"/>
      <c r="D83" s="12"/>
      <c r="E83" s="40"/>
      <c r="F83" s="42"/>
      <c r="G83" s="41"/>
      <c r="H83" s="41"/>
      <c r="I83" s="11">
        <f t="shared" si="1"/>
        <v>0</v>
      </c>
      <c r="J83" s="43"/>
      <c r="K83" s="39"/>
      <c r="L83" s="35"/>
      <c r="M83" s="35"/>
      <c r="N83" s="36"/>
      <c r="O83" s="36"/>
      <c r="P83" s="37"/>
      <c r="Q83" s="35"/>
      <c r="R83" s="35"/>
      <c r="S83" s="35"/>
      <c r="T83" s="12"/>
    </row>
    <row r="84" spans="1:20" s="18" customFormat="1">
      <c r="A84" s="23">
        <v>80</v>
      </c>
      <c r="B84" s="11"/>
      <c r="C84" s="40"/>
      <c r="D84" s="12"/>
      <c r="E84" s="40"/>
      <c r="F84" s="42"/>
      <c r="G84" s="41"/>
      <c r="H84" s="41"/>
      <c r="I84" s="11">
        <f t="shared" si="1"/>
        <v>0</v>
      </c>
      <c r="J84" s="43"/>
      <c r="K84" s="39"/>
      <c r="L84" s="35"/>
      <c r="M84" s="35"/>
      <c r="N84" s="36"/>
      <c r="O84" s="36"/>
      <c r="P84" s="37"/>
      <c r="Q84" s="35"/>
      <c r="R84" s="35"/>
      <c r="S84" s="35"/>
      <c r="T84" s="12"/>
    </row>
    <row r="85" spans="1:20" s="18" customFormat="1">
      <c r="A85" s="23">
        <v>81</v>
      </c>
      <c r="B85" s="11"/>
      <c r="C85" s="40"/>
      <c r="D85" s="12"/>
      <c r="E85" s="40"/>
      <c r="F85" s="42"/>
      <c r="G85" s="41"/>
      <c r="H85" s="41"/>
      <c r="I85" s="11">
        <f t="shared" si="1"/>
        <v>0</v>
      </c>
      <c r="J85" s="43"/>
      <c r="K85" s="39"/>
      <c r="L85" s="35"/>
      <c r="M85" s="35"/>
      <c r="N85" s="36"/>
      <c r="O85" s="36"/>
      <c r="P85" s="37"/>
      <c r="Q85" s="35"/>
      <c r="R85" s="35"/>
      <c r="S85" s="35"/>
      <c r="T85" s="12"/>
    </row>
    <row r="86" spans="1:20" s="18" customFormat="1">
      <c r="A86" s="23">
        <v>82</v>
      </c>
      <c r="B86" s="11"/>
      <c r="C86" s="40"/>
      <c r="D86" s="12"/>
      <c r="E86" s="40"/>
      <c r="F86" s="42"/>
      <c r="G86" s="41"/>
      <c r="H86" s="41"/>
      <c r="I86" s="11">
        <f t="shared" si="1"/>
        <v>0</v>
      </c>
      <c r="J86" s="43"/>
      <c r="K86" s="39"/>
      <c r="L86" s="35"/>
      <c r="M86" s="35"/>
      <c r="N86" s="36"/>
      <c r="O86" s="36"/>
      <c r="P86" s="37"/>
      <c r="Q86" s="35"/>
      <c r="R86" s="35"/>
      <c r="S86" s="35"/>
      <c r="T86" s="12"/>
    </row>
    <row r="87" spans="1:20" s="18" customFormat="1">
      <c r="A87" s="23">
        <v>83</v>
      </c>
      <c r="B87" s="11"/>
      <c r="C87" s="40"/>
      <c r="D87" s="12"/>
      <c r="E87" s="40"/>
      <c r="F87" s="42"/>
      <c r="G87" s="41"/>
      <c r="H87" s="41"/>
      <c r="I87" s="11">
        <f t="shared" si="1"/>
        <v>0</v>
      </c>
      <c r="J87" s="43"/>
      <c r="K87" s="39"/>
      <c r="L87" s="35"/>
      <c r="M87" s="35"/>
      <c r="N87" s="36"/>
      <c r="O87" s="36"/>
      <c r="P87" s="37"/>
      <c r="Q87" s="35"/>
      <c r="R87" s="35"/>
      <c r="S87" s="35"/>
      <c r="T87" s="12"/>
    </row>
    <row r="88" spans="1:20" s="18" customFormat="1">
      <c r="A88" s="23">
        <v>84</v>
      </c>
      <c r="B88" s="11"/>
      <c r="C88" s="40"/>
      <c r="D88" s="12"/>
      <c r="E88" s="40"/>
      <c r="F88" s="42"/>
      <c r="G88" s="41"/>
      <c r="H88" s="41"/>
      <c r="I88" s="11">
        <f t="shared" si="1"/>
        <v>0</v>
      </c>
      <c r="J88" s="43"/>
      <c r="K88" s="39"/>
      <c r="L88" s="35"/>
      <c r="M88" s="35"/>
      <c r="N88" s="36"/>
      <c r="O88" s="36"/>
      <c r="P88" s="37"/>
      <c r="Q88" s="35"/>
      <c r="R88" s="35"/>
      <c r="S88" s="35"/>
      <c r="T88" s="12"/>
    </row>
    <row r="89" spans="1:20" s="18" customFormat="1">
      <c r="A89" s="23">
        <v>85</v>
      </c>
      <c r="B89" s="11"/>
      <c r="C89" s="40"/>
      <c r="D89" s="12"/>
      <c r="E89" s="40"/>
      <c r="F89" s="42"/>
      <c r="G89" s="41"/>
      <c r="H89" s="41"/>
      <c r="I89" s="11">
        <f t="shared" si="1"/>
        <v>0</v>
      </c>
      <c r="J89" s="43"/>
      <c r="K89" s="39"/>
      <c r="L89" s="35"/>
      <c r="M89" s="35"/>
      <c r="N89" s="36"/>
      <c r="O89" s="36"/>
      <c r="P89" s="37"/>
      <c r="Q89" s="35"/>
      <c r="R89" s="35"/>
      <c r="S89" s="35"/>
      <c r="T89" s="12"/>
    </row>
    <row r="90" spans="1:20" s="18" customFormat="1">
      <c r="A90" s="23">
        <v>86</v>
      </c>
      <c r="B90" s="11"/>
      <c r="C90" s="40"/>
      <c r="D90" s="12"/>
      <c r="E90" s="40"/>
      <c r="F90" s="42"/>
      <c r="G90" s="41"/>
      <c r="H90" s="41"/>
      <c r="I90" s="11">
        <f t="shared" si="1"/>
        <v>0</v>
      </c>
      <c r="J90" s="43"/>
      <c r="K90" s="39"/>
      <c r="L90" s="35"/>
      <c r="M90" s="35"/>
      <c r="N90" s="36"/>
      <c r="O90" s="36"/>
      <c r="P90" s="37"/>
      <c r="Q90" s="35"/>
      <c r="R90" s="35"/>
      <c r="S90" s="35"/>
      <c r="T90" s="12"/>
    </row>
    <row r="91" spans="1:20" s="18" customFormat="1">
      <c r="A91" s="23">
        <v>87</v>
      </c>
      <c r="B91" s="11"/>
      <c r="C91" s="40"/>
      <c r="D91" s="12"/>
      <c r="E91" s="40"/>
      <c r="F91" s="42"/>
      <c r="G91" s="41"/>
      <c r="H91" s="41"/>
      <c r="I91" s="11">
        <f t="shared" si="1"/>
        <v>0</v>
      </c>
      <c r="J91" s="43"/>
      <c r="K91" s="39"/>
      <c r="L91" s="35"/>
      <c r="M91" s="35"/>
      <c r="N91" s="36"/>
      <c r="O91" s="36"/>
      <c r="P91" s="37"/>
      <c r="Q91" s="35"/>
      <c r="R91" s="35"/>
      <c r="S91" s="35"/>
      <c r="T91" s="12"/>
    </row>
    <row r="92" spans="1:20" s="18" customFormat="1">
      <c r="A92" s="23">
        <v>88</v>
      </c>
      <c r="B92" s="11"/>
      <c r="C92" s="40"/>
      <c r="D92" s="12"/>
      <c r="E92" s="40"/>
      <c r="F92" s="42"/>
      <c r="G92" s="41"/>
      <c r="H92" s="41"/>
      <c r="I92" s="11">
        <f t="shared" si="1"/>
        <v>0</v>
      </c>
      <c r="J92" s="43"/>
      <c r="K92" s="39"/>
      <c r="L92" s="35"/>
      <c r="M92" s="35"/>
      <c r="N92" s="36"/>
      <c r="O92" s="36"/>
      <c r="P92" s="37"/>
      <c r="Q92" s="35"/>
      <c r="R92" s="35"/>
      <c r="S92" s="35"/>
      <c r="T92" s="12"/>
    </row>
    <row r="93" spans="1:20" s="18" customFormat="1">
      <c r="A93" s="23">
        <v>89</v>
      </c>
      <c r="B93" s="11"/>
      <c r="C93" s="40"/>
      <c r="D93" s="12"/>
      <c r="E93" s="40"/>
      <c r="F93" s="42"/>
      <c r="G93" s="41"/>
      <c r="H93" s="41"/>
      <c r="I93" s="11">
        <f t="shared" si="1"/>
        <v>0</v>
      </c>
      <c r="J93" s="43"/>
      <c r="K93" s="39"/>
      <c r="L93" s="35"/>
      <c r="M93" s="35"/>
      <c r="N93" s="36"/>
      <c r="O93" s="36"/>
      <c r="P93" s="37"/>
      <c r="Q93" s="35"/>
      <c r="R93" s="35"/>
      <c r="S93" s="35"/>
      <c r="T93" s="12"/>
    </row>
    <row r="94" spans="1:20" s="18" customFormat="1">
      <c r="A94" s="23">
        <v>90</v>
      </c>
      <c r="B94" s="11"/>
      <c r="C94" s="40"/>
      <c r="D94" s="12"/>
      <c r="E94" s="40"/>
      <c r="F94" s="42"/>
      <c r="G94" s="41"/>
      <c r="H94" s="41"/>
      <c r="I94" s="11">
        <f t="shared" si="1"/>
        <v>0</v>
      </c>
      <c r="J94" s="43"/>
      <c r="K94" s="39"/>
      <c r="L94" s="35"/>
      <c r="M94" s="35"/>
      <c r="N94" s="36"/>
      <c r="O94" s="36"/>
      <c r="P94" s="37"/>
      <c r="Q94" s="35"/>
      <c r="R94" s="35"/>
      <c r="S94" s="35"/>
      <c r="T94" s="12"/>
    </row>
    <row r="95" spans="1:20" s="18" customFormat="1">
      <c r="A95" s="23">
        <v>91</v>
      </c>
      <c r="B95" s="11"/>
      <c r="C95" s="40"/>
      <c r="D95" s="12"/>
      <c r="E95" s="40"/>
      <c r="F95" s="42"/>
      <c r="G95" s="41"/>
      <c r="H95" s="41"/>
      <c r="I95" s="11">
        <f t="shared" si="1"/>
        <v>0</v>
      </c>
      <c r="J95" s="43"/>
      <c r="K95" s="39"/>
      <c r="L95" s="35"/>
      <c r="M95" s="35"/>
      <c r="N95" s="36"/>
      <c r="O95" s="36"/>
      <c r="P95" s="37"/>
      <c r="Q95" s="35"/>
      <c r="R95" s="35"/>
      <c r="S95" s="35"/>
      <c r="T95" s="12"/>
    </row>
    <row r="96" spans="1:20" s="18" customFormat="1">
      <c r="A96" s="23">
        <v>92</v>
      </c>
      <c r="B96" s="11"/>
      <c r="C96" s="40"/>
      <c r="D96" s="12"/>
      <c r="E96" s="40"/>
      <c r="F96" s="42"/>
      <c r="G96" s="41"/>
      <c r="H96" s="41"/>
      <c r="I96" s="11">
        <f t="shared" si="1"/>
        <v>0</v>
      </c>
      <c r="J96" s="43"/>
      <c r="K96" s="39"/>
      <c r="L96" s="35"/>
      <c r="M96" s="35"/>
      <c r="N96" s="36"/>
      <c r="O96" s="36"/>
      <c r="P96" s="37"/>
      <c r="Q96" s="35"/>
      <c r="R96" s="35"/>
      <c r="S96" s="35"/>
      <c r="T96" s="12"/>
    </row>
    <row r="97" spans="1:20" s="18" customFormat="1">
      <c r="A97" s="23">
        <v>93</v>
      </c>
      <c r="B97" s="11"/>
      <c r="C97" s="40"/>
      <c r="D97" s="12"/>
      <c r="E97" s="40"/>
      <c r="F97" s="42"/>
      <c r="G97" s="41"/>
      <c r="H97" s="41"/>
      <c r="I97" s="11">
        <f t="shared" si="1"/>
        <v>0</v>
      </c>
      <c r="J97" s="43"/>
      <c r="K97" s="39"/>
      <c r="L97" s="35"/>
      <c r="M97" s="35"/>
      <c r="N97" s="36"/>
      <c r="O97" s="36"/>
      <c r="P97" s="37"/>
      <c r="Q97" s="35"/>
      <c r="R97" s="35"/>
      <c r="S97" s="35"/>
      <c r="T97" s="12"/>
    </row>
    <row r="98" spans="1:20" s="18" customFormat="1">
      <c r="A98" s="23">
        <v>94</v>
      </c>
      <c r="B98" s="11"/>
      <c r="C98" s="40"/>
      <c r="D98" s="12"/>
      <c r="E98" s="40"/>
      <c r="F98" s="42"/>
      <c r="G98" s="41"/>
      <c r="H98" s="41"/>
      <c r="I98" s="11">
        <f t="shared" si="1"/>
        <v>0</v>
      </c>
      <c r="J98" s="43"/>
      <c r="K98" s="39"/>
      <c r="L98" s="35"/>
      <c r="M98" s="35"/>
      <c r="N98" s="36"/>
      <c r="O98" s="36"/>
      <c r="P98" s="37"/>
      <c r="Q98" s="35"/>
      <c r="R98" s="35"/>
      <c r="S98" s="35"/>
      <c r="T98" s="12"/>
    </row>
    <row r="99" spans="1:20" s="18" customFormat="1">
      <c r="A99" s="23">
        <v>95</v>
      </c>
      <c r="B99" s="11"/>
      <c r="C99" s="40"/>
      <c r="D99" s="12"/>
      <c r="E99" s="40"/>
      <c r="F99" s="42"/>
      <c r="G99" s="41"/>
      <c r="H99" s="41"/>
      <c r="I99" s="11">
        <f t="shared" si="1"/>
        <v>0</v>
      </c>
      <c r="J99" s="43"/>
      <c r="K99" s="39"/>
      <c r="L99" s="35"/>
      <c r="M99" s="35"/>
      <c r="N99" s="36"/>
      <c r="O99" s="36"/>
      <c r="P99" s="37"/>
      <c r="Q99" s="35"/>
      <c r="R99" s="35"/>
      <c r="S99" s="35"/>
      <c r="T99" s="12"/>
    </row>
    <row r="100" spans="1:20" s="18" customFormat="1">
      <c r="A100" s="23">
        <v>96</v>
      </c>
      <c r="B100" s="11"/>
      <c r="C100" s="40"/>
      <c r="D100" s="12"/>
      <c r="E100" s="40"/>
      <c r="F100" s="42"/>
      <c r="G100" s="41"/>
      <c r="H100" s="41"/>
      <c r="I100" s="11">
        <f t="shared" si="1"/>
        <v>0</v>
      </c>
      <c r="J100" s="43"/>
      <c r="K100" s="39"/>
      <c r="L100" s="35"/>
      <c r="M100" s="35"/>
      <c r="N100" s="36"/>
      <c r="O100" s="36"/>
      <c r="P100" s="37"/>
      <c r="Q100" s="35"/>
      <c r="R100" s="35"/>
      <c r="S100" s="35"/>
      <c r="T100" s="12"/>
    </row>
    <row r="101" spans="1:20" s="18" customFormat="1">
      <c r="A101" s="23">
        <v>97</v>
      </c>
      <c r="B101" s="11"/>
      <c r="C101" s="40"/>
      <c r="D101" s="12"/>
      <c r="E101" s="40"/>
      <c r="F101" s="42"/>
      <c r="G101" s="41"/>
      <c r="H101" s="41"/>
      <c r="I101" s="11">
        <f t="shared" si="1"/>
        <v>0</v>
      </c>
      <c r="J101" s="43"/>
      <c r="K101" s="39"/>
      <c r="L101" s="35"/>
      <c r="M101" s="35"/>
      <c r="N101" s="36"/>
      <c r="O101" s="36"/>
      <c r="P101" s="37"/>
      <c r="Q101" s="35"/>
      <c r="R101" s="35"/>
      <c r="S101" s="35"/>
      <c r="T101" s="12"/>
    </row>
    <row r="102" spans="1:20" s="18" customFormat="1">
      <c r="A102" s="23">
        <v>98</v>
      </c>
      <c r="B102" s="11"/>
      <c r="C102" s="40"/>
      <c r="D102" s="12"/>
      <c r="E102" s="40"/>
      <c r="F102" s="42"/>
      <c r="G102" s="41"/>
      <c r="H102" s="41"/>
      <c r="I102" s="11">
        <f t="shared" si="1"/>
        <v>0</v>
      </c>
      <c r="J102" s="43"/>
      <c r="K102" s="39"/>
      <c r="L102" s="35"/>
      <c r="M102" s="35"/>
      <c r="N102" s="36"/>
      <c r="O102" s="36"/>
      <c r="P102" s="37"/>
      <c r="Q102" s="35"/>
      <c r="R102" s="35"/>
      <c r="S102" s="35"/>
      <c r="T102" s="12"/>
    </row>
    <row r="103" spans="1:20" s="18" customFormat="1">
      <c r="A103" s="23">
        <v>99</v>
      </c>
      <c r="B103" s="11"/>
      <c r="C103" s="40"/>
      <c r="D103" s="12"/>
      <c r="E103" s="40"/>
      <c r="F103" s="42"/>
      <c r="G103" s="41"/>
      <c r="H103" s="41"/>
      <c r="I103" s="11">
        <f t="shared" si="1"/>
        <v>0</v>
      </c>
      <c r="J103" s="43"/>
      <c r="K103" s="39"/>
      <c r="L103" s="35"/>
      <c r="M103" s="35"/>
      <c r="N103" s="36"/>
      <c r="O103" s="36"/>
      <c r="P103" s="37"/>
      <c r="Q103" s="35"/>
      <c r="R103" s="35"/>
      <c r="S103" s="35"/>
      <c r="T103" s="12"/>
    </row>
    <row r="104" spans="1:20" s="18" customFormat="1">
      <c r="A104" s="23">
        <v>100</v>
      </c>
      <c r="B104" s="11"/>
      <c r="C104" s="40"/>
      <c r="D104" s="12"/>
      <c r="E104" s="40"/>
      <c r="F104" s="42"/>
      <c r="G104" s="41"/>
      <c r="H104" s="41"/>
      <c r="I104" s="11">
        <f t="shared" si="1"/>
        <v>0</v>
      </c>
      <c r="J104" s="43"/>
      <c r="K104" s="39"/>
      <c r="L104" s="35"/>
      <c r="M104" s="35"/>
      <c r="N104" s="36"/>
      <c r="O104" s="36"/>
      <c r="P104" s="37"/>
      <c r="Q104" s="35"/>
      <c r="R104" s="35"/>
      <c r="S104" s="35"/>
      <c r="T104" s="12"/>
    </row>
    <row r="105" spans="1:20" s="18" customFormat="1">
      <c r="A105" s="23">
        <v>101</v>
      </c>
      <c r="B105" s="11"/>
      <c r="C105" s="40"/>
      <c r="D105" s="12"/>
      <c r="E105" s="40"/>
      <c r="F105" s="42"/>
      <c r="G105" s="41"/>
      <c r="H105" s="41"/>
      <c r="I105" s="11">
        <f t="shared" si="1"/>
        <v>0</v>
      </c>
      <c r="J105" s="43"/>
      <c r="K105" s="39"/>
      <c r="L105" s="35"/>
      <c r="M105" s="35"/>
      <c r="N105" s="36"/>
      <c r="O105" s="36"/>
      <c r="P105" s="37"/>
      <c r="Q105" s="35"/>
      <c r="R105" s="35"/>
      <c r="S105" s="35"/>
      <c r="T105" s="12"/>
    </row>
    <row r="106" spans="1:20" s="18" customFormat="1">
      <c r="A106" s="23">
        <v>102</v>
      </c>
      <c r="B106" s="11"/>
      <c r="C106" s="40"/>
      <c r="D106" s="12"/>
      <c r="E106" s="40"/>
      <c r="F106" s="42"/>
      <c r="G106" s="41"/>
      <c r="H106" s="41"/>
      <c r="I106" s="11">
        <f t="shared" si="1"/>
        <v>0</v>
      </c>
      <c r="J106" s="43"/>
      <c r="K106" s="39"/>
      <c r="L106" s="35"/>
      <c r="M106" s="35"/>
      <c r="N106" s="36"/>
      <c r="O106" s="36"/>
      <c r="P106" s="37"/>
      <c r="Q106" s="35"/>
      <c r="R106" s="35"/>
      <c r="S106" s="35"/>
      <c r="T106" s="12"/>
    </row>
    <row r="107" spans="1:20" s="18" customFormat="1">
      <c r="A107" s="23">
        <v>103</v>
      </c>
      <c r="B107" s="11"/>
      <c r="C107" s="40"/>
      <c r="D107" s="12"/>
      <c r="E107" s="40"/>
      <c r="F107" s="42"/>
      <c r="G107" s="41"/>
      <c r="H107" s="41"/>
      <c r="I107" s="11">
        <f t="shared" si="1"/>
        <v>0</v>
      </c>
      <c r="J107" s="43"/>
      <c r="K107" s="39"/>
      <c r="L107" s="35"/>
      <c r="M107" s="35"/>
      <c r="N107" s="36"/>
      <c r="O107" s="36"/>
      <c r="P107" s="37"/>
      <c r="Q107" s="35"/>
      <c r="R107" s="35"/>
      <c r="S107" s="35"/>
      <c r="T107" s="12"/>
    </row>
    <row r="108" spans="1:20" s="18" customFormat="1">
      <c r="A108" s="23">
        <v>104</v>
      </c>
      <c r="B108" s="11"/>
      <c r="C108" s="40"/>
      <c r="D108" s="12"/>
      <c r="E108" s="40"/>
      <c r="F108" s="42"/>
      <c r="G108" s="41"/>
      <c r="H108" s="41"/>
      <c r="I108" s="11">
        <f t="shared" si="1"/>
        <v>0</v>
      </c>
      <c r="J108" s="43"/>
      <c r="K108" s="39"/>
      <c r="L108" s="35"/>
      <c r="M108" s="35"/>
      <c r="N108" s="36"/>
      <c r="O108" s="36"/>
      <c r="P108" s="37"/>
      <c r="Q108" s="35"/>
      <c r="R108" s="35"/>
      <c r="S108" s="35"/>
      <c r="T108" s="12"/>
    </row>
    <row r="109" spans="1:20" s="18" customFormat="1">
      <c r="A109" s="23">
        <v>105</v>
      </c>
      <c r="B109" s="11"/>
      <c r="C109" s="40"/>
      <c r="D109" s="12"/>
      <c r="E109" s="40"/>
      <c r="F109" s="42"/>
      <c r="G109" s="41"/>
      <c r="H109" s="41"/>
      <c r="I109" s="11">
        <f t="shared" si="1"/>
        <v>0</v>
      </c>
      <c r="J109" s="43"/>
      <c r="K109" s="39"/>
      <c r="L109" s="35"/>
      <c r="M109" s="35"/>
      <c r="N109" s="36"/>
      <c r="O109" s="36"/>
      <c r="P109" s="37"/>
      <c r="Q109" s="35"/>
      <c r="R109" s="35"/>
      <c r="S109" s="35"/>
      <c r="T109" s="12"/>
    </row>
    <row r="110" spans="1:20" s="18" customFormat="1">
      <c r="A110" s="23">
        <v>106</v>
      </c>
      <c r="B110" s="11"/>
      <c r="C110" s="40"/>
      <c r="D110" s="12"/>
      <c r="E110" s="40"/>
      <c r="F110" s="42"/>
      <c r="G110" s="41"/>
      <c r="H110" s="41"/>
      <c r="I110" s="11">
        <f t="shared" si="1"/>
        <v>0</v>
      </c>
      <c r="J110" s="43"/>
      <c r="K110" s="39"/>
      <c r="L110" s="35"/>
      <c r="M110" s="35"/>
      <c r="N110" s="36"/>
      <c r="O110" s="36"/>
      <c r="P110" s="37"/>
      <c r="Q110" s="35"/>
      <c r="R110" s="35"/>
      <c r="S110" s="35"/>
      <c r="T110" s="12"/>
    </row>
    <row r="111" spans="1:20" s="18" customFormat="1">
      <c r="A111" s="23">
        <v>107</v>
      </c>
      <c r="B111" s="11"/>
      <c r="C111" s="40"/>
      <c r="D111" s="12"/>
      <c r="E111" s="40"/>
      <c r="F111" s="42"/>
      <c r="G111" s="41"/>
      <c r="H111" s="41"/>
      <c r="I111" s="11">
        <f t="shared" si="1"/>
        <v>0</v>
      </c>
      <c r="J111" s="43"/>
      <c r="K111" s="39"/>
      <c r="L111" s="35"/>
      <c r="M111" s="35"/>
      <c r="N111" s="36"/>
      <c r="O111" s="36"/>
      <c r="P111" s="37"/>
      <c r="Q111" s="35"/>
      <c r="R111" s="35"/>
      <c r="S111" s="35"/>
      <c r="T111" s="12"/>
    </row>
    <row r="112" spans="1:20" s="18" customFormat="1">
      <c r="A112" s="23">
        <v>108</v>
      </c>
      <c r="B112" s="11"/>
      <c r="C112" s="40"/>
      <c r="D112" s="12"/>
      <c r="E112" s="40"/>
      <c r="F112" s="42"/>
      <c r="G112" s="41"/>
      <c r="H112" s="41"/>
      <c r="I112" s="11">
        <f t="shared" si="1"/>
        <v>0</v>
      </c>
      <c r="J112" s="43"/>
      <c r="K112" s="39"/>
      <c r="L112" s="35"/>
      <c r="M112" s="35"/>
      <c r="N112" s="36"/>
      <c r="O112" s="36"/>
      <c r="P112" s="37"/>
      <c r="Q112" s="35"/>
      <c r="R112" s="35"/>
      <c r="S112" s="35"/>
      <c r="T112" s="12"/>
    </row>
    <row r="113" spans="1:20" s="18" customFormat="1">
      <c r="A113" s="23">
        <v>109</v>
      </c>
      <c r="B113" s="11"/>
      <c r="C113" s="40"/>
      <c r="D113" s="12"/>
      <c r="E113" s="40"/>
      <c r="F113" s="42"/>
      <c r="G113" s="41"/>
      <c r="H113" s="41"/>
      <c r="I113" s="11">
        <f t="shared" si="1"/>
        <v>0</v>
      </c>
      <c r="J113" s="43"/>
      <c r="K113" s="39"/>
      <c r="L113" s="35"/>
      <c r="M113" s="35"/>
      <c r="N113" s="36"/>
      <c r="O113" s="36"/>
      <c r="P113" s="37"/>
      <c r="Q113" s="35"/>
      <c r="R113" s="35"/>
      <c r="S113" s="35"/>
      <c r="T113" s="12"/>
    </row>
    <row r="114" spans="1:20" s="18" customFormat="1">
      <c r="A114" s="23">
        <v>110</v>
      </c>
      <c r="B114" s="11"/>
      <c r="C114" s="40"/>
      <c r="D114" s="12"/>
      <c r="E114" s="40"/>
      <c r="F114" s="42"/>
      <c r="G114" s="41"/>
      <c r="H114" s="41"/>
      <c r="I114" s="11">
        <f t="shared" si="1"/>
        <v>0</v>
      </c>
      <c r="J114" s="43"/>
      <c r="K114" s="39"/>
      <c r="L114" s="35"/>
      <c r="M114" s="35"/>
      <c r="N114" s="36"/>
      <c r="O114" s="36"/>
      <c r="P114" s="37"/>
      <c r="Q114" s="35"/>
      <c r="R114" s="35"/>
      <c r="S114" s="35"/>
      <c r="T114" s="12"/>
    </row>
    <row r="115" spans="1:20" s="18" customFormat="1">
      <c r="A115" s="23">
        <v>111</v>
      </c>
      <c r="B115" s="11"/>
      <c r="C115" s="40"/>
      <c r="D115" s="12"/>
      <c r="E115" s="40"/>
      <c r="F115" s="42"/>
      <c r="G115" s="41"/>
      <c r="H115" s="41"/>
      <c r="I115" s="11">
        <f t="shared" si="1"/>
        <v>0</v>
      </c>
      <c r="J115" s="43"/>
      <c r="K115" s="39"/>
      <c r="L115" s="35"/>
      <c r="M115" s="35"/>
      <c r="N115" s="36"/>
      <c r="O115" s="36"/>
      <c r="P115" s="37"/>
      <c r="Q115" s="35"/>
      <c r="R115" s="35"/>
      <c r="S115" s="35"/>
      <c r="T115" s="12"/>
    </row>
    <row r="116" spans="1:20" s="18" customFormat="1">
      <c r="A116" s="23">
        <v>112</v>
      </c>
      <c r="B116" s="11"/>
      <c r="C116" s="40"/>
      <c r="D116" s="12"/>
      <c r="E116" s="40"/>
      <c r="F116" s="42"/>
      <c r="G116" s="41"/>
      <c r="H116" s="41"/>
      <c r="I116" s="11">
        <f t="shared" si="1"/>
        <v>0</v>
      </c>
      <c r="J116" s="43"/>
      <c r="K116" s="39"/>
      <c r="L116" s="35"/>
      <c r="M116" s="35"/>
      <c r="N116" s="36"/>
      <c r="O116" s="36"/>
      <c r="P116" s="37"/>
      <c r="Q116" s="35"/>
      <c r="R116" s="35"/>
      <c r="S116" s="35"/>
      <c r="T116" s="12"/>
    </row>
    <row r="117" spans="1:20" s="18" customFormat="1">
      <c r="A117" s="23">
        <v>113</v>
      </c>
      <c r="B117" s="11"/>
      <c r="C117" s="40"/>
      <c r="D117" s="12"/>
      <c r="E117" s="40"/>
      <c r="F117" s="42"/>
      <c r="G117" s="41"/>
      <c r="H117" s="41"/>
      <c r="I117" s="11">
        <f t="shared" si="1"/>
        <v>0</v>
      </c>
      <c r="J117" s="43"/>
      <c r="K117" s="39"/>
      <c r="L117" s="35"/>
      <c r="M117" s="35"/>
      <c r="N117" s="36"/>
      <c r="O117" s="36"/>
      <c r="P117" s="37"/>
      <c r="Q117" s="35"/>
      <c r="R117" s="35"/>
      <c r="S117" s="35"/>
      <c r="T117" s="12"/>
    </row>
    <row r="118" spans="1:20" s="18" customFormat="1">
      <c r="A118" s="23">
        <v>114</v>
      </c>
      <c r="B118" s="11"/>
      <c r="C118" s="40"/>
      <c r="D118" s="12"/>
      <c r="E118" s="40"/>
      <c r="F118" s="42"/>
      <c r="G118" s="41"/>
      <c r="H118" s="41"/>
      <c r="I118" s="11">
        <f t="shared" si="1"/>
        <v>0</v>
      </c>
      <c r="J118" s="43"/>
      <c r="K118" s="39"/>
      <c r="L118" s="35"/>
      <c r="M118" s="35"/>
      <c r="N118" s="36"/>
      <c r="O118" s="36"/>
      <c r="P118" s="37"/>
      <c r="Q118" s="35"/>
      <c r="R118" s="35"/>
      <c r="S118" s="35"/>
      <c r="T118" s="12"/>
    </row>
    <row r="119" spans="1:20" s="18" customFormat="1">
      <c r="A119" s="23">
        <v>115</v>
      </c>
      <c r="B119" s="11"/>
      <c r="C119" s="40"/>
      <c r="D119" s="12"/>
      <c r="E119" s="40"/>
      <c r="F119" s="42"/>
      <c r="G119" s="41"/>
      <c r="H119" s="41"/>
      <c r="I119" s="11">
        <f t="shared" si="1"/>
        <v>0</v>
      </c>
      <c r="J119" s="43"/>
      <c r="K119" s="39"/>
      <c r="L119" s="35"/>
      <c r="M119" s="35"/>
      <c r="N119" s="36"/>
      <c r="O119" s="36"/>
      <c r="P119" s="37"/>
      <c r="Q119" s="35"/>
      <c r="R119" s="35"/>
      <c r="S119" s="35"/>
      <c r="T119" s="12"/>
    </row>
    <row r="120" spans="1:20" s="18" customFormat="1">
      <c r="A120" s="23">
        <v>116</v>
      </c>
      <c r="B120" s="11"/>
      <c r="C120" s="40"/>
      <c r="D120" s="12"/>
      <c r="E120" s="40"/>
      <c r="F120" s="42"/>
      <c r="G120" s="41"/>
      <c r="H120" s="41"/>
      <c r="I120" s="11">
        <f t="shared" si="1"/>
        <v>0</v>
      </c>
      <c r="J120" s="43"/>
      <c r="K120" s="39"/>
      <c r="L120" s="35"/>
      <c r="M120" s="35"/>
      <c r="N120" s="36"/>
      <c r="O120" s="36"/>
      <c r="P120" s="37"/>
      <c r="Q120" s="35"/>
      <c r="R120" s="35"/>
      <c r="S120" s="35"/>
      <c r="T120" s="12"/>
    </row>
    <row r="121" spans="1:20" s="18" customFormat="1">
      <c r="A121" s="23">
        <v>117</v>
      </c>
      <c r="B121" s="11"/>
      <c r="C121" s="40"/>
      <c r="D121" s="12"/>
      <c r="E121" s="40"/>
      <c r="F121" s="42"/>
      <c r="G121" s="41"/>
      <c r="H121" s="41"/>
      <c r="I121" s="11">
        <f t="shared" si="1"/>
        <v>0</v>
      </c>
      <c r="J121" s="43"/>
      <c r="K121" s="39"/>
      <c r="L121" s="35"/>
      <c r="M121" s="35"/>
      <c r="N121" s="36"/>
      <c r="O121" s="36"/>
      <c r="P121" s="37"/>
      <c r="Q121" s="35"/>
      <c r="R121" s="35"/>
      <c r="S121" s="35"/>
      <c r="T121" s="12"/>
    </row>
    <row r="122" spans="1:20" s="18" customFormat="1">
      <c r="A122" s="23">
        <v>118</v>
      </c>
      <c r="B122" s="11"/>
      <c r="C122" s="40"/>
      <c r="D122" s="12"/>
      <c r="E122" s="40"/>
      <c r="F122" s="42"/>
      <c r="G122" s="41"/>
      <c r="H122" s="41"/>
      <c r="I122" s="11">
        <f t="shared" si="1"/>
        <v>0</v>
      </c>
      <c r="J122" s="43"/>
      <c r="K122" s="39"/>
      <c r="L122" s="35"/>
      <c r="M122" s="35"/>
      <c r="N122" s="36"/>
      <c r="O122" s="36"/>
      <c r="P122" s="37"/>
      <c r="Q122" s="35"/>
      <c r="R122" s="35"/>
      <c r="S122" s="35"/>
      <c r="T122" s="12"/>
    </row>
    <row r="123" spans="1:20" s="18" customFormat="1">
      <c r="A123" s="23">
        <v>119</v>
      </c>
      <c r="B123" s="11"/>
      <c r="C123" s="40"/>
      <c r="D123" s="12"/>
      <c r="E123" s="40"/>
      <c r="F123" s="42"/>
      <c r="G123" s="41"/>
      <c r="H123" s="41"/>
      <c r="I123" s="11">
        <f t="shared" si="1"/>
        <v>0</v>
      </c>
      <c r="J123" s="43"/>
      <c r="K123" s="39"/>
      <c r="L123" s="35"/>
      <c r="M123" s="35"/>
      <c r="N123" s="36"/>
      <c r="O123" s="36"/>
      <c r="P123" s="37"/>
      <c r="Q123" s="35"/>
      <c r="R123" s="35"/>
      <c r="S123" s="35"/>
      <c r="T123" s="12"/>
    </row>
    <row r="124" spans="1:20" s="18" customFormat="1">
      <c r="A124" s="23">
        <v>120</v>
      </c>
      <c r="B124" s="11"/>
      <c r="C124" s="40"/>
      <c r="D124" s="12"/>
      <c r="E124" s="40"/>
      <c r="F124" s="42"/>
      <c r="G124" s="41"/>
      <c r="H124" s="41"/>
      <c r="I124" s="11">
        <f t="shared" si="1"/>
        <v>0</v>
      </c>
      <c r="J124" s="43"/>
      <c r="K124" s="39"/>
      <c r="L124" s="35"/>
      <c r="M124" s="35"/>
      <c r="N124" s="36"/>
      <c r="O124" s="36"/>
      <c r="P124" s="37"/>
      <c r="Q124" s="35"/>
      <c r="R124" s="35"/>
      <c r="S124" s="35"/>
      <c r="T124" s="12"/>
    </row>
    <row r="125" spans="1:20" s="18" customFormat="1">
      <c r="A125" s="23">
        <v>121</v>
      </c>
      <c r="B125" s="11"/>
      <c r="C125" s="40"/>
      <c r="D125" s="12"/>
      <c r="E125" s="40"/>
      <c r="F125" s="42"/>
      <c r="G125" s="41"/>
      <c r="H125" s="41"/>
      <c r="I125" s="11">
        <f t="shared" si="1"/>
        <v>0</v>
      </c>
      <c r="J125" s="43"/>
      <c r="K125" s="39"/>
      <c r="L125" s="35"/>
      <c r="M125" s="35"/>
      <c r="N125" s="36"/>
      <c r="O125" s="36"/>
      <c r="P125" s="37"/>
      <c r="Q125" s="35"/>
      <c r="R125" s="35"/>
      <c r="S125" s="35"/>
      <c r="T125" s="12"/>
    </row>
    <row r="126" spans="1:20" s="18" customFormat="1">
      <c r="A126" s="23">
        <v>122</v>
      </c>
      <c r="B126" s="11"/>
      <c r="C126" s="40"/>
      <c r="D126" s="12"/>
      <c r="E126" s="40"/>
      <c r="F126" s="42"/>
      <c r="G126" s="41"/>
      <c r="H126" s="41"/>
      <c r="I126" s="11">
        <f t="shared" si="1"/>
        <v>0</v>
      </c>
      <c r="J126" s="43"/>
      <c r="K126" s="39"/>
      <c r="L126" s="35"/>
      <c r="M126" s="35"/>
      <c r="N126" s="36"/>
      <c r="O126" s="36"/>
      <c r="P126" s="37"/>
      <c r="Q126" s="35"/>
      <c r="R126" s="35"/>
      <c r="S126" s="35"/>
      <c r="T126" s="12"/>
    </row>
    <row r="127" spans="1:20" s="18" customFormat="1">
      <c r="A127" s="23">
        <v>123</v>
      </c>
      <c r="B127" s="11"/>
      <c r="C127" s="40"/>
      <c r="D127" s="12"/>
      <c r="E127" s="40"/>
      <c r="F127" s="42"/>
      <c r="G127" s="41"/>
      <c r="H127" s="41"/>
      <c r="I127" s="11">
        <f t="shared" si="1"/>
        <v>0</v>
      </c>
      <c r="J127" s="43"/>
      <c r="K127" s="39"/>
      <c r="L127" s="35"/>
      <c r="M127" s="35"/>
      <c r="N127" s="36"/>
      <c r="O127" s="36"/>
      <c r="P127" s="37"/>
      <c r="Q127" s="35"/>
      <c r="R127" s="35"/>
      <c r="S127" s="35"/>
      <c r="T127" s="12"/>
    </row>
    <row r="128" spans="1:20" s="18" customFormat="1">
      <c r="A128" s="23">
        <v>124</v>
      </c>
      <c r="B128" s="11"/>
      <c r="C128" s="40"/>
      <c r="D128" s="12"/>
      <c r="E128" s="40"/>
      <c r="F128" s="42"/>
      <c r="G128" s="41"/>
      <c r="H128" s="41"/>
      <c r="I128" s="11">
        <f t="shared" si="1"/>
        <v>0</v>
      </c>
      <c r="J128" s="43"/>
      <c r="K128" s="39"/>
      <c r="L128" s="35"/>
      <c r="M128" s="35"/>
      <c r="N128" s="36"/>
      <c r="O128" s="36"/>
      <c r="P128" s="37"/>
      <c r="Q128" s="35"/>
      <c r="R128" s="35"/>
      <c r="S128" s="35"/>
      <c r="T128" s="12"/>
    </row>
    <row r="129" spans="1:20" s="18" customFormat="1">
      <c r="A129" s="23">
        <v>125</v>
      </c>
      <c r="B129" s="11"/>
      <c r="C129" s="40"/>
      <c r="D129" s="12"/>
      <c r="E129" s="40"/>
      <c r="F129" s="42"/>
      <c r="G129" s="41"/>
      <c r="H129" s="41"/>
      <c r="I129" s="11">
        <f t="shared" si="1"/>
        <v>0</v>
      </c>
      <c r="J129" s="43"/>
      <c r="K129" s="39"/>
      <c r="L129" s="35"/>
      <c r="M129" s="35"/>
      <c r="N129" s="36"/>
      <c r="O129" s="36"/>
      <c r="P129" s="37"/>
      <c r="Q129" s="35"/>
      <c r="R129" s="35"/>
      <c r="S129" s="35"/>
      <c r="T129" s="12"/>
    </row>
    <row r="130" spans="1:20" s="18" customFormat="1">
      <c r="A130" s="23">
        <v>126</v>
      </c>
      <c r="B130" s="11"/>
      <c r="C130" s="40"/>
      <c r="D130" s="12"/>
      <c r="E130" s="40"/>
      <c r="F130" s="42"/>
      <c r="G130" s="41"/>
      <c r="H130" s="41"/>
      <c r="I130" s="11">
        <f t="shared" si="1"/>
        <v>0</v>
      </c>
      <c r="J130" s="43"/>
      <c r="K130" s="39"/>
      <c r="L130" s="35"/>
      <c r="M130" s="35"/>
      <c r="N130" s="36"/>
      <c r="O130" s="36"/>
      <c r="P130" s="37"/>
      <c r="Q130" s="35"/>
      <c r="R130" s="35"/>
      <c r="S130" s="35"/>
      <c r="T130" s="12"/>
    </row>
    <row r="131" spans="1:20" s="18" customFormat="1">
      <c r="A131" s="23">
        <v>127</v>
      </c>
      <c r="B131" s="11"/>
      <c r="C131" s="40"/>
      <c r="D131" s="12"/>
      <c r="E131" s="40"/>
      <c r="F131" s="42"/>
      <c r="G131" s="41"/>
      <c r="H131" s="41"/>
      <c r="I131" s="11">
        <f t="shared" si="1"/>
        <v>0</v>
      </c>
      <c r="J131" s="43"/>
      <c r="K131" s="39"/>
      <c r="L131" s="35"/>
      <c r="M131" s="35"/>
      <c r="N131" s="36"/>
      <c r="O131" s="36"/>
      <c r="P131" s="37"/>
      <c r="Q131" s="35"/>
      <c r="R131" s="35"/>
      <c r="S131" s="35"/>
      <c r="T131" s="12"/>
    </row>
    <row r="132" spans="1:20" s="18" customFormat="1">
      <c r="A132" s="23">
        <v>128</v>
      </c>
      <c r="B132" s="11"/>
      <c r="C132" s="40"/>
      <c r="D132" s="12"/>
      <c r="E132" s="40"/>
      <c r="F132" s="42"/>
      <c r="G132" s="41"/>
      <c r="H132" s="41"/>
      <c r="I132" s="11">
        <f t="shared" si="1"/>
        <v>0</v>
      </c>
      <c r="J132" s="43"/>
      <c r="K132" s="39"/>
      <c r="L132" s="35"/>
      <c r="M132" s="35"/>
      <c r="N132" s="36"/>
      <c r="O132" s="36"/>
      <c r="P132" s="37"/>
      <c r="Q132" s="35"/>
      <c r="R132" s="35"/>
      <c r="S132" s="35"/>
      <c r="T132" s="12"/>
    </row>
    <row r="133" spans="1:20" s="18" customFormat="1">
      <c r="A133" s="23">
        <v>129</v>
      </c>
      <c r="B133" s="11"/>
      <c r="C133" s="40"/>
      <c r="D133" s="12"/>
      <c r="E133" s="40"/>
      <c r="F133" s="42"/>
      <c r="G133" s="41"/>
      <c r="H133" s="41"/>
      <c r="I133" s="11">
        <f t="shared" si="1"/>
        <v>0</v>
      </c>
      <c r="J133" s="43"/>
      <c r="K133" s="39"/>
      <c r="L133" s="35"/>
      <c r="M133" s="35"/>
      <c r="N133" s="36"/>
      <c r="O133" s="36"/>
      <c r="P133" s="37"/>
      <c r="Q133" s="35"/>
      <c r="R133" s="35"/>
      <c r="S133" s="35"/>
      <c r="T133" s="12"/>
    </row>
    <row r="134" spans="1:20" s="18" customFormat="1">
      <c r="A134" s="23">
        <v>130</v>
      </c>
      <c r="B134" s="11"/>
      <c r="C134" s="40"/>
      <c r="D134" s="12"/>
      <c r="E134" s="40"/>
      <c r="F134" s="42"/>
      <c r="G134" s="41"/>
      <c r="H134" s="41"/>
      <c r="I134" s="11">
        <f t="shared" ref="I134:I161" si="2">SUM(G134:H134)</f>
        <v>0</v>
      </c>
      <c r="J134" s="43"/>
      <c r="K134" s="39"/>
      <c r="L134" s="35"/>
      <c r="M134" s="35"/>
      <c r="N134" s="36"/>
      <c r="O134" s="36"/>
      <c r="P134" s="37"/>
      <c r="Q134" s="35"/>
      <c r="R134" s="35"/>
      <c r="S134" s="35"/>
      <c r="T134" s="12"/>
    </row>
    <row r="135" spans="1:20" s="18" customFormat="1">
      <c r="A135" s="23">
        <v>131</v>
      </c>
      <c r="B135" s="11"/>
      <c r="C135" s="40"/>
      <c r="D135" s="12"/>
      <c r="E135" s="40"/>
      <c r="F135" s="42"/>
      <c r="G135" s="41"/>
      <c r="H135" s="41"/>
      <c r="I135" s="11">
        <f t="shared" si="2"/>
        <v>0</v>
      </c>
      <c r="J135" s="43"/>
      <c r="K135" s="39"/>
      <c r="L135" s="35"/>
      <c r="M135" s="35"/>
      <c r="N135" s="36"/>
      <c r="O135" s="36"/>
      <c r="P135" s="37"/>
      <c r="Q135" s="35"/>
      <c r="R135" s="35"/>
      <c r="S135" s="35"/>
      <c r="T135" s="12"/>
    </row>
    <row r="136" spans="1:20" s="18" customFormat="1">
      <c r="A136" s="23">
        <v>132</v>
      </c>
      <c r="B136" s="11"/>
      <c r="C136" s="40"/>
      <c r="D136" s="12"/>
      <c r="E136" s="40"/>
      <c r="F136" s="42"/>
      <c r="G136" s="41"/>
      <c r="H136" s="41"/>
      <c r="I136" s="11">
        <f t="shared" si="2"/>
        <v>0</v>
      </c>
      <c r="J136" s="43"/>
      <c r="K136" s="39"/>
      <c r="L136" s="35"/>
      <c r="M136" s="35"/>
      <c r="N136" s="36"/>
      <c r="O136" s="36"/>
      <c r="P136" s="37"/>
      <c r="Q136" s="35"/>
      <c r="R136" s="35"/>
      <c r="S136" s="35"/>
      <c r="T136" s="12"/>
    </row>
    <row r="137" spans="1:20" s="18" customFormat="1">
      <c r="A137" s="23">
        <v>133</v>
      </c>
      <c r="B137" s="11"/>
      <c r="C137" s="40"/>
      <c r="D137" s="12"/>
      <c r="E137" s="40"/>
      <c r="F137" s="42"/>
      <c r="G137" s="41"/>
      <c r="H137" s="41"/>
      <c r="I137" s="11">
        <f t="shared" si="2"/>
        <v>0</v>
      </c>
      <c r="J137" s="43"/>
      <c r="K137" s="39"/>
      <c r="L137" s="35"/>
      <c r="M137" s="35"/>
      <c r="N137" s="36"/>
      <c r="O137" s="36"/>
      <c r="P137" s="37"/>
      <c r="Q137" s="35"/>
      <c r="R137" s="35"/>
      <c r="S137" s="35"/>
      <c r="T137" s="12"/>
    </row>
    <row r="138" spans="1:20" s="18" customFormat="1">
      <c r="A138" s="23">
        <v>134</v>
      </c>
      <c r="B138" s="11"/>
      <c r="C138" s="40"/>
      <c r="D138" s="12"/>
      <c r="E138" s="40"/>
      <c r="F138" s="42"/>
      <c r="G138" s="41"/>
      <c r="H138" s="41"/>
      <c r="I138" s="11">
        <f t="shared" si="2"/>
        <v>0</v>
      </c>
      <c r="J138" s="43"/>
      <c r="K138" s="39"/>
      <c r="L138" s="35"/>
      <c r="M138" s="35"/>
      <c r="N138" s="36"/>
      <c r="O138" s="36"/>
      <c r="P138" s="37"/>
      <c r="Q138" s="35"/>
      <c r="R138" s="35"/>
      <c r="S138" s="35"/>
      <c r="T138" s="12"/>
    </row>
    <row r="139" spans="1:20" s="18" customFormat="1">
      <c r="A139" s="23">
        <v>135</v>
      </c>
      <c r="B139" s="11"/>
      <c r="C139" s="40"/>
      <c r="D139" s="12"/>
      <c r="E139" s="40"/>
      <c r="F139" s="42"/>
      <c r="G139" s="41"/>
      <c r="H139" s="41"/>
      <c r="I139" s="11">
        <f t="shared" si="2"/>
        <v>0</v>
      </c>
      <c r="J139" s="43"/>
      <c r="K139" s="39"/>
      <c r="L139" s="35"/>
      <c r="M139" s="35"/>
      <c r="N139" s="36"/>
      <c r="O139" s="36"/>
      <c r="P139" s="37"/>
      <c r="Q139" s="35"/>
      <c r="R139" s="35"/>
      <c r="S139" s="35"/>
      <c r="T139" s="12"/>
    </row>
    <row r="140" spans="1:20" s="18" customFormat="1">
      <c r="A140" s="23">
        <v>136</v>
      </c>
      <c r="B140" s="11"/>
      <c r="C140" s="40"/>
      <c r="D140" s="12"/>
      <c r="E140" s="40"/>
      <c r="F140" s="42"/>
      <c r="G140" s="41"/>
      <c r="H140" s="41"/>
      <c r="I140" s="11">
        <f t="shared" si="2"/>
        <v>0</v>
      </c>
      <c r="J140" s="43"/>
      <c r="K140" s="39"/>
      <c r="L140" s="35"/>
      <c r="M140" s="35"/>
      <c r="N140" s="36"/>
      <c r="O140" s="36"/>
      <c r="P140" s="37"/>
      <c r="Q140" s="35"/>
      <c r="R140" s="35"/>
      <c r="S140" s="35"/>
      <c r="T140" s="12"/>
    </row>
    <row r="141" spans="1:20" s="18" customFormat="1">
      <c r="A141" s="23">
        <v>137</v>
      </c>
      <c r="B141" s="11"/>
      <c r="C141" s="40"/>
      <c r="D141" s="12"/>
      <c r="E141" s="40"/>
      <c r="F141" s="42"/>
      <c r="G141" s="41"/>
      <c r="H141" s="41"/>
      <c r="I141" s="11">
        <f t="shared" si="2"/>
        <v>0</v>
      </c>
      <c r="J141" s="43"/>
      <c r="K141" s="39"/>
      <c r="L141" s="35"/>
      <c r="M141" s="35"/>
      <c r="N141" s="36"/>
      <c r="O141" s="36"/>
      <c r="P141" s="37"/>
      <c r="Q141" s="35"/>
      <c r="R141" s="35"/>
      <c r="S141" s="35"/>
      <c r="T141" s="12"/>
    </row>
    <row r="142" spans="1:20" s="18" customFormat="1">
      <c r="A142" s="23">
        <v>138</v>
      </c>
      <c r="B142" s="11"/>
      <c r="C142" s="40"/>
      <c r="D142" s="12"/>
      <c r="E142" s="40"/>
      <c r="F142" s="42"/>
      <c r="G142" s="41"/>
      <c r="H142" s="41"/>
      <c r="I142" s="11">
        <f t="shared" si="2"/>
        <v>0</v>
      </c>
      <c r="J142" s="43"/>
      <c r="K142" s="39"/>
      <c r="L142" s="35"/>
      <c r="M142" s="35"/>
      <c r="N142" s="36"/>
      <c r="O142" s="36"/>
      <c r="P142" s="37"/>
      <c r="Q142" s="35"/>
      <c r="R142" s="35"/>
      <c r="S142" s="35"/>
      <c r="T142" s="12"/>
    </row>
    <row r="143" spans="1:20" s="18" customFormat="1">
      <c r="A143" s="23">
        <v>139</v>
      </c>
      <c r="B143" s="11"/>
      <c r="C143" s="40"/>
      <c r="D143" s="12"/>
      <c r="E143" s="40"/>
      <c r="F143" s="42"/>
      <c r="G143" s="41"/>
      <c r="H143" s="41"/>
      <c r="I143" s="11">
        <f t="shared" si="2"/>
        <v>0</v>
      </c>
      <c r="J143" s="43"/>
      <c r="K143" s="39"/>
      <c r="L143" s="35"/>
      <c r="M143" s="35"/>
      <c r="N143" s="36"/>
      <c r="O143" s="36"/>
      <c r="P143" s="37"/>
      <c r="Q143" s="35"/>
      <c r="R143" s="35"/>
      <c r="S143" s="35"/>
      <c r="T143" s="12"/>
    </row>
    <row r="144" spans="1:20" s="18" customFormat="1">
      <c r="A144" s="23">
        <v>140</v>
      </c>
      <c r="B144" s="11"/>
      <c r="C144" s="40"/>
      <c r="D144" s="12"/>
      <c r="E144" s="40"/>
      <c r="F144" s="42"/>
      <c r="G144" s="41"/>
      <c r="H144" s="41"/>
      <c r="I144" s="11">
        <f t="shared" si="2"/>
        <v>0</v>
      </c>
      <c r="J144" s="43"/>
      <c r="K144" s="39"/>
      <c r="L144" s="35"/>
      <c r="M144" s="35"/>
      <c r="N144" s="36"/>
      <c r="O144" s="36"/>
      <c r="P144" s="37"/>
      <c r="Q144" s="35"/>
      <c r="R144" s="35"/>
      <c r="S144" s="35"/>
      <c r="T144" s="12"/>
    </row>
    <row r="145" spans="1:20" s="18" customFormat="1">
      <c r="A145" s="23">
        <v>141</v>
      </c>
      <c r="B145" s="11"/>
      <c r="C145" s="40"/>
      <c r="D145" s="12"/>
      <c r="E145" s="40"/>
      <c r="F145" s="42"/>
      <c r="G145" s="41"/>
      <c r="H145" s="41"/>
      <c r="I145" s="11">
        <f t="shared" si="2"/>
        <v>0</v>
      </c>
      <c r="J145" s="43"/>
      <c r="K145" s="39"/>
      <c r="L145" s="35"/>
      <c r="M145" s="35"/>
      <c r="N145" s="36"/>
      <c r="O145" s="36"/>
      <c r="P145" s="37"/>
      <c r="Q145" s="35"/>
      <c r="R145" s="35"/>
      <c r="S145" s="35"/>
      <c r="T145" s="12"/>
    </row>
    <row r="146" spans="1:20" s="18" customFormat="1">
      <c r="A146" s="23">
        <v>142</v>
      </c>
      <c r="B146" s="11"/>
      <c r="C146" s="40"/>
      <c r="D146" s="12"/>
      <c r="E146" s="40"/>
      <c r="F146" s="42"/>
      <c r="G146" s="41"/>
      <c r="H146" s="41"/>
      <c r="I146" s="11">
        <f t="shared" si="2"/>
        <v>0</v>
      </c>
      <c r="J146" s="43"/>
      <c r="K146" s="39"/>
      <c r="L146" s="35"/>
      <c r="M146" s="35"/>
      <c r="N146" s="36"/>
      <c r="O146" s="36"/>
      <c r="P146" s="37"/>
      <c r="Q146" s="35"/>
      <c r="R146" s="35"/>
      <c r="S146" s="35"/>
      <c r="T146" s="12"/>
    </row>
    <row r="147" spans="1:20" s="18" customFormat="1">
      <c r="A147" s="23">
        <v>143</v>
      </c>
      <c r="B147" s="11"/>
      <c r="C147" s="40"/>
      <c r="D147" s="12"/>
      <c r="E147" s="40"/>
      <c r="F147" s="42"/>
      <c r="G147" s="41"/>
      <c r="H147" s="41"/>
      <c r="I147" s="11">
        <f t="shared" si="2"/>
        <v>0</v>
      </c>
      <c r="J147" s="43"/>
      <c r="K147" s="39"/>
      <c r="L147" s="35"/>
      <c r="M147" s="35"/>
      <c r="N147" s="36"/>
      <c r="O147" s="36"/>
      <c r="P147" s="37"/>
      <c r="Q147" s="35"/>
      <c r="R147" s="35"/>
      <c r="S147" s="35"/>
      <c r="T147" s="12"/>
    </row>
    <row r="148" spans="1:20" s="18" customFormat="1">
      <c r="A148" s="23">
        <v>144</v>
      </c>
      <c r="B148" s="11"/>
      <c r="C148" s="40"/>
      <c r="D148" s="12"/>
      <c r="E148" s="40"/>
      <c r="F148" s="42"/>
      <c r="G148" s="41"/>
      <c r="H148" s="41"/>
      <c r="I148" s="11">
        <f t="shared" si="2"/>
        <v>0</v>
      </c>
      <c r="J148" s="43"/>
      <c r="K148" s="39"/>
      <c r="L148" s="35"/>
      <c r="M148" s="35"/>
      <c r="N148" s="36"/>
      <c r="O148" s="36"/>
      <c r="P148" s="37"/>
      <c r="Q148" s="35"/>
      <c r="R148" s="35"/>
      <c r="S148" s="35"/>
      <c r="T148" s="12"/>
    </row>
    <row r="149" spans="1:20" s="18" customFormat="1">
      <c r="A149" s="23">
        <v>145</v>
      </c>
      <c r="B149" s="11"/>
      <c r="C149" s="40"/>
      <c r="D149" s="12"/>
      <c r="E149" s="40"/>
      <c r="F149" s="42"/>
      <c r="G149" s="41"/>
      <c r="H149" s="41"/>
      <c r="I149" s="11">
        <f t="shared" si="2"/>
        <v>0</v>
      </c>
      <c r="J149" s="43"/>
      <c r="K149" s="39"/>
      <c r="L149" s="35"/>
      <c r="M149" s="35"/>
      <c r="N149" s="36"/>
      <c r="O149" s="36"/>
      <c r="P149" s="37"/>
      <c r="Q149" s="35"/>
      <c r="R149" s="35"/>
      <c r="S149" s="35"/>
      <c r="T149" s="12"/>
    </row>
    <row r="150" spans="1:20" s="18" customFormat="1">
      <c r="A150" s="23">
        <v>146</v>
      </c>
      <c r="B150" s="11"/>
      <c r="C150" s="40"/>
      <c r="D150" s="12"/>
      <c r="E150" s="40"/>
      <c r="F150" s="42"/>
      <c r="G150" s="41"/>
      <c r="H150" s="41"/>
      <c r="I150" s="11">
        <f t="shared" si="2"/>
        <v>0</v>
      </c>
      <c r="J150" s="43"/>
      <c r="K150" s="39"/>
      <c r="L150" s="35"/>
      <c r="M150" s="35"/>
      <c r="N150" s="36"/>
      <c r="O150" s="36"/>
      <c r="P150" s="37"/>
      <c r="Q150" s="35"/>
      <c r="R150" s="35"/>
      <c r="S150" s="35"/>
      <c r="T150" s="12"/>
    </row>
    <row r="151" spans="1:20" s="18" customFormat="1">
      <c r="A151" s="23">
        <v>147</v>
      </c>
      <c r="B151" s="11"/>
      <c r="C151" s="40"/>
      <c r="D151" s="12"/>
      <c r="E151" s="40"/>
      <c r="F151" s="42"/>
      <c r="G151" s="41"/>
      <c r="H151" s="41"/>
      <c r="I151" s="11">
        <f t="shared" si="2"/>
        <v>0</v>
      </c>
      <c r="J151" s="43"/>
      <c r="K151" s="39"/>
      <c r="L151" s="35"/>
      <c r="M151" s="35"/>
      <c r="N151" s="36"/>
      <c r="O151" s="36"/>
      <c r="P151" s="37"/>
      <c r="Q151" s="35"/>
      <c r="R151" s="35"/>
      <c r="S151" s="35"/>
      <c r="T151" s="12"/>
    </row>
    <row r="152" spans="1:20" s="18" customFormat="1">
      <c r="A152" s="23">
        <v>148</v>
      </c>
      <c r="B152" s="11"/>
      <c r="C152" s="40"/>
      <c r="D152" s="12"/>
      <c r="E152" s="40"/>
      <c r="F152" s="42"/>
      <c r="G152" s="41"/>
      <c r="H152" s="41"/>
      <c r="I152" s="11">
        <f t="shared" si="2"/>
        <v>0</v>
      </c>
      <c r="J152" s="43"/>
      <c r="K152" s="39"/>
      <c r="L152" s="35"/>
      <c r="M152" s="35"/>
      <c r="N152" s="36"/>
      <c r="O152" s="36"/>
      <c r="P152" s="37"/>
      <c r="Q152" s="35"/>
      <c r="R152" s="35"/>
      <c r="S152" s="35"/>
      <c r="T152" s="12"/>
    </row>
    <row r="153" spans="1:20" s="18" customFormat="1">
      <c r="A153" s="23">
        <v>149</v>
      </c>
      <c r="B153" s="11"/>
      <c r="C153" s="40"/>
      <c r="D153" s="12"/>
      <c r="E153" s="40"/>
      <c r="F153" s="42"/>
      <c r="G153" s="41"/>
      <c r="H153" s="41"/>
      <c r="I153" s="11">
        <f t="shared" si="2"/>
        <v>0</v>
      </c>
      <c r="J153" s="43"/>
      <c r="K153" s="39"/>
      <c r="L153" s="35"/>
      <c r="M153" s="35"/>
      <c r="N153" s="36"/>
      <c r="O153" s="36"/>
      <c r="P153" s="37"/>
      <c r="Q153" s="35"/>
      <c r="R153" s="35"/>
      <c r="S153" s="35"/>
      <c r="T153" s="12"/>
    </row>
    <row r="154" spans="1:20" s="18" customFormat="1">
      <c r="A154" s="23">
        <v>150</v>
      </c>
      <c r="B154" s="11"/>
      <c r="C154" s="40"/>
      <c r="D154" s="12"/>
      <c r="E154" s="40"/>
      <c r="F154" s="42"/>
      <c r="G154" s="41"/>
      <c r="H154" s="41"/>
      <c r="I154" s="11">
        <f t="shared" si="2"/>
        <v>0</v>
      </c>
      <c r="J154" s="43"/>
      <c r="K154" s="39"/>
      <c r="L154" s="35"/>
      <c r="M154" s="35"/>
      <c r="N154" s="36"/>
      <c r="O154" s="36"/>
      <c r="P154" s="37"/>
      <c r="Q154" s="35"/>
      <c r="R154" s="35"/>
      <c r="S154" s="35"/>
      <c r="T154" s="12"/>
    </row>
    <row r="155" spans="1:20" s="18" customFormat="1">
      <c r="A155" s="23">
        <v>151</v>
      </c>
      <c r="B155" s="11"/>
      <c r="C155" s="40"/>
      <c r="D155" s="12"/>
      <c r="E155" s="40"/>
      <c r="F155" s="42"/>
      <c r="G155" s="41"/>
      <c r="H155" s="41"/>
      <c r="I155" s="11">
        <f t="shared" si="2"/>
        <v>0</v>
      </c>
      <c r="J155" s="43"/>
      <c r="K155" s="39"/>
      <c r="L155" s="35"/>
      <c r="M155" s="35"/>
      <c r="N155" s="36"/>
      <c r="O155" s="36"/>
      <c r="P155" s="37"/>
      <c r="Q155" s="35"/>
      <c r="R155" s="35"/>
      <c r="S155" s="35"/>
      <c r="T155" s="12"/>
    </row>
    <row r="156" spans="1:20" s="18" customFormat="1">
      <c r="A156" s="23">
        <v>152</v>
      </c>
      <c r="B156" s="11"/>
      <c r="C156" s="40"/>
      <c r="D156" s="12"/>
      <c r="E156" s="40"/>
      <c r="F156" s="42"/>
      <c r="G156" s="41"/>
      <c r="H156" s="41"/>
      <c r="I156" s="11">
        <f t="shared" si="2"/>
        <v>0</v>
      </c>
      <c r="J156" s="43"/>
      <c r="K156" s="39"/>
      <c r="L156" s="35"/>
      <c r="M156" s="35"/>
      <c r="N156" s="36"/>
      <c r="O156" s="36"/>
      <c r="P156" s="37"/>
      <c r="Q156" s="35"/>
      <c r="R156" s="35"/>
      <c r="S156" s="35"/>
      <c r="T156" s="12"/>
    </row>
    <row r="157" spans="1:20" s="18" customFormat="1">
      <c r="A157" s="23">
        <v>153</v>
      </c>
      <c r="B157" s="11"/>
      <c r="C157" s="40"/>
      <c r="D157" s="12"/>
      <c r="E157" s="40"/>
      <c r="F157" s="42"/>
      <c r="G157" s="41"/>
      <c r="H157" s="41"/>
      <c r="I157" s="11">
        <f t="shared" si="2"/>
        <v>0</v>
      </c>
      <c r="J157" s="43"/>
      <c r="K157" s="39"/>
      <c r="L157" s="35"/>
      <c r="M157" s="35"/>
      <c r="N157" s="36"/>
      <c r="O157" s="36"/>
      <c r="P157" s="37"/>
      <c r="Q157" s="35"/>
      <c r="R157" s="35"/>
      <c r="S157" s="35"/>
      <c r="T157" s="12"/>
    </row>
    <row r="158" spans="1:20">
      <c r="A158" s="23">
        <v>154</v>
      </c>
      <c r="B158" s="11"/>
      <c r="C158" s="12"/>
      <c r="D158" s="12"/>
      <c r="E158" s="13"/>
      <c r="F158" s="12"/>
      <c r="G158" s="41"/>
      <c r="H158" s="41"/>
      <c r="I158" s="11">
        <f t="shared" si="2"/>
        <v>0</v>
      </c>
      <c r="J158" s="12"/>
      <c r="K158" s="12"/>
      <c r="L158" s="12"/>
      <c r="M158" s="12"/>
      <c r="N158" s="12"/>
      <c r="O158" s="12"/>
      <c r="P158" s="16"/>
      <c r="Q158" s="12"/>
      <c r="R158" s="12"/>
      <c r="S158" s="12"/>
      <c r="T158" s="12"/>
    </row>
    <row r="159" spans="1:20">
      <c r="A159" s="23">
        <v>155</v>
      </c>
      <c r="B159" s="11"/>
      <c r="C159" s="12"/>
      <c r="D159" s="12"/>
      <c r="E159" s="13"/>
      <c r="F159" s="12"/>
      <c r="G159" s="41"/>
      <c r="H159" s="41"/>
      <c r="I159" s="11">
        <f t="shared" si="2"/>
        <v>0</v>
      </c>
      <c r="J159" s="12"/>
      <c r="K159" s="12"/>
      <c r="L159" s="12"/>
      <c r="M159" s="12"/>
      <c r="N159" s="12"/>
      <c r="O159" s="12"/>
      <c r="P159" s="16"/>
      <c r="Q159" s="12"/>
      <c r="R159" s="12"/>
      <c r="S159" s="12"/>
      <c r="T159" s="12"/>
    </row>
    <row r="160" spans="1:20">
      <c r="A160" s="23">
        <v>156</v>
      </c>
      <c r="B160" s="11"/>
      <c r="C160" s="12"/>
      <c r="D160" s="12"/>
      <c r="E160" s="13"/>
      <c r="F160" s="12"/>
      <c r="G160" s="41"/>
      <c r="H160" s="41"/>
      <c r="I160" s="11">
        <f t="shared" si="2"/>
        <v>0</v>
      </c>
      <c r="J160" s="12"/>
      <c r="K160" s="12"/>
      <c r="L160" s="12"/>
      <c r="M160" s="12"/>
      <c r="N160" s="12"/>
      <c r="O160" s="12"/>
      <c r="P160" s="16"/>
      <c r="Q160" s="12"/>
      <c r="R160" s="12"/>
      <c r="S160" s="12"/>
      <c r="T160" s="12"/>
    </row>
    <row r="161" spans="1:20">
      <c r="A161" s="23">
        <v>157</v>
      </c>
      <c r="B161" s="11"/>
      <c r="C161" s="12"/>
      <c r="D161" s="12"/>
      <c r="E161" s="13"/>
      <c r="F161" s="12"/>
      <c r="G161" s="41"/>
      <c r="H161" s="41"/>
      <c r="I161" s="11">
        <f t="shared" si="2"/>
        <v>0</v>
      </c>
      <c r="J161" s="12"/>
      <c r="K161" s="12"/>
      <c r="L161" s="12"/>
      <c r="M161" s="12"/>
      <c r="N161" s="12"/>
      <c r="O161" s="12"/>
      <c r="P161" s="16"/>
      <c r="Q161" s="12"/>
      <c r="R161" s="12"/>
      <c r="S161" s="12"/>
      <c r="T161" s="12"/>
    </row>
    <row r="162" spans="1:20">
      <c r="A162" s="23">
        <v>158</v>
      </c>
      <c r="B162" s="11"/>
      <c r="C162" s="12"/>
      <c r="D162" s="12"/>
      <c r="E162" s="13"/>
      <c r="F162" s="12"/>
      <c r="G162" s="41">
        <v>0</v>
      </c>
      <c r="H162" s="41">
        <v>0</v>
      </c>
      <c r="I162" s="11">
        <f t="shared" ref="I162:I164" si="3">SUM(G162:H162)</f>
        <v>0</v>
      </c>
      <c r="J162" s="12"/>
      <c r="K162" s="12"/>
      <c r="L162" s="12"/>
      <c r="M162" s="12"/>
      <c r="N162" s="12"/>
      <c r="O162" s="12"/>
      <c r="P162" s="16"/>
      <c r="Q162" s="12"/>
      <c r="R162" s="12"/>
      <c r="S162" s="12"/>
      <c r="T162" s="12"/>
    </row>
    <row r="163" spans="1:20">
      <c r="A163" s="2">
        <v>159</v>
      </c>
      <c r="B163" s="11"/>
      <c r="C163" s="12"/>
      <c r="D163" s="12"/>
      <c r="E163" s="13"/>
      <c r="F163" s="12"/>
      <c r="G163" s="41">
        <v>0</v>
      </c>
      <c r="H163" s="41">
        <v>0</v>
      </c>
      <c r="I163" s="11">
        <f t="shared" si="3"/>
        <v>0</v>
      </c>
      <c r="J163" s="12"/>
      <c r="K163" s="12"/>
      <c r="L163" s="12"/>
      <c r="M163" s="12"/>
      <c r="N163" s="12"/>
      <c r="O163" s="12"/>
      <c r="P163" s="16"/>
      <c r="Q163" s="12"/>
      <c r="R163" s="12"/>
      <c r="S163" s="12"/>
      <c r="T163" s="12"/>
    </row>
    <row r="164" spans="1:20">
      <c r="A164" s="2">
        <v>160</v>
      </c>
      <c r="B164" s="11"/>
      <c r="C164" s="12"/>
      <c r="D164" s="12"/>
      <c r="E164" s="13"/>
      <c r="F164" s="12"/>
      <c r="G164" s="41">
        <v>0</v>
      </c>
      <c r="H164" s="41">
        <v>0</v>
      </c>
      <c r="I164" s="11">
        <f t="shared" si="3"/>
        <v>0</v>
      </c>
      <c r="J164" s="12"/>
      <c r="K164" s="12"/>
      <c r="L164" s="12"/>
      <c r="M164" s="12"/>
      <c r="N164" s="12"/>
      <c r="O164" s="12"/>
      <c r="P164" s="16"/>
      <c r="Q164" s="12"/>
      <c r="R164" s="12"/>
      <c r="S164" s="12"/>
      <c r="T164" s="12"/>
    </row>
    <row r="165" spans="1:20">
      <c r="A165" s="58" t="s">
        <v>11</v>
      </c>
      <c r="B165" s="58"/>
      <c r="C165" s="58">
        <f>COUNTIFS(C5:C164,"*")</f>
        <v>49</v>
      </c>
      <c r="D165" s="58"/>
      <c r="E165" s="8"/>
      <c r="F165" s="58"/>
      <c r="G165" s="58">
        <f>SUM(G5:G164)</f>
        <v>3040</v>
      </c>
      <c r="H165" s="58">
        <f>SUM(H5:H164)</f>
        <v>3472</v>
      </c>
      <c r="I165" s="58">
        <f>SUM(I5:I164)</f>
        <v>6512</v>
      </c>
      <c r="J165" s="58"/>
      <c r="K165" s="58"/>
      <c r="L165" s="58"/>
      <c r="M165" s="58"/>
      <c r="N165" s="58"/>
      <c r="O165" s="58"/>
      <c r="P165" s="9"/>
      <c r="Q165" s="58"/>
      <c r="R165" s="58"/>
      <c r="S165" s="58"/>
      <c r="T165" s="7"/>
    </row>
    <row r="166" spans="1:20">
      <c r="A166" s="30" t="s">
        <v>66</v>
      </c>
      <c r="B166" s="6">
        <f>COUNTIF(B$5:B$164,"Team 1")</f>
        <v>25</v>
      </c>
      <c r="C166" s="30" t="s">
        <v>29</v>
      </c>
      <c r="D166" s="6">
        <f>COUNTIF(D5:D164,"Anganwadi")</f>
        <v>26</v>
      </c>
    </row>
    <row r="167" spans="1:20">
      <c r="A167" s="30" t="s">
        <v>67</v>
      </c>
      <c r="B167" s="6">
        <f>COUNTIF(B$6:B$164,"Team 2")</f>
        <v>24</v>
      </c>
      <c r="C167" s="30" t="s">
        <v>27</v>
      </c>
      <c r="D167" s="6">
        <f>COUNTIF(D5:D164,"School")</f>
        <v>23</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E11:E14">
      <formula1>"Anganwadi,School"</formula1>
    </dataValidation>
    <dataValidation type="list" allowBlank="1" showInputMessage="1" showErrorMessage="1" sqref="D165">
      <formula1>"School,Anganwadi Centre"</formula1>
    </dataValidation>
  </dataValidations>
  <pageMargins left="0.36" right="0.15" top="0.36" bottom="0.37" header="0.3" footer="0.3"/>
  <pageSetup paperSize="5" scale="61" orientation="landscape" horizontalDpi="0" verticalDpi="0" r:id="rId1"/>
</worksheet>
</file>

<file path=xl/worksheets/sheet5.xml><?xml version="1.0" encoding="utf-8"?>
<worksheet xmlns="http://schemas.openxmlformats.org/spreadsheetml/2006/main" xmlns:r="http://schemas.openxmlformats.org/officeDocument/2006/relationships">
  <sheetPr>
    <tabColor rgb="FFC00000"/>
  </sheetPr>
  <dimension ref="A1:T167"/>
  <sheetViews>
    <sheetView workbookViewId="0">
      <selection activeCell="K6" sqref="K6"/>
    </sheetView>
  </sheetViews>
  <sheetFormatPr defaultRowHeight="16.5"/>
  <cols>
    <col min="1" max="1" width="7.5703125" style="1" customWidth="1"/>
    <col min="2" max="2" width="13.42578125" style="1" customWidth="1"/>
    <col min="3" max="3" width="25.85546875" style="1" customWidth="1"/>
    <col min="4" max="4" width="17.42578125" style="1" bestFit="1" customWidth="1"/>
    <col min="5" max="5" width="14.28515625" style="10" customWidth="1"/>
    <col min="6" max="6" width="14" style="1" customWidth="1"/>
    <col min="7" max="7" width="6.140625" style="10" customWidth="1"/>
    <col min="8" max="8" width="6.28515625" style="10" bestFit="1" customWidth="1"/>
    <col min="9" max="9" width="6" style="1" bestFit="1" customWidth="1"/>
    <col min="10" max="10" width="14.140625" style="1" customWidth="1"/>
    <col min="11" max="11" width="17.85546875" style="1" customWidth="1"/>
    <col min="12" max="12" width="18" style="1" customWidth="1"/>
    <col min="13" max="13" width="16.140625" style="1" customWidth="1"/>
    <col min="14" max="14" width="16.28515625" style="1" customWidth="1"/>
    <col min="15" max="15" width="14" style="1" customWidth="1"/>
    <col min="16" max="16" width="13.5703125" style="1" customWidth="1"/>
    <col min="17" max="17" width="10.7109375" style="1" customWidth="1"/>
    <col min="18" max="18" width="15.42578125" style="1" customWidth="1"/>
    <col min="19" max="19" width="19.5703125" style="1" customWidth="1"/>
    <col min="20" max="16384" width="9.140625" style="1"/>
  </cols>
  <sheetData>
    <row r="1" spans="1:20" ht="51" customHeight="1">
      <c r="A1" s="132" t="s">
        <v>74</v>
      </c>
      <c r="B1" s="132"/>
      <c r="C1" s="132"/>
      <c r="D1" s="133"/>
      <c r="E1" s="133"/>
      <c r="F1" s="133"/>
      <c r="G1" s="133"/>
      <c r="H1" s="133"/>
      <c r="I1" s="133"/>
      <c r="J1" s="133"/>
      <c r="K1" s="133"/>
      <c r="L1" s="133"/>
      <c r="M1" s="133"/>
      <c r="N1" s="133"/>
      <c r="O1" s="133"/>
      <c r="P1" s="133"/>
      <c r="Q1" s="133"/>
      <c r="R1" s="133"/>
      <c r="S1" s="133"/>
    </row>
    <row r="2" spans="1:20">
      <c r="A2" s="134" t="s">
        <v>63</v>
      </c>
      <c r="B2" s="135"/>
      <c r="C2" s="135"/>
      <c r="D2" s="17">
        <v>43466</v>
      </c>
      <c r="E2" s="59"/>
      <c r="F2" s="59"/>
      <c r="G2" s="59"/>
      <c r="H2" s="59"/>
      <c r="I2" s="59"/>
      <c r="J2" s="59"/>
      <c r="K2" s="59"/>
      <c r="L2" s="59"/>
      <c r="M2" s="59"/>
      <c r="N2" s="59"/>
      <c r="O2" s="59"/>
      <c r="P2" s="59"/>
      <c r="Q2" s="59"/>
      <c r="R2" s="59"/>
      <c r="S2" s="59"/>
    </row>
    <row r="3" spans="1:20" ht="24" customHeight="1">
      <c r="A3" s="131" t="s">
        <v>14</v>
      </c>
      <c r="B3" s="129" t="s">
        <v>65</v>
      </c>
      <c r="C3" s="128" t="s">
        <v>7</v>
      </c>
      <c r="D3" s="128" t="s">
        <v>59</v>
      </c>
      <c r="E3" s="128" t="s">
        <v>16</v>
      </c>
      <c r="F3" s="137" t="s">
        <v>17</v>
      </c>
      <c r="G3" s="128" t="s">
        <v>8</v>
      </c>
      <c r="H3" s="128"/>
      <c r="I3" s="128"/>
      <c r="J3" s="128" t="s">
        <v>35</v>
      </c>
      <c r="K3" s="129" t="s">
        <v>37</v>
      </c>
      <c r="L3" s="129" t="s">
        <v>54</v>
      </c>
      <c r="M3" s="129" t="s">
        <v>55</v>
      </c>
      <c r="N3" s="129" t="s">
        <v>38</v>
      </c>
      <c r="O3" s="129" t="s">
        <v>39</v>
      </c>
      <c r="P3" s="131" t="s">
        <v>58</v>
      </c>
      <c r="Q3" s="128" t="s">
        <v>56</v>
      </c>
      <c r="R3" s="128" t="s">
        <v>36</v>
      </c>
      <c r="S3" s="128" t="s">
        <v>57</v>
      </c>
      <c r="T3" s="128" t="s">
        <v>13</v>
      </c>
    </row>
    <row r="4" spans="1:20" ht="25.5" customHeight="1">
      <c r="A4" s="131"/>
      <c r="B4" s="136"/>
      <c r="C4" s="128"/>
      <c r="D4" s="128"/>
      <c r="E4" s="128"/>
      <c r="F4" s="137"/>
      <c r="G4" s="60" t="s">
        <v>9</v>
      </c>
      <c r="H4" s="60" t="s">
        <v>10</v>
      </c>
      <c r="I4" s="60" t="s">
        <v>11</v>
      </c>
      <c r="J4" s="128"/>
      <c r="K4" s="130"/>
      <c r="L4" s="130"/>
      <c r="M4" s="130"/>
      <c r="N4" s="130"/>
      <c r="O4" s="130"/>
      <c r="P4" s="131"/>
      <c r="Q4" s="131"/>
      <c r="R4" s="128"/>
      <c r="S4" s="128"/>
      <c r="T4" s="128"/>
    </row>
    <row r="5" spans="1:20" s="18" customFormat="1" ht="45">
      <c r="A5" s="23">
        <v>1</v>
      </c>
      <c r="B5" s="11" t="s">
        <v>66</v>
      </c>
      <c r="C5" s="185" t="s">
        <v>370</v>
      </c>
      <c r="D5" s="168" t="s">
        <v>27</v>
      </c>
      <c r="E5" s="173">
        <v>18050100602</v>
      </c>
      <c r="F5" s="174" t="s">
        <v>93</v>
      </c>
      <c r="G5" s="184">
        <v>128</v>
      </c>
      <c r="H5" s="184">
        <v>95</v>
      </c>
      <c r="I5" s="11">
        <f>SUM(G5:H5)</f>
        <v>223</v>
      </c>
      <c r="J5" s="181">
        <v>8822265604</v>
      </c>
      <c r="K5" s="160" t="s">
        <v>346</v>
      </c>
      <c r="L5" s="161" t="s">
        <v>347</v>
      </c>
      <c r="M5" s="161">
        <v>9613646083</v>
      </c>
      <c r="N5" s="176" t="s">
        <v>353</v>
      </c>
      <c r="O5" s="176">
        <v>9508175907</v>
      </c>
      <c r="P5" s="175" t="s">
        <v>406</v>
      </c>
      <c r="Q5" s="161" t="s">
        <v>196</v>
      </c>
      <c r="R5" s="161">
        <v>24</v>
      </c>
      <c r="S5" s="161" t="s">
        <v>163</v>
      </c>
      <c r="T5" s="168"/>
    </row>
    <row r="6" spans="1:20" s="18" customFormat="1" ht="45">
      <c r="A6" s="23">
        <v>2</v>
      </c>
      <c r="B6" s="11" t="s">
        <v>67</v>
      </c>
      <c r="C6" s="185" t="s">
        <v>371</v>
      </c>
      <c r="D6" s="168" t="s">
        <v>27</v>
      </c>
      <c r="E6" s="173">
        <v>18050112502</v>
      </c>
      <c r="F6" s="174" t="s">
        <v>93</v>
      </c>
      <c r="G6" s="184">
        <v>121</v>
      </c>
      <c r="H6" s="184">
        <v>121</v>
      </c>
      <c r="I6" s="11">
        <f t="shared" ref="I6:I69" si="0">SUM(G6:H6)</f>
        <v>242</v>
      </c>
      <c r="J6" s="181">
        <v>9085436360</v>
      </c>
      <c r="K6" s="160" t="s">
        <v>350</v>
      </c>
      <c r="L6" s="161" t="s">
        <v>160</v>
      </c>
      <c r="M6" s="161">
        <v>9508510333</v>
      </c>
      <c r="N6" s="176" t="s">
        <v>355</v>
      </c>
      <c r="O6" s="176">
        <v>872391580.79999995</v>
      </c>
      <c r="P6" s="175" t="s">
        <v>406</v>
      </c>
      <c r="Q6" s="161" t="s">
        <v>196</v>
      </c>
      <c r="R6" s="161">
        <v>28</v>
      </c>
      <c r="S6" s="161" t="s">
        <v>168</v>
      </c>
      <c r="T6" s="168"/>
    </row>
    <row r="7" spans="1:20" s="18" customFormat="1">
      <c r="A7" s="23">
        <v>3</v>
      </c>
      <c r="B7" s="11" t="s">
        <v>66</v>
      </c>
      <c r="C7" s="185" t="s">
        <v>372</v>
      </c>
      <c r="D7" s="168" t="s">
        <v>29</v>
      </c>
      <c r="E7" s="173">
        <v>395</v>
      </c>
      <c r="F7" s="174"/>
      <c r="G7" s="184">
        <v>55</v>
      </c>
      <c r="H7" s="184">
        <v>48</v>
      </c>
      <c r="I7" s="11">
        <f t="shared" si="0"/>
        <v>103</v>
      </c>
      <c r="J7" s="181">
        <v>9957876650</v>
      </c>
      <c r="K7" s="160" t="s">
        <v>357</v>
      </c>
      <c r="L7" s="161" t="s">
        <v>358</v>
      </c>
      <c r="M7" s="161">
        <v>9864047397</v>
      </c>
      <c r="N7" s="176" t="s">
        <v>359</v>
      </c>
      <c r="O7" s="176">
        <v>9508659283</v>
      </c>
      <c r="P7" s="175">
        <v>43468</v>
      </c>
      <c r="Q7" s="161" t="s">
        <v>170</v>
      </c>
      <c r="R7" s="161">
        <v>30</v>
      </c>
      <c r="S7" s="161" t="s">
        <v>163</v>
      </c>
      <c r="T7" s="168"/>
    </row>
    <row r="8" spans="1:20" s="18" customFormat="1">
      <c r="A8" s="23">
        <v>4</v>
      </c>
      <c r="B8" s="11" t="s">
        <v>67</v>
      </c>
      <c r="C8" s="185" t="s">
        <v>373</v>
      </c>
      <c r="D8" s="168" t="s">
        <v>29</v>
      </c>
      <c r="E8" s="173">
        <v>346</v>
      </c>
      <c r="F8" s="174"/>
      <c r="G8" s="184">
        <v>55</v>
      </c>
      <c r="H8" s="184">
        <v>67</v>
      </c>
      <c r="I8" s="11">
        <f t="shared" si="0"/>
        <v>122</v>
      </c>
      <c r="J8" s="181">
        <v>8876848691</v>
      </c>
      <c r="K8" s="160" t="s">
        <v>350</v>
      </c>
      <c r="L8" s="161" t="s">
        <v>160</v>
      </c>
      <c r="M8" s="161">
        <v>9508510333</v>
      </c>
      <c r="N8" s="176" t="s">
        <v>355</v>
      </c>
      <c r="O8" s="176">
        <v>872391580.79999995</v>
      </c>
      <c r="P8" s="175">
        <v>43468</v>
      </c>
      <c r="Q8" s="161" t="s">
        <v>170</v>
      </c>
      <c r="R8" s="161">
        <v>28</v>
      </c>
      <c r="S8" s="161" t="s">
        <v>168</v>
      </c>
      <c r="T8" s="168"/>
    </row>
    <row r="9" spans="1:20" s="18" customFormat="1">
      <c r="A9" s="23">
        <v>5</v>
      </c>
      <c r="B9" s="11" t="s">
        <v>66</v>
      </c>
      <c r="C9" s="185" t="s">
        <v>374</v>
      </c>
      <c r="D9" s="168" t="s">
        <v>27</v>
      </c>
      <c r="E9" s="173">
        <v>18050100603</v>
      </c>
      <c r="F9" s="174" t="s">
        <v>217</v>
      </c>
      <c r="G9" s="184">
        <v>39</v>
      </c>
      <c r="H9" s="184">
        <v>42</v>
      </c>
      <c r="I9" s="11">
        <f t="shared" si="0"/>
        <v>81</v>
      </c>
      <c r="J9" s="181">
        <v>9864273194</v>
      </c>
      <c r="K9" s="160" t="s">
        <v>346</v>
      </c>
      <c r="L9" s="161" t="s">
        <v>347</v>
      </c>
      <c r="M9" s="161">
        <v>9613646083</v>
      </c>
      <c r="N9" s="176" t="s">
        <v>353</v>
      </c>
      <c r="O9" s="176">
        <v>9508175907</v>
      </c>
      <c r="P9" s="175">
        <v>43469</v>
      </c>
      <c r="Q9" s="161" t="s">
        <v>172</v>
      </c>
      <c r="R9" s="161">
        <v>25</v>
      </c>
      <c r="S9" s="161" t="s">
        <v>163</v>
      </c>
      <c r="T9" s="168"/>
    </row>
    <row r="10" spans="1:20" s="18" customFormat="1" ht="30">
      <c r="A10" s="23">
        <v>6</v>
      </c>
      <c r="B10" s="11" t="s">
        <v>66</v>
      </c>
      <c r="C10" s="185" t="s">
        <v>375</v>
      </c>
      <c r="D10" s="168" t="s">
        <v>27</v>
      </c>
      <c r="E10" s="173">
        <v>18050100604</v>
      </c>
      <c r="F10" s="174" t="s">
        <v>93</v>
      </c>
      <c r="G10" s="184">
        <v>28</v>
      </c>
      <c r="H10" s="184">
        <v>35</v>
      </c>
      <c r="I10" s="11">
        <f t="shared" si="0"/>
        <v>63</v>
      </c>
      <c r="J10" s="181">
        <v>7896315691</v>
      </c>
      <c r="K10" s="160" t="s">
        <v>346</v>
      </c>
      <c r="L10" s="161" t="s">
        <v>347</v>
      </c>
      <c r="M10" s="161">
        <v>9613646083</v>
      </c>
      <c r="N10" s="176" t="s">
        <v>353</v>
      </c>
      <c r="O10" s="176">
        <v>9508175907</v>
      </c>
      <c r="P10" s="175">
        <v>43469</v>
      </c>
      <c r="Q10" s="161" t="s">
        <v>172</v>
      </c>
      <c r="R10" s="161">
        <v>25</v>
      </c>
      <c r="S10" s="161" t="s">
        <v>163</v>
      </c>
      <c r="T10" s="168"/>
    </row>
    <row r="11" spans="1:20" s="18" customFormat="1">
      <c r="A11" s="23">
        <v>7</v>
      </c>
      <c r="B11" s="11" t="s">
        <v>67</v>
      </c>
      <c r="C11" s="185" t="s">
        <v>376</v>
      </c>
      <c r="D11" s="168" t="s">
        <v>27</v>
      </c>
      <c r="E11" s="173">
        <v>18050117601</v>
      </c>
      <c r="F11" s="174"/>
      <c r="G11" s="184">
        <v>44</v>
      </c>
      <c r="H11" s="184">
        <v>71</v>
      </c>
      <c r="I11" s="11">
        <f t="shared" si="0"/>
        <v>115</v>
      </c>
      <c r="J11" s="181">
        <v>9954963948</v>
      </c>
      <c r="K11" s="160" t="s">
        <v>350</v>
      </c>
      <c r="L11" s="161" t="s">
        <v>160</v>
      </c>
      <c r="M11" s="161">
        <v>9508510333</v>
      </c>
      <c r="N11" s="176" t="s">
        <v>407</v>
      </c>
      <c r="O11" s="176">
        <v>9706906688</v>
      </c>
      <c r="P11" s="175">
        <v>43469</v>
      </c>
      <c r="Q11" s="161" t="s">
        <v>172</v>
      </c>
      <c r="R11" s="161">
        <v>27</v>
      </c>
      <c r="S11" s="161" t="s">
        <v>168</v>
      </c>
      <c r="T11" s="168"/>
    </row>
    <row r="12" spans="1:20" s="18" customFormat="1">
      <c r="A12" s="23">
        <v>8</v>
      </c>
      <c r="B12" s="11" t="s">
        <v>67</v>
      </c>
      <c r="C12" s="185" t="s">
        <v>377</v>
      </c>
      <c r="D12" s="168" t="s">
        <v>27</v>
      </c>
      <c r="E12" s="173">
        <v>18050117604</v>
      </c>
      <c r="F12" s="174"/>
      <c r="G12" s="184">
        <v>0</v>
      </c>
      <c r="H12" s="184">
        <v>110</v>
      </c>
      <c r="I12" s="11">
        <f t="shared" si="0"/>
        <v>110</v>
      </c>
      <c r="J12" s="181">
        <v>9954636758</v>
      </c>
      <c r="K12" s="160" t="s">
        <v>350</v>
      </c>
      <c r="L12" s="161" t="s">
        <v>160</v>
      </c>
      <c r="M12" s="161">
        <v>9508510333</v>
      </c>
      <c r="N12" s="176" t="s">
        <v>407</v>
      </c>
      <c r="O12" s="176">
        <v>9706906688</v>
      </c>
      <c r="P12" s="175">
        <v>43469</v>
      </c>
      <c r="Q12" s="161" t="s">
        <v>172</v>
      </c>
      <c r="R12" s="161">
        <v>27</v>
      </c>
      <c r="S12" s="161" t="s">
        <v>168</v>
      </c>
      <c r="T12" s="168"/>
    </row>
    <row r="13" spans="1:20" s="18" customFormat="1">
      <c r="A13" s="23">
        <v>9</v>
      </c>
      <c r="B13" s="11" t="s">
        <v>66</v>
      </c>
      <c r="C13" s="185" t="s">
        <v>378</v>
      </c>
      <c r="D13" s="168" t="s">
        <v>29</v>
      </c>
      <c r="E13" s="173">
        <v>205</v>
      </c>
      <c r="F13" s="174"/>
      <c r="G13" s="184">
        <v>51</v>
      </c>
      <c r="H13" s="184">
        <v>44</v>
      </c>
      <c r="I13" s="11">
        <f t="shared" si="0"/>
        <v>95</v>
      </c>
      <c r="J13" s="181">
        <v>9707369223</v>
      </c>
      <c r="K13" s="160" t="s">
        <v>357</v>
      </c>
      <c r="L13" s="161" t="s">
        <v>358</v>
      </c>
      <c r="M13" s="161">
        <v>9864047397</v>
      </c>
      <c r="N13" s="176" t="s">
        <v>359</v>
      </c>
      <c r="O13" s="176">
        <v>9508659283</v>
      </c>
      <c r="P13" s="175">
        <v>43470</v>
      </c>
      <c r="Q13" s="161" t="s">
        <v>176</v>
      </c>
      <c r="R13" s="161">
        <v>31</v>
      </c>
      <c r="S13" s="161" t="s">
        <v>163</v>
      </c>
      <c r="T13" s="168"/>
    </row>
    <row r="14" spans="1:20" s="18" customFormat="1">
      <c r="A14" s="23">
        <v>10</v>
      </c>
      <c r="B14" s="11" t="s">
        <v>67</v>
      </c>
      <c r="C14" s="185" t="s">
        <v>379</v>
      </c>
      <c r="D14" s="168" t="s">
        <v>29</v>
      </c>
      <c r="E14" s="173">
        <v>24</v>
      </c>
      <c r="F14" s="174"/>
      <c r="G14" s="184">
        <v>47</v>
      </c>
      <c r="H14" s="184">
        <v>46</v>
      </c>
      <c r="I14" s="11">
        <f t="shared" si="0"/>
        <v>93</v>
      </c>
      <c r="J14" s="181">
        <v>8761992902</v>
      </c>
      <c r="K14" s="160" t="s">
        <v>408</v>
      </c>
      <c r="L14" s="161" t="s">
        <v>409</v>
      </c>
      <c r="M14" s="161">
        <v>9864813110</v>
      </c>
      <c r="N14" s="176" t="s">
        <v>410</v>
      </c>
      <c r="O14" s="176">
        <v>9577562926</v>
      </c>
      <c r="P14" s="175">
        <v>43470</v>
      </c>
      <c r="Q14" s="161" t="s">
        <v>176</v>
      </c>
      <c r="R14" s="161">
        <v>32</v>
      </c>
      <c r="S14" s="161" t="s">
        <v>168</v>
      </c>
      <c r="T14" s="168"/>
    </row>
    <row r="15" spans="1:20" s="18" customFormat="1">
      <c r="A15" s="23">
        <v>11</v>
      </c>
      <c r="B15" s="11" t="s">
        <v>66</v>
      </c>
      <c r="C15" s="185" t="s">
        <v>380</v>
      </c>
      <c r="D15" s="168" t="s">
        <v>27</v>
      </c>
      <c r="E15" s="173">
        <v>18050100605</v>
      </c>
      <c r="F15" s="174" t="s">
        <v>93</v>
      </c>
      <c r="G15" s="184">
        <v>19</v>
      </c>
      <c r="H15" s="184">
        <v>29</v>
      </c>
      <c r="I15" s="11">
        <f t="shared" si="0"/>
        <v>48</v>
      </c>
      <c r="J15" s="181">
        <v>9132953275</v>
      </c>
      <c r="K15" s="160" t="s">
        <v>346</v>
      </c>
      <c r="L15" s="161" t="s">
        <v>347</v>
      </c>
      <c r="M15" s="161">
        <v>9613646083</v>
      </c>
      <c r="N15" s="176" t="s">
        <v>411</v>
      </c>
      <c r="O15" s="176">
        <v>9707561713</v>
      </c>
      <c r="P15" s="175">
        <v>43472</v>
      </c>
      <c r="Q15" s="161" t="s">
        <v>162</v>
      </c>
      <c r="R15" s="161">
        <v>25</v>
      </c>
      <c r="S15" s="161" t="s">
        <v>163</v>
      </c>
      <c r="T15" s="168"/>
    </row>
    <row r="16" spans="1:20" s="18" customFormat="1">
      <c r="A16" s="23">
        <v>12</v>
      </c>
      <c r="B16" s="11" t="s">
        <v>66</v>
      </c>
      <c r="C16" s="185" t="s">
        <v>381</v>
      </c>
      <c r="D16" s="168" t="s">
        <v>27</v>
      </c>
      <c r="E16" s="173">
        <v>18050100606</v>
      </c>
      <c r="F16" s="174" t="s">
        <v>93</v>
      </c>
      <c r="G16" s="184">
        <v>20</v>
      </c>
      <c r="H16" s="184">
        <v>30</v>
      </c>
      <c r="I16" s="11">
        <f t="shared" si="0"/>
        <v>50</v>
      </c>
      <c r="J16" s="181">
        <v>9957238720</v>
      </c>
      <c r="K16" s="160" t="s">
        <v>346</v>
      </c>
      <c r="L16" s="161" t="s">
        <v>347</v>
      </c>
      <c r="M16" s="161">
        <v>9613646083</v>
      </c>
      <c r="N16" s="176" t="s">
        <v>411</v>
      </c>
      <c r="O16" s="176">
        <v>9707561713</v>
      </c>
      <c r="P16" s="175">
        <v>43472</v>
      </c>
      <c r="Q16" s="161" t="s">
        <v>162</v>
      </c>
      <c r="R16" s="161">
        <v>25</v>
      </c>
      <c r="S16" s="161" t="s">
        <v>163</v>
      </c>
      <c r="T16" s="168"/>
    </row>
    <row r="17" spans="1:20" s="18" customFormat="1">
      <c r="A17" s="23">
        <v>13</v>
      </c>
      <c r="B17" s="11" t="s">
        <v>66</v>
      </c>
      <c r="C17" s="185" t="s">
        <v>382</v>
      </c>
      <c r="D17" s="168" t="s">
        <v>27</v>
      </c>
      <c r="E17" s="173">
        <v>18050100607</v>
      </c>
      <c r="F17" s="174" t="s">
        <v>93</v>
      </c>
      <c r="G17" s="184">
        <v>22</v>
      </c>
      <c r="H17" s="184">
        <v>19</v>
      </c>
      <c r="I17" s="11">
        <f t="shared" si="0"/>
        <v>41</v>
      </c>
      <c r="J17" s="181">
        <v>7399441454</v>
      </c>
      <c r="K17" s="160" t="s">
        <v>346</v>
      </c>
      <c r="L17" s="161" t="s">
        <v>347</v>
      </c>
      <c r="M17" s="161">
        <v>9613646083</v>
      </c>
      <c r="N17" s="176" t="s">
        <v>411</v>
      </c>
      <c r="O17" s="176">
        <v>9707561713</v>
      </c>
      <c r="P17" s="175">
        <v>43472</v>
      </c>
      <c r="Q17" s="161" t="s">
        <v>162</v>
      </c>
      <c r="R17" s="161">
        <v>25</v>
      </c>
      <c r="S17" s="161" t="s">
        <v>163</v>
      </c>
      <c r="T17" s="168"/>
    </row>
    <row r="18" spans="1:20" s="18" customFormat="1">
      <c r="A18" s="23">
        <v>14</v>
      </c>
      <c r="B18" s="11" t="s">
        <v>67</v>
      </c>
      <c r="C18" s="185" t="s">
        <v>383</v>
      </c>
      <c r="D18" s="168" t="s">
        <v>27</v>
      </c>
      <c r="E18" s="173">
        <v>18050112501</v>
      </c>
      <c r="F18" s="174" t="s">
        <v>93</v>
      </c>
      <c r="G18" s="184">
        <v>36</v>
      </c>
      <c r="H18" s="184">
        <v>39</v>
      </c>
      <c r="I18" s="11">
        <f t="shared" si="0"/>
        <v>75</v>
      </c>
      <c r="J18" s="181">
        <v>9678378301</v>
      </c>
      <c r="K18" s="160" t="s">
        <v>350</v>
      </c>
      <c r="L18" s="161" t="s">
        <v>160</v>
      </c>
      <c r="M18" s="161">
        <v>9508510333</v>
      </c>
      <c r="N18" s="176" t="s">
        <v>412</v>
      </c>
      <c r="O18" s="176">
        <v>9854349311</v>
      </c>
      <c r="P18" s="175">
        <v>43472</v>
      </c>
      <c r="Q18" s="161" t="s">
        <v>162</v>
      </c>
      <c r="R18" s="161">
        <v>27</v>
      </c>
      <c r="S18" s="161" t="s">
        <v>168</v>
      </c>
      <c r="T18" s="168"/>
    </row>
    <row r="19" spans="1:20" s="18" customFormat="1">
      <c r="A19" s="23">
        <v>15</v>
      </c>
      <c r="B19" s="11" t="s">
        <v>66</v>
      </c>
      <c r="C19" s="185" t="s">
        <v>384</v>
      </c>
      <c r="D19" s="168" t="s">
        <v>29</v>
      </c>
      <c r="E19" s="173">
        <v>394</v>
      </c>
      <c r="F19" s="174"/>
      <c r="G19" s="184">
        <v>40</v>
      </c>
      <c r="H19" s="184">
        <v>38</v>
      </c>
      <c r="I19" s="11">
        <f t="shared" si="0"/>
        <v>78</v>
      </c>
      <c r="J19" s="181">
        <v>9954788470</v>
      </c>
      <c r="K19" s="160" t="s">
        <v>357</v>
      </c>
      <c r="L19" s="161" t="s">
        <v>358</v>
      </c>
      <c r="M19" s="161">
        <v>9864047397</v>
      </c>
      <c r="N19" s="176" t="s">
        <v>413</v>
      </c>
      <c r="O19" s="176">
        <v>8011160691</v>
      </c>
      <c r="P19" s="175">
        <v>43473</v>
      </c>
      <c r="Q19" s="161" t="s">
        <v>414</v>
      </c>
      <c r="R19" s="161">
        <v>30</v>
      </c>
      <c r="S19" s="161" t="s">
        <v>163</v>
      </c>
      <c r="T19" s="168"/>
    </row>
    <row r="20" spans="1:20" s="18" customFormat="1">
      <c r="A20" s="23">
        <v>16</v>
      </c>
      <c r="B20" s="11" t="s">
        <v>66</v>
      </c>
      <c r="C20" s="185" t="s">
        <v>385</v>
      </c>
      <c r="D20" s="168" t="s">
        <v>27</v>
      </c>
      <c r="E20" s="173">
        <v>18050102404</v>
      </c>
      <c r="F20" s="174" t="s">
        <v>217</v>
      </c>
      <c r="G20" s="184">
        <v>19</v>
      </c>
      <c r="H20" s="184">
        <v>36</v>
      </c>
      <c r="I20" s="11">
        <f t="shared" si="0"/>
        <v>55</v>
      </c>
      <c r="J20" s="181">
        <v>9957472923</v>
      </c>
      <c r="K20" s="160" t="s">
        <v>346</v>
      </c>
      <c r="L20" s="161" t="s">
        <v>347</v>
      </c>
      <c r="M20" s="161">
        <v>9613646083</v>
      </c>
      <c r="N20" s="176" t="s">
        <v>415</v>
      </c>
      <c r="O20" s="176">
        <v>9707573655</v>
      </c>
      <c r="P20" s="175">
        <v>43473</v>
      </c>
      <c r="Q20" s="161" t="s">
        <v>414</v>
      </c>
      <c r="R20" s="161">
        <v>27</v>
      </c>
      <c r="S20" s="161" t="s">
        <v>163</v>
      </c>
      <c r="T20" s="168"/>
    </row>
    <row r="21" spans="1:20" s="18" customFormat="1">
      <c r="A21" s="23">
        <v>17</v>
      </c>
      <c r="B21" s="11" t="s">
        <v>67</v>
      </c>
      <c r="C21" s="185" t="s">
        <v>386</v>
      </c>
      <c r="D21" s="168" t="s">
        <v>29</v>
      </c>
      <c r="E21" s="173">
        <v>25</v>
      </c>
      <c r="F21" s="174"/>
      <c r="G21" s="184">
        <v>42</v>
      </c>
      <c r="H21" s="184">
        <v>63</v>
      </c>
      <c r="I21" s="11">
        <f t="shared" si="0"/>
        <v>105</v>
      </c>
      <c r="J21" s="181">
        <v>9613726289</v>
      </c>
      <c r="K21" s="160" t="s">
        <v>408</v>
      </c>
      <c r="L21" s="161" t="s">
        <v>409</v>
      </c>
      <c r="M21" s="161">
        <v>9864813110</v>
      </c>
      <c r="N21" s="176" t="s">
        <v>410</v>
      </c>
      <c r="O21" s="176">
        <v>9577562926</v>
      </c>
      <c r="P21" s="175">
        <v>43473</v>
      </c>
      <c r="Q21" s="161" t="s">
        <v>414</v>
      </c>
      <c r="R21" s="161">
        <v>31</v>
      </c>
      <c r="S21" s="161" t="s">
        <v>168</v>
      </c>
      <c r="T21" s="168"/>
    </row>
    <row r="22" spans="1:20" s="18" customFormat="1" ht="30">
      <c r="A22" s="23">
        <v>18</v>
      </c>
      <c r="B22" s="11" t="s">
        <v>66</v>
      </c>
      <c r="C22" s="185" t="s">
        <v>387</v>
      </c>
      <c r="D22" s="168" t="s">
        <v>27</v>
      </c>
      <c r="E22" s="173">
        <v>18050100609</v>
      </c>
      <c r="F22" s="174" t="s">
        <v>112</v>
      </c>
      <c r="G22" s="184">
        <v>113</v>
      </c>
      <c r="H22" s="184">
        <v>87</v>
      </c>
      <c r="I22" s="11">
        <f t="shared" si="0"/>
        <v>200</v>
      </c>
      <c r="J22" s="181">
        <v>9101772390</v>
      </c>
      <c r="K22" s="160" t="s">
        <v>346</v>
      </c>
      <c r="L22" s="161" t="s">
        <v>347</v>
      </c>
      <c r="M22" s="161">
        <v>9613646083</v>
      </c>
      <c r="N22" s="176" t="s">
        <v>415</v>
      </c>
      <c r="O22" s="176">
        <v>9707573655</v>
      </c>
      <c r="P22" s="175">
        <v>43474</v>
      </c>
      <c r="Q22" s="161" t="s">
        <v>169</v>
      </c>
      <c r="R22" s="161">
        <v>24</v>
      </c>
      <c r="S22" s="161" t="s">
        <v>163</v>
      </c>
      <c r="T22" s="168"/>
    </row>
    <row r="23" spans="1:20" s="18" customFormat="1" ht="45">
      <c r="A23" s="23">
        <v>19</v>
      </c>
      <c r="B23" s="11" t="s">
        <v>66</v>
      </c>
      <c r="C23" s="185" t="s">
        <v>388</v>
      </c>
      <c r="D23" s="168" t="s">
        <v>27</v>
      </c>
      <c r="E23" s="173">
        <v>18050102401</v>
      </c>
      <c r="F23" s="174" t="s">
        <v>93</v>
      </c>
      <c r="G23" s="184">
        <v>88</v>
      </c>
      <c r="H23" s="184">
        <v>78</v>
      </c>
      <c r="I23" s="11">
        <f t="shared" si="0"/>
        <v>166</v>
      </c>
      <c r="J23" s="181">
        <v>9678771979</v>
      </c>
      <c r="K23" s="160" t="s">
        <v>346</v>
      </c>
      <c r="L23" s="161" t="s">
        <v>347</v>
      </c>
      <c r="M23" s="161">
        <v>9613646083</v>
      </c>
      <c r="N23" s="176" t="s">
        <v>415</v>
      </c>
      <c r="O23" s="176">
        <v>9707573655</v>
      </c>
      <c r="P23" s="175" t="s">
        <v>416</v>
      </c>
      <c r="Q23" s="161" t="s">
        <v>363</v>
      </c>
      <c r="R23" s="161">
        <v>24</v>
      </c>
      <c r="S23" s="161" t="s">
        <v>163</v>
      </c>
      <c r="T23" s="168"/>
    </row>
    <row r="24" spans="1:20" s="18" customFormat="1" ht="45">
      <c r="A24" s="23">
        <v>20</v>
      </c>
      <c r="B24" s="11" t="s">
        <v>67</v>
      </c>
      <c r="C24" s="185" t="s">
        <v>389</v>
      </c>
      <c r="D24" s="168" t="s">
        <v>27</v>
      </c>
      <c r="E24" s="173">
        <v>18050111605</v>
      </c>
      <c r="F24" s="174" t="s">
        <v>112</v>
      </c>
      <c r="G24" s="184">
        <v>142</v>
      </c>
      <c r="H24" s="184">
        <v>200</v>
      </c>
      <c r="I24" s="11">
        <f t="shared" si="0"/>
        <v>342</v>
      </c>
      <c r="J24" s="181">
        <v>9954788625</v>
      </c>
      <c r="K24" s="160" t="s">
        <v>350</v>
      </c>
      <c r="L24" s="161" t="s">
        <v>160</v>
      </c>
      <c r="M24" s="161">
        <v>9508510333</v>
      </c>
      <c r="N24" s="176" t="s">
        <v>351</v>
      </c>
      <c r="O24" s="176">
        <v>9954488388</v>
      </c>
      <c r="P24" s="175" t="s">
        <v>416</v>
      </c>
      <c r="Q24" s="161" t="s">
        <v>363</v>
      </c>
      <c r="R24" s="161">
        <v>28</v>
      </c>
      <c r="S24" s="161" t="s">
        <v>168</v>
      </c>
      <c r="T24" s="168"/>
    </row>
    <row r="25" spans="1:20" s="18" customFormat="1">
      <c r="A25" s="23">
        <v>21</v>
      </c>
      <c r="B25" s="11" t="s">
        <v>66</v>
      </c>
      <c r="C25" s="185" t="s">
        <v>390</v>
      </c>
      <c r="D25" s="168" t="s">
        <v>29</v>
      </c>
      <c r="E25" s="173">
        <v>271</v>
      </c>
      <c r="F25" s="174"/>
      <c r="G25" s="184">
        <v>43</v>
      </c>
      <c r="H25" s="184">
        <v>47</v>
      </c>
      <c r="I25" s="11">
        <f t="shared" si="0"/>
        <v>90</v>
      </c>
      <c r="J25" s="181">
        <v>9707935572</v>
      </c>
      <c r="K25" s="160" t="s">
        <v>357</v>
      </c>
      <c r="L25" s="161" t="s">
        <v>358</v>
      </c>
      <c r="M25" s="161">
        <v>9864047397</v>
      </c>
      <c r="N25" s="176" t="s">
        <v>413</v>
      </c>
      <c r="O25" s="176">
        <v>8011160691</v>
      </c>
      <c r="P25" s="175">
        <v>43476</v>
      </c>
      <c r="Q25" s="161" t="s">
        <v>172</v>
      </c>
      <c r="R25" s="161">
        <v>31</v>
      </c>
      <c r="S25" s="161" t="s">
        <v>163</v>
      </c>
      <c r="T25" s="168"/>
    </row>
    <row r="26" spans="1:20" s="18" customFormat="1">
      <c r="A26" s="23">
        <v>22</v>
      </c>
      <c r="B26" s="11" t="s">
        <v>67</v>
      </c>
      <c r="C26" s="185" t="s">
        <v>391</v>
      </c>
      <c r="D26" s="168" t="s">
        <v>29</v>
      </c>
      <c r="E26" s="173">
        <v>296</v>
      </c>
      <c r="F26" s="174"/>
      <c r="G26" s="184">
        <v>54</v>
      </c>
      <c r="H26" s="184">
        <v>59</v>
      </c>
      <c r="I26" s="11">
        <f t="shared" si="0"/>
        <v>113</v>
      </c>
      <c r="J26" s="181">
        <v>9854175497</v>
      </c>
      <c r="K26" s="160" t="s">
        <v>408</v>
      </c>
      <c r="L26" s="161" t="s">
        <v>409</v>
      </c>
      <c r="M26" s="161">
        <v>9864813110</v>
      </c>
      <c r="N26" s="176" t="s">
        <v>417</v>
      </c>
      <c r="O26" s="176">
        <v>8876429019</v>
      </c>
      <c r="P26" s="175">
        <v>43476</v>
      </c>
      <c r="Q26" s="161" t="s">
        <v>172</v>
      </c>
      <c r="R26" s="161">
        <v>30</v>
      </c>
      <c r="S26" s="161" t="s">
        <v>168</v>
      </c>
      <c r="T26" s="168"/>
    </row>
    <row r="27" spans="1:20" s="18" customFormat="1">
      <c r="A27" s="23">
        <v>23</v>
      </c>
      <c r="B27" s="11" t="s">
        <v>66</v>
      </c>
      <c r="C27" s="185" t="s">
        <v>392</v>
      </c>
      <c r="D27" s="168" t="s">
        <v>29</v>
      </c>
      <c r="E27" s="173">
        <v>36</v>
      </c>
      <c r="F27" s="174"/>
      <c r="G27" s="184">
        <v>49</v>
      </c>
      <c r="H27" s="184">
        <v>61</v>
      </c>
      <c r="I27" s="11">
        <f t="shared" si="0"/>
        <v>110</v>
      </c>
      <c r="J27" s="181">
        <v>9957391317</v>
      </c>
      <c r="K27" s="160" t="s">
        <v>418</v>
      </c>
      <c r="L27" s="161" t="s">
        <v>179</v>
      </c>
      <c r="M27" s="161">
        <v>9854125369</v>
      </c>
      <c r="N27" s="176" t="s">
        <v>419</v>
      </c>
      <c r="O27" s="176">
        <v>9957902962</v>
      </c>
      <c r="P27" s="175">
        <v>43477</v>
      </c>
      <c r="Q27" s="161" t="s">
        <v>176</v>
      </c>
      <c r="R27" s="161">
        <v>28</v>
      </c>
      <c r="S27" s="161" t="s">
        <v>163</v>
      </c>
      <c r="T27" s="168"/>
    </row>
    <row r="28" spans="1:20" s="18" customFormat="1" ht="30">
      <c r="A28" s="23">
        <v>24</v>
      </c>
      <c r="B28" s="11" t="s">
        <v>67</v>
      </c>
      <c r="C28" s="185" t="s">
        <v>393</v>
      </c>
      <c r="D28" s="168" t="s">
        <v>29</v>
      </c>
      <c r="E28" s="173">
        <v>220</v>
      </c>
      <c r="F28" s="174"/>
      <c r="G28" s="184">
        <v>49</v>
      </c>
      <c r="H28" s="184">
        <v>44</v>
      </c>
      <c r="I28" s="11">
        <f t="shared" si="0"/>
        <v>93</v>
      </c>
      <c r="J28" s="181">
        <v>9577001708</v>
      </c>
      <c r="K28" s="160" t="s">
        <v>408</v>
      </c>
      <c r="L28" s="161" t="s">
        <v>409</v>
      </c>
      <c r="M28" s="161">
        <v>9864813110</v>
      </c>
      <c r="N28" s="176" t="s">
        <v>417</v>
      </c>
      <c r="O28" s="176">
        <v>8876429019</v>
      </c>
      <c r="P28" s="175">
        <v>43477</v>
      </c>
      <c r="Q28" s="161" t="s">
        <v>176</v>
      </c>
      <c r="R28" s="161">
        <v>31</v>
      </c>
      <c r="S28" s="161" t="s">
        <v>168</v>
      </c>
      <c r="T28" s="168"/>
    </row>
    <row r="29" spans="1:20" s="18" customFormat="1">
      <c r="A29" s="23">
        <v>25</v>
      </c>
      <c r="B29" s="11" t="s">
        <v>66</v>
      </c>
      <c r="C29" s="185" t="s">
        <v>394</v>
      </c>
      <c r="D29" s="168" t="s">
        <v>27</v>
      </c>
      <c r="E29" s="173">
        <v>18050101601</v>
      </c>
      <c r="F29" s="174" t="s">
        <v>93</v>
      </c>
      <c r="G29" s="184">
        <v>60</v>
      </c>
      <c r="H29" s="184">
        <v>63</v>
      </c>
      <c r="I29" s="11">
        <f t="shared" si="0"/>
        <v>123</v>
      </c>
      <c r="J29" s="181">
        <v>9957658970</v>
      </c>
      <c r="K29" s="160" t="s">
        <v>357</v>
      </c>
      <c r="L29" s="161" t="s">
        <v>358</v>
      </c>
      <c r="M29" s="161">
        <v>9864047397</v>
      </c>
      <c r="N29" s="176" t="s">
        <v>413</v>
      </c>
      <c r="O29" s="176">
        <v>8011160691</v>
      </c>
      <c r="P29" s="175">
        <v>43479</v>
      </c>
      <c r="Q29" s="161" t="s">
        <v>162</v>
      </c>
      <c r="R29" s="161">
        <v>32</v>
      </c>
      <c r="S29" s="161" t="s">
        <v>163</v>
      </c>
      <c r="T29" s="168"/>
    </row>
    <row r="30" spans="1:20" s="18" customFormat="1">
      <c r="A30" s="23">
        <v>26</v>
      </c>
      <c r="B30" s="11" t="s">
        <v>67</v>
      </c>
      <c r="C30" s="185" t="s">
        <v>395</v>
      </c>
      <c r="D30" s="168" t="s">
        <v>29</v>
      </c>
      <c r="E30" s="173">
        <v>30</v>
      </c>
      <c r="F30" s="174"/>
      <c r="G30" s="184">
        <v>55</v>
      </c>
      <c r="H30" s="184">
        <v>58</v>
      </c>
      <c r="I30" s="11">
        <f t="shared" si="0"/>
        <v>113</v>
      </c>
      <c r="J30" s="181">
        <v>8486627457</v>
      </c>
      <c r="K30" s="160" t="s">
        <v>408</v>
      </c>
      <c r="L30" s="161" t="s">
        <v>409</v>
      </c>
      <c r="M30" s="161">
        <v>9864813110</v>
      </c>
      <c r="N30" s="176" t="s">
        <v>420</v>
      </c>
      <c r="O30" s="176">
        <v>9613559715</v>
      </c>
      <c r="P30" s="175">
        <v>43479</v>
      </c>
      <c r="Q30" s="161" t="s">
        <v>162</v>
      </c>
      <c r="R30" s="161">
        <v>31</v>
      </c>
      <c r="S30" s="161" t="s">
        <v>168</v>
      </c>
      <c r="T30" s="168"/>
    </row>
    <row r="31" spans="1:20" s="18" customFormat="1" ht="30">
      <c r="A31" s="23">
        <v>27</v>
      </c>
      <c r="B31" s="11" t="s">
        <v>66</v>
      </c>
      <c r="C31" s="185" t="s">
        <v>396</v>
      </c>
      <c r="D31" s="168" t="s">
        <v>27</v>
      </c>
      <c r="E31" s="173">
        <v>18050111102</v>
      </c>
      <c r="F31" s="174" t="s">
        <v>217</v>
      </c>
      <c r="G31" s="184">
        <v>134</v>
      </c>
      <c r="H31" s="184">
        <v>139</v>
      </c>
      <c r="I31" s="11">
        <f t="shared" si="0"/>
        <v>273</v>
      </c>
      <c r="J31" s="181">
        <v>9954712086</v>
      </c>
      <c r="K31" s="160" t="s">
        <v>350</v>
      </c>
      <c r="L31" s="161" t="s">
        <v>160</v>
      </c>
      <c r="M31" s="161">
        <v>9508510333</v>
      </c>
      <c r="N31" s="176" t="s">
        <v>412</v>
      </c>
      <c r="O31" s="176">
        <v>9854349311</v>
      </c>
      <c r="P31" s="175" t="s">
        <v>421</v>
      </c>
      <c r="Q31" s="161" t="s">
        <v>422</v>
      </c>
      <c r="R31" s="161">
        <v>29</v>
      </c>
      <c r="S31" s="161" t="s">
        <v>163</v>
      </c>
      <c r="T31" s="168"/>
    </row>
    <row r="32" spans="1:20" s="18" customFormat="1" ht="30">
      <c r="A32" s="23">
        <v>28</v>
      </c>
      <c r="B32" s="11" t="s">
        <v>67</v>
      </c>
      <c r="C32" s="185" t="s">
        <v>396</v>
      </c>
      <c r="D32" s="168" t="s">
        <v>27</v>
      </c>
      <c r="E32" s="173">
        <v>18050111102</v>
      </c>
      <c r="F32" s="174" t="s">
        <v>217</v>
      </c>
      <c r="G32" s="184">
        <v>140</v>
      </c>
      <c r="H32" s="184">
        <v>146</v>
      </c>
      <c r="I32" s="11">
        <f t="shared" si="0"/>
        <v>286</v>
      </c>
      <c r="J32" s="181">
        <v>9954712086</v>
      </c>
      <c r="K32" s="160" t="s">
        <v>350</v>
      </c>
      <c r="L32" s="161" t="s">
        <v>160</v>
      </c>
      <c r="M32" s="161">
        <v>9508510333</v>
      </c>
      <c r="N32" s="176" t="s">
        <v>412</v>
      </c>
      <c r="O32" s="176">
        <v>9854349311</v>
      </c>
      <c r="P32" s="175" t="s">
        <v>421</v>
      </c>
      <c r="Q32" s="161" t="s">
        <v>422</v>
      </c>
      <c r="R32" s="161">
        <v>29</v>
      </c>
      <c r="S32" s="161" t="s">
        <v>168</v>
      </c>
      <c r="T32" s="168"/>
    </row>
    <row r="33" spans="1:20" s="18" customFormat="1">
      <c r="A33" s="23">
        <v>29</v>
      </c>
      <c r="B33" s="11" t="s">
        <v>66</v>
      </c>
      <c r="C33" s="185" t="s">
        <v>397</v>
      </c>
      <c r="D33" s="168" t="s">
        <v>29</v>
      </c>
      <c r="E33" s="173">
        <v>38</v>
      </c>
      <c r="F33" s="174"/>
      <c r="G33" s="184">
        <v>55</v>
      </c>
      <c r="H33" s="184">
        <v>100</v>
      </c>
      <c r="I33" s="11">
        <f t="shared" si="0"/>
        <v>155</v>
      </c>
      <c r="J33" s="181">
        <v>9957880227</v>
      </c>
      <c r="K33" s="160" t="s">
        <v>418</v>
      </c>
      <c r="L33" s="161" t="s">
        <v>179</v>
      </c>
      <c r="M33" s="161">
        <v>9854125369</v>
      </c>
      <c r="N33" s="176" t="s">
        <v>419</v>
      </c>
      <c r="O33" s="176">
        <v>9957902962</v>
      </c>
      <c r="P33" s="175" t="s">
        <v>423</v>
      </c>
      <c r="Q33" s="161" t="s">
        <v>176</v>
      </c>
      <c r="R33" s="161">
        <v>24</v>
      </c>
      <c r="S33" s="161" t="s">
        <v>163</v>
      </c>
      <c r="T33" s="168"/>
    </row>
    <row r="34" spans="1:20" s="18" customFormat="1">
      <c r="A34" s="23">
        <v>30</v>
      </c>
      <c r="B34" s="11" t="s">
        <v>66</v>
      </c>
      <c r="C34" s="185" t="s">
        <v>398</v>
      </c>
      <c r="D34" s="168" t="s">
        <v>27</v>
      </c>
      <c r="E34" s="173">
        <v>18050101604</v>
      </c>
      <c r="F34" s="174" t="s">
        <v>93</v>
      </c>
      <c r="G34" s="184">
        <v>87</v>
      </c>
      <c r="H34" s="184">
        <v>92</v>
      </c>
      <c r="I34" s="11">
        <f t="shared" si="0"/>
        <v>179</v>
      </c>
      <c r="J34" s="181">
        <v>8822643509</v>
      </c>
      <c r="K34" s="160" t="s">
        <v>357</v>
      </c>
      <c r="L34" s="161" t="s">
        <v>358</v>
      </c>
      <c r="M34" s="161">
        <v>9864047397</v>
      </c>
      <c r="N34" s="176" t="s">
        <v>424</v>
      </c>
      <c r="O34" s="176">
        <v>9854584260</v>
      </c>
      <c r="P34" s="175" t="s">
        <v>425</v>
      </c>
      <c r="Q34" s="161" t="s">
        <v>162</v>
      </c>
      <c r="R34" s="161">
        <v>30</v>
      </c>
      <c r="S34" s="161" t="s">
        <v>163</v>
      </c>
      <c r="T34" s="168"/>
    </row>
    <row r="35" spans="1:20" s="18" customFormat="1">
      <c r="A35" s="23">
        <v>31</v>
      </c>
      <c r="B35" s="11" t="s">
        <v>67</v>
      </c>
      <c r="C35" s="185" t="s">
        <v>399</v>
      </c>
      <c r="D35" s="168" t="s">
        <v>29</v>
      </c>
      <c r="E35" s="173">
        <v>31</v>
      </c>
      <c r="F35" s="174"/>
      <c r="G35" s="184">
        <v>57</v>
      </c>
      <c r="H35" s="184">
        <v>61</v>
      </c>
      <c r="I35" s="11">
        <f t="shared" si="0"/>
        <v>118</v>
      </c>
      <c r="J35" s="181">
        <v>9854400359</v>
      </c>
      <c r="K35" s="160" t="s">
        <v>408</v>
      </c>
      <c r="L35" s="161" t="s">
        <v>409</v>
      </c>
      <c r="M35" s="161">
        <v>9864813110</v>
      </c>
      <c r="N35" s="176" t="s">
        <v>420</v>
      </c>
      <c r="O35" s="176">
        <v>9613559715</v>
      </c>
      <c r="P35" s="175" t="s">
        <v>423</v>
      </c>
      <c r="Q35" s="161" t="s">
        <v>176</v>
      </c>
      <c r="R35" s="161">
        <v>28</v>
      </c>
      <c r="S35" s="161" t="s">
        <v>168</v>
      </c>
      <c r="T35" s="168"/>
    </row>
    <row r="36" spans="1:20" s="18" customFormat="1" ht="45">
      <c r="A36" s="23">
        <v>32</v>
      </c>
      <c r="B36" s="11" t="s">
        <v>67</v>
      </c>
      <c r="C36" s="185" t="s">
        <v>400</v>
      </c>
      <c r="D36" s="168" t="s">
        <v>27</v>
      </c>
      <c r="E36" s="173">
        <v>18050103303</v>
      </c>
      <c r="F36" s="174" t="s">
        <v>93</v>
      </c>
      <c r="G36" s="184">
        <v>134</v>
      </c>
      <c r="H36" s="184">
        <v>179</v>
      </c>
      <c r="I36" s="11">
        <f t="shared" si="0"/>
        <v>313</v>
      </c>
      <c r="J36" s="181">
        <v>9957656625</v>
      </c>
      <c r="K36" s="160" t="s">
        <v>350</v>
      </c>
      <c r="L36" s="161" t="s">
        <v>160</v>
      </c>
      <c r="M36" s="161">
        <v>9508510333</v>
      </c>
      <c r="N36" s="176" t="s">
        <v>412</v>
      </c>
      <c r="O36" s="176">
        <v>9854349311</v>
      </c>
      <c r="P36" s="175" t="s">
        <v>426</v>
      </c>
      <c r="Q36" s="161" t="s">
        <v>427</v>
      </c>
      <c r="R36" s="161">
        <v>25</v>
      </c>
      <c r="S36" s="161" t="s">
        <v>168</v>
      </c>
      <c r="T36" s="168"/>
    </row>
    <row r="37" spans="1:20" s="18" customFormat="1" ht="45">
      <c r="A37" s="23">
        <v>33</v>
      </c>
      <c r="B37" s="11" t="s">
        <v>66</v>
      </c>
      <c r="C37" s="185" t="s">
        <v>401</v>
      </c>
      <c r="D37" s="168" t="s">
        <v>27</v>
      </c>
      <c r="E37" s="173">
        <v>18050103309</v>
      </c>
      <c r="F37" s="174" t="s">
        <v>112</v>
      </c>
      <c r="G37" s="184">
        <v>148</v>
      </c>
      <c r="H37" s="184">
        <v>164</v>
      </c>
      <c r="I37" s="11">
        <f t="shared" si="0"/>
        <v>312</v>
      </c>
      <c r="J37" s="181">
        <v>9954325380</v>
      </c>
      <c r="K37" s="160" t="s">
        <v>350</v>
      </c>
      <c r="L37" s="161" t="s">
        <v>160</v>
      </c>
      <c r="M37" s="161">
        <v>9508510333</v>
      </c>
      <c r="N37" s="176" t="s">
        <v>428</v>
      </c>
      <c r="O37" s="176">
        <v>9957305410</v>
      </c>
      <c r="P37" s="175" t="s">
        <v>429</v>
      </c>
      <c r="Q37" s="161" t="s">
        <v>363</v>
      </c>
      <c r="R37" s="161">
        <v>25</v>
      </c>
      <c r="S37" s="161" t="s">
        <v>163</v>
      </c>
      <c r="T37" s="168"/>
    </row>
    <row r="38" spans="1:20" s="18" customFormat="1" ht="45">
      <c r="A38" s="23">
        <v>34</v>
      </c>
      <c r="B38" s="11" t="s">
        <v>67</v>
      </c>
      <c r="C38" s="185" t="s">
        <v>401</v>
      </c>
      <c r="D38" s="168" t="s">
        <v>27</v>
      </c>
      <c r="E38" s="173">
        <v>18050103309</v>
      </c>
      <c r="F38" s="174" t="s">
        <v>112</v>
      </c>
      <c r="G38" s="184">
        <v>155</v>
      </c>
      <c r="H38" s="184">
        <v>168</v>
      </c>
      <c r="I38" s="11">
        <f t="shared" si="0"/>
        <v>323</v>
      </c>
      <c r="J38" s="181">
        <v>9954325380</v>
      </c>
      <c r="K38" s="160" t="s">
        <v>350</v>
      </c>
      <c r="L38" s="161" t="s">
        <v>160</v>
      </c>
      <c r="M38" s="161">
        <v>9508510333</v>
      </c>
      <c r="N38" s="176" t="s">
        <v>428</v>
      </c>
      <c r="O38" s="176">
        <v>9957305410</v>
      </c>
      <c r="P38" s="175" t="s">
        <v>429</v>
      </c>
      <c r="Q38" s="161" t="s">
        <v>363</v>
      </c>
      <c r="R38" s="161">
        <v>25</v>
      </c>
      <c r="S38" s="161" t="s">
        <v>168</v>
      </c>
      <c r="T38" s="168"/>
    </row>
    <row r="39" spans="1:20" s="18" customFormat="1">
      <c r="A39" s="23">
        <v>35</v>
      </c>
      <c r="B39" s="11" t="s">
        <v>66</v>
      </c>
      <c r="C39" s="185" t="s">
        <v>402</v>
      </c>
      <c r="D39" s="168" t="s">
        <v>29</v>
      </c>
      <c r="E39" s="173">
        <v>39</v>
      </c>
      <c r="F39" s="174"/>
      <c r="G39" s="184">
        <v>48</v>
      </c>
      <c r="H39" s="184">
        <v>71</v>
      </c>
      <c r="I39" s="11">
        <f t="shared" si="0"/>
        <v>119</v>
      </c>
      <c r="J39" s="181">
        <v>9954931029</v>
      </c>
      <c r="K39" s="160" t="s">
        <v>418</v>
      </c>
      <c r="L39" s="161" t="s">
        <v>179</v>
      </c>
      <c r="M39" s="161">
        <v>9854125369</v>
      </c>
      <c r="N39" s="176" t="s">
        <v>419</v>
      </c>
      <c r="O39" s="176">
        <v>9957902962</v>
      </c>
      <c r="P39" s="175" t="s">
        <v>430</v>
      </c>
      <c r="Q39" s="161" t="s">
        <v>172</v>
      </c>
      <c r="R39" s="161">
        <v>29</v>
      </c>
      <c r="S39" s="161" t="s">
        <v>163</v>
      </c>
      <c r="T39" s="168"/>
    </row>
    <row r="40" spans="1:20" s="18" customFormat="1">
      <c r="A40" s="23">
        <v>36</v>
      </c>
      <c r="B40" s="11" t="s">
        <v>67</v>
      </c>
      <c r="C40" s="185" t="s">
        <v>403</v>
      </c>
      <c r="D40" s="168" t="s">
        <v>29</v>
      </c>
      <c r="E40" s="173">
        <v>424</v>
      </c>
      <c r="F40" s="174"/>
      <c r="G40" s="184">
        <v>49</v>
      </c>
      <c r="H40" s="184">
        <v>52</v>
      </c>
      <c r="I40" s="11">
        <f t="shared" si="0"/>
        <v>101</v>
      </c>
      <c r="J40" s="181"/>
      <c r="K40" s="160" t="s">
        <v>408</v>
      </c>
      <c r="L40" s="161" t="s">
        <v>409</v>
      </c>
      <c r="M40" s="161">
        <v>9864813110</v>
      </c>
      <c r="N40" s="176" t="s">
        <v>420</v>
      </c>
      <c r="O40" s="176">
        <v>9613559715</v>
      </c>
      <c r="P40" s="175" t="s">
        <v>430</v>
      </c>
      <c r="Q40" s="161" t="s">
        <v>172</v>
      </c>
      <c r="R40" s="161">
        <v>27</v>
      </c>
      <c r="S40" s="161" t="s">
        <v>168</v>
      </c>
      <c r="T40" s="168"/>
    </row>
    <row r="41" spans="1:20" s="18" customFormat="1" ht="45">
      <c r="A41" s="23">
        <v>37</v>
      </c>
      <c r="B41" s="11" t="s">
        <v>66</v>
      </c>
      <c r="C41" s="185" t="s">
        <v>401</v>
      </c>
      <c r="D41" s="168" t="s">
        <v>27</v>
      </c>
      <c r="E41" s="173">
        <v>18050103309</v>
      </c>
      <c r="F41" s="174" t="s">
        <v>112</v>
      </c>
      <c r="G41" s="184">
        <v>165</v>
      </c>
      <c r="H41" s="184">
        <v>190</v>
      </c>
      <c r="I41" s="11">
        <f t="shared" si="0"/>
        <v>355</v>
      </c>
      <c r="J41" s="181">
        <v>9954325380</v>
      </c>
      <c r="K41" s="160" t="s">
        <v>350</v>
      </c>
      <c r="L41" s="161" t="s">
        <v>160</v>
      </c>
      <c r="M41" s="161">
        <v>9508510333</v>
      </c>
      <c r="N41" s="176" t="s">
        <v>428</v>
      </c>
      <c r="O41" s="176">
        <v>9957305410</v>
      </c>
      <c r="P41" s="175" t="s">
        <v>431</v>
      </c>
      <c r="Q41" s="161" t="s">
        <v>427</v>
      </c>
      <c r="R41" s="161">
        <v>24</v>
      </c>
      <c r="S41" s="161" t="s">
        <v>163</v>
      </c>
      <c r="T41" s="168"/>
    </row>
    <row r="42" spans="1:20" s="18" customFormat="1" ht="45">
      <c r="A42" s="23">
        <v>38</v>
      </c>
      <c r="B42" s="11" t="s">
        <v>67</v>
      </c>
      <c r="C42" s="185" t="s">
        <v>401</v>
      </c>
      <c r="D42" s="168" t="s">
        <v>27</v>
      </c>
      <c r="E42" s="173">
        <v>18050103309</v>
      </c>
      <c r="F42" s="174" t="s">
        <v>112</v>
      </c>
      <c r="G42" s="184">
        <v>155</v>
      </c>
      <c r="H42" s="184">
        <v>200</v>
      </c>
      <c r="I42" s="11">
        <f t="shared" si="0"/>
        <v>355</v>
      </c>
      <c r="J42" s="181">
        <v>9954325380</v>
      </c>
      <c r="K42" s="160" t="s">
        <v>350</v>
      </c>
      <c r="L42" s="161" t="s">
        <v>160</v>
      </c>
      <c r="M42" s="161">
        <v>9508510333</v>
      </c>
      <c r="N42" s="176" t="s">
        <v>428</v>
      </c>
      <c r="O42" s="176">
        <v>9957305410</v>
      </c>
      <c r="P42" s="175" t="s">
        <v>431</v>
      </c>
      <c r="Q42" s="161" t="s">
        <v>427</v>
      </c>
      <c r="R42" s="161">
        <v>24</v>
      </c>
      <c r="S42" s="161" t="s">
        <v>168</v>
      </c>
      <c r="T42" s="168"/>
    </row>
    <row r="43" spans="1:20" s="18" customFormat="1" ht="30">
      <c r="A43" s="23">
        <v>39</v>
      </c>
      <c r="B43" s="11" t="s">
        <v>66</v>
      </c>
      <c r="C43" s="185" t="s">
        <v>404</v>
      </c>
      <c r="D43" s="168" t="s">
        <v>29</v>
      </c>
      <c r="E43" s="173">
        <v>40</v>
      </c>
      <c r="F43" s="174"/>
      <c r="G43" s="184">
        <v>55</v>
      </c>
      <c r="H43" s="184">
        <v>69</v>
      </c>
      <c r="I43" s="11">
        <f t="shared" si="0"/>
        <v>124</v>
      </c>
      <c r="J43" s="181">
        <v>9707760964</v>
      </c>
      <c r="K43" s="160" t="s">
        <v>418</v>
      </c>
      <c r="L43" s="161" t="s">
        <v>179</v>
      </c>
      <c r="M43" s="161">
        <v>9854125369</v>
      </c>
      <c r="N43" s="176" t="s">
        <v>419</v>
      </c>
      <c r="O43" s="176">
        <v>9957902962</v>
      </c>
      <c r="P43" s="175" t="s">
        <v>432</v>
      </c>
      <c r="Q43" s="161" t="s">
        <v>169</v>
      </c>
      <c r="R43" s="161">
        <v>26</v>
      </c>
      <c r="S43" s="161" t="s">
        <v>163</v>
      </c>
      <c r="T43" s="168"/>
    </row>
    <row r="44" spans="1:20" s="18" customFormat="1" ht="30">
      <c r="A44" s="23">
        <v>40</v>
      </c>
      <c r="B44" s="11" t="s">
        <v>67</v>
      </c>
      <c r="C44" s="185" t="s">
        <v>405</v>
      </c>
      <c r="D44" s="168" t="s">
        <v>29</v>
      </c>
      <c r="E44" s="173">
        <v>222</v>
      </c>
      <c r="F44" s="174"/>
      <c r="G44" s="184">
        <v>69</v>
      </c>
      <c r="H44" s="184">
        <v>73</v>
      </c>
      <c r="I44" s="11">
        <f t="shared" si="0"/>
        <v>142</v>
      </c>
      <c r="J44" s="181">
        <v>9859650621</v>
      </c>
      <c r="K44" s="160" t="s">
        <v>408</v>
      </c>
      <c r="L44" s="161" t="s">
        <v>409</v>
      </c>
      <c r="M44" s="161">
        <v>9864813110</v>
      </c>
      <c r="N44" s="176" t="s">
        <v>420</v>
      </c>
      <c r="O44" s="176">
        <v>9613559715</v>
      </c>
      <c r="P44" s="175" t="s">
        <v>432</v>
      </c>
      <c r="Q44" s="161" t="s">
        <v>169</v>
      </c>
      <c r="R44" s="161">
        <v>30</v>
      </c>
      <c r="S44" s="161" t="s">
        <v>168</v>
      </c>
      <c r="T44" s="168"/>
    </row>
    <row r="45" spans="1:20" s="18" customFormat="1">
      <c r="A45" s="23">
        <v>41</v>
      </c>
      <c r="B45" s="11"/>
      <c r="C45" s="185"/>
      <c r="D45" s="168"/>
      <c r="E45" s="173"/>
      <c r="F45" s="174"/>
      <c r="G45" s="184"/>
      <c r="H45" s="184"/>
      <c r="I45" s="11">
        <f t="shared" si="0"/>
        <v>0</v>
      </c>
      <c r="J45" s="181"/>
      <c r="K45" s="160"/>
      <c r="L45" s="161"/>
      <c r="M45" s="161"/>
      <c r="N45" s="176"/>
      <c r="O45" s="176"/>
      <c r="P45" s="175"/>
      <c r="Q45" s="161"/>
      <c r="R45" s="161"/>
      <c r="S45" s="161"/>
      <c r="T45" s="168"/>
    </row>
    <row r="46" spans="1:20" s="18" customFormat="1">
      <c r="A46" s="23">
        <v>42</v>
      </c>
      <c r="B46" s="11"/>
      <c r="C46" s="185"/>
      <c r="D46" s="168"/>
      <c r="E46" s="173"/>
      <c r="F46" s="174"/>
      <c r="G46" s="184"/>
      <c r="H46" s="184"/>
      <c r="I46" s="11">
        <f t="shared" si="0"/>
        <v>0</v>
      </c>
      <c r="J46" s="181"/>
      <c r="K46" s="160"/>
      <c r="L46" s="161"/>
      <c r="M46" s="161"/>
      <c r="N46" s="176"/>
      <c r="O46" s="176"/>
      <c r="P46" s="175"/>
      <c r="Q46" s="161"/>
      <c r="R46" s="161"/>
      <c r="S46" s="161"/>
      <c r="T46" s="168"/>
    </row>
    <row r="47" spans="1:20" s="18" customFormat="1">
      <c r="A47" s="23">
        <v>43</v>
      </c>
      <c r="B47" s="11"/>
      <c r="C47" s="184"/>
      <c r="D47" s="168"/>
      <c r="E47" s="173"/>
      <c r="F47" s="174"/>
      <c r="G47" s="184"/>
      <c r="H47" s="184"/>
      <c r="I47" s="11">
        <f t="shared" si="0"/>
        <v>0</v>
      </c>
      <c r="J47" s="181"/>
      <c r="K47" s="160"/>
      <c r="L47" s="161"/>
      <c r="M47" s="161"/>
      <c r="N47" s="176"/>
      <c r="O47" s="176"/>
      <c r="P47" s="175"/>
      <c r="Q47" s="161"/>
      <c r="R47" s="161"/>
      <c r="S47" s="161"/>
      <c r="T47" s="168"/>
    </row>
    <row r="48" spans="1:20" s="18" customFormat="1">
      <c r="A48" s="23">
        <v>44</v>
      </c>
      <c r="B48" s="11"/>
      <c r="C48" s="184"/>
      <c r="D48" s="168"/>
      <c r="E48" s="173"/>
      <c r="F48" s="174"/>
      <c r="G48" s="184"/>
      <c r="H48" s="184"/>
      <c r="I48" s="11">
        <f t="shared" si="0"/>
        <v>0</v>
      </c>
      <c r="J48" s="181"/>
      <c r="K48" s="160"/>
      <c r="L48" s="161"/>
      <c r="M48" s="161"/>
      <c r="N48" s="176"/>
      <c r="O48" s="176"/>
      <c r="P48" s="175"/>
      <c r="Q48" s="161"/>
      <c r="R48" s="161"/>
      <c r="S48" s="161"/>
      <c r="T48" s="168"/>
    </row>
    <row r="49" spans="1:20" s="18" customFormat="1">
      <c r="A49" s="23">
        <v>45</v>
      </c>
      <c r="B49" s="11"/>
      <c r="C49" s="184"/>
      <c r="D49" s="168"/>
      <c r="E49" s="173"/>
      <c r="F49" s="174"/>
      <c r="G49" s="184"/>
      <c r="H49" s="184"/>
      <c r="I49" s="11">
        <f t="shared" si="0"/>
        <v>0</v>
      </c>
      <c r="J49" s="181"/>
      <c r="K49" s="160"/>
      <c r="L49" s="161"/>
      <c r="M49" s="161"/>
      <c r="N49" s="176"/>
      <c r="O49" s="176"/>
      <c r="P49" s="175"/>
      <c r="Q49" s="161"/>
      <c r="R49" s="161"/>
      <c r="S49" s="161"/>
      <c r="T49" s="168"/>
    </row>
    <row r="50" spans="1:20" s="18" customFormat="1">
      <c r="A50" s="23">
        <v>46</v>
      </c>
      <c r="B50" s="11"/>
      <c r="C50" s="184"/>
      <c r="D50" s="168"/>
      <c r="E50" s="173"/>
      <c r="F50" s="174"/>
      <c r="G50" s="184"/>
      <c r="H50" s="184"/>
      <c r="I50" s="11">
        <f t="shared" si="0"/>
        <v>0</v>
      </c>
      <c r="J50" s="181"/>
      <c r="K50" s="160"/>
      <c r="L50" s="161"/>
      <c r="M50" s="161"/>
      <c r="N50" s="176"/>
      <c r="O50" s="176"/>
      <c r="P50" s="175"/>
      <c r="Q50" s="161"/>
      <c r="R50" s="161"/>
      <c r="S50" s="161"/>
      <c r="T50" s="168"/>
    </row>
    <row r="51" spans="1:20" s="18" customFormat="1">
      <c r="A51" s="23">
        <v>47</v>
      </c>
      <c r="B51" s="11"/>
      <c r="C51" s="184"/>
      <c r="D51" s="168"/>
      <c r="E51" s="173"/>
      <c r="F51" s="174"/>
      <c r="G51" s="184"/>
      <c r="H51" s="184"/>
      <c r="I51" s="11">
        <f t="shared" si="0"/>
        <v>0</v>
      </c>
      <c r="J51" s="181"/>
      <c r="K51" s="160"/>
      <c r="L51" s="161"/>
      <c r="M51" s="161"/>
      <c r="N51" s="176"/>
      <c r="O51" s="176"/>
      <c r="P51" s="175"/>
      <c r="Q51" s="161"/>
      <c r="R51" s="161"/>
      <c r="S51" s="161"/>
      <c r="T51" s="168"/>
    </row>
    <row r="52" spans="1:20" s="18" customFormat="1">
      <c r="A52" s="23">
        <v>48</v>
      </c>
      <c r="B52" s="11"/>
      <c r="C52" s="184"/>
      <c r="D52" s="168"/>
      <c r="E52" s="173"/>
      <c r="F52" s="174"/>
      <c r="G52" s="184"/>
      <c r="H52" s="184"/>
      <c r="I52" s="11">
        <f t="shared" si="0"/>
        <v>0</v>
      </c>
      <c r="J52" s="181"/>
      <c r="K52" s="160"/>
      <c r="L52" s="161"/>
      <c r="M52" s="161"/>
      <c r="N52" s="176"/>
      <c r="O52" s="176"/>
      <c r="P52" s="175"/>
      <c r="Q52" s="161"/>
      <c r="R52" s="161"/>
      <c r="S52" s="161"/>
      <c r="T52" s="168"/>
    </row>
    <row r="53" spans="1:20" s="18" customFormat="1">
      <c r="A53" s="23">
        <v>49</v>
      </c>
      <c r="B53" s="11"/>
      <c r="C53" s="184"/>
      <c r="D53" s="168"/>
      <c r="E53" s="173"/>
      <c r="F53" s="174"/>
      <c r="G53" s="184"/>
      <c r="H53" s="184"/>
      <c r="I53" s="11">
        <f t="shared" si="0"/>
        <v>0</v>
      </c>
      <c r="J53" s="181"/>
      <c r="K53" s="160"/>
      <c r="L53" s="161"/>
      <c r="M53" s="161"/>
      <c r="N53" s="176"/>
      <c r="O53" s="176"/>
      <c r="P53" s="175"/>
      <c r="Q53" s="161"/>
      <c r="R53" s="161"/>
      <c r="S53" s="161"/>
      <c r="T53" s="168"/>
    </row>
    <row r="54" spans="1:20" s="18" customFormat="1">
      <c r="A54" s="23">
        <v>50</v>
      </c>
      <c r="B54" s="11"/>
      <c r="C54" s="184"/>
      <c r="D54" s="168"/>
      <c r="E54" s="173"/>
      <c r="F54" s="174"/>
      <c r="G54" s="184"/>
      <c r="H54" s="184"/>
      <c r="I54" s="11">
        <f t="shared" si="0"/>
        <v>0</v>
      </c>
      <c r="J54" s="181"/>
      <c r="K54" s="160"/>
      <c r="L54" s="161"/>
      <c r="M54" s="161"/>
      <c r="N54" s="176"/>
      <c r="O54" s="176"/>
      <c r="P54" s="175"/>
      <c r="Q54" s="161"/>
      <c r="R54" s="161"/>
      <c r="S54" s="161"/>
      <c r="T54" s="168"/>
    </row>
    <row r="55" spans="1:20" s="18" customFormat="1">
      <c r="A55" s="23">
        <v>51</v>
      </c>
      <c r="B55" s="11"/>
      <c r="C55" s="184"/>
      <c r="D55" s="168"/>
      <c r="E55" s="173"/>
      <c r="F55" s="174"/>
      <c r="G55" s="184"/>
      <c r="H55" s="184"/>
      <c r="I55" s="11">
        <f t="shared" si="0"/>
        <v>0</v>
      </c>
      <c r="J55" s="76"/>
      <c r="K55" s="39"/>
      <c r="L55" s="35"/>
      <c r="M55" s="35"/>
      <c r="N55" s="36"/>
      <c r="O55" s="36"/>
      <c r="P55" s="37"/>
      <c r="Q55" s="35"/>
      <c r="R55" s="35"/>
      <c r="S55" s="35"/>
      <c r="T55" s="12"/>
    </row>
    <row r="56" spans="1:20" s="18" customFormat="1">
      <c r="A56" s="23">
        <v>52</v>
      </c>
      <c r="B56" s="11"/>
      <c r="C56" s="184"/>
      <c r="D56" s="168"/>
      <c r="E56" s="173"/>
      <c r="F56" s="174"/>
      <c r="G56" s="184"/>
      <c r="H56" s="184"/>
      <c r="I56" s="11">
        <f t="shared" si="0"/>
        <v>0</v>
      </c>
      <c r="J56" s="76"/>
      <c r="K56" s="39"/>
      <c r="L56" s="35"/>
      <c r="M56" s="35"/>
      <c r="N56" s="36"/>
      <c r="O56" s="36"/>
      <c r="P56" s="37"/>
      <c r="Q56" s="35"/>
      <c r="R56" s="35"/>
      <c r="S56" s="35"/>
      <c r="T56" s="12"/>
    </row>
    <row r="57" spans="1:20" s="18" customFormat="1">
      <c r="A57" s="23">
        <v>53</v>
      </c>
      <c r="B57" s="11"/>
      <c r="C57" s="75"/>
      <c r="D57" s="12"/>
      <c r="E57" s="40"/>
      <c r="F57" s="42"/>
      <c r="G57" s="75"/>
      <c r="H57" s="75"/>
      <c r="I57" s="11">
        <f t="shared" si="0"/>
        <v>0</v>
      </c>
      <c r="J57" s="76"/>
      <c r="K57" s="39"/>
      <c r="L57" s="35"/>
      <c r="M57" s="35"/>
      <c r="N57" s="36"/>
      <c r="O57" s="36"/>
      <c r="P57" s="37"/>
      <c r="Q57" s="35"/>
      <c r="R57" s="35"/>
      <c r="S57" s="35"/>
      <c r="T57" s="12"/>
    </row>
    <row r="58" spans="1:20" s="18" customFormat="1">
      <c r="A58" s="23">
        <v>54</v>
      </c>
      <c r="B58" s="11"/>
      <c r="C58" s="75"/>
      <c r="D58" s="12"/>
      <c r="E58" s="40"/>
      <c r="F58" s="42"/>
      <c r="G58" s="75"/>
      <c r="H58" s="75"/>
      <c r="I58" s="11">
        <f t="shared" si="0"/>
        <v>0</v>
      </c>
      <c r="J58" s="76"/>
      <c r="K58" s="39"/>
      <c r="L58" s="35"/>
      <c r="M58" s="35"/>
      <c r="N58" s="36"/>
      <c r="O58" s="36"/>
      <c r="P58" s="37"/>
      <c r="Q58" s="35"/>
      <c r="R58" s="35"/>
      <c r="S58" s="35"/>
      <c r="T58" s="12"/>
    </row>
    <row r="59" spans="1:20" s="18" customFormat="1">
      <c r="A59" s="23">
        <v>55</v>
      </c>
      <c r="B59" s="11"/>
      <c r="C59" s="75"/>
      <c r="D59" s="12"/>
      <c r="E59" s="40"/>
      <c r="F59" s="42"/>
      <c r="G59" s="75"/>
      <c r="H59" s="75"/>
      <c r="I59" s="11">
        <f t="shared" si="0"/>
        <v>0</v>
      </c>
      <c r="J59" s="76"/>
      <c r="K59" s="39"/>
      <c r="L59" s="35"/>
      <c r="M59" s="35"/>
      <c r="N59" s="36"/>
      <c r="O59" s="36"/>
      <c r="P59" s="37"/>
      <c r="Q59" s="35"/>
      <c r="R59" s="35"/>
      <c r="S59" s="35"/>
      <c r="T59" s="12"/>
    </row>
    <row r="60" spans="1:20" s="18" customFormat="1">
      <c r="A60" s="23">
        <v>56</v>
      </c>
      <c r="B60" s="11"/>
      <c r="C60" s="75"/>
      <c r="D60" s="12"/>
      <c r="E60" s="40"/>
      <c r="F60" s="42"/>
      <c r="G60" s="75"/>
      <c r="H60" s="75"/>
      <c r="I60" s="11">
        <f t="shared" si="0"/>
        <v>0</v>
      </c>
      <c r="J60" s="76"/>
      <c r="K60" s="39"/>
      <c r="L60" s="35"/>
      <c r="M60" s="35"/>
      <c r="N60" s="36"/>
      <c r="O60" s="36"/>
      <c r="P60" s="37"/>
      <c r="Q60" s="35"/>
      <c r="R60" s="35"/>
      <c r="S60" s="35"/>
      <c r="T60" s="12"/>
    </row>
    <row r="61" spans="1:20" s="18" customFormat="1">
      <c r="A61" s="23">
        <v>57</v>
      </c>
      <c r="B61" s="11"/>
      <c r="C61" s="75"/>
      <c r="D61" s="12"/>
      <c r="E61" s="40"/>
      <c r="F61" s="42"/>
      <c r="G61" s="75"/>
      <c r="H61" s="75"/>
      <c r="I61" s="11">
        <f t="shared" si="0"/>
        <v>0</v>
      </c>
      <c r="J61" s="76"/>
      <c r="K61" s="39"/>
      <c r="L61" s="35"/>
      <c r="M61" s="35"/>
      <c r="N61" s="36"/>
      <c r="O61" s="36"/>
      <c r="P61" s="37"/>
      <c r="Q61" s="35"/>
      <c r="R61" s="35"/>
      <c r="S61" s="35"/>
      <c r="T61" s="12"/>
    </row>
    <row r="62" spans="1:20" s="18" customFormat="1">
      <c r="A62" s="23">
        <v>58</v>
      </c>
      <c r="B62" s="11"/>
      <c r="C62" s="75"/>
      <c r="D62" s="12"/>
      <c r="E62" s="40"/>
      <c r="F62" s="42"/>
      <c r="G62" s="75"/>
      <c r="H62" s="75"/>
      <c r="I62" s="11">
        <f t="shared" si="0"/>
        <v>0</v>
      </c>
      <c r="J62" s="76"/>
      <c r="K62" s="39"/>
      <c r="L62" s="35"/>
      <c r="M62" s="35"/>
      <c r="N62" s="36"/>
      <c r="O62" s="36"/>
      <c r="P62" s="37"/>
      <c r="Q62" s="35"/>
      <c r="R62" s="35"/>
      <c r="S62" s="35"/>
      <c r="T62" s="12"/>
    </row>
    <row r="63" spans="1:20" s="18" customFormat="1">
      <c r="A63" s="23">
        <v>59</v>
      </c>
      <c r="B63" s="11"/>
      <c r="C63" s="75"/>
      <c r="D63" s="12"/>
      <c r="E63" s="40"/>
      <c r="F63" s="42"/>
      <c r="G63" s="75"/>
      <c r="H63" s="75"/>
      <c r="I63" s="11">
        <f t="shared" si="0"/>
        <v>0</v>
      </c>
      <c r="J63" s="76"/>
      <c r="K63" s="39"/>
      <c r="L63" s="35"/>
      <c r="M63" s="35"/>
      <c r="N63" s="36"/>
      <c r="O63" s="36"/>
      <c r="P63" s="37"/>
      <c r="Q63" s="35"/>
      <c r="R63" s="35"/>
      <c r="S63" s="35"/>
      <c r="T63" s="12"/>
    </row>
    <row r="64" spans="1:20" s="18" customFormat="1">
      <c r="A64" s="23">
        <v>60</v>
      </c>
      <c r="B64" s="11"/>
      <c r="C64" s="75"/>
      <c r="D64" s="12"/>
      <c r="E64" s="40"/>
      <c r="F64" s="42"/>
      <c r="G64" s="75"/>
      <c r="H64" s="75"/>
      <c r="I64" s="11">
        <f t="shared" si="0"/>
        <v>0</v>
      </c>
      <c r="J64" s="76"/>
      <c r="K64" s="39"/>
      <c r="L64" s="35"/>
      <c r="M64" s="35"/>
      <c r="N64" s="36"/>
      <c r="O64" s="36"/>
      <c r="P64" s="37"/>
      <c r="Q64" s="35"/>
      <c r="R64" s="35"/>
      <c r="S64" s="35"/>
      <c r="T64" s="12"/>
    </row>
    <row r="65" spans="1:20" s="18" customFormat="1">
      <c r="A65" s="23">
        <v>61</v>
      </c>
      <c r="B65" s="11"/>
      <c r="C65" s="75"/>
      <c r="D65" s="12"/>
      <c r="E65" s="40"/>
      <c r="F65" s="42"/>
      <c r="G65" s="75"/>
      <c r="H65" s="75"/>
      <c r="I65" s="11">
        <f t="shared" si="0"/>
        <v>0</v>
      </c>
      <c r="J65" s="76"/>
      <c r="K65" s="39"/>
      <c r="L65" s="35"/>
      <c r="M65" s="35"/>
      <c r="N65" s="36"/>
      <c r="O65" s="36"/>
      <c r="P65" s="37"/>
      <c r="Q65" s="35"/>
      <c r="R65" s="35"/>
      <c r="S65" s="35"/>
      <c r="T65" s="12"/>
    </row>
    <row r="66" spans="1:20" s="18" customFormat="1">
      <c r="A66" s="23">
        <v>62</v>
      </c>
      <c r="B66" s="11"/>
      <c r="C66" s="75"/>
      <c r="D66" s="12"/>
      <c r="E66" s="40"/>
      <c r="F66" s="42"/>
      <c r="G66" s="75"/>
      <c r="H66" s="75"/>
      <c r="I66" s="11">
        <f t="shared" si="0"/>
        <v>0</v>
      </c>
      <c r="J66" s="76"/>
      <c r="K66" s="39"/>
      <c r="L66" s="35"/>
      <c r="M66" s="35"/>
      <c r="N66" s="36"/>
      <c r="O66" s="36"/>
      <c r="P66" s="37"/>
      <c r="Q66" s="35"/>
      <c r="R66" s="35"/>
      <c r="S66" s="35"/>
      <c r="T66" s="12"/>
    </row>
    <row r="67" spans="1:20" s="18" customFormat="1">
      <c r="A67" s="23">
        <v>63</v>
      </c>
      <c r="B67" s="11"/>
      <c r="C67" s="75"/>
      <c r="D67" s="12"/>
      <c r="E67" s="40"/>
      <c r="F67" s="42"/>
      <c r="G67" s="75"/>
      <c r="H67" s="75"/>
      <c r="I67" s="11">
        <f t="shared" si="0"/>
        <v>0</v>
      </c>
      <c r="J67" s="76"/>
      <c r="K67" s="39"/>
      <c r="L67" s="35"/>
      <c r="M67" s="35"/>
      <c r="N67" s="36"/>
      <c r="O67" s="36"/>
      <c r="P67" s="37"/>
      <c r="Q67" s="35"/>
      <c r="R67" s="35"/>
      <c r="S67" s="35"/>
      <c r="T67" s="12"/>
    </row>
    <row r="68" spans="1:20" s="18" customFormat="1">
      <c r="A68" s="23">
        <v>64</v>
      </c>
      <c r="B68" s="11"/>
      <c r="C68" s="75"/>
      <c r="D68" s="12"/>
      <c r="E68" s="40"/>
      <c r="F68" s="42"/>
      <c r="G68" s="75"/>
      <c r="H68" s="75"/>
      <c r="I68" s="11">
        <f t="shared" si="0"/>
        <v>0</v>
      </c>
      <c r="J68" s="76"/>
      <c r="K68" s="39"/>
      <c r="L68" s="35"/>
      <c r="M68" s="35"/>
      <c r="N68" s="36"/>
      <c r="O68" s="36"/>
      <c r="P68" s="37"/>
      <c r="Q68" s="35"/>
      <c r="R68" s="35"/>
      <c r="S68" s="35"/>
      <c r="T68" s="12"/>
    </row>
    <row r="69" spans="1:20" s="18" customFormat="1">
      <c r="A69" s="23">
        <v>65</v>
      </c>
      <c r="B69" s="11"/>
      <c r="C69" s="75"/>
      <c r="D69" s="12"/>
      <c r="E69" s="40"/>
      <c r="F69" s="42"/>
      <c r="G69" s="75"/>
      <c r="H69" s="75"/>
      <c r="I69" s="11">
        <f t="shared" si="0"/>
        <v>0</v>
      </c>
      <c r="J69" s="76"/>
      <c r="K69" s="39"/>
      <c r="L69" s="35"/>
      <c r="M69" s="35"/>
      <c r="N69" s="36"/>
      <c r="O69" s="36"/>
      <c r="P69" s="37"/>
      <c r="Q69" s="35"/>
      <c r="R69" s="35"/>
      <c r="S69" s="35"/>
      <c r="T69" s="12"/>
    </row>
    <row r="70" spans="1:20" s="18" customFormat="1">
      <c r="A70" s="23">
        <v>66</v>
      </c>
      <c r="B70" s="11"/>
      <c r="C70" s="75"/>
      <c r="D70" s="12"/>
      <c r="E70" s="40"/>
      <c r="F70" s="42"/>
      <c r="G70" s="75"/>
      <c r="H70" s="75"/>
      <c r="I70" s="11">
        <f t="shared" ref="I70:I119" si="1">SUM(G70:H70)</f>
        <v>0</v>
      </c>
      <c r="J70" s="76"/>
      <c r="K70" s="39"/>
      <c r="L70" s="35"/>
      <c r="M70" s="35"/>
      <c r="N70" s="36"/>
      <c r="O70" s="36"/>
      <c r="P70" s="37"/>
      <c r="Q70" s="35"/>
      <c r="R70" s="35"/>
      <c r="S70" s="35"/>
      <c r="T70" s="12"/>
    </row>
    <row r="71" spans="1:20" s="18" customFormat="1">
      <c r="A71" s="23">
        <v>67</v>
      </c>
      <c r="B71" s="11"/>
      <c r="C71" s="75"/>
      <c r="D71" s="12"/>
      <c r="E71" s="40"/>
      <c r="F71" s="42"/>
      <c r="G71" s="75"/>
      <c r="H71" s="75"/>
      <c r="I71" s="11">
        <f t="shared" si="1"/>
        <v>0</v>
      </c>
      <c r="J71" s="76"/>
      <c r="K71" s="39"/>
      <c r="L71" s="35"/>
      <c r="M71" s="35"/>
      <c r="N71" s="36"/>
      <c r="O71" s="36"/>
      <c r="P71" s="37"/>
      <c r="Q71" s="35"/>
      <c r="R71" s="35"/>
      <c r="S71" s="35"/>
      <c r="T71" s="12"/>
    </row>
    <row r="72" spans="1:20" s="18" customFormat="1">
      <c r="A72" s="23">
        <v>68</v>
      </c>
      <c r="B72" s="11"/>
      <c r="C72" s="75"/>
      <c r="D72" s="12"/>
      <c r="E72" s="40"/>
      <c r="F72" s="42"/>
      <c r="G72" s="75"/>
      <c r="H72" s="75"/>
      <c r="I72" s="11">
        <f t="shared" si="1"/>
        <v>0</v>
      </c>
      <c r="J72" s="76"/>
      <c r="K72" s="39"/>
      <c r="L72" s="35"/>
      <c r="M72" s="35"/>
      <c r="N72" s="36"/>
      <c r="O72" s="36"/>
      <c r="P72" s="37"/>
      <c r="Q72" s="35"/>
      <c r="R72" s="35"/>
      <c r="S72" s="35"/>
      <c r="T72" s="12"/>
    </row>
    <row r="73" spans="1:20" s="18" customFormat="1">
      <c r="A73" s="23">
        <v>69</v>
      </c>
      <c r="B73" s="11"/>
      <c r="C73" s="75"/>
      <c r="D73" s="12"/>
      <c r="E73" s="40"/>
      <c r="F73" s="42"/>
      <c r="G73" s="75"/>
      <c r="H73" s="75"/>
      <c r="I73" s="11">
        <f t="shared" si="1"/>
        <v>0</v>
      </c>
      <c r="J73" s="76"/>
      <c r="K73" s="39"/>
      <c r="L73" s="35"/>
      <c r="M73" s="35"/>
      <c r="N73" s="36"/>
      <c r="O73" s="36"/>
      <c r="P73" s="37"/>
      <c r="Q73" s="35"/>
      <c r="R73" s="35"/>
      <c r="S73" s="35"/>
      <c r="T73" s="12"/>
    </row>
    <row r="74" spans="1:20" s="18" customFormat="1">
      <c r="A74" s="23">
        <v>70</v>
      </c>
      <c r="B74" s="11"/>
      <c r="C74" s="75"/>
      <c r="D74" s="12"/>
      <c r="E74" s="40"/>
      <c r="F74" s="42"/>
      <c r="G74" s="75"/>
      <c r="H74" s="75"/>
      <c r="I74" s="11">
        <f t="shared" si="1"/>
        <v>0</v>
      </c>
      <c r="J74" s="76"/>
      <c r="K74" s="39"/>
      <c r="L74" s="35"/>
      <c r="M74" s="35"/>
      <c r="N74" s="36"/>
      <c r="O74" s="36"/>
      <c r="P74" s="37"/>
      <c r="Q74" s="35"/>
      <c r="R74" s="35"/>
      <c r="S74" s="35"/>
      <c r="T74" s="12"/>
    </row>
    <row r="75" spans="1:20" s="18" customFormat="1">
      <c r="A75" s="23">
        <v>71</v>
      </c>
      <c r="B75" s="11"/>
      <c r="C75" s="75"/>
      <c r="D75" s="12"/>
      <c r="E75" s="40"/>
      <c r="F75" s="42"/>
      <c r="G75" s="75"/>
      <c r="H75" s="75"/>
      <c r="I75" s="11">
        <f t="shared" si="1"/>
        <v>0</v>
      </c>
      <c r="J75" s="76"/>
      <c r="K75" s="39"/>
      <c r="L75" s="35"/>
      <c r="M75" s="35"/>
      <c r="N75" s="36"/>
      <c r="O75" s="36"/>
      <c r="P75" s="37"/>
      <c r="Q75" s="35"/>
      <c r="R75" s="35"/>
      <c r="S75" s="35"/>
      <c r="T75" s="12"/>
    </row>
    <row r="76" spans="1:20" s="18" customFormat="1">
      <c r="A76" s="23">
        <v>72</v>
      </c>
      <c r="B76" s="11"/>
      <c r="C76" s="75"/>
      <c r="D76" s="12"/>
      <c r="E76" s="40"/>
      <c r="F76" s="42"/>
      <c r="G76" s="75"/>
      <c r="H76" s="75"/>
      <c r="I76" s="11">
        <f t="shared" si="1"/>
        <v>0</v>
      </c>
      <c r="J76" s="76"/>
      <c r="K76" s="39"/>
      <c r="L76" s="35"/>
      <c r="M76" s="35"/>
      <c r="N76" s="36"/>
      <c r="O76" s="36"/>
      <c r="P76" s="37"/>
      <c r="Q76" s="35"/>
      <c r="R76" s="35"/>
      <c r="S76" s="35"/>
      <c r="T76" s="12"/>
    </row>
    <row r="77" spans="1:20" s="18" customFormat="1">
      <c r="A77" s="23">
        <v>73</v>
      </c>
      <c r="B77" s="11"/>
      <c r="C77" s="75"/>
      <c r="D77" s="12"/>
      <c r="E77" s="40"/>
      <c r="F77" s="42"/>
      <c r="G77" s="75"/>
      <c r="H77" s="75"/>
      <c r="I77" s="11">
        <f t="shared" si="1"/>
        <v>0</v>
      </c>
      <c r="J77" s="76"/>
      <c r="K77" s="39"/>
      <c r="L77" s="35"/>
      <c r="M77" s="35"/>
      <c r="N77" s="36"/>
      <c r="O77" s="36"/>
      <c r="P77" s="37"/>
      <c r="Q77" s="35"/>
      <c r="R77" s="35"/>
      <c r="S77" s="35"/>
      <c r="T77" s="12"/>
    </row>
    <row r="78" spans="1:20" s="18" customFormat="1">
      <c r="A78" s="23">
        <v>74</v>
      </c>
      <c r="B78" s="11"/>
      <c r="C78" s="75"/>
      <c r="D78" s="12"/>
      <c r="E78" s="40"/>
      <c r="F78" s="42"/>
      <c r="G78" s="75"/>
      <c r="H78" s="75"/>
      <c r="I78" s="11">
        <f t="shared" si="1"/>
        <v>0</v>
      </c>
      <c r="J78" s="76"/>
      <c r="K78" s="39"/>
      <c r="L78" s="35"/>
      <c r="M78" s="35"/>
      <c r="N78" s="36"/>
      <c r="O78" s="36"/>
      <c r="P78" s="37"/>
      <c r="Q78" s="35"/>
      <c r="R78" s="35"/>
      <c r="S78" s="35"/>
      <c r="T78" s="12"/>
    </row>
    <row r="79" spans="1:20" s="18" customFormat="1">
      <c r="A79" s="23">
        <v>75</v>
      </c>
      <c r="B79" s="11"/>
      <c r="C79" s="75"/>
      <c r="D79" s="12"/>
      <c r="E79" s="40"/>
      <c r="F79" s="42"/>
      <c r="G79" s="75"/>
      <c r="H79" s="75"/>
      <c r="I79" s="11">
        <f t="shared" si="1"/>
        <v>0</v>
      </c>
      <c r="J79" s="76"/>
      <c r="K79" s="39"/>
      <c r="L79" s="35"/>
      <c r="M79" s="35"/>
      <c r="N79" s="36"/>
      <c r="O79" s="36"/>
      <c r="P79" s="37"/>
      <c r="Q79" s="35"/>
      <c r="R79" s="35"/>
      <c r="S79" s="35"/>
      <c r="T79" s="12"/>
    </row>
    <row r="80" spans="1:20" s="18" customFormat="1">
      <c r="A80" s="23">
        <v>76</v>
      </c>
      <c r="B80" s="11"/>
      <c r="C80" s="75"/>
      <c r="D80" s="12"/>
      <c r="E80" s="40"/>
      <c r="F80" s="42"/>
      <c r="G80" s="75"/>
      <c r="H80" s="75"/>
      <c r="I80" s="11">
        <f t="shared" si="1"/>
        <v>0</v>
      </c>
      <c r="J80" s="76"/>
      <c r="K80" s="39"/>
      <c r="L80" s="35"/>
      <c r="M80" s="35"/>
      <c r="N80" s="36"/>
      <c r="O80" s="36"/>
      <c r="P80" s="37"/>
      <c r="Q80" s="35"/>
      <c r="R80" s="35"/>
      <c r="S80" s="35"/>
      <c r="T80" s="12"/>
    </row>
    <row r="81" spans="1:20" s="18" customFormat="1">
      <c r="A81" s="23">
        <v>77</v>
      </c>
      <c r="B81" s="11"/>
      <c r="C81" s="75"/>
      <c r="D81" s="12"/>
      <c r="E81" s="40"/>
      <c r="F81" s="42"/>
      <c r="G81" s="75"/>
      <c r="H81" s="75"/>
      <c r="I81" s="11">
        <f t="shared" si="1"/>
        <v>0</v>
      </c>
      <c r="J81" s="76"/>
      <c r="K81" s="39"/>
      <c r="L81" s="35"/>
      <c r="M81" s="35"/>
      <c r="N81" s="36"/>
      <c r="O81" s="36"/>
      <c r="P81" s="37"/>
      <c r="Q81" s="35"/>
      <c r="R81" s="35"/>
      <c r="S81" s="35"/>
      <c r="T81" s="12"/>
    </row>
    <row r="82" spans="1:20" s="18" customFormat="1">
      <c r="A82" s="23">
        <v>78</v>
      </c>
      <c r="B82" s="11"/>
      <c r="C82" s="75"/>
      <c r="D82" s="12"/>
      <c r="E82" s="40"/>
      <c r="F82" s="42"/>
      <c r="G82" s="75"/>
      <c r="H82" s="75"/>
      <c r="I82" s="11">
        <f t="shared" si="1"/>
        <v>0</v>
      </c>
      <c r="J82" s="76"/>
      <c r="K82" s="39"/>
      <c r="L82" s="35"/>
      <c r="M82" s="35"/>
      <c r="N82" s="36"/>
      <c r="O82" s="36"/>
      <c r="P82" s="37"/>
      <c r="Q82" s="35"/>
      <c r="R82" s="35"/>
      <c r="S82" s="35"/>
      <c r="T82" s="12"/>
    </row>
    <row r="83" spans="1:20" s="18" customFormat="1">
      <c r="A83" s="23">
        <v>79</v>
      </c>
      <c r="B83" s="11"/>
      <c r="C83" s="75"/>
      <c r="D83" s="12"/>
      <c r="E83" s="40"/>
      <c r="F83" s="42"/>
      <c r="G83" s="75"/>
      <c r="H83" s="75"/>
      <c r="I83" s="11">
        <f t="shared" si="1"/>
        <v>0</v>
      </c>
      <c r="J83" s="76"/>
      <c r="K83" s="39"/>
      <c r="L83" s="35"/>
      <c r="M83" s="35"/>
      <c r="N83" s="36"/>
      <c r="O83" s="36"/>
      <c r="P83" s="37"/>
      <c r="Q83" s="35"/>
      <c r="R83" s="35"/>
      <c r="S83" s="35"/>
      <c r="T83" s="12"/>
    </row>
    <row r="84" spans="1:20" s="18" customFormat="1">
      <c r="A84" s="23">
        <v>80</v>
      </c>
      <c r="B84" s="11"/>
      <c r="C84" s="75"/>
      <c r="D84" s="12"/>
      <c r="E84" s="40"/>
      <c r="F84" s="42"/>
      <c r="G84" s="75"/>
      <c r="H84" s="75"/>
      <c r="I84" s="11">
        <f t="shared" si="1"/>
        <v>0</v>
      </c>
      <c r="J84" s="76"/>
      <c r="K84" s="39"/>
      <c r="L84" s="35"/>
      <c r="M84" s="35"/>
      <c r="N84" s="36"/>
      <c r="O84" s="36"/>
      <c r="P84" s="37"/>
      <c r="Q84" s="35"/>
      <c r="R84" s="35"/>
      <c r="S84" s="35"/>
      <c r="T84" s="12"/>
    </row>
    <row r="85" spans="1:20" s="18" customFormat="1">
      <c r="A85" s="23">
        <v>81</v>
      </c>
      <c r="B85" s="11"/>
      <c r="C85" s="75"/>
      <c r="D85" s="12"/>
      <c r="E85" s="40"/>
      <c r="F85" s="42"/>
      <c r="G85" s="75"/>
      <c r="H85" s="75"/>
      <c r="I85" s="11">
        <f t="shared" si="1"/>
        <v>0</v>
      </c>
      <c r="J85" s="76"/>
      <c r="K85" s="39"/>
      <c r="L85" s="35"/>
      <c r="M85" s="35"/>
      <c r="N85" s="36"/>
      <c r="O85" s="36"/>
      <c r="P85" s="37"/>
      <c r="Q85" s="35"/>
      <c r="R85" s="35"/>
      <c r="S85" s="35"/>
      <c r="T85" s="12"/>
    </row>
    <row r="86" spans="1:20" s="18" customFormat="1">
      <c r="A86" s="23">
        <v>82</v>
      </c>
      <c r="B86" s="11"/>
      <c r="C86" s="75"/>
      <c r="D86" s="12"/>
      <c r="E86" s="40"/>
      <c r="F86" s="42"/>
      <c r="G86" s="75"/>
      <c r="H86" s="75"/>
      <c r="I86" s="11">
        <f t="shared" si="1"/>
        <v>0</v>
      </c>
      <c r="J86" s="76"/>
      <c r="K86" s="39"/>
      <c r="L86" s="35"/>
      <c r="M86" s="35"/>
      <c r="N86" s="36"/>
      <c r="O86" s="36"/>
      <c r="P86" s="37"/>
      <c r="Q86" s="35"/>
      <c r="R86" s="35"/>
      <c r="S86" s="35"/>
      <c r="T86" s="12"/>
    </row>
    <row r="87" spans="1:20" s="18" customFormat="1">
      <c r="A87" s="23">
        <v>83</v>
      </c>
      <c r="B87" s="11"/>
      <c r="C87" s="75"/>
      <c r="D87" s="12"/>
      <c r="E87" s="40"/>
      <c r="F87" s="42"/>
      <c r="G87" s="75"/>
      <c r="H87" s="75"/>
      <c r="I87" s="11">
        <f t="shared" si="1"/>
        <v>0</v>
      </c>
      <c r="J87" s="76"/>
      <c r="K87" s="39"/>
      <c r="L87" s="35"/>
      <c r="M87" s="35"/>
      <c r="N87" s="36"/>
      <c r="O87" s="36"/>
      <c r="P87" s="37"/>
      <c r="Q87" s="35"/>
      <c r="R87" s="35"/>
      <c r="S87" s="35"/>
      <c r="T87" s="12"/>
    </row>
    <row r="88" spans="1:20" s="18" customFormat="1">
      <c r="A88" s="23">
        <v>84</v>
      </c>
      <c r="B88" s="11"/>
      <c r="C88" s="75"/>
      <c r="D88" s="12"/>
      <c r="E88" s="40"/>
      <c r="F88" s="42"/>
      <c r="G88" s="75"/>
      <c r="H88" s="75"/>
      <c r="I88" s="11">
        <f t="shared" si="1"/>
        <v>0</v>
      </c>
      <c r="J88" s="76"/>
      <c r="K88" s="39"/>
      <c r="L88" s="35"/>
      <c r="M88" s="35"/>
      <c r="N88" s="36"/>
      <c r="O88" s="36"/>
      <c r="P88" s="37"/>
      <c r="Q88" s="35"/>
      <c r="R88" s="35"/>
      <c r="S88" s="35"/>
      <c r="T88" s="12"/>
    </row>
    <row r="89" spans="1:20" s="18" customFormat="1">
      <c r="A89" s="23">
        <v>85</v>
      </c>
      <c r="B89" s="11"/>
      <c r="C89" s="75"/>
      <c r="D89" s="12"/>
      <c r="E89" s="40"/>
      <c r="F89" s="42"/>
      <c r="G89" s="75"/>
      <c r="H89" s="75"/>
      <c r="I89" s="11">
        <f t="shared" si="1"/>
        <v>0</v>
      </c>
      <c r="J89" s="76"/>
      <c r="K89" s="39"/>
      <c r="L89" s="35"/>
      <c r="M89" s="35"/>
      <c r="N89" s="36"/>
      <c r="O89" s="36"/>
      <c r="P89" s="37"/>
      <c r="Q89" s="35"/>
      <c r="R89" s="35"/>
      <c r="S89" s="35"/>
      <c r="T89" s="12"/>
    </row>
    <row r="90" spans="1:20" s="18" customFormat="1">
      <c r="A90" s="23">
        <v>86</v>
      </c>
      <c r="B90" s="11"/>
      <c r="C90" s="75"/>
      <c r="D90" s="12"/>
      <c r="E90" s="40"/>
      <c r="F90" s="42"/>
      <c r="G90" s="75"/>
      <c r="H90" s="75"/>
      <c r="I90" s="11">
        <f t="shared" si="1"/>
        <v>0</v>
      </c>
      <c r="J90" s="76"/>
      <c r="K90" s="39"/>
      <c r="L90" s="35"/>
      <c r="M90" s="35"/>
      <c r="N90" s="36"/>
      <c r="O90" s="36"/>
      <c r="P90" s="37"/>
      <c r="Q90" s="35"/>
      <c r="R90" s="35"/>
      <c r="S90" s="35"/>
      <c r="T90" s="12"/>
    </row>
    <row r="91" spans="1:20" s="18" customFormat="1">
      <c r="A91" s="23">
        <v>87</v>
      </c>
      <c r="B91" s="11"/>
      <c r="C91" s="75"/>
      <c r="D91" s="12"/>
      <c r="E91" s="40"/>
      <c r="F91" s="42"/>
      <c r="G91" s="75"/>
      <c r="H91" s="75"/>
      <c r="I91" s="11">
        <f t="shared" si="1"/>
        <v>0</v>
      </c>
      <c r="J91" s="76"/>
      <c r="K91" s="39"/>
      <c r="L91" s="35"/>
      <c r="M91" s="35"/>
      <c r="N91" s="36"/>
      <c r="O91" s="36"/>
      <c r="P91" s="37"/>
      <c r="Q91" s="35"/>
      <c r="R91" s="35"/>
      <c r="S91" s="35"/>
      <c r="T91" s="12"/>
    </row>
    <row r="92" spans="1:20" s="18" customFormat="1">
      <c r="A92" s="23">
        <v>88</v>
      </c>
      <c r="B92" s="11"/>
      <c r="C92" s="75"/>
      <c r="D92" s="12"/>
      <c r="E92" s="40"/>
      <c r="F92" s="42"/>
      <c r="G92" s="75"/>
      <c r="H92" s="75"/>
      <c r="I92" s="11">
        <f t="shared" si="1"/>
        <v>0</v>
      </c>
      <c r="J92" s="76"/>
      <c r="K92" s="39"/>
      <c r="L92" s="35"/>
      <c r="M92" s="35"/>
      <c r="N92" s="36"/>
      <c r="O92" s="36"/>
      <c r="P92" s="37"/>
      <c r="Q92" s="35"/>
      <c r="R92" s="35"/>
      <c r="S92" s="35"/>
      <c r="T92" s="12"/>
    </row>
    <row r="93" spans="1:20" s="18" customFormat="1">
      <c r="A93" s="23">
        <v>89</v>
      </c>
      <c r="B93" s="11"/>
      <c r="C93" s="75"/>
      <c r="D93" s="12"/>
      <c r="E93" s="40"/>
      <c r="F93" s="42"/>
      <c r="G93" s="75"/>
      <c r="H93" s="75"/>
      <c r="I93" s="11">
        <f t="shared" si="1"/>
        <v>0</v>
      </c>
      <c r="J93" s="76"/>
      <c r="K93" s="39"/>
      <c r="L93" s="35"/>
      <c r="M93" s="35"/>
      <c r="N93" s="36"/>
      <c r="O93" s="36"/>
      <c r="P93" s="37"/>
      <c r="Q93" s="35"/>
      <c r="R93" s="35"/>
      <c r="S93" s="35"/>
      <c r="T93" s="12"/>
    </row>
    <row r="94" spans="1:20" s="18" customFormat="1">
      <c r="A94" s="23">
        <v>90</v>
      </c>
      <c r="B94" s="11"/>
      <c r="C94" s="75"/>
      <c r="D94" s="12"/>
      <c r="E94" s="40"/>
      <c r="F94" s="42"/>
      <c r="G94" s="75"/>
      <c r="H94" s="75"/>
      <c r="I94" s="11">
        <f t="shared" si="1"/>
        <v>0</v>
      </c>
      <c r="J94" s="76"/>
      <c r="K94" s="39"/>
      <c r="L94" s="35"/>
      <c r="M94" s="35"/>
      <c r="N94" s="36"/>
      <c r="O94" s="36"/>
      <c r="P94" s="37"/>
      <c r="Q94" s="35"/>
      <c r="R94" s="35"/>
      <c r="S94" s="35"/>
      <c r="T94" s="12"/>
    </row>
    <row r="95" spans="1:20" s="18" customFormat="1">
      <c r="A95" s="23">
        <v>91</v>
      </c>
      <c r="B95" s="11"/>
      <c r="C95" s="75"/>
      <c r="D95" s="12"/>
      <c r="E95" s="40"/>
      <c r="F95" s="42"/>
      <c r="G95" s="75"/>
      <c r="H95" s="75"/>
      <c r="I95" s="11">
        <f t="shared" si="1"/>
        <v>0</v>
      </c>
      <c r="J95" s="76"/>
      <c r="K95" s="39"/>
      <c r="L95" s="35"/>
      <c r="M95" s="35"/>
      <c r="N95" s="36"/>
      <c r="O95" s="36"/>
      <c r="P95" s="37"/>
      <c r="Q95" s="35"/>
      <c r="R95" s="35"/>
      <c r="S95" s="35"/>
      <c r="T95" s="12"/>
    </row>
    <row r="96" spans="1:20" s="18" customFormat="1">
      <c r="A96" s="23">
        <v>92</v>
      </c>
      <c r="B96" s="11"/>
      <c r="C96" s="75"/>
      <c r="D96" s="12"/>
      <c r="E96" s="40"/>
      <c r="F96" s="42"/>
      <c r="G96" s="75"/>
      <c r="H96" s="75"/>
      <c r="I96" s="11">
        <f t="shared" si="1"/>
        <v>0</v>
      </c>
      <c r="J96" s="76"/>
      <c r="K96" s="39"/>
      <c r="L96" s="35"/>
      <c r="M96" s="35"/>
      <c r="N96" s="36"/>
      <c r="O96" s="36"/>
      <c r="P96" s="37"/>
      <c r="Q96" s="35"/>
      <c r="R96" s="35"/>
      <c r="S96" s="35"/>
      <c r="T96" s="12"/>
    </row>
    <row r="97" spans="1:20" s="18" customFormat="1">
      <c r="A97" s="23">
        <v>93</v>
      </c>
      <c r="B97" s="11"/>
      <c r="C97" s="75"/>
      <c r="D97" s="12"/>
      <c r="E97" s="40"/>
      <c r="F97" s="42"/>
      <c r="G97" s="75"/>
      <c r="H97" s="75"/>
      <c r="I97" s="11">
        <f t="shared" si="1"/>
        <v>0</v>
      </c>
      <c r="J97" s="76"/>
      <c r="K97" s="39"/>
      <c r="L97" s="35"/>
      <c r="M97" s="35"/>
      <c r="N97" s="36"/>
      <c r="O97" s="36"/>
      <c r="P97" s="37"/>
      <c r="Q97" s="35"/>
      <c r="R97" s="35"/>
      <c r="S97" s="35"/>
      <c r="T97" s="12"/>
    </row>
    <row r="98" spans="1:20" s="18" customFormat="1">
      <c r="A98" s="23">
        <v>94</v>
      </c>
      <c r="B98" s="11"/>
      <c r="C98" s="75"/>
      <c r="D98" s="12"/>
      <c r="E98" s="40"/>
      <c r="F98" s="42"/>
      <c r="G98" s="75"/>
      <c r="H98" s="75"/>
      <c r="I98" s="11">
        <f t="shared" si="1"/>
        <v>0</v>
      </c>
      <c r="J98" s="76"/>
      <c r="K98" s="39"/>
      <c r="L98" s="35"/>
      <c r="M98" s="35"/>
      <c r="N98" s="36"/>
      <c r="O98" s="36"/>
      <c r="P98" s="37"/>
      <c r="Q98" s="35"/>
      <c r="R98" s="35"/>
      <c r="S98" s="35"/>
      <c r="T98" s="12"/>
    </row>
    <row r="99" spans="1:20" s="18" customFormat="1">
      <c r="A99" s="23">
        <v>95</v>
      </c>
      <c r="B99" s="11"/>
      <c r="C99" s="75"/>
      <c r="D99" s="12"/>
      <c r="E99" s="40"/>
      <c r="F99" s="42"/>
      <c r="G99" s="75"/>
      <c r="H99" s="75"/>
      <c r="I99" s="11">
        <f t="shared" si="1"/>
        <v>0</v>
      </c>
      <c r="J99" s="76"/>
      <c r="K99" s="39"/>
      <c r="L99" s="35"/>
      <c r="M99" s="35"/>
      <c r="N99" s="36"/>
      <c r="O99" s="36"/>
      <c r="P99" s="37"/>
      <c r="Q99" s="35"/>
      <c r="R99" s="35"/>
      <c r="S99" s="35"/>
      <c r="T99" s="12"/>
    </row>
    <row r="100" spans="1:20" s="18" customFormat="1">
      <c r="A100" s="23">
        <v>96</v>
      </c>
      <c r="B100" s="11"/>
      <c r="C100" s="75"/>
      <c r="D100" s="12"/>
      <c r="E100" s="40"/>
      <c r="F100" s="42"/>
      <c r="G100" s="75"/>
      <c r="H100" s="75"/>
      <c r="I100" s="11">
        <f t="shared" si="1"/>
        <v>0</v>
      </c>
      <c r="J100" s="76"/>
      <c r="K100" s="39"/>
      <c r="L100" s="35"/>
      <c r="M100" s="35"/>
      <c r="N100" s="36"/>
      <c r="O100" s="36"/>
      <c r="P100" s="37"/>
      <c r="Q100" s="35"/>
      <c r="R100" s="35"/>
      <c r="S100" s="35"/>
      <c r="T100" s="12"/>
    </row>
    <row r="101" spans="1:20" s="18" customFormat="1">
      <c r="A101" s="23">
        <v>97</v>
      </c>
      <c r="B101" s="11"/>
      <c r="C101" s="75"/>
      <c r="D101" s="12"/>
      <c r="E101" s="40"/>
      <c r="F101" s="42"/>
      <c r="G101" s="75"/>
      <c r="H101" s="75"/>
      <c r="I101" s="11">
        <f t="shared" si="1"/>
        <v>0</v>
      </c>
      <c r="J101" s="76"/>
      <c r="K101" s="39"/>
      <c r="L101" s="35"/>
      <c r="M101" s="35"/>
      <c r="N101" s="36"/>
      <c r="O101" s="36"/>
      <c r="P101" s="37"/>
      <c r="Q101" s="35"/>
      <c r="R101" s="35"/>
      <c r="S101" s="35"/>
      <c r="T101" s="12"/>
    </row>
    <row r="102" spans="1:20" s="18" customFormat="1">
      <c r="A102" s="23">
        <v>98</v>
      </c>
      <c r="B102" s="11"/>
      <c r="C102" s="75"/>
      <c r="D102" s="12"/>
      <c r="E102" s="40"/>
      <c r="F102" s="42"/>
      <c r="G102" s="75"/>
      <c r="H102" s="75"/>
      <c r="I102" s="11">
        <f t="shared" si="1"/>
        <v>0</v>
      </c>
      <c r="J102" s="76"/>
      <c r="K102" s="39"/>
      <c r="L102" s="35"/>
      <c r="M102" s="35"/>
      <c r="N102" s="36"/>
      <c r="O102" s="36"/>
      <c r="P102" s="37"/>
      <c r="Q102" s="35"/>
      <c r="R102" s="35"/>
      <c r="S102" s="35"/>
      <c r="T102" s="12"/>
    </row>
    <row r="103" spans="1:20" s="18" customFormat="1">
      <c r="A103" s="23">
        <v>99</v>
      </c>
      <c r="B103" s="11"/>
      <c r="C103" s="75"/>
      <c r="D103" s="12"/>
      <c r="E103" s="40"/>
      <c r="F103" s="42"/>
      <c r="G103" s="75"/>
      <c r="H103" s="75"/>
      <c r="I103" s="11">
        <f t="shared" si="1"/>
        <v>0</v>
      </c>
      <c r="J103" s="76"/>
      <c r="K103" s="39"/>
      <c r="L103" s="35"/>
      <c r="M103" s="35"/>
      <c r="N103" s="36"/>
      <c r="O103" s="36"/>
      <c r="P103" s="37"/>
      <c r="Q103" s="35"/>
      <c r="R103" s="35"/>
      <c r="S103" s="35"/>
      <c r="T103" s="12"/>
    </row>
    <row r="104" spans="1:20" s="18" customFormat="1">
      <c r="A104" s="23">
        <v>100</v>
      </c>
      <c r="B104" s="11"/>
      <c r="C104" s="75"/>
      <c r="D104" s="12"/>
      <c r="E104" s="40"/>
      <c r="F104" s="42"/>
      <c r="G104" s="75"/>
      <c r="H104" s="75"/>
      <c r="I104" s="11">
        <f t="shared" si="1"/>
        <v>0</v>
      </c>
      <c r="J104" s="76"/>
      <c r="K104" s="39"/>
      <c r="L104" s="35"/>
      <c r="M104" s="35"/>
      <c r="N104" s="36"/>
      <c r="O104" s="36"/>
      <c r="P104" s="37"/>
      <c r="Q104" s="35"/>
      <c r="R104" s="35"/>
      <c r="S104" s="35"/>
      <c r="T104" s="12"/>
    </row>
    <row r="105" spans="1:20" s="18" customFormat="1">
      <c r="A105" s="23">
        <v>101</v>
      </c>
      <c r="B105" s="11"/>
      <c r="C105" s="75"/>
      <c r="D105" s="12"/>
      <c r="E105" s="40"/>
      <c r="F105" s="42"/>
      <c r="G105" s="75"/>
      <c r="H105" s="75"/>
      <c r="I105" s="11">
        <f t="shared" si="1"/>
        <v>0</v>
      </c>
      <c r="J105" s="76"/>
      <c r="K105" s="39"/>
      <c r="L105" s="35"/>
      <c r="M105" s="35"/>
      <c r="N105" s="36"/>
      <c r="O105" s="36"/>
      <c r="P105" s="37"/>
      <c r="Q105" s="35"/>
      <c r="R105" s="35"/>
      <c r="S105" s="35"/>
      <c r="T105" s="12"/>
    </row>
    <row r="106" spans="1:20" s="18" customFormat="1">
      <c r="A106" s="23">
        <v>102</v>
      </c>
      <c r="B106" s="11"/>
      <c r="C106" s="75"/>
      <c r="D106" s="12"/>
      <c r="E106" s="40"/>
      <c r="F106" s="42"/>
      <c r="G106" s="75"/>
      <c r="H106" s="75"/>
      <c r="I106" s="11">
        <f t="shared" si="1"/>
        <v>0</v>
      </c>
      <c r="J106" s="76"/>
      <c r="K106" s="39"/>
      <c r="L106" s="35"/>
      <c r="M106" s="35"/>
      <c r="N106" s="36"/>
      <c r="O106" s="36"/>
      <c r="P106" s="37"/>
      <c r="Q106" s="35"/>
      <c r="R106" s="35"/>
      <c r="S106" s="35"/>
      <c r="T106" s="12"/>
    </row>
    <row r="107" spans="1:20" s="18" customFormat="1">
      <c r="A107" s="23">
        <v>103</v>
      </c>
      <c r="B107" s="11"/>
      <c r="C107" s="75"/>
      <c r="D107" s="12"/>
      <c r="E107" s="40"/>
      <c r="F107" s="42"/>
      <c r="G107" s="75"/>
      <c r="H107" s="75"/>
      <c r="I107" s="11">
        <f t="shared" si="1"/>
        <v>0</v>
      </c>
      <c r="J107" s="76"/>
      <c r="K107" s="39"/>
      <c r="L107" s="35"/>
      <c r="M107" s="35"/>
      <c r="N107" s="36"/>
      <c r="O107" s="36"/>
      <c r="P107" s="37"/>
      <c r="Q107" s="35"/>
      <c r="R107" s="35"/>
      <c r="S107" s="35"/>
      <c r="T107" s="12"/>
    </row>
    <row r="108" spans="1:20" s="18" customFormat="1">
      <c r="A108" s="23">
        <v>104</v>
      </c>
      <c r="B108" s="11"/>
      <c r="C108" s="75"/>
      <c r="D108" s="12"/>
      <c r="E108" s="40"/>
      <c r="F108" s="42"/>
      <c r="G108" s="75"/>
      <c r="H108" s="75"/>
      <c r="I108" s="11">
        <f t="shared" si="1"/>
        <v>0</v>
      </c>
      <c r="J108" s="76"/>
      <c r="K108" s="39"/>
      <c r="L108" s="35"/>
      <c r="M108" s="35"/>
      <c r="N108" s="36"/>
      <c r="O108" s="36"/>
      <c r="P108" s="37"/>
      <c r="Q108" s="35"/>
      <c r="R108" s="35"/>
      <c r="S108" s="35"/>
      <c r="T108" s="12"/>
    </row>
    <row r="109" spans="1:20" s="18" customFormat="1">
      <c r="A109" s="23">
        <v>105</v>
      </c>
      <c r="B109" s="11"/>
      <c r="C109" s="75"/>
      <c r="D109" s="12"/>
      <c r="E109" s="40"/>
      <c r="F109" s="42"/>
      <c r="G109" s="75"/>
      <c r="H109" s="75"/>
      <c r="I109" s="11">
        <f t="shared" si="1"/>
        <v>0</v>
      </c>
      <c r="J109" s="76"/>
      <c r="K109" s="39"/>
      <c r="L109" s="35"/>
      <c r="M109" s="35"/>
      <c r="N109" s="36"/>
      <c r="O109" s="36"/>
      <c r="P109" s="37"/>
      <c r="Q109" s="35"/>
      <c r="R109" s="35"/>
      <c r="S109" s="35"/>
      <c r="T109" s="12"/>
    </row>
    <row r="110" spans="1:20" s="18" customFormat="1">
      <c r="A110" s="23">
        <v>106</v>
      </c>
      <c r="B110" s="11"/>
      <c r="C110" s="75"/>
      <c r="D110" s="12"/>
      <c r="E110" s="40"/>
      <c r="F110" s="42"/>
      <c r="G110" s="75"/>
      <c r="H110" s="75"/>
      <c r="I110" s="11">
        <f t="shared" si="1"/>
        <v>0</v>
      </c>
      <c r="J110" s="76"/>
      <c r="K110" s="39"/>
      <c r="L110" s="35"/>
      <c r="M110" s="35"/>
      <c r="N110" s="36"/>
      <c r="O110" s="36"/>
      <c r="P110" s="37"/>
      <c r="Q110" s="35"/>
      <c r="R110" s="35"/>
      <c r="S110" s="35"/>
      <c r="T110" s="12"/>
    </row>
    <row r="111" spans="1:20" s="18" customFormat="1">
      <c r="A111" s="23">
        <v>107</v>
      </c>
      <c r="B111" s="11"/>
      <c r="C111" s="75"/>
      <c r="D111" s="12"/>
      <c r="E111" s="40"/>
      <c r="F111" s="42"/>
      <c r="G111" s="75"/>
      <c r="H111" s="75"/>
      <c r="I111" s="11">
        <f t="shared" si="1"/>
        <v>0</v>
      </c>
      <c r="J111" s="76"/>
      <c r="K111" s="39"/>
      <c r="L111" s="35"/>
      <c r="M111" s="35"/>
      <c r="N111" s="36"/>
      <c r="O111" s="36"/>
      <c r="P111" s="37"/>
      <c r="Q111" s="35"/>
      <c r="R111" s="35"/>
      <c r="S111" s="35"/>
      <c r="T111" s="12"/>
    </row>
    <row r="112" spans="1:20" s="18" customFormat="1">
      <c r="A112" s="23">
        <v>108</v>
      </c>
      <c r="B112" s="11"/>
      <c r="C112" s="75"/>
      <c r="D112" s="12"/>
      <c r="E112" s="40"/>
      <c r="F112" s="42"/>
      <c r="G112" s="75"/>
      <c r="H112" s="75"/>
      <c r="I112" s="11">
        <f t="shared" si="1"/>
        <v>0</v>
      </c>
      <c r="J112" s="76"/>
      <c r="K112" s="39"/>
      <c r="L112" s="35"/>
      <c r="M112" s="35"/>
      <c r="N112" s="36"/>
      <c r="O112" s="36"/>
      <c r="P112" s="37"/>
      <c r="Q112" s="35"/>
      <c r="R112" s="35"/>
      <c r="S112" s="35"/>
      <c r="T112" s="12"/>
    </row>
    <row r="113" spans="1:20" s="18" customFormat="1">
      <c r="A113" s="23">
        <v>109</v>
      </c>
      <c r="B113" s="11"/>
      <c r="C113" s="75"/>
      <c r="D113" s="12"/>
      <c r="E113" s="40"/>
      <c r="F113" s="42"/>
      <c r="G113" s="75"/>
      <c r="H113" s="75"/>
      <c r="I113" s="11">
        <f t="shared" si="1"/>
        <v>0</v>
      </c>
      <c r="J113" s="76"/>
      <c r="K113" s="39"/>
      <c r="L113" s="35"/>
      <c r="M113" s="35"/>
      <c r="N113" s="36"/>
      <c r="O113" s="36"/>
      <c r="P113" s="37"/>
      <c r="Q113" s="35"/>
      <c r="R113" s="35"/>
      <c r="S113" s="35"/>
      <c r="T113" s="12"/>
    </row>
    <row r="114" spans="1:20" s="18" customFormat="1">
      <c r="A114" s="23">
        <v>110</v>
      </c>
      <c r="B114" s="11"/>
      <c r="C114" s="75"/>
      <c r="D114" s="12"/>
      <c r="E114" s="40"/>
      <c r="F114" s="42"/>
      <c r="G114" s="75"/>
      <c r="H114" s="75"/>
      <c r="I114" s="11">
        <f t="shared" si="1"/>
        <v>0</v>
      </c>
      <c r="J114" s="76"/>
      <c r="K114" s="39"/>
      <c r="L114" s="35"/>
      <c r="M114" s="35"/>
      <c r="N114" s="36"/>
      <c r="O114" s="36"/>
      <c r="P114" s="37"/>
      <c r="Q114" s="35"/>
      <c r="R114" s="35"/>
      <c r="S114" s="35"/>
      <c r="T114" s="12"/>
    </row>
    <row r="115" spans="1:20" s="18" customFormat="1">
      <c r="A115" s="23">
        <v>111</v>
      </c>
      <c r="B115" s="11"/>
      <c r="C115" s="75"/>
      <c r="D115" s="12"/>
      <c r="E115" s="40"/>
      <c r="F115" s="42"/>
      <c r="G115" s="75"/>
      <c r="H115" s="75"/>
      <c r="I115" s="11">
        <f t="shared" si="1"/>
        <v>0</v>
      </c>
      <c r="J115" s="76"/>
      <c r="K115" s="39"/>
      <c r="L115" s="35"/>
      <c r="M115" s="35"/>
      <c r="N115" s="36"/>
      <c r="O115" s="36"/>
      <c r="P115" s="37"/>
      <c r="Q115" s="35"/>
      <c r="R115" s="35"/>
      <c r="S115" s="35"/>
      <c r="T115" s="12"/>
    </row>
    <row r="116" spans="1:20" s="18" customFormat="1">
      <c r="A116" s="23">
        <v>112</v>
      </c>
      <c r="B116" s="11"/>
      <c r="C116" s="75"/>
      <c r="D116" s="12"/>
      <c r="E116" s="40"/>
      <c r="F116" s="42"/>
      <c r="G116" s="75"/>
      <c r="H116" s="75"/>
      <c r="I116" s="11">
        <f t="shared" si="1"/>
        <v>0</v>
      </c>
      <c r="J116" s="76"/>
      <c r="K116" s="39"/>
      <c r="L116" s="35"/>
      <c r="M116" s="35"/>
      <c r="N116" s="36"/>
      <c r="O116" s="36"/>
      <c r="P116" s="37"/>
      <c r="Q116" s="35"/>
      <c r="R116" s="35"/>
      <c r="S116" s="35"/>
      <c r="T116" s="12"/>
    </row>
    <row r="117" spans="1:20" s="18" customFormat="1">
      <c r="A117" s="23">
        <v>113</v>
      </c>
      <c r="B117" s="11"/>
      <c r="C117" s="75"/>
      <c r="D117" s="12"/>
      <c r="E117" s="40"/>
      <c r="F117" s="42"/>
      <c r="G117" s="75"/>
      <c r="H117" s="75"/>
      <c r="I117" s="11">
        <f t="shared" si="1"/>
        <v>0</v>
      </c>
      <c r="J117" s="76"/>
      <c r="K117" s="39"/>
      <c r="L117" s="35"/>
      <c r="M117" s="35"/>
      <c r="N117" s="36"/>
      <c r="O117" s="36"/>
      <c r="P117" s="37"/>
      <c r="Q117" s="35"/>
      <c r="R117" s="35"/>
      <c r="S117" s="35"/>
      <c r="T117" s="12"/>
    </row>
    <row r="118" spans="1:20" s="18" customFormat="1">
      <c r="A118" s="23">
        <v>114</v>
      </c>
      <c r="B118" s="11"/>
      <c r="C118" s="75"/>
      <c r="D118" s="12"/>
      <c r="E118" s="40"/>
      <c r="F118" s="42"/>
      <c r="G118" s="75"/>
      <c r="H118" s="75"/>
      <c r="I118" s="11">
        <f t="shared" si="1"/>
        <v>0</v>
      </c>
      <c r="J118" s="76"/>
      <c r="K118" s="39"/>
      <c r="L118" s="35"/>
      <c r="M118" s="35"/>
      <c r="N118" s="36"/>
      <c r="O118" s="36"/>
      <c r="P118" s="37"/>
      <c r="Q118" s="35"/>
      <c r="R118" s="35"/>
      <c r="S118" s="35"/>
      <c r="T118" s="12"/>
    </row>
    <row r="119" spans="1:20" s="18" customFormat="1">
      <c r="A119" s="23">
        <v>115</v>
      </c>
      <c r="B119" s="11"/>
      <c r="C119" s="75"/>
      <c r="D119" s="12"/>
      <c r="E119" s="40"/>
      <c r="F119" s="42"/>
      <c r="G119" s="75"/>
      <c r="H119" s="75"/>
      <c r="I119" s="11">
        <f t="shared" si="1"/>
        <v>0</v>
      </c>
      <c r="J119" s="76"/>
      <c r="K119" s="39"/>
      <c r="L119" s="35"/>
      <c r="M119" s="35"/>
      <c r="N119" s="36"/>
      <c r="O119" s="36"/>
      <c r="P119" s="37"/>
      <c r="Q119" s="35"/>
      <c r="R119" s="35"/>
      <c r="S119" s="35"/>
      <c r="T119" s="12"/>
    </row>
    <row r="120" spans="1:20" s="18" customFormat="1">
      <c r="A120" s="23">
        <v>116</v>
      </c>
      <c r="B120" s="11"/>
      <c r="C120" s="75"/>
      <c r="D120" s="12"/>
      <c r="E120" s="40"/>
      <c r="F120" s="42"/>
      <c r="G120" s="75">
        <v>0</v>
      </c>
      <c r="H120" s="75">
        <v>0</v>
      </c>
      <c r="I120" s="11">
        <f t="shared" ref="I120:I133" si="2">SUM(G120:H120)</f>
        <v>0</v>
      </c>
      <c r="J120" s="76"/>
      <c r="K120" s="39"/>
      <c r="L120" s="35"/>
      <c r="M120" s="35"/>
      <c r="N120" s="36"/>
      <c r="O120" s="36"/>
      <c r="P120" s="37"/>
      <c r="Q120" s="35"/>
      <c r="R120" s="35"/>
      <c r="S120" s="35"/>
      <c r="T120" s="12"/>
    </row>
    <row r="121" spans="1:20" s="18" customFormat="1">
      <c r="A121" s="23">
        <v>117</v>
      </c>
      <c r="B121" s="11"/>
      <c r="C121" s="75"/>
      <c r="D121" s="12"/>
      <c r="E121" s="40"/>
      <c r="F121" s="42"/>
      <c r="G121" s="75">
        <v>0</v>
      </c>
      <c r="H121" s="75">
        <v>0</v>
      </c>
      <c r="I121" s="11">
        <f t="shared" si="2"/>
        <v>0</v>
      </c>
      <c r="J121" s="76"/>
      <c r="K121" s="39"/>
      <c r="L121" s="35"/>
      <c r="M121" s="35"/>
      <c r="N121" s="36"/>
      <c r="O121" s="36"/>
      <c r="P121" s="37"/>
      <c r="Q121" s="35"/>
      <c r="R121" s="35"/>
      <c r="S121" s="35"/>
      <c r="T121" s="12"/>
    </row>
    <row r="122" spans="1:20" s="18" customFormat="1">
      <c r="A122" s="23">
        <v>118</v>
      </c>
      <c r="B122" s="11"/>
      <c r="C122" s="75"/>
      <c r="D122" s="12"/>
      <c r="E122" s="40"/>
      <c r="F122" s="42"/>
      <c r="G122" s="75">
        <v>0</v>
      </c>
      <c r="H122" s="75">
        <v>0</v>
      </c>
      <c r="I122" s="11">
        <f t="shared" si="2"/>
        <v>0</v>
      </c>
      <c r="J122" s="76"/>
      <c r="K122" s="39"/>
      <c r="L122" s="35"/>
      <c r="M122" s="35"/>
      <c r="N122" s="36"/>
      <c r="O122" s="36"/>
      <c r="P122" s="37"/>
      <c r="Q122" s="35"/>
      <c r="R122" s="35"/>
      <c r="S122" s="35"/>
      <c r="T122" s="12"/>
    </row>
    <row r="123" spans="1:20" s="18" customFormat="1">
      <c r="A123" s="23">
        <v>119</v>
      </c>
      <c r="B123" s="11"/>
      <c r="C123" s="75"/>
      <c r="D123" s="12"/>
      <c r="E123" s="40"/>
      <c r="F123" s="42"/>
      <c r="G123" s="75">
        <v>0</v>
      </c>
      <c r="H123" s="75">
        <v>0</v>
      </c>
      <c r="I123" s="11">
        <f t="shared" si="2"/>
        <v>0</v>
      </c>
      <c r="J123" s="76"/>
      <c r="K123" s="39"/>
      <c r="L123" s="35"/>
      <c r="M123" s="35"/>
      <c r="N123" s="36"/>
      <c r="O123" s="36"/>
      <c r="P123" s="37"/>
      <c r="Q123" s="35"/>
      <c r="R123" s="35"/>
      <c r="S123" s="35"/>
      <c r="T123" s="12"/>
    </row>
    <row r="124" spans="1:20" s="18" customFormat="1">
      <c r="A124" s="23">
        <v>120</v>
      </c>
      <c r="B124" s="11"/>
      <c r="C124" s="75"/>
      <c r="D124" s="12"/>
      <c r="E124" s="40"/>
      <c r="F124" s="42"/>
      <c r="G124" s="75">
        <v>0</v>
      </c>
      <c r="H124" s="75">
        <v>0</v>
      </c>
      <c r="I124" s="11">
        <f t="shared" si="2"/>
        <v>0</v>
      </c>
      <c r="J124" s="76"/>
      <c r="K124" s="39"/>
      <c r="L124" s="35"/>
      <c r="M124" s="35"/>
      <c r="N124" s="36"/>
      <c r="O124" s="36"/>
      <c r="P124" s="37"/>
      <c r="Q124" s="35"/>
      <c r="R124" s="35"/>
      <c r="S124" s="35"/>
      <c r="T124" s="12"/>
    </row>
    <row r="125" spans="1:20" s="18" customFormat="1">
      <c r="A125" s="23">
        <v>121</v>
      </c>
      <c r="B125" s="11"/>
      <c r="C125" s="75"/>
      <c r="D125" s="12"/>
      <c r="E125" s="40"/>
      <c r="F125" s="42"/>
      <c r="G125" s="75">
        <v>0</v>
      </c>
      <c r="H125" s="75">
        <v>0</v>
      </c>
      <c r="I125" s="11">
        <f t="shared" si="2"/>
        <v>0</v>
      </c>
      <c r="J125" s="76"/>
      <c r="K125" s="39"/>
      <c r="L125" s="35"/>
      <c r="M125" s="35"/>
      <c r="N125" s="36"/>
      <c r="O125" s="36"/>
      <c r="P125" s="37"/>
      <c r="Q125" s="35"/>
      <c r="R125" s="35"/>
      <c r="S125" s="35"/>
      <c r="T125" s="12"/>
    </row>
    <row r="126" spans="1:20" s="18" customFormat="1">
      <c r="A126" s="23">
        <v>122</v>
      </c>
      <c r="B126" s="11"/>
      <c r="C126" s="75"/>
      <c r="D126" s="12"/>
      <c r="E126" s="40"/>
      <c r="F126" s="42"/>
      <c r="G126" s="75">
        <v>0</v>
      </c>
      <c r="H126" s="75">
        <v>0</v>
      </c>
      <c r="I126" s="11">
        <f t="shared" si="2"/>
        <v>0</v>
      </c>
      <c r="J126" s="76"/>
      <c r="K126" s="39"/>
      <c r="L126" s="35"/>
      <c r="M126" s="35"/>
      <c r="N126" s="36"/>
      <c r="O126" s="36"/>
      <c r="P126" s="37"/>
      <c r="Q126" s="35"/>
      <c r="R126" s="35"/>
      <c r="S126" s="35"/>
      <c r="T126" s="12"/>
    </row>
    <row r="127" spans="1:20" s="18" customFormat="1">
      <c r="A127" s="23">
        <v>123</v>
      </c>
      <c r="B127" s="11"/>
      <c r="C127" s="75"/>
      <c r="D127" s="12"/>
      <c r="E127" s="40"/>
      <c r="F127" s="42"/>
      <c r="G127" s="75">
        <v>0</v>
      </c>
      <c r="H127" s="75">
        <v>0</v>
      </c>
      <c r="I127" s="11">
        <f t="shared" si="2"/>
        <v>0</v>
      </c>
      <c r="J127" s="76"/>
      <c r="K127" s="39"/>
      <c r="L127" s="35"/>
      <c r="M127" s="35"/>
      <c r="N127" s="36"/>
      <c r="O127" s="36"/>
      <c r="P127" s="37"/>
      <c r="Q127" s="35"/>
      <c r="R127" s="35"/>
      <c r="S127" s="35"/>
      <c r="T127" s="12"/>
    </row>
    <row r="128" spans="1:20" s="18" customFormat="1">
      <c r="A128" s="23">
        <v>124</v>
      </c>
      <c r="B128" s="11"/>
      <c r="C128" s="75"/>
      <c r="D128" s="12"/>
      <c r="E128" s="40"/>
      <c r="F128" s="42"/>
      <c r="G128" s="75">
        <v>0</v>
      </c>
      <c r="H128" s="75">
        <v>0</v>
      </c>
      <c r="I128" s="11">
        <f t="shared" si="2"/>
        <v>0</v>
      </c>
      <c r="J128" s="76"/>
      <c r="K128" s="39"/>
      <c r="L128" s="35"/>
      <c r="M128" s="35"/>
      <c r="N128" s="36"/>
      <c r="O128" s="36"/>
      <c r="P128" s="37"/>
      <c r="Q128" s="35"/>
      <c r="R128" s="35"/>
      <c r="S128" s="35"/>
      <c r="T128" s="12"/>
    </row>
    <row r="129" spans="1:20" s="18" customFormat="1">
      <c r="A129" s="23">
        <v>125</v>
      </c>
      <c r="B129" s="11"/>
      <c r="C129" s="75"/>
      <c r="D129" s="12"/>
      <c r="E129" s="40"/>
      <c r="F129" s="42"/>
      <c r="G129" s="75">
        <v>0</v>
      </c>
      <c r="H129" s="75">
        <v>0</v>
      </c>
      <c r="I129" s="11">
        <f t="shared" si="2"/>
        <v>0</v>
      </c>
      <c r="J129" s="76"/>
      <c r="K129" s="39"/>
      <c r="L129" s="35"/>
      <c r="M129" s="35"/>
      <c r="N129" s="36"/>
      <c r="O129" s="36"/>
      <c r="P129" s="37"/>
      <c r="Q129" s="35"/>
      <c r="R129" s="35"/>
      <c r="S129" s="35"/>
      <c r="T129" s="12"/>
    </row>
    <row r="130" spans="1:20" s="18" customFormat="1">
      <c r="A130" s="23">
        <v>126</v>
      </c>
      <c r="B130" s="11"/>
      <c r="C130" s="75"/>
      <c r="D130" s="12"/>
      <c r="E130" s="40"/>
      <c r="F130" s="42"/>
      <c r="G130" s="75">
        <v>0</v>
      </c>
      <c r="H130" s="75">
        <v>0</v>
      </c>
      <c r="I130" s="11">
        <f t="shared" si="2"/>
        <v>0</v>
      </c>
      <c r="J130" s="76"/>
      <c r="K130" s="39"/>
      <c r="L130" s="35"/>
      <c r="M130" s="35"/>
      <c r="N130" s="36"/>
      <c r="O130" s="36"/>
      <c r="P130" s="37"/>
      <c r="Q130" s="35"/>
      <c r="R130" s="35"/>
      <c r="S130" s="35"/>
      <c r="T130" s="12"/>
    </row>
    <row r="131" spans="1:20" s="18" customFormat="1">
      <c r="A131" s="23">
        <v>127</v>
      </c>
      <c r="B131" s="11"/>
      <c r="C131" s="75"/>
      <c r="D131" s="12"/>
      <c r="E131" s="40"/>
      <c r="F131" s="42"/>
      <c r="G131" s="75">
        <v>0</v>
      </c>
      <c r="H131" s="75">
        <v>0</v>
      </c>
      <c r="I131" s="11">
        <f t="shared" si="2"/>
        <v>0</v>
      </c>
      <c r="J131" s="76"/>
      <c r="K131" s="39"/>
      <c r="L131" s="35"/>
      <c r="M131" s="35"/>
      <c r="N131" s="36"/>
      <c r="O131" s="36"/>
      <c r="P131" s="37"/>
      <c r="Q131" s="35"/>
      <c r="R131" s="35"/>
      <c r="S131" s="35"/>
      <c r="T131" s="12"/>
    </row>
    <row r="132" spans="1:20" s="18" customFormat="1">
      <c r="A132" s="23">
        <v>128</v>
      </c>
      <c r="B132" s="11"/>
      <c r="C132" s="75"/>
      <c r="D132" s="12"/>
      <c r="E132" s="40"/>
      <c r="F132" s="42"/>
      <c r="G132" s="75">
        <v>0</v>
      </c>
      <c r="H132" s="75">
        <v>0</v>
      </c>
      <c r="I132" s="11">
        <f t="shared" si="2"/>
        <v>0</v>
      </c>
      <c r="J132" s="76"/>
      <c r="K132" s="39"/>
      <c r="L132" s="35"/>
      <c r="M132" s="35"/>
      <c r="N132" s="36"/>
      <c r="O132" s="36"/>
      <c r="P132" s="37"/>
      <c r="Q132" s="35"/>
      <c r="R132" s="35"/>
      <c r="S132" s="35"/>
      <c r="T132" s="12"/>
    </row>
    <row r="133" spans="1:20" s="18" customFormat="1">
      <c r="A133" s="23">
        <v>129</v>
      </c>
      <c r="B133" s="11"/>
      <c r="C133" s="75"/>
      <c r="D133" s="12"/>
      <c r="E133" s="40"/>
      <c r="F133" s="42"/>
      <c r="G133" s="75">
        <v>0</v>
      </c>
      <c r="H133" s="75">
        <v>0</v>
      </c>
      <c r="I133" s="11">
        <f t="shared" si="2"/>
        <v>0</v>
      </c>
      <c r="J133" s="76"/>
      <c r="K133" s="39"/>
      <c r="L133" s="35"/>
      <c r="M133" s="35"/>
      <c r="N133" s="36"/>
      <c r="O133" s="36"/>
      <c r="P133" s="37"/>
      <c r="Q133" s="35"/>
      <c r="R133" s="35"/>
      <c r="S133" s="35"/>
      <c r="T133" s="12"/>
    </row>
    <row r="134" spans="1:20" s="18" customFormat="1">
      <c r="A134" s="23">
        <v>130</v>
      </c>
      <c r="B134" s="11"/>
      <c r="C134" s="75"/>
      <c r="D134" s="12"/>
      <c r="E134" s="40"/>
      <c r="F134" s="42"/>
      <c r="G134" s="75">
        <v>0</v>
      </c>
      <c r="H134" s="75">
        <v>0</v>
      </c>
      <c r="I134" s="11">
        <f t="shared" ref="I134:I164" si="3">SUM(G134:H134)</f>
        <v>0</v>
      </c>
      <c r="J134" s="76"/>
      <c r="K134" s="39"/>
      <c r="L134" s="35"/>
      <c r="M134" s="35"/>
      <c r="N134" s="36"/>
      <c r="O134" s="36"/>
      <c r="P134" s="37"/>
      <c r="Q134" s="35"/>
      <c r="R134" s="35"/>
      <c r="S134" s="35"/>
      <c r="T134" s="12"/>
    </row>
    <row r="135" spans="1:20" s="18" customFormat="1">
      <c r="A135" s="23">
        <v>131</v>
      </c>
      <c r="B135" s="11"/>
      <c r="C135" s="75"/>
      <c r="D135" s="12"/>
      <c r="E135" s="40"/>
      <c r="F135" s="42"/>
      <c r="G135" s="75">
        <v>0</v>
      </c>
      <c r="H135" s="75">
        <v>0</v>
      </c>
      <c r="I135" s="11">
        <f t="shared" si="3"/>
        <v>0</v>
      </c>
      <c r="J135" s="76"/>
      <c r="K135" s="39"/>
      <c r="L135" s="35"/>
      <c r="M135" s="35"/>
      <c r="N135" s="36"/>
      <c r="O135" s="36"/>
      <c r="P135" s="37"/>
      <c r="Q135" s="35"/>
      <c r="R135" s="35"/>
      <c r="S135" s="35"/>
      <c r="T135" s="12"/>
    </row>
    <row r="136" spans="1:20" s="18" customFormat="1">
      <c r="A136" s="23">
        <v>132</v>
      </c>
      <c r="B136" s="11"/>
      <c r="C136" s="75"/>
      <c r="D136" s="12"/>
      <c r="E136" s="40"/>
      <c r="F136" s="42"/>
      <c r="G136" s="75">
        <v>0</v>
      </c>
      <c r="H136" s="75">
        <v>0</v>
      </c>
      <c r="I136" s="11">
        <f t="shared" si="3"/>
        <v>0</v>
      </c>
      <c r="J136" s="76"/>
      <c r="K136" s="39"/>
      <c r="L136" s="35"/>
      <c r="M136" s="35"/>
      <c r="N136" s="36"/>
      <c r="O136" s="36"/>
      <c r="P136" s="37"/>
      <c r="Q136" s="35"/>
      <c r="R136" s="35"/>
      <c r="S136" s="35"/>
      <c r="T136" s="12"/>
    </row>
    <row r="137" spans="1:20" s="18" customFormat="1">
      <c r="A137" s="23">
        <v>133</v>
      </c>
      <c r="B137" s="11"/>
      <c r="C137" s="75"/>
      <c r="D137" s="12"/>
      <c r="E137" s="40"/>
      <c r="F137" s="42"/>
      <c r="G137" s="75">
        <v>0</v>
      </c>
      <c r="H137" s="75">
        <v>0</v>
      </c>
      <c r="I137" s="11">
        <f t="shared" si="3"/>
        <v>0</v>
      </c>
      <c r="J137" s="76"/>
      <c r="K137" s="39"/>
      <c r="L137" s="35"/>
      <c r="M137" s="35"/>
      <c r="N137" s="36"/>
      <c r="O137" s="36"/>
      <c r="P137" s="37"/>
      <c r="Q137" s="35"/>
      <c r="R137" s="35"/>
      <c r="S137" s="35"/>
      <c r="T137" s="12"/>
    </row>
    <row r="138" spans="1:20" s="18" customFormat="1">
      <c r="A138" s="23">
        <v>134</v>
      </c>
      <c r="B138" s="11"/>
      <c r="C138" s="75"/>
      <c r="D138" s="12"/>
      <c r="E138" s="40"/>
      <c r="F138" s="42"/>
      <c r="G138" s="75">
        <v>0</v>
      </c>
      <c r="H138" s="75">
        <v>0</v>
      </c>
      <c r="I138" s="11">
        <f t="shared" si="3"/>
        <v>0</v>
      </c>
      <c r="J138" s="76"/>
      <c r="K138" s="39"/>
      <c r="L138" s="35"/>
      <c r="M138" s="35"/>
      <c r="N138" s="36"/>
      <c r="O138" s="36"/>
      <c r="P138" s="37"/>
      <c r="Q138" s="35"/>
      <c r="R138" s="35"/>
      <c r="S138" s="35"/>
      <c r="T138" s="12"/>
    </row>
    <row r="139" spans="1:20" s="18" customFormat="1">
      <c r="A139" s="23">
        <v>135</v>
      </c>
      <c r="B139" s="11"/>
      <c r="C139" s="75"/>
      <c r="D139" s="12"/>
      <c r="E139" s="40"/>
      <c r="F139" s="42"/>
      <c r="G139" s="75">
        <v>0</v>
      </c>
      <c r="H139" s="75">
        <v>0</v>
      </c>
      <c r="I139" s="11">
        <f t="shared" si="3"/>
        <v>0</v>
      </c>
      <c r="J139" s="76"/>
      <c r="K139" s="39"/>
      <c r="L139" s="35"/>
      <c r="M139" s="35"/>
      <c r="N139" s="36"/>
      <c r="O139" s="36"/>
      <c r="P139" s="37"/>
      <c r="Q139" s="35"/>
      <c r="R139" s="35"/>
      <c r="S139" s="35"/>
      <c r="T139" s="12"/>
    </row>
    <row r="140" spans="1:20" s="18" customFormat="1">
      <c r="A140" s="23">
        <v>136</v>
      </c>
      <c r="B140" s="11"/>
      <c r="C140" s="75"/>
      <c r="D140" s="12"/>
      <c r="E140" s="40"/>
      <c r="F140" s="42"/>
      <c r="G140" s="75">
        <v>0</v>
      </c>
      <c r="H140" s="75">
        <v>0</v>
      </c>
      <c r="I140" s="11">
        <f t="shared" si="3"/>
        <v>0</v>
      </c>
      <c r="J140" s="76"/>
      <c r="K140" s="39"/>
      <c r="L140" s="35"/>
      <c r="M140" s="35"/>
      <c r="N140" s="36"/>
      <c r="O140" s="36"/>
      <c r="P140" s="37"/>
      <c r="Q140" s="35"/>
      <c r="R140" s="35"/>
      <c r="S140" s="35"/>
      <c r="T140" s="12"/>
    </row>
    <row r="141" spans="1:20" s="18" customFormat="1">
      <c r="A141" s="23">
        <v>137</v>
      </c>
      <c r="B141" s="11"/>
      <c r="C141" s="75"/>
      <c r="D141" s="12"/>
      <c r="E141" s="40"/>
      <c r="F141" s="42"/>
      <c r="G141" s="75">
        <v>0</v>
      </c>
      <c r="H141" s="75">
        <v>0</v>
      </c>
      <c r="I141" s="11">
        <f t="shared" si="3"/>
        <v>0</v>
      </c>
      <c r="J141" s="76"/>
      <c r="K141" s="39"/>
      <c r="L141" s="35"/>
      <c r="M141" s="35"/>
      <c r="N141" s="36"/>
      <c r="O141" s="36"/>
      <c r="P141" s="37"/>
      <c r="Q141" s="35"/>
      <c r="R141" s="35"/>
      <c r="S141" s="35"/>
      <c r="T141" s="12"/>
    </row>
    <row r="142" spans="1:20" s="18" customFormat="1">
      <c r="A142" s="23">
        <v>138</v>
      </c>
      <c r="B142" s="11"/>
      <c r="C142" s="75"/>
      <c r="D142" s="12"/>
      <c r="E142" s="40"/>
      <c r="F142" s="42"/>
      <c r="G142" s="75">
        <v>0</v>
      </c>
      <c r="H142" s="75">
        <v>0</v>
      </c>
      <c r="I142" s="11">
        <f t="shared" si="3"/>
        <v>0</v>
      </c>
      <c r="J142" s="76"/>
      <c r="K142" s="39"/>
      <c r="L142" s="35"/>
      <c r="M142" s="35"/>
      <c r="N142" s="36"/>
      <c r="O142" s="36"/>
      <c r="P142" s="37"/>
      <c r="Q142" s="35"/>
      <c r="R142" s="35"/>
      <c r="S142" s="35"/>
      <c r="T142" s="12"/>
    </row>
    <row r="143" spans="1:20" s="18" customFormat="1">
      <c r="A143" s="23">
        <v>139</v>
      </c>
      <c r="B143" s="11"/>
      <c r="C143" s="75"/>
      <c r="D143" s="12"/>
      <c r="E143" s="40"/>
      <c r="F143" s="42"/>
      <c r="G143" s="75">
        <v>0</v>
      </c>
      <c r="H143" s="75">
        <v>0</v>
      </c>
      <c r="I143" s="11">
        <f t="shared" si="3"/>
        <v>0</v>
      </c>
      <c r="J143" s="76"/>
      <c r="K143" s="39"/>
      <c r="L143" s="35"/>
      <c r="M143" s="35"/>
      <c r="N143" s="36"/>
      <c r="O143" s="36"/>
      <c r="P143" s="37"/>
      <c r="Q143" s="35"/>
      <c r="R143" s="35"/>
      <c r="S143" s="35"/>
      <c r="T143" s="12"/>
    </row>
    <row r="144" spans="1:20" s="18" customFormat="1">
      <c r="A144" s="23">
        <v>140</v>
      </c>
      <c r="B144" s="11"/>
      <c r="C144" s="75"/>
      <c r="D144" s="12"/>
      <c r="E144" s="40"/>
      <c r="F144" s="42"/>
      <c r="G144" s="75">
        <v>0</v>
      </c>
      <c r="H144" s="75">
        <v>0</v>
      </c>
      <c r="I144" s="11">
        <f t="shared" si="3"/>
        <v>0</v>
      </c>
      <c r="J144" s="76"/>
      <c r="K144" s="39"/>
      <c r="L144" s="35"/>
      <c r="M144" s="35"/>
      <c r="N144" s="36"/>
      <c r="O144" s="36"/>
      <c r="P144" s="37"/>
      <c r="Q144" s="35"/>
      <c r="R144" s="35"/>
      <c r="S144" s="35"/>
      <c r="T144" s="12"/>
    </row>
    <row r="145" spans="1:20" s="18" customFormat="1">
      <c r="A145" s="23">
        <v>141</v>
      </c>
      <c r="B145" s="11"/>
      <c r="C145" s="75"/>
      <c r="D145" s="12"/>
      <c r="E145" s="40"/>
      <c r="F145" s="42"/>
      <c r="G145" s="75">
        <v>0</v>
      </c>
      <c r="H145" s="75">
        <v>0</v>
      </c>
      <c r="I145" s="11">
        <f t="shared" si="3"/>
        <v>0</v>
      </c>
      <c r="J145" s="76"/>
      <c r="K145" s="39"/>
      <c r="L145" s="35"/>
      <c r="M145" s="35"/>
      <c r="N145" s="36"/>
      <c r="O145" s="36"/>
      <c r="P145" s="37"/>
      <c r="Q145" s="35"/>
      <c r="R145" s="35"/>
      <c r="S145" s="35"/>
      <c r="T145" s="12"/>
    </row>
    <row r="146" spans="1:20" s="18" customFormat="1">
      <c r="A146" s="23">
        <v>142</v>
      </c>
      <c r="B146" s="11"/>
      <c r="C146" s="75"/>
      <c r="D146" s="12"/>
      <c r="E146" s="40"/>
      <c r="F146" s="42"/>
      <c r="G146" s="75">
        <v>0</v>
      </c>
      <c r="H146" s="75">
        <v>0</v>
      </c>
      <c r="I146" s="11">
        <f t="shared" si="3"/>
        <v>0</v>
      </c>
      <c r="J146" s="76"/>
      <c r="K146" s="39"/>
      <c r="L146" s="35"/>
      <c r="M146" s="35"/>
      <c r="N146" s="36"/>
      <c r="O146" s="36"/>
      <c r="P146" s="37"/>
      <c r="Q146" s="35"/>
      <c r="R146" s="35"/>
      <c r="S146" s="35"/>
      <c r="T146" s="12"/>
    </row>
    <row r="147" spans="1:20" s="18" customFormat="1">
      <c r="A147" s="23">
        <v>143</v>
      </c>
      <c r="B147" s="11"/>
      <c r="C147" s="75"/>
      <c r="D147" s="12"/>
      <c r="E147" s="40"/>
      <c r="F147" s="42"/>
      <c r="G147" s="75">
        <v>0</v>
      </c>
      <c r="H147" s="75">
        <v>0</v>
      </c>
      <c r="I147" s="11">
        <f t="shared" si="3"/>
        <v>0</v>
      </c>
      <c r="J147" s="76"/>
      <c r="K147" s="39"/>
      <c r="L147" s="35"/>
      <c r="M147" s="35"/>
      <c r="N147" s="36"/>
      <c r="O147" s="36"/>
      <c r="P147" s="37"/>
      <c r="Q147" s="35"/>
      <c r="R147" s="35"/>
      <c r="S147" s="35"/>
      <c r="T147" s="12"/>
    </row>
    <row r="148" spans="1:20" s="18" customFormat="1">
      <c r="A148" s="23">
        <v>144</v>
      </c>
      <c r="B148" s="11"/>
      <c r="C148" s="75"/>
      <c r="D148" s="12"/>
      <c r="E148" s="40"/>
      <c r="F148" s="42"/>
      <c r="G148" s="75">
        <v>0</v>
      </c>
      <c r="H148" s="75">
        <v>0</v>
      </c>
      <c r="I148" s="11">
        <f t="shared" si="3"/>
        <v>0</v>
      </c>
      <c r="J148" s="76"/>
      <c r="K148" s="39"/>
      <c r="L148" s="35"/>
      <c r="M148" s="35"/>
      <c r="N148" s="36"/>
      <c r="O148" s="36"/>
      <c r="P148" s="37"/>
      <c r="Q148" s="35"/>
      <c r="R148" s="35"/>
      <c r="S148" s="35"/>
      <c r="T148" s="12"/>
    </row>
    <row r="149" spans="1:20" s="18" customFormat="1">
      <c r="A149" s="23">
        <v>145</v>
      </c>
      <c r="B149" s="11"/>
      <c r="C149" s="75"/>
      <c r="D149" s="12"/>
      <c r="E149" s="40"/>
      <c r="F149" s="42"/>
      <c r="G149" s="75">
        <v>0</v>
      </c>
      <c r="H149" s="75">
        <v>0</v>
      </c>
      <c r="I149" s="11">
        <f t="shared" si="3"/>
        <v>0</v>
      </c>
      <c r="J149" s="76"/>
      <c r="K149" s="39"/>
      <c r="L149" s="35"/>
      <c r="M149" s="35"/>
      <c r="N149" s="36"/>
      <c r="O149" s="36"/>
      <c r="P149" s="37"/>
      <c r="Q149" s="35"/>
      <c r="R149" s="35"/>
      <c r="S149" s="35"/>
      <c r="T149" s="12"/>
    </row>
    <row r="150" spans="1:20" s="18" customFormat="1">
      <c r="A150" s="23">
        <v>146</v>
      </c>
      <c r="B150" s="11"/>
      <c r="C150" s="75"/>
      <c r="D150" s="12"/>
      <c r="E150" s="40"/>
      <c r="F150" s="42"/>
      <c r="G150" s="75">
        <v>0</v>
      </c>
      <c r="H150" s="75">
        <v>0</v>
      </c>
      <c r="I150" s="11">
        <f t="shared" si="3"/>
        <v>0</v>
      </c>
      <c r="J150" s="76"/>
      <c r="K150" s="39"/>
      <c r="L150" s="35"/>
      <c r="M150" s="35"/>
      <c r="N150" s="36"/>
      <c r="O150" s="36"/>
      <c r="P150" s="37"/>
      <c r="Q150" s="35"/>
      <c r="R150" s="35"/>
      <c r="S150" s="35"/>
      <c r="T150" s="12"/>
    </row>
    <row r="151" spans="1:20" s="18" customFormat="1">
      <c r="A151" s="23">
        <v>147</v>
      </c>
      <c r="B151" s="11"/>
      <c r="C151" s="75"/>
      <c r="D151" s="12"/>
      <c r="E151" s="40"/>
      <c r="F151" s="42"/>
      <c r="G151" s="75">
        <v>0</v>
      </c>
      <c r="H151" s="75">
        <v>0</v>
      </c>
      <c r="I151" s="11">
        <f t="shared" si="3"/>
        <v>0</v>
      </c>
      <c r="J151" s="76"/>
      <c r="K151" s="39"/>
      <c r="L151" s="35"/>
      <c r="M151" s="35"/>
      <c r="N151" s="36"/>
      <c r="O151" s="36"/>
      <c r="P151" s="37"/>
      <c r="Q151" s="35"/>
      <c r="R151" s="35"/>
      <c r="S151" s="35"/>
      <c r="T151" s="12"/>
    </row>
    <row r="152" spans="1:20" s="18" customFormat="1">
      <c r="A152" s="23">
        <v>148</v>
      </c>
      <c r="B152" s="11"/>
      <c r="C152" s="75"/>
      <c r="D152" s="12"/>
      <c r="E152" s="40"/>
      <c r="F152" s="42"/>
      <c r="G152" s="75">
        <v>0</v>
      </c>
      <c r="H152" s="75">
        <v>0</v>
      </c>
      <c r="I152" s="11">
        <f t="shared" si="3"/>
        <v>0</v>
      </c>
      <c r="J152" s="76"/>
      <c r="K152" s="39"/>
      <c r="L152" s="35"/>
      <c r="M152" s="35"/>
      <c r="N152" s="36"/>
      <c r="O152" s="36"/>
      <c r="P152" s="37"/>
      <c r="Q152" s="35"/>
      <c r="R152" s="35"/>
      <c r="S152" s="35"/>
      <c r="T152" s="12"/>
    </row>
    <row r="153" spans="1:20" s="18" customFormat="1">
      <c r="A153" s="23">
        <v>149</v>
      </c>
      <c r="B153" s="11"/>
      <c r="C153" s="75"/>
      <c r="D153" s="12"/>
      <c r="E153" s="40"/>
      <c r="F153" s="42"/>
      <c r="G153" s="75">
        <v>0</v>
      </c>
      <c r="H153" s="75">
        <v>0</v>
      </c>
      <c r="I153" s="11">
        <f t="shared" si="3"/>
        <v>0</v>
      </c>
      <c r="J153" s="76"/>
      <c r="K153" s="39"/>
      <c r="L153" s="35"/>
      <c r="M153" s="35"/>
      <c r="N153" s="36"/>
      <c r="O153" s="36"/>
      <c r="P153" s="37"/>
      <c r="Q153" s="35"/>
      <c r="R153" s="35"/>
      <c r="S153" s="35"/>
      <c r="T153" s="12"/>
    </row>
    <row r="154" spans="1:20" s="18" customFormat="1">
      <c r="A154" s="23">
        <v>150</v>
      </c>
      <c r="B154" s="11"/>
      <c r="C154" s="75"/>
      <c r="D154" s="12"/>
      <c r="E154" s="40"/>
      <c r="F154" s="42"/>
      <c r="G154" s="75">
        <v>0</v>
      </c>
      <c r="H154" s="75">
        <v>0</v>
      </c>
      <c r="I154" s="11">
        <f t="shared" si="3"/>
        <v>0</v>
      </c>
      <c r="J154" s="76"/>
      <c r="K154" s="39"/>
      <c r="L154" s="35"/>
      <c r="M154" s="35"/>
      <c r="N154" s="36"/>
      <c r="O154" s="36"/>
      <c r="P154" s="37"/>
      <c r="Q154" s="35"/>
      <c r="R154" s="35"/>
      <c r="S154" s="35"/>
      <c r="T154" s="12"/>
    </row>
    <row r="155" spans="1:20" s="18" customFormat="1">
      <c r="A155" s="23">
        <v>151</v>
      </c>
      <c r="B155" s="11"/>
      <c r="C155" s="75"/>
      <c r="D155" s="12"/>
      <c r="E155" s="40"/>
      <c r="F155" s="42"/>
      <c r="G155" s="75">
        <v>0</v>
      </c>
      <c r="H155" s="75">
        <v>0</v>
      </c>
      <c r="I155" s="11">
        <f t="shared" si="3"/>
        <v>0</v>
      </c>
      <c r="J155" s="76"/>
      <c r="K155" s="39"/>
      <c r="L155" s="35"/>
      <c r="M155" s="35"/>
      <c r="N155" s="36"/>
      <c r="O155" s="36"/>
      <c r="P155" s="37"/>
      <c r="Q155" s="35"/>
      <c r="R155" s="35"/>
      <c r="S155" s="35"/>
      <c r="T155" s="12"/>
    </row>
    <row r="156" spans="1:20" s="18" customFormat="1">
      <c r="A156" s="23">
        <v>152</v>
      </c>
      <c r="B156" s="11"/>
      <c r="C156" s="75"/>
      <c r="D156" s="12"/>
      <c r="E156" s="40"/>
      <c r="F156" s="42"/>
      <c r="G156" s="75">
        <v>0</v>
      </c>
      <c r="H156" s="75">
        <v>0</v>
      </c>
      <c r="I156" s="11">
        <f t="shared" si="3"/>
        <v>0</v>
      </c>
      <c r="J156" s="76"/>
      <c r="K156" s="39"/>
      <c r="L156" s="35"/>
      <c r="M156" s="35"/>
      <c r="N156" s="36"/>
      <c r="O156" s="36"/>
      <c r="P156" s="37"/>
      <c r="Q156" s="35"/>
      <c r="R156" s="35"/>
      <c r="S156" s="35"/>
      <c r="T156" s="12"/>
    </row>
    <row r="157" spans="1:20" s="18" customFormat="1">
      <c r="A157" s="23">
        <v>153</v>
      </c>
      <c r="B157" s="11"/>
      <c r="C157" s="75"/>
      <c r="D157" s="12"/>
      <c r="E157" s="40"/>
      <c r="F157" s="42"/>
      <c r="G157" s="75">
        <v>0</v>
      </c>
      <c r="H157" s="75">
        <v>0</v>
      </c>
      <c r="I157" s="11">
        <f t="shared" si="3"/>
        <v>0</v>
      </c>
      <c r="J157" s="76"/>
      <c r="K157" s="39"/>
      <c r="L157" s="35"/>
      <c r="M157" s="35"/>
      <c r="N157" s="36"/>
      <c r="O157" s="36"/>
      <c r="P157" s="37"/>
      <c r="Q157" s="35"/>
      <c r="R157" s="35"/>
      <c r="S157" s="35"/>
      <c r="T157" s="12"/>
    </row>
    <row r="158" spans="1:20" s="18" customFormat="1">
      <c r="A158" s="23">
        <v>154</v>
      </c>
      <c r="B158" s="11"/>
      <c r="C158" s="75"/>
      <c r="D158" s="12"/>
      <c r="E158" s="40"/>
      <c r="F158" s="42"/>
      <c r="G158" s="75">
        <v>0</v>
      </c>
      <c r="H158" s="75">
        <v>0</v>
      </c>
      <c r="I158" s="11">
        <f t="shared" si="3"/>
        <v>0</v>
      </c>
      <c r="J158" s="76"/>
      <c r="K158" s="39"/>
      <c r="L158" s="35"/>
      <c r="M158" s="35"/>
      <c r="N158" s="36"/>
      <c r="O158" s="36"/>
      <c r="P158" s="37"/>
      <c r="Q158" s="35"/>
      <c r="R158" s="35"/>
      <c r="S158" s="35"/>
      <c r="T158" s="12"/>
    </row>
    <row r="159" spans="1:20" s="18" customFormat="1">
      <c r="A159" s="23">
        <v>155</v>
      </c>
      <c r="B159" s="11"/>
      <c r="C159" s="75"/>
      <c r="D159" s="12"/>
      <c r="E159" s="40"/>
      <c r="F159" s="42"/>
      <c r="G159" s="75">
        <v>0</v>
      </c>
      <c r="H159" s="75">
        <v>0</v>
      </c>
      <c r="I159" s="11">
        <f t="shared" si="3"/>
        <v>0</v>
      </c>
      <c r="J159" s="76"/>
      <c r="K159" s="39"/>
      <c r="L159" s="35"/>
      <c r="M159" s="35"/>
      <c r="N159" s="36"/>
      <c r="O159" s="36"/>
      <c r="P159" s="37"/>
      <c r="Q159" s="35"/>
      <c r="R159" s="35"/>
      <c r="S159" s="35"/>
      <c r="T159" s="12"/>
    </row>
    <row r="160" spans="1:20" s="18" customFormat="1">
      <c r="A160" s="23">
        <v>156</v>
      </c>
      <c r="B160" s="11"/>
      <c r="C160" s="75"/>
      <c r="D160" s="12"/>
      <c r="E160" s="40"/>
      <c r="F160" s="42"/>
      <c r="G160" s="75">
        <v>0</v>
      </c>
      <c r="H160" s="75">
        <v>0</v>
      </c>
      <c r="I160" s="11">
        <f t="shared" si="3"/>
        <v>0</v>
      </c>
      <c r="J160" s="76"/>
      <c r="K160" s="39"/>
      <c r="L160" s="35"/>
      <c r="M160" s="35"/>
      <c r="N160" s="36"/>
      <c r="O160" s="36"/>
      <c r="P160" s="37"/>
      <c r="Q160" s="35"/>
      <c r="R160" s="35"/>
      <c r="S160" s="35"/>
      <c r="T160" s="12"/>
    </row>
    <row r="161" spans="1:20" s="18" customFormat="1">
      <c r="A161" s="23">
        <v>157</v>
      </c>
      <c r="B161" s="11"/>
      <c r="C161" s="75"/>
      <c r="D161" s="12"/>
      <c r="E161" s="40"/>
      <c r="F161" s="42"/>
      <c r="G161" s="75">
        <v>0</v>
      </c>
      <c r="H161" s="75">
        <v>0</v>
      </c>
      <c r="I161" s="11">
        <f t="shared" si="3"/>
        <v>0</v>
      </c>
      <c r="J161" s="76"/>
      <c r="K161" s="39"/>
      <c r="L161" s="35"/>
      <c r="M161" s="35"/>
      <c r="N161" s="36"/>
      <c r="O161" s="36"/>
      <c r="P161" s="37"/>
      <c r="Q161" s="35"/>
      <c r="R161" s="35"/>
      <c r="S161" s="35"/>
      <c r="T161" s="12"/>
    </row>
    <row r="162" spans="1:20" s="18" customFormat="1">
      <c r="A162" s="23">
        <v>158</v>
      </c>
      <c r="B162" s="11"/>
      <c r="C162" s="75"/>
      <c r="D162" s="12"/>
      <c r="E162" s="40"/>
      <c r="F162" s="42"/>
      <c r="G162" s="75">
        <v>0</v>
      </c>
      <c r="H162" s="75">
        <v>0</v>
      </c>
      <c r="I162" s="11">
        <f t="shared" si="3"/>
        <v>0</v>
      </c>
      <c r="J162" s="76"/>
      <c r="K162" s="39"/>
      <c r="L162" s="35"/>
      <c r="M162" s="35"/>
      <c r="N162" s="36"/>
      <c r="O162" s="36"/>
      <c r="P162" s="37"/>
      <c r="Q162" s="35"/>
      <c r="R162" s="35"/>
      <c r="S162" s="35"/>
      <c r="T162" s="12"/>
    </row>
    <row r="163" spans="1:20" s="18" customFormat="1">
      <c r="A163" s="23">
        <v>159</v>
      </c>
      <c r="B163" s="11"/>
      <c r="C163" s="75"/>
      <c r="D163" s="12"/>
      <c r="E163" s="40"/>
      <c r="F163" s="42"/>
      <c r="G163" s="75">
        <v>0</v>
      </c>
      <c r="H163" s="75">
        <v>0</v>
      </c>
      <c r="I163" s="11">
        <f t="shared" si="3"/>
        <v>0</v>
      </c>
      <c r="J163" s="76"/>
      <c r="K163" s="39"/>
      <c r="L163" s="35"/>
      <c r="M163" s="35"/>
      <c r="N163" s="36"/>
      <c r="O163" s="36"/>
      <c r="P163" s="37"/>
      <c r="Q163" s="35"/>
      <c r="R163" s="35"/>
      <c r="S163" s="35"/>
      <c r="T163" s="12"/>
    </row>
    <row r="164" spans="1:20" s="18" customFormat="1">
      <c r="A164" s="23">
        <v>160</v>
      </c>
      <c r="B164" s="11"/>
      <c r="C164" s="75"/>
      <c r="D164" s="12"/>
      <c r="E164" s="40"/>
      <c r="F164" s="42"/>
      <c r="G164" s="75">
        <v>0</v>
      </c>
      <c r="H164" s="75">
        <v>0</v>
      </c>
      <c r="I164" s="11">
        <f t="shared" si="3"/>
        <v>0</v>
      </c>
      <c r="J164" s="76"/>
      <c r="K164" s="39"/>
      <c r="L164" s="35"/>
      <c r="M164" s="35"/>
      <c r="N164" s="36"/>
      <c r="O164" s="36"/>
      <c r="P164" s="37"/>
      <c r="Q164" s="35"/>
      <c r="R164" s="35"/>
      <c r="S164" s="35"/>
      <c r="T164" s="12"/>
    </row>
    <row r="165" spans="1:20">
      <c r="A165" s="58" t="s">
        <v>11</v>
      </c>
      <c r="B165" s="58"/>
      <c r="C165" s="58">
        <f>COUNTIFS(C5:C164,"*")</f>
        <v>40</v>
      </c>
      <c r="D165" s="58"/>
      <c r="E165" s="8"/>
      <c r="F165" s="58"/>
      <c r="G165" s="58">
        <f>SUM(G5:G164)</f>
        <v>2870</v>
      </c>
      <c r="H165" s="58">
        <f>SUM(H5:H164)</f>
        <v>3334</v>
      </c>
      <c r="I165" s="58">
        <f>SUM(I5:I164)</f>
        <v>6204</v>
      </c>
      <c r="J165" s="58"/>
      <c r="K165" s="58"/>
      <c r="L165" s="58"/>
      <c r="M165" s="58"/>
      <c r="N165" s="58"/>
      <c r="O165" s="58"/>
      <c r="P165" s="9"/>
      <c r="Q165" s="58"/>
      <c r="R165" s="58"/>
      <c r="S165" s="58"/>
      <c r="T165" s="7"/>
    </row>
    <row r="166" spans="1:20">
      <c r="A166" s="30" t="s">
        <v>66</v>
      </c>
      <c r="B166" s="6">
        <f>COUNTIF(B$5:B$164,"Team 1")</f>
        <v>22</v>
      </c>
      <c r="C166" s="30" t="s">
        <v>29</v>
      </c>
      <c r="D166" s="6">
        <f>COUNTIF(D5:D164,"Anganwadi")</f>
        <v>17</v>
      </c>
    </row>
    <row r="167" spans="1:20">
      <c r="A167" s="30" t="s">
        <v>67</v>
      </c>
      <c r="B167" s="6">
        <f>COUNTIF(B$6:B$164,"Team 2")</f>
        <v>18</v>
      </c>
      <c r="C167" s="30" t="s">
        <v>27</v>
      </c>
      <c r="D167" s="6">
        <f>COUNTIF(D5:D164,"School")</f>
        <v>23</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s>
  <pageMargins left="0.48" right="0.26" top="0.36" bottom="0.4" header="0.3" footer="0.3"/>
  <pageSetup paperSize="5" scale="61" orientation="landscape" horizontalDpi="0" verticalDpi="0" r:id="rId1"/>
</worksheet>
</file>

<file path=xl/worksheets/sheet6.xml><?xml version="1.0" encoding="utf-8"?>
<worksheet xmlns="http://schemas.openxmlformats.org/spreadsheetml/2006/main" xmlns:r="http://schemas.openxmlformats.org/officeDocument/2006/relationships">
  <sheetPr>
    <tabColor rgb="FFC00000"/>
  </sheetPr>
  <dimension ref="A1:T167"/>
  <sheetViews>
    <sheetView workbookViewId="0">
      <selection activeCell="L7" sqref="L7"/>
    </sheetView>
  </sheetViews>
  <sheetFormatPr defaultRowHeight="16.5"/>
  <cols>
    <col min="1" max="1" width="7" style="1" customWidth="1"/>
    <col min="2" max="2" width="13.28515625" style="1" customWidth="1"/>
    <col min="3" max="3" width="25.85546875" style="1" customWidth="1"/>
    <col min="4" max="4" width="17.42578125" style="1" bestFit="1" customWidth="1"/>
    <col min="5" max="5" width="14.85546875" style="10" customWidth="1"/>
    <col min="6" max="6" width="13.85546875" style="1" customWidth="1"/>
    <col min="7" max="7" width="6.140625" style="10" customWidth="1"/>
    <col min="8" max="8" width="6.28515625" style="10" bestFit="1" customWidth="1"/>
    <col min="9" max="9" width="6" style="1" bestFit="1" customWidth="1"/>
    <col min="10" max="10" width="14.140625" style="1" customWidth="1"/>
    <col min="11" max="12" width="17.85546875" style="1" customWidth="1"/>
    <col min="13" max="13" width="15" style="1" customWidth="1"/>
    <col min="14" max="14" width="19.140625" style="1" customWidth="1"/>
    <col min="15" max="15" width="14.28515625" style="1" customWidth="1"/>
    <col min="16" max="16" width="13.42578125" style="1" customWidth="1"/>
    <col min="17" max="17" width="11.5703125" style="1" bestFit="1" customWidth="1"/>
    <col min="18" max="18" width="15.5703125" style="1" customWidth="1"/>
    <col min="19" max="19" width="19.5703125" style="1" customWidth="1"/>
    <col min="20" max="16384" width="9.140625" style="1"/>
  </cols>
  <sheetData>
    <row r="1" spans="1:20" ht="51" customHeight="1">
      <c r="A1" s="132" t="s">
        <v>75</v>
      </c>
      <c r="B1" s="132"/>
      <c r="C1" s="132"/>
      <c r="D1" s="133"/>
      <c r="E1" s="133"/>
      <c r="F1" s="133"/>
      <c r="G1" s="133"/>
      <c r="H1" s="133"/>
      <c r="I1" s="133"/>
      <c r="J1" s="133"/>
      <c r="K1" s="133"/>
      <c r="L1" s="133"/>
      <c r="M1" s="133"/>
      <c r="N1" s="133"/>
      <c r="O1" s="133"/>
      <c r="P1" s="133"/>
      <c r="Q1" s="133"/>
      <c r="R1" s="133"/>
      <c r="S1" s="133"/>
    </row>
    <row r="2" spans="1:20">
      <c r="A2" s="134" t="s">
        <v>63</v>
      </c>
      <c r="B2" s="135"/>
      <c r="C2" s="135"/>
      <c r="D2" s="17">
        <v>43497</v>
      </c>
      <c r="E2" s="59"/>
      <c r="F2" s="59"/>
      <c r="G2" s="59"/>
      <c r="H2" s="59"/>
      <c r="I2" s="59"/>
      <c r="J2" s="59"/>
      <c r="K2" s="59"/>
      <c r="L2" s="59"/>
      <c r="M2" s="59"/>
      <c r="N2" s="59"/>
      <c r="O2" s="59"/>
      <c r="P2" s="59"/>
      <c r="Q2" s="59"/>
      <c r="R2" s="59"/>
      <c r="S2" s="59"/>
    </row>
    <row r="3" spans="1:20" ht="24" customHeight="1">
      <c r="A3" s="131" t="s">
        <v>14</v>
      </c>
      <c r="B3" s="129" t="s">
        <v>65</v>
      </c>
      <c r="C3" s="128" t="s">
        <v>7</v>
      </c>
      <c r="D3" s="128" t="s">
        <v>59</v>
      </c>
      <c r="E3" s="128" t="s">
        <v>16</v>
      </c>
      <c r="F3" s="137" t="s">
        <v>17</v>
      </c>
      <c r="G3" s="128" t="s">
        <v>8</v>
      </c>
      <c r="H3" s="128"/>
      <c r="I3" s="128"/>
      <c r="J3" s="128" t="s">
        <v>35</v>
      </c>
      <c r="K3" s="129" t="s">
        <v>37</v>
      </c>
      <c r="L3" s="129" t="s">
        <v>54</v>
      </c>
      <c r="M3" s="129" t="s">
        <v>55</v>
      </c>
      <c r="N3" s="129" t="s">
        <v>38</v>
      </c>
      <c r="O3" s="129" t="s">
        <v>39</v>
      </c>
      <c r="P3" s="131" t="s">
        <v>58</v>
      </c>
      <c r="Q3" s="128" t="s">
        <v>56</v>
      </c>
      <c r="R3" s="128" t="s">
        <v>36</v>
      </c>
      <c r="S3" s="128" t="s">
        <v>57</v>
      </c>
      <c r="T3" s="128" t="s">
        <v>13</v>
      </c>
    </row>
    <row r="4" spans="1:20" ht="25.5" customHeight="1">
      <c r="A4" s="131"/>
      <c r="B4" s="136"/>
      <c r="C4" s="128"/>
      <c r="D4" s="128"/>
      <c r="E4" s="128"/>
      <c r="F4" s="137"/>
      <c r="G4" s="60" t="s">
        <v>9</v>
      </c>
      <c r="H4" s="60" t="s">
        <v>10</v>
      </c>
      <c r="I4" s="60" t="s">
        <v>11</v>
      </c>
      <c r="J4" s="128"/>
      <c r="K4" s="130"/>
      <c r="L4" s="130"/>
      <c r="M4" s="130"/>
      <c r="N4" s="130"/>
      <c r="O4" s="130"/>
      <c r="P4" s="131"/>
      <c r="Q4" s="131"/>
      <c r="R4" s="128"/>
      <c r="S4" s="128"/>
      <c r="T4" s="128"/>
    </row>
    <row r="5" spans="1:20" s="81" customFormat="1">
      <c r="A5" s="62">
        <v>1</v>
      </c>
      <c r="B5" s="15" t="s">
        <v>66</v>
      </c>
      <c r="C5" s="169" t="s">
        <v>433</v>
      </c>
      <c r="D5" s="170" t="s">
        <v>27</v>
      </c>
      <c r="E5" s="164">
        <v>18050110201</v>
      </c>
      <c r="F5" s="165" t="s">
        <v>93</v>
      </c>
      <c r="G5" s="41">
        <v>45</v>
      </c>
      <c r="H5" s="41">
        <v>32</v>
      </c>
      <c r="I5" s="15">
        <f>SUM(G5:H5)</f>
        <v>77</v>
      </c>
      <c r="J5" s="70">
        <v>9707737158</v>
      </c>
      <c r="K5" s="70" t="s">
        <v>357</v>
      </c>
      <c r="L5" s="166" t="s">
        <v>358</v>
      </c>
      <c r="M5" s="166">
        <v>9864047397</v>
      </c>
      <c r="N5" s="176" t="s">
        <v>499</v>
      </c>
      <c r="O5" s="176">
        <v>9954429011</v>
      </c>
      <c r="P5" s="187">
        <v>43497</v>
      </c>
      <c r="Q5" s="166" t="s">
        <v>172</v>
      </c>
      <c r="R5" s="166">
        <v>30</v>
      </c>
      <c r="S5" s="166" t="s">
        <v>163</v>
      </c>
      <c r="T5" s="78"/>
    </row>
    <row r="6" spans="1:20" s="81" customFormat="1" ht="30">
      <c r="A6" s="62">
        <v>2</v>
      </c>
      <c r="B6" s="15" t="s">
        <v>66</v>
      </c>
      <c r="C6" s="169" t="s">
        <v>434</v>
      </c>
      <c r="D6" s="170" t="s">
        <v>27</v>
      </c>
      <c r="E6" s="164">
        <v>18050110202</v>
      </c>
      <c r="F6" s="165" t="s">
        <v>93</v>
      </c>
      <c r="G6" s="41">
        <v>24</v>
      </c>
      <c r="H6" s="41">
        <v>31</v>
      </c>
      <c r="I6" s="15">
        <f t="shared" ref="I6:I69" si="0">SUM(G6:H6)</f>
        <v>55</v>
      </c>
      <c r="J6" s="70">
        <v>9678684819</v>
      </c>
      <c r="K6" s="70" t="s">
        <v>357</v>
      </c>
      <c r="L6" s="166" t="s">
        <v>358</v>
      </c>
      <c r="M6" s="166">
        <v>9864047397</v>
      </c>
      <c r="N6" s="176" t="s">
        <v>499</v>
      </c>
      <c r="O6" s="176">
        <v>9954429011</v>
      </c>
      <c r="P6" s="187">
        <v>43497</v>
      </c>
      <c r="Q6" s="166" t="s">
        <v>172</v>
      </c>
      <c r="R6" s="166">
        <v>30</v>
      </c>
      <c r="S6" s="166" t="s">
        <v>163</v>
      </c>
      <c r="T6" s="78"/>
    </row>
    <row r="7" spans="1:20" s="81" customFormat="1" ht="30">
      <c r="A7" s="62">
        <v>3</v>
      </c>
      <c r="B7" s="15" t="s">
        <v>67</v>
      </c>
      <c r="C7" s="169" t="s">
        <v>435</v>
      </c>
      <c r="D7" s="170" t="s">
        <v>27</v>
      </c>
      <c r="E7" s="164">
        <v>18050105301</v>
      </c>
      <c r="F7" s="165" t="s">
        <v>93</v>
      </c>
      <c r="G7" s="41">
        <v>15</v>
      </c>
      <c r="H7" s="41">
        <v>26</v>
      </c>
      <c r="I7" s="15">
        <f t="shared" si="0"/>
        <v>41</v>
      </c>
      <c r="J7" s="70">
        <v>9854305451</v>
      </c>
      <c r="K7" s="70" t="s">
        <v>408</v>
      </c>
      <c r="L7" s="166" t="s">
        <v>409</v>
      </c>
      <c r="M7" s="166">
        <v>9864813110</v>
      </c>
      <c r="N7" s="176" t="s">
        <v>500</v>
      </c>
      <c r="O7" s="176">
        <v>7399396406</v>
      </c>
      <c r="P7" s="187">
        <v>43497</v>
      </c>
      <c r="Q7" s="166" t="s">
        <v>172</v>
      </c>
      <c r="R7" s="166">
        <v>31</v>
      </c>
      <c r="S7" s="166" t="s">
        <v>168</v>
      </c>
      <c r="T7" s="78"/>
    </row>
    <row r="8" spans="1:20" s="81" customFormat="1" ht="30">
      <c r="A8" s="62">
        <v>4</v>
      </c>
      <c r="B8" s="15" t="s">
        <v>67</v>
      </c>
      <c r="C8" s="169" t="s">
        <v>436</v>
      </c>
      <c r="D8" s="170" t="s">
        <v>27</v>
      </c>
      <c r="E8" s="164">
        <v>18050105302</v>
      </c>
      <c r="F8" s="165" t="s">
        <v>93</v>
      </c>
      <c r="G8" s="41">
        <v>27</v>
      </c>
      <c r="H8" s="41">
        <v>13</v>
      </c>
      <c r="I8" s="15">
        <f t="shared" si="0"/>
        <v>40</v>
      </c>
      <c r="J8" s="70">
        <v>8473852738</v>
      </c>
      <c r="K8" s="70" t="s">
        <v>408</v>
      </c>
      <c r="L8" s="166" t="s">
        <v>409</v>
      </c>
      <c r="M8" s="166">
        <v>9864813110</v>
      </c>
      <c r="N8" s="176" t="s">
        <v>500</v>
      </c>
      <c r="O8" s="176">
        <v>7399396406</v>
      </c>
      <c r="P8" s="187">
        <v>43497</v>
      </c>
      <c r="Q8" s="166" t="s">
        <v>172</v>
      </c>
      <c r="R8" s="166">
        <v>31</v>
      </c>
      <c r="S8" s="166" t="s">
        <v>168</v>
      </c>
      <c r="T8" s="78"/>
    </row>
    <row r="9" spans="1:20" s="81" customFormat="1" ht="30">
      <c r="A9" s="62">
        <v>5</v>
      </c>
      <c r="B9" s="15" t="s">
        <v>67</v>
      </c>
      <c r="C9" s="169" t="s">
        <v>437</v>
      </c>
      <c r="D9" s="170" t="s">
        <v>27</v>
      </c>
      <c r="E9" s="164">
        <v>18050110703</v>
      </c>
      <c r="F9" s="165" t="s">
        <v>93</v>
      </c>
      <c r="G9" s="41">
        <v>38</v>
      </c>
      <c r="H9" s="41">
        <v>41</v>
      </c>
      <c r="I9" s="15">
        <f t="shared" si="0"/>
        <v>79</v>
      </c>
      <c r="J9" s="70">
        <v>9864487598</v>
      </c>
      <c r="K9" s="70" t="s">
        <v>408</v>
      </c>
      <c r="L9" s="166" t="s">
        <v>409</v>
      </c>
      <c r="M9" s="166">
        <v>9864813110</v>
      </c>
      <c r="N9" s="176" t="s">
        <v>501</v>
      </c>
      <c r="O9" s="176">
        <v>9859035474</v>
      </c>
      <c r="P9" s="187">
        <v>43497</v>
      </c>
      <c r="Q9" s="166" t="s">
        <v>172</v>
      </c>
      <c r="R9" s="166">
        <v>31</v>
      </c>
      <c r="S9" s="166" t="s">
        <v>168</v>
      </c>
      <c r="T9" s="78"/>
    </row>
    <row r="10" spans="1:20" s="81" customFormat="1">
      <c r="A10" s="62">
        <v>6</v>
      </c>
      <c r="B10" s="15" t="s">
        <v>66</v>
      </c>
      <c r="C10" s="169" t="s">
        <v>438</v>
      </c>
      <c r="D10" s="170" t="s">
        <v>29</v>
      </c>
      <c r="E10" s="164">
        <v>41</v>
      </c>
      <c r="F10" s="165"/>
      <c r="G10" s="41">
        <v>103</v>
      </c>
      <c r="H10" s="41">
        <v>98</v>
      </c>
      <c r="I10" s="15">
        <f t="shared" si="0"/>
        <v>201</v>
      </c>
      <c r="J10" s="70">
        <v>9957148673</v>
      </c>
      <c r="K10" s="70" t="s">
        <v>418</v>
      </c>
      <c r="L10" s="166" t="s">
        <v>179</v>
      </c>
      <c r="M10" s="166">
        <v>9854125369</v>
      </c>
      <c r="N10" s="176" t="s">
        <v>419</v>
      </c>
      <c r="O10" s="176">
        <v>9957902962</v>
      </c>
      <c r="P10" s="187">
        <v>43498</v>
      </c>
      <c r="Q10" s="166" t="s">
        <v>176</v>
      </c>
      <c r="R10" s="166">
        <v>27</v>
      </c>
      <c r="S10" s="166" t="s">
        <v>163</v>
      </c>
      <c r="T10" s="78"/>
    </row>
    <row r="11" spans="1:20" s="81" customFormat="1">
      <c r="A11" s="62">
        <v>7</v>
      </c>
      <c r="B11" s="15" t="s">
        <v>67</v>
      </c>
      <c r="C11" s="169" t="s">
        <v>439</v>
      </c>
      <c r="D11" s="170" t="s">
        <v>29</v>
      </c>
      <c r="E11" s="164">
        <v>18</v>
      </c>
      <c r="F11" s="165"/>
      <c r="G11" s="41">
        <v>68</v>
      </c>
      <c r="H11" s="41">
        <v>73</v>
      </c>
      <c r="I11" s="15">
        <f t="shared" si="0"/>
        <v>141</v>
      </c>
      <c r="J11" s="70">
        <v>9859832411</v>
      </c>
      <c r="K11" s="70" t="s">
        <v>408</v>
      </c>
      <c r="L11" s="166" t="s">
        <v>409</v>
      </c>
      <c r="M11" s="166">
        <v>9864813110</v>
      </c>
      <c r="N11" s="176" t="s">
        <v>501</v>
      </c>
      <c r="O11" s="176">
        <v>9859035474</v>
      </c>
      <c r="P11" s="187">
        <v>43498</v>
      </c>
      <c r="Q11" s="166" t="s">
        <v>176</v>
      </c>
      <c r="R11" s="166">
        <v>30</v>
      </c>
      <c r="S11" s="166" t="s">
        <v>168</v>
      </c>
      <c r="T11" s="78"/>
    </row>
    <row r="12" spans="1:20" s="81" customFormat="1">
      <c r="A12" s="62">
        <v>8</v>
      </c>
      <c r="B12" s="15" t="s">
        <v>66</v>
      </c>
      <c r="C12" s="169" t="s">
        <v>440</v>
      </c>
      <c r="D12" s="170" t="s">
        <v>29</v>
      </c>
      <c r="E12" s="164">
        <v>42</v>
      </c>
      <c r="F12" s="165"/>
      <c r="G12" s="41">
        <v>61</v>
      </c>
      <c r="H12" s="41">
        <v>53</v>
      </c>
      <c r="I12" s="15">
        <f t="shared" si="0"/>
        <v>114</v>
      </c>
      <c r="J12" s="70">
        <v>9085967577</v>
      </c>
      <c r="K12" s="70" t="s">
        <v>418</v>
      </c>
      <c r="L12" s="166" t="s">
        <v>179</v>
      </c>
      <c r="M12" s="166">
        <v>9854125369</v>
      </c>
      <c r="N12" s="176" t="s">
        <v>419</v>
      </c>
      <c r="O12" s="176">
        <v>9957902962</v>
      </c>
      <c r="P12" s="187">
        <v>43500</v>
      </c>
      <c r="Q12" s="166" t="s">
        <v>162</v>
      </c>
      <c r="R12" s="166">
        <v>27</v>
      </c>
      <c r="S12" s="166" t="s">
        <v>163</v>
      </c>
      <c r="T12" s="78"/>
    </row>
    <row r="13" spans="1:20" s="81" customFormat="1">
      <c r="A13" s="62">
        <v>9</v>
      </c>
      <c r="B13" s="15" t="s">
        <v>67</v>
      </c>
      <c r="C13" s="169" t="s">
        <v>441</v>
      </c>
      <c r="D13" s="170" t="s">
        <v>29</v>
      </c>
      <c r="E13" s="164">
        <v>19</v>
      </c>
      <c r="F13" s="165"/>
      <c r="G13" s="41">
        <v>60</v>
      </c>
      <c r="H13" s="41">
        <v>58</v>
      </c>
      <c r="I13" s="15">
        <f t="shared" si="0"/>
        <v>118</v>
      </c>
      <c r="J13" s="70">
        <v>9613455182</v>
      </c>
      <c r="K13" s="70" t="s">
        <v>408</v>
      </c>
      <c r="L13" s="166" t="s">
        <v>409</v>
      </c>
      <c r="M13" s="166">
        <v>9864813110</v>
      </c>
      <c r="N13" s="176" t="s">
        <v>501</v>
      </c>
      <c r="O13" s="176">
        <v>9859035474</v>
      </c>
      <c r="P13" s="187">
        <v>43500</v>
      </c>
      <c r="Q13" s="166" t="s">
        <v>162</v>
      </c>
      <c r="R13" s="166">
        <v>30</v>
      </c>
      <c r="S13" s="166" t="s">
        <v>168</v>
      </c>
      <c r="T13" s="78"/>
    </row>
    <row r="14" spans="1:20" s="81" customFormat="1">
      <c r="A14" s="62">
        <v>10</v>
      </c>
      <c r="B14" s="15" t="s">
        <v>66</v>
      </c>
      <c r="C14" s="169" t="s">
        <v>442</v>
      </c>
      <c r="D14" s="170" t="s">
        <v>27</v>
      </c>
      <c r="E14" s="164">
        <v>18050102701</v>
      </c>
      <c r="F14" s="165" t="s">
        <v>93</v>
      </c>
      <c r="G14" s="41">
        <v>87</v>
      </c>
      <c r="H14" s="41">
        <v>105</v>
      </c>
      <c r="I14" s="15">
        <f t="shared" si="0"/>
        <v>192</v>
      </c>
      <c r="J14" s="70">
        <v>9086478521</v>
      </c>
      <c r="K14" s="70" t="s">
        <v>357</v>
      </c>
      <c r="L14" s="166" t="s">
        <v>358</v>
      </c>
      <c r="M14" s="166">
        <v>9864047397</v>
      </c>
      <c r="N14" s="176" t="s">
        <v>499</v>
      </c>
      <c r="O14" s="176">
        <v>9954429011</v>
      </c>
      <c r="P14" s="187">
        <v>43501</v>
      </c>
      <c r="Q14" s="166" t="s">
        <v>177</v>
      </c>
      <c r="R14" s="166">
        <v>33</v>
      </c>
      <c r="S14" s="166" t="s">
        <v>163</v>
      </c>
      <c r="T14" s="78"/>
    </row>
    <row r="15" spans="1:20" s="81" customFormat="1" ht="30">
      <c r="A15" s="62">
        <v>11</v>
      </c>
      <c r="B15" s="15" t="s">
        <v>67</v>
      </c>
      <c r="C15" s="169" t="s">
        <v>443</v>
      </c>
      <c r="D15" s="170" t="s">
        <v>27</v>
      </c>
      <c r="E15" s="164">
        <v>18050110704</v>
      </c>
      <c r="F15" s="165" t="s">
        <v>93</v>
      </c>
      <c r="G15" s="41">
        <v>71</v>
      </c>
      <c r="H15" s="41">
        <v>67</v>
      </c>
      <c r="I15" s="15">
        <f t="shared" si="0"/>
        <v>138</v>
      </c>
      <c r="J15" s="70">
        <v>9577450016</v>
      </c>
      <c r="K15" s="70" t="s">
        <v>408</v>
      </c>
      <c r="L15" s="166" t="s">
        <v>409</v>
      </c>
      <c r="M15" s="166">
        <v>9864813110</v>
      </c>
      <c r="N15" s="176" t="s">
        <v>417</v>
      </c>
      <c r="O15" s="176">
        <v>9678488723</v>
      </c>
      <c r="P15" s="187">
        <v>43501</v>
      </c>
      <c r="Q15" s="166" t="s">
        <v>177</v>
      </c>
      <c r="R15" s="166">
        <v>29</v>
      </c>
      <c r="S15" s="166" t="s">
        <v>168</v>
      </c>
      <c r="T15" s="78"/>
    </row>
    <row r="16" spans="1:20" s="81" customFormat="1" ht="30">
      <c r="A16" s="62">
        <v>12</v>
      </c>
      <c r="B16" s="15" t="s">
        <v>67</v>
      </c>
      <c r="C16" s="169" t="s">
        <v>444</v>
      </c>
      <c r="D16" s="170" t="s">
        <v>27</v>
      </c>
      <c r="E16" s="164">
        <v>18050110705</v>
      </c>
      <c r="F16" s="165" t="s">
        <v>93</v>
      </c>
      <c r="G16" s="41">
        <v>38</v>
      </c>
      <c r="H16" s="41">
        <v>18</v>
      </c>
      <c r="I16" s="15">
        <f t="shared" si="0"/>
        <v>56</v>
      </c>
      <c r="J16" s="70">
        <v>9957809225</v>
      </c>
      <c r="K16" s="70" t="s">
        <v>408</v>
      </c>
      <c r="L16" s="166" t="s">
        <v>409</v>
      </c>
      <c r="M16" s="166">
        <v>9864813110</v>
      </c>
      <c r="N16" s="176" t="s">
        <v>417</v>
      </c>
      <c r="O16" s="176">
        <v>9678488723</v>
      </c>
      <c r="P16" s="187">
        <v>43501</v>
      </c>
      <c r="Q16" s="166" t="s">
        <v>177</v>
      </c>
      <c r="R16" s="166">
        <v>29</v>
      </c>
      <c r="S16" s="166" t="s">
        <v>168</v>
      </c>
      <c r="T16" s="78"/>
    </row>
    <row r="17" spans="1:20" s="81" customFormat="1" ht="30">
      <c r="A17" s="62">
        <v>13</v>
      </c>
      <c r="B17" s="15" t="s">
        <v>66</v>
      </c>
      <c r="C17" s="169" t="s">
        <v>445</v>
      </c>
      <c r="D17" s="170" t="s">
        <v>29</v>
      </c>
      <c r="E17" s="164">
        <v>274</v>
      </c>
      <c r="F17" s="165"/>
      <c r="G17" s="41">
        <v>65</v>
      </c>
      <c r="H17" s="41">
        <v>49</v>
      </c>
      <c r="I17" s="15">
        <f t="shared" si="0"/>
        <v>114</v>
      </c>
      <c r="J17" s="70">
        <v>7086256647</v>
      </c>
      <c r="K17" s="70" t="s">
        <v>418</v>
      </c>
      <c r="L17" s="166" t="s">
        <v>179</v>
      </c>
      <c r="M17" s="166">
        <v>9854125369</v>
      </c>
      <c r="N17" s="176" t="s">
        <v>502</v>
      </c>
      <c r="O17" s="176">
        <v>9085378219</v>
      </c>
      <c r="P17" s="187">
        <v>43502</v>
      </c>
      <c r="Q17" s="166" t="s">
        <v>169</v>
      </c>
      <c r="R17" s="166">
        <v>26</v>
      </c>
      <c r="S17" s="166" t="s">
        <v>163</v>
      </c>
      <c r="T17" s="78"/>
    </row>
    <row r="18" spans="1:20" s="81" customFormat="1" ht="30">
      <c r="A18" s="62">
        <v>14</v>
      </c>
      <c r="B18" s="15" t="s">
        <v>66</v>
      </c>
      <c r="C18" s="169" t="s">
        <v>446</v>
      </c>
      <c r="D18" s="170" t="s">
        <v>27</v>
      </c>
      <c r="E18" s="164">
        <v>18050101702</v>
      </c>
      <c r="F18" s="165" t="s">
        <v>217</v>
      </c>
      <c r="G18" s="41">
        <v>49</v>
      </c>
      <c r="H18" s="41">
        <v>54</v>
      </c>
      <c r="I18" s="15">
        <f t="shared" si="0"/>
        <v>103</v>
      </c>
      <c r="J18" s="70">
        <v>9707883621</v>
      </c>
      <c r="K18" s="70" t="s">
        <v>357</v>
      </c>
      <c r="L18" s="166" t="s">
        <v>358</v>
      </c>
      <c r="M18" s="166">
        <v>9864047397</v>
      </c>
      <c r="N18" s="176" t="s">
        <v>499</v>
      </c>
      <c r="O18" s="176">
        <v>9954429011</v>
      </c>
      <c r="P18" s="187">
        <v>43502</v>
      </c>
      <c r="Q18" s="166" t="s">
        <v>169</v>
      </c>
      <c r="R18" s="166">
        <v>31</v>
      </c>
      <c r="S18" s="166" t="s">
        <v>163</v>
      </c>
      <c r="T18" s="78"/>
    </row>
    <row r="19" spans="1:20" s="81" customFormat="1" ht="30">
      <c r="A19" s="62">
        <v>15</v>
      </c>
      <c r="B19" s="15" t="s">
        <v>67</v>
      </c>
      <c r="C19" s="169" t="s">
        <v>447</v>
      </c>
      <c r="D19" s="170" t="s">
        <v>29</v>
      </c>
      <c r="E19" s="164">
        <v>23</v>
      </c>
      <c r="F19" s="165"/>
      <c r="G19" s="41">
        <v>49</v>
      </c>
      <c r="H19" s="41">
        <v>55</v>
      </c>
      <c r="I19" s="15">
        <f t="shared" si="0"/>
        <v>104</v>
      </c>
      <c r="J19" s="70">
        <v>7399937051</v>
      </c>
      <c r="K19" s="70" t="s">
        <v>408</v>
      </c>
      <c r="L19" s="166" t="s">
        <v>409</v>
      </c>
      <c r="M19" s="166">
        <v>9864813110</v>
      </c>
      <c r="N19" s="176" t="s">
        <v>417</v>
      </c>
      <c r="O19" s="176">
        <v>9678488723</v>
      </c>
      <c r="P19" s="187">
        <v>43502</v>
      </c>
      <c r="Q19" s="166" t="s">
        <v>169</v>
      </c>
      <c r="R19" s="166">
        <v>30</v>
      </c>
      <c r="S19" s="166" t="s">
        <v>168</v>
      </c>
      <c r="T19" s="78"/>
    </row>
    <row r="20" spans="1:20" s="81" customFormat="1" ht="30">
      <c r="A20" s="62">
        <v>16</v>
      </c>
      <c r="B20" s="15" t="s">
        <v>67</v>
      </c>
      <c r="C20" s="169" t="s">
        <v>448</v>
      </c>
      <c r="D20" s="170" t="s">
        <v>27</v>
      </c>
      <c r="E20" s="164">
        <v>18050110802</v>
      </c>
      <c r="F20" s="165" t="s">
        <v>217</v>
      </c>
      <c r="G20" s="41">
        <v>31</v>
      </c>
      <c r="H20" s="41">
        <v>34</v>
      </c>
      <c r="I20" s="15">
        <f t="shared" si="0"/>
        <v>65</v>
      </c>
      <c r="J20" s="70">
        <v>9957896925</v>
      </c>
      <c r="K20" s="70" t="s">
        <v>408</v>
      </c>
      <c r="L20" s="166" t="s">
        <v>409</v>
      </c>
      <c r="M20" s="166">
        <v>9864813110</v>
      </c>
      <c r="N20" s="176" t="s">
        <v>501</v>
      </c>
      <c r="O20" s="176">
        <v>9859035474</v>
      </c>
      <c r="P20" s="187">
        <v>43502</v>
      </c>
      <c r="Q20" s="166" t="s">
        <v>169</v>
      </c>
      <c r="R20" s="166">
        <v>30</v>
      </c>
      <c r="S20" s="166" t="s">
        <v>168</v>
      </c>
      <c r="T20" s="78"/>
    </row>
    <row r="21" spans="1:20" s="81" customFormat="1" ht="30">
      <c r="A21" s="62">
        <v>17</v>
      </c>
      <c r="B21" s="15" t="s">
        <v>67</v>
      </c>
      <c r="C21" s="169" t="s">
        <v>449</v>
      </c>
      <c r="D21" s="170" t="s">
        <v>27</v>
      </c>
      <c r="E21" s="164">
        <v>18050110401</v>
      </c>
      <c r="F21" s="165" t="s">
        <v>93</v>
      </c>
      <c r="G21" s="41">
        <v>20</v>
      </c>
      <c r="H21" s="41">
        <v>18</v>
      </c>
      <c r="I21" s="15">
        <f t="shared" si="0"/>
        <v>38</v>
      </c>
      <c r="J21" s="70">
        <v>9854512621</v>
      </c>
      <c r="K21" s="70" t="s">
        <v>408</v>
      </c>
      <c r="L21" s="166" t="s">
        <v>409</v>
      </c>
      <c r="M21" s="166">
        <v>9864813110</v>
      </c>
      <c r="N21" s="176" t="s">
        <v>501</v>
      </c>
      <c r="O21" s="176">
        <v>9859035474</v>
      </c>
      <c r="P21" s="187">
        <v>43502</v>
      </c>
      <c r="Q21" s="166" t="s">
        <v>169</v>
      </c>
      <c r="R21" s="166">
        <v>30</v>
      </c>
      <c r="S21" s="166" t="s">
        <v>168</v>
      </c>
      <c r="T21" s="78"/>
    </row>
    <row r="22" spans="1:20" s="81" customFormat="1" ht="30">
      <c r="A22" s="62">
        <v>18</v>
      </c>
      <c r="B22" s="15" t="s">
        <v>66</v>
      </c>
      <c r="C22" s="169" t="s">
        <v>450</v>
      </c>
      <c r="D22" s="170" t="s">
        <v>27</v>
      </c>
      <c r="E22" s="164">
        <v>18050101703</v>
      </c>
      <c r="F22" s="165" t="s">
        <v>112</v>
      </c>
      <c r="G22" s="41">
        <v>194</v>
      </c>
      <c r="H22" s="41">
        <v>211</v>
      </c>
      <c r="I22" s="15">
        <f t="shared" si="0"/>
        <v>405</v>
      </c>
      <c r="J22" s="70">
        <v>9859584825</v>
      </c>
      <c r="K22" s="70" t="s">
        <v>357</v>
      </c>
      <c r="L22" s="166" t="s">
        <v>358</v>
      </c>
      <c r="M22" s="166">
        <v>9864047397</v>
      </c>
      <c r="N22" s="176" t="s">
        <v>499</v>
      </c>
      <c r="O22" s="176">
        <v>9954429011</v>
      </c>
      <c r="P22" s="187" t="s">
        <v>503</v>
      </c>
      <c r="Q22" s="166" t="s">
        <v>422</v>
      </c>
      <c r="R22" s="166">
        <v>31</v>
      </c>
      <c r="S22" s="166" t="s">
        <v>163</v>
      </c>
      <c r="T22" s="78"/>
    </row>
    <row r="23" spans="1:20" s="81" customFormat="1">
      <c r="A23" s="62">
        <v>19</v>
      </c>
      <c r="B23" s="15" t="s">
        <v>67</v>
      </c>
      <c r="C23" s="169" t="s">
        <v>451</v>
      </c>
      <c r="D23" s="170" t="s">
        <v>27</v>
      </c>
      <c r="E23" s="164">
        <v>18050110707</v>
      </c>
      <c r="F23" s="165" t="s">
        <v>93</v>
      </c>
      <c r="G23" s="41">
        <v>63</v>
      </c>
      <c r="H23" s="41">
        <v>79</v>
      </c>
      <c r="I23" s="15">
        <f t="shared" si="0"/>
        <v>142</v>
      </c>
      <c r="J23" s="70">
        <v>9706775676</v>
      </c>
      <c r="K23" s="70" t="s">
        <v>408</v>
      </c>
      <c r="L23" s="166" t="s">
        <v>409</v>
      </c>
      <c r="M23" s="166">
        <v>9864813110</v>
      </c>
      <c r="N23" s="176" t="s">
        <v>501</v>
      </c>
      <c r="O23" s="176">
        <v>9859035474</v>
      </c>
      <c r="P23" s="187">
        <v>43503</v>
      </c>
      <c r="Q23" s="166" t="s">
        <v>504</v>
      </c>
      <c r="R23" s="166">
        <v>30</v>
      </c>
      <c r="S23" s="166" t="s">
        <v>168</v>
      </c>
      <c r="T23" s="78"/>
    </row>
    <row r="24" spans="1:20" s="81" customFormat="1">
      <c r="A24" s="62">
        <v>20</v>
      </c>
      <c r="B24" s="15" t="s">
        <v>67</v>
      </c>
      <c r="C24" s="169" t="s">
        <v>452</v>
      </c>
      <c r="D24" s="170" t="s">
        <v>27</v>
      </c>
      <c r="E24" s="164">
        <v>18050110708</v>
      </c>
      <c r="F24" s="165" t="s">
        <v>93</v>
      </c>
      <c r="G24" s="41">
        <v>84</v>
      </c>
      <c r="H24" s="41">
        <v>96</v>
      </c>
      <c r="I24" s="15">
        <f t="shared" si="0"/>
        <v>180</v>
      </c>
      <c r="J24" s="70">
        <v>8876549151</v>
      </c>
      <c r="K24" s="70" t="s">
        <v>408</v>
      </c>
      <c r="L24" s="166" t="s">
        <v>409</v>
      </c>
      <c r="M24" s="166">
        <v>9864813110</v>
      </c>
      <c r="N24" s="176" t="s">
        <v>501</v>
      </c>
      <c r="O24" s="176">
        <v>9859035474</v>
      </c>
      <c r="P24" s="187">
        <v>43504</v>
      </c>
      <c r="Q24" s="166" t="s">
        <v>172</v>
      </c>
      <c r="R24" s="166">
        <v>30</v>
      </c>
      <c r="S24" s="166" t="s">
        <v>168</v>
      </c>
      <c r="T24" s="78"/>
    </row>
    <row r="25" spans="1:20" s="81" customFormat="1" ht="30">
      <c r="A25" s="62">
        <v>21</v>
      </c>
      <c r="B25" s="15" t="s">
        <v>66</v>
      </c>
      <c r="C25" s="169" t="s">
        <v>453</v>
      </c>
      <c r="D25" s="170" t="s">
        <v>29</v>
      </c>
      <c r="E25" s="164">
        <v>275</v>
      </c>
      <c r="F25" s="165"/>
      <c r="G25" s="41">
        <v>69</v>
      </c>
      <c r="H25" s="41">
        <v>86</v>
      </c>
      <c r="I25" s="15">
        <f t="shared" si="0"/>
        <v>155</v>
      </c>
      <c r="J25" s="70">
        <v>9577687767</v>
      </c>
      <c r="K25" s="70" t="s">
        <v>418</v>
      </c>
      <c r="L25" s="166" t="s">
        <v>179</v>
      </c>
      <c r="M25" s="166">
        <v>9854125369</v>
      </c>
      <c r="N25" s="176" t="s">
        <v>502</v>
      </c>
      <c r="O25" s="176">
        <v>9085378219</v>
      </c>
      <c r="P25" s="187">
        <v>43505</v>
      </c>
      <c r="Q25" s="166" t="s">
        <v>176</v>
      </c>
      <c r="R25" s="166">
        <v>28</v>
      </c>
      <c r="S25" s="166" t="s">
        <v>163</v>
      </c>
      <c r="T25" s="78"/>
    </row>
    <row r="26" spans="1:20" s="81" customFormat="1">
      <c r="A26" s="62">
        <v>22</v>
      </c>
      <c r="B26" s="15" t="s">
        <v>67</v>
      </c>
      <c r="C26" s="169" t="s">
        <v>454</v>
      </c>
      <c r="D26" s="170" t="s">
        <v>29</v>
      </c>
      <c r="E26" s="164">
        <v>20</v>
      </c>
      <c r="F26" s="165"/>
      <c r="G26" s="41">
        <v>70</v>
      </c>
      <c r="H26" s="41">
        <v>73</v>
      </c>
      <c r="I26" s="15">
        <f t="shared" si="0"/>
        <v>143</v>
      </c>
      <c r="J26" s="70">
        <v>8721947817</v>
      </c>
      <c r="K26" s="70" t="s">
        <v>408</v>
      </c>
      <c r="L26" s="166" t="s">
        <v>409</v>
      </c>
      <c r="M26" s="166">
        <v>9864813110</v>
      </c>
      <c r="N26" s="176" t="s">
        <v>501</v>
      </c>
      <c r="O26" s="176">
        <v>9859035474</v>
      </c>
      <c r="P26" s="187">
        <v>43505</v>
      </c>
      <c r="Q26" s="166" t="s">
        <v>176</v>
      </c>
      <c r="R26" s="166">
        <v>31</v>
      </c>
      <c r="S26" s="166" t="s">
        <v>168</v>
      </c>
      <c r="T26" s="78"/>
    </row>
    <row r="27" spans="1:20" s="81" customFormat="1">
      <c r="A27" s="62">
        <v>23</v>
      </c>
      <c r="B27" s="15" t="s">
        <v>66</v>
      </c>
      <c r="C27" s="169" t="s">
        <v>455</v>
      </c>
      <c r="D27" s="170" t="s">
        <v>29</v>
      </c>
      <c r="E27" s="164">
        <v>297</v>
      </c>
      <c r="F27" s="165"/>
      <c r="G27" s="41">
        <v>77</v>
      </c>
      <c r="H27" s="41">
        <v>58</v>
      </c>
      <c r="I27" s="15">
        <f t="shared" si="0"/>
        <v>135</v>
      </c>
      <c r="J27" s="70">
        <v>9707718300</v>
      </c>
      <c r="K27" s="70" t="s">
        <v>418</v>
      </c>
      <c r="L27" s="166" t="s">
        <v>179</v>
      </c>
      <c r="M27" s="166">
        <v>9854125369</v>
      </c>
      <c r="N27" s="176" t="s">
        <v>502</v>
      </c>
      <c r="O27" s="176">
        <v>9085378219</v>
      </c>
      <c r="P27" s="187">
        <v>43507</v>
      </c>
      <c r="Q27" s="166" t="s">
        <v>162</v>
      </c>
      <c r="R27" s="166">
        <v>28</v>
      </c>
      <c r="S27" s="166" t="s">
        <v>163</v>
      </c>
      <c r="T27" s="78"/>
    </row>
    <row r="28" spans="1:20" s="81" customFormat="1">
      <c r="A28" s="62">
        <v>24</v>
      </c>
      <c r="B28" s="15" t="s">
        <v>66</v>
      </c>
      <c r="C28" s="169" t="s">
        <v>456</v>
      </c>
      <c r="D28" s="170" t="s">
        <v>27</v>
      </c>
      <c r="E28" s="164">
        <v>18050101704</v>
      </c>
      <c r="F28" s="165" t="s">
        <v>112</v>
      </c>
      <c r="G28" s="41">
        <v>93</v>
      </c>
      <c r="H28" s="41">
        <v>70</v>
      </c>
      <c r="I28" s="15">
        <f t="shared" si="0"/>
        <v>163</v>
      </c>
      <c r="J28" s="70">
        <v>9864631878</v>
      </c>
      <c r="K28" s="70" t="s">
        <v>357</v>
      </c>
      <c r="L28" s="166" t="s">
        <v>358</v>
      </c>
      <c r="M28" s="166">
        <v>9864047397</v>
      </c>
      <c r="N28" s="176" t="s">
        <v>499</v>
      </c>
      <c r="O28" s="176">
        <v>9954429011</v>
      </c>
      <c r="P28" s="187">
        <v>43507</v>
      </c>
      <c r="Q28" s="166" t="s">
        <v>162</v>
      </c>
      <c r="R28" s="166">
        <v>30</v>
      </c>
      <c r="S28" s="166" t="s">
        <v>163</v>
      </c>
      <c r="T28" s="78"/>
    </row>
    <row r="29" spans="1:20" s="81" customFormat="1" ht="30">
      <c r="A29" s="62">
        <v>25</v>
      </c>
      <c r="B29" s="15" t="s">
        <v>67</v>
      </c>
      <c r="C29" s="169" t="s">
        <v>457</v>
      </c>
      <c r="D29" s="170" t="s">
        <v>29</v>
      </c>
      <c r="E29" s="164">
        <v>429</v>
      </c>
      <c r="F29" s="165"/>
      <c r="G29" s="41">
        <v>60</v>
      </c>
      <c r="H29" s="41">
        <v>63</v>
      </c>
      <c r="I29" s="15">
        <f t="shared" si="0"/>
        <v>123</v>
      </c>
      <c r="J29" s="70">
        <v>8876922475</v>
      </c>
      <c r="K29" s="70" t="s">
        <v>408</v>
      </c>
      <c r="L29" s="166" t="s">
        <v>409</v>
      </c>
      <c r="M29" s="166">
        <v>9864813110</v>
      </c>
      <c r="N29" s="176" t="s">
        <v>501</v>
      </c>
      <c r="O29" s="176">
        <v>9859035474</v>
      </c>
      <c r="P29" s="187">
        <v>43507</v>
      </c>
      <c r="Q29" s="166" t="s">
        <v>162</v>
      </c>
      <c r="R29" s="166">
        <v>31</v>
      </c>
      <c r="S29" s="166" t="s">
        <v>168</v>
      </c>
      <c r="T29" s="78"/>
    </row>
    <row r="30" spans="1:20" s="81" customFormat="1">
      <c r="A30" s="62">
        <v>26</v>
      </c>
      <c r="B30" s="15" t="s">
        <v>67</v>
      </c>
      <c r="C30" s="169" t="s">
        <v>458</v>
      </c>
      <c r="D30" s="170" t="s">
        <v>27</v>
      </c>
      <c r="E30" s="164">
        <v>18050110410</v>
      </c>
      <c r="F30" s="165" t="s">
        <v>112</v>
      </c>
      <c r="G30" s="41">
        <v>47</v>
      </c>
      <c r="H30" s="41">
        <v>62</v>
      </c>
      <c r="I30" s="15">
        <f t="shared" si="0"/>
        <v>109</v>
      </c>
      <c r="J30" s="70">
        <v>9864603844</v>
      </c>
      <c r="K30" s="70" t="s">
        <v>408</v>
      </c>
      <c r="L30" s="166" t="s">
        <v>409</v>
      </c>
      <c r="M30" s="166">
        <v>9864813110</v>
      </c>
      <c r="N30" s="176" t="s">
        <v>501</v>
      </c>
      <c r="O30" s="176">
        <v>9859035474</v>
      </c>
      <c r="P30" s="187">
        <v>43507</v>
      </c>
      <c r="Q30" s="166" t="s">
        <v>162</v>
      </c>
      <c r="R30" s="166">
        <v>31</v>
      </c>
      <c r="S30" s="166" t="s">
        <v>168</v>
      </c>
      <c r="T30" s="78"/>
    </row>
    <row r="31" spans="1:20" s="81" customFormat="1">
      <c r="A31" s="62">
        <v>27</v>
      </c>
      <c r="B31" s="15" t="s">
        <v>66</v>
      </c>
      <c r="C31" s="169" t="s">
        <v>459</v>
      </c>
      <c r="D31" s="170" t="s">
        <v>29</v>
      </c>
      <c r="E31" s="164">
        <v>298</v>
      </c>
      <c r="F31" s="165"/>
      <c r="G31" s="41">
        <v>65</v>
      </c>
      <c r="H31" s="41">
        <v>67</v>
      </c>
      <c r="I31" s="15">
        <f t="shared" si="0"/>
        <v>132</v>
      </c>
      <c r="J31" s="70">
        <v>9707846777</v>
      </c>
      <c r="K31" s="70" t="s">
        <v>418</v>
      </c>
      <c r="L31" s="166" t="s">
        <v>179</v>
      </c>
      <c r="M31" s="166">
        <v>9854125369</v>
      </c>
      <c r="N31" s="176" t="s">
        <v>505</v>
      </c>
      <c r="O31" s="176">
        <v>8822818312</v>
      </c>
      <c r="P31" s="187">
        <v>43508</v>
      </c>
      <c r="Q31" s="166" t="s">
        <v>177</v>
      </c>
      <c r="R31" s="166">
        <v>27</v>
      </c>
      <c r="S31" s="166" t="s">
        <v>163</v>
      </c>
      <c r="T31" s="78"/>
    </row>
    <row r="32" spans="1:20" s="81" customFormat="1">
      <c r="A32" s="62">
        <v>28</v>
      </c>
      <c r="B32" s="15" t="s">
        <v>66</v>
      </c>
      <c r="C32" s="169" t="s">
        <v>460</v>
      </c>
      <c r="D32" s="170" t="s">
        <v>27</v>
      </c>
      <c r="E32" s="164">
        <v>18050102506</v>
      </c>
      <c r="F32" s="165" t="s">
        <v>93</v>
      </c>
      <c r="G32" s="41">
        <v>60</v>
      </c>
      <c r="H32" s="41">
        <v>51</v>
      </c>
      <c r="I32" s="15">
        <f t="shared" si="0"/>
        <v>111</v>
      </c>
      <c r="J32" s="70">
        <v>9085535036</v>
      </c>
      <c r="K32" s="70" t="s">
        <v>418</v>
      </c>
      <c r="L32" s="166" t="s">
        <v>179</v>
      </c>
      <c r="M32" s="166">
        <v>9854125369</v>
      </c>
      <c r="N32" s="176" t="s">
        <v>505</v>
      </c>
      <c r="O32" s="176">
        <v>8822818312</v>
      </c>
      <c r="P32" s="187">
        <v>43508</v>
      </c>
      <c r="Q32" s="166" t="s">
        <v>177</v>
      </c>
      <c r="R32" s="166">
        <v>27</v>
      </c>
      <c r="S32" s="166" t="s">
        <v>163</v>
      </c>
      <c r="T32" s="78"/>
    </row>
    <row r="33" spans="1:20" s="81" customFormat="1" ht="30">
      <c r="A33" s="62">
        <v>29</v>
      </c>
      <c r="B33" s="15" t="s">
        <v>67</v>
      </c>
      <c r="C33" s="169" t="s">
        <v>461</v>
      </c>
      <c r="D33" s="170" t="s">
        <v>29</v>
      </c>
      <c r="E33" s="164">
        <v>370</v>
      </c>
      <c r="F33" s="165"/>
      <c r="G33" s="41">
        <v>66</v>
      </c>
      <c r="H33" s="41">
        <v>67</v>
      </c>
      <c r="I33" s="15">
        <f t="shared" si="0"/>
        <v>133</v>
      </c>
      <c r="J33" s="70">
        <v>9859111462</v>
      </c>
      <c r="K33" s="70" t="s">
        <v>408</v>
      </c>
      <c r="L33" s="166" t="s">
        <v>409</v>
      </c>
      <c r="M33" s="166">
        <v>9864813110</v>
      </c>
      <c r="N33" s="176" t="s">
        <v>500</v>
      </c>
      <c r="O33" s="176">
        <v>7399396406</v>
      </c>
      <c r="P33" s="187">
        <v>43508</v>
      </c>
      <c r="Q33" s="166" t="s">
        <v>177</v>
      </c>
      <c r="R33" s="166">
        <v>30</v>
      </c>
      <c r="S33" s="166" t="s">
        <v>168</v>
      </c>
      <c r="T33" s="78"/>
    </row>
    <row r="34" spans="1:20" s="81" customFormat="1">
      <c r="A34" s="62">
        <v>30</v>
      </c>
      <c r="B34" s="15" t="s">
        <v>67</v>
      </c>
      <c r="C34" s="169" t="s">
        <v>462</v>
      </c>
      <c r="D34" s="170" t="s">
        <v>27</v>
      </c>
      <c r="E34" s="164">
        <v>18050110402</v>
      </c>
      <c r="F34" s="165" t="s">
        <v>93</v>
      </c>
      <c r="G34" s="41">
        <v>21</v>
      </c>
      <c r="H34" s="41">
        <v>28</v>
      </c>
      <c r="I34" s="15">
        <f t="shared" si="0"/>
        <v>49</v>
      </c>
      <c r="J34" s="70">
        <v>9957146745</v>
      </c>
      <c r="K34" s="70" t="s">
        <v>408</v>
      </c>
      <c r="L34" s="166" t="s">
        <v>409</v>
      </c>
      <c r="M34" s="166">
        <v>9864813110</v>
      </c>
      <c r="N34" s="176" t="s">
        <v>500</v>
      </c>
      <c r="O34" s="176">
        <v>7399396406</v>
      </c>
      <c r="P34" s="187">
        <v>43508</v>
      </c>
      <c r="Q34" s="166" t="s">
        <v>177</v>
      </c>
      <c r="R34" s="166">
        <v>30</v>
      </c>
      <c r="S34" s="166" t="s">
        <v>168</v>
      </c>
      <c r="T34" s="78"/>
    </row>
    <row r="35" spans="1:20" s="81" customFormat="1" ht="30">
      <c r="A35" s="62">
        <v>31</v>
      </c>
      <c r="B35" s="15" t="s">
        <v>67</v>
      </c>
      <c r="C35" s="169" t="s">
        <v>463</v>
      </c>
      <c r="D35" s="170" t="s">
        <v>27</v>
      </c>
      <c r="E35" s="164">
        <v>18050110403</v>
      </c>
      <c r="F35" s="165" t="s">
        <v>93</v>
      </c>
      <c r="G35" s="41">
        <v>37</v>
      </c>
      <c r="H35" s="41">
        <v>37</v>
      </c>
      <c r="I35" s="15">
        <f t="shared" si="0"/>
        <v>74</v>
      </c>
      <c r="J35" s="70">
        <v>9854452851</v>
      </c>
      <c r="K35" s="70" t="s">
        <v>408</v>
      </c>
      <c r="L35" s="166" t="s">
        <v>409</v>
      </c>
      <c r="M35" s="166">
        <v>9864813110</v>
      </c>
      <c r="N35" s="176" t="s">
        <v>500</v>
      </c>
      <c r="O35" s="176">
        <v>7399396406</v>
      </c>
      <c r="P35" s="187">
        <v>43508</v>
      </c>
      <c r="Q35" s="166" t="s">
        <v>177</v>
      </c>
      <c r="R35" s="166">
        <v>30</v>
      </c>
      <c r="S35" s="166" t="s">
        <v>168</v>
      </c>
      <c r="T35" s="78"/>
    </row>
    <row r="36" spans="1:20" s="81" customFormat="1" ht="30">
      <c r="A36" s="62">
        <v>32</v>
      </c>
      <c r="B36" s="15" t="s">
        <v>67</v>
      </c>
      <c r="C36" s="169" t="s">
        <v>464</v>
      </c>
      <c r="D36" s="170" t="s">
        <v>27</v>
      </c>
      <c r="E36" s="164">
        <v>18050110406</v>
      </c>
      <c r="F36" s="165" t="s">
        <v>93</v>
      </c>
      <c r="G36" s="41">
        <v>17</v>
      </c>
      <c r="H36" s="41">
        <v>24</v>
      </c>
      <c r="I36" s="15">
        <f t="shared" si="0"/>
        <v>41</v>
      </c>
      <c r="J36" s="70">
        <v>9508927345</v>
      </c>
      <c r="K36" s="70" t="s">
        <v>408</v>
      </c>
      <c r="L36" s="166" t="s">
        <v>409</v>
      </c>
      <c r="M36" s="166">
        <v>9864813110</v>
      </c>
      <c r="N36" s="176" t="s">
        <v>500</v>
      </c>
      <c r="O36" s="176">
        <v>7399396406</v>
      </c>
      <c r="P36" s="187">
        <v>43508</v>
      </c>
      <c r="Q36" s="166" t="s">
        <v>177</v>
      </c>
      <c r="R36" s="166">
        <v>30</v>
      </c>
      <c r="S36" s="166" t="s">
        <v>168</v>
      </c>
      <c r="T36" s="78"/>
    </row>
    <row r="37" spans="1:20" s="81" customFormat="1" ht="30">
      <c r="A37" s="62">
        <v>33</v>
      </c>
      <c r="B37" s="15" t="s">
        <v>66</v>
      </c>
      <c r="C37" s="169" t="s">
        <v>465</v>
      </c>
      <c r="D37" s="170" t="s">
        <v>29</v>
      </c>
      <c r="E37" s="164">
        <v>363</v>
      </c>
      <c r="F37" s="165"/>
      <c r="G37" s="41">
        <v>57</v>
      </c>
      <c r="H37" s="41">
        <v>59</v>
      </c>
      <c r="I37" s="15">
        <f t="shared" si="0"/>
        <v>116</v>
      </c>
      <c r="J37" s="70">
        <v>9707674618</v>
      </c>
      <c r="K37" s="70" t="s">
        <v>418</v>
      </c>
      <c r="L37" s="166" t="s">
        <v>179</v>
      </c>
      <c r="M37" s="166">
        <v>9854125369</v>
      </c>
      <c r="N37" s="176" t="s">
        <v>505</v>
      </c>
      <c r="O37" s="176">
        <v>8822818312</v>
      </c>
      <c r="P37" s="187">
        <v>43509</v>
      </c>
      <c r="Q37" s="166" t="s">
        <v>169</v>
      </c>
      <c r="R37" s="166">
        <v>29</v>
      </c>
      <c r="S37" s="166" t="s">
        <v>163</v>
      </c>
      <c r="T37" s="78"/>
    </row>
    <row r="38" spans="1:20" s="81" customFormat="1" ht="30">
      <c r="A38" s="62">
        <v>34</v>
      </c>
      <c r="B38" s="15" t="s">
        <v>66</v>
      </c>
      <c r="C38" s="169" t="s">
        <v>466</v>
      </c>
      <c r="D38" s="170" t="s">
        <v>27</v>
      </c>
      <c r="E38" s="164">
        <v>18050102507</v>
      </c>
      <c r="F38" s="165" t="s">
        <v>217</v>
      </c>
      <c r="G38" s="41">
        <v>74</v>
      </c>
      <c r="H38" s="41">
        <v>92</v>
      </c>
      <c r="I38" s="15">
        <f t="shared" si="0"/>
        <v>166</v>
      </c>
      <c r="J38" s="70">
        <v>8011249988</v>
      </c>
      <c r="K38" s="70" t="s">
        <v>418</v>
      </c>
      <c r="L38" s="166" t="s">
        <v>179</v>
      </c>
      <c r="M38" s="166">
        <v>9854125369</v>
      </c>
      <c r="N38" s="176" t="s">
        <v>505</v>
      </c>
      <c r="O38" s="176">
        <v>8822818312</v>
      </c>
      <c r="P38" s="187">
        <v>43509</v>
      </c>
      <c r="Q38" s="166" t="s">
        <v>169</v>
      </c>
      <c r="R38" s="166">
        <v>29</v>
      </c>
      <c r="S38" s="166" t="s">
        <v>163</v>
      </c>
      <c r="T38" s="78"/>
    </row>
    <row r="39" spans="1:20" s="81" customFormat="1" ht="45">
      <c r="A39" s="62">
        <v>35</v>
      </c>
      <c r="B39" s="15" t="s">
        <v>67</v>
      </c>
      <c r="C39" s="169" t="s">
        <v>467</v>
      </c>
      <c r="D39" s="170" t="s">
        <v>27</v>
      </c>
      <c r="E39" s="164">
        <v>18050110713</v>
      </c>
      <c r="F39" s="165" t="s">
        <v>217</v>
      </c>
      <c r="G39" s="41">
        <v>150</v>
      </c>
      <c r="H39" s="41">
        <v>152</v>
      </c>
      <c r="I39" s="15">
        <f t="shared" si="0"/>
        <v>302</v>
      </c>
      <c r="J39" s="70">
        <v>9864390274</v>
      </c>
      <c r="K39" s="70" t="s">
        <v>408</v>
      </c>
      <c r="L39" s="166" t="s">
        <v>409</v>
      </c>
      <c r="M39" s="166">
        <v>9864813110</v>
      </c>
      <c r="N39" s="176" t="s">
        <v>500</v>
      </c>
      <c r="O39" s="176">
        <v>7399396406</v>
      </c>
      <c r="P39" s="187" t="s">
        <v>506</v>
      </c>
      <c r="Q39" s="166" t="s">
        <v>363</v>
      </c>
      <c r="R39" s="166">
        <v>31</v>
      </c>
      <c r="S39" s="166" t="s">
        <v>168</v>
      </c>
      <c r="T39" s="78"/>
    </row>
    <row r="40" spans="1:20" s="81" customFormat="1">
      <c r="A40" s="62">
        <v>36</v>
      </c>
      <c r="B40" s="15" t="s">
        <v>66</v>
      </c>
      <c r="C40" s="169" t="s">
        <v>468</v>
      </c>
      <c r="D40" s="170" t="s">
        <v>29</v>
      </c>
      <c r="E40" s="164">
        <v>61</v>
      </c>
      <c r="F40" s="165"/>
      <c r="G40" s="41">
        <v>69</v>
      </c>
      <c r="H40" s="41">
        <v>71</v>
      </c>
      <c r="I40" s="15">
        <f t="shared" si="0"/>
        <v>140</v>
      </c>
      <c r="J40" s="70">
        <v>9957041479</v>
      </c>
      <c r="K40" s="70" t="s">
        <v>418</v>
      </c>
      <c r="L40" s="166" t="s">
        <v>179</v>
      </c>
      <c r="M40" s="166">
        <v>9854125369</v>
      </c>
      <c r="N40" s="176" t="s">
        <v>505</v>
      </c>
      <c r="O40" s="176">
        <v>8822818312</v>
      </c>
      <c r="P40" s="187">
        <v>43510</v>
      </c>
      <c r="Q40" s="166" t="s">
        <v>170</v>
      </c>
      <c r="R40" s="166">
        <v>29</v>
      </c>
      <c r="S40" s="166" t="s">
        <v>163</v>
      </c>
      <c r="T40" s="78"/>
    </row>
    <row r="41" spans="1:20" s="81" customFormat="1" ht="30">
      <c r="A41" s="62">
        <v>37</v>
      </c>
      <c r="B41" s="15" t="s">
        <v>66</v>
      </c>
      <c r="C41" s="169" t="s">
        <v>469</v>
      </c>
      <c r="D41" s="170" t="s">
        <v>27</v>
      </c>
      <c r="E41" s="164">
        <v>18050102505</v>
      </c>
      <c r="F41" s="165" t="s">
        <v>93</v>
      </c>
      <c r="G41" s="41">
        <v>86</v>
      </c>
      <c r="H41" s="41">
        <v>74</v>
      </c>
      <c r="I41" s="15">
        <f t="shared" si="0"/>
        <v>160</v>
      </c>
      <c r="J41" s="70">
        <v>9957033915</v>
      </c>
      <c r="K41" s="70" t="s">
        <v>418</v>
      </c>
      <c r="L41" s="166" t="s">
        <v>179</v>
      </c>
      <c r="M41" s="166">
        <v>9854125369</v>
      </c>
      <c r="N41" s="176" t="s">
        <v>505</v>
      </c>
      <c r="O41" s="176">
        <v>8822818312</v>
      </c>
      <c r="P41" s="187">
        <v>43511</v>
      </c>
      <c r="Q41" s="166" t="s">
        <v>172</v>
      </c>
      <c r="R41" s="166">
        <v>29</v>
      </c>
      <c r="S41" s="166" t="s">
        <v>163</v>
      </c>
      <c r="T41" s="78"/>
    </row>
    <row r="42" spans="1:20" s="81" customFormat="1">
      <c r="A42" s="62">
        <v>38</v>
      </c>
      <c r="B42" s="15" t="s">
        <v>67</v>
      </c>
      <c r="C42" s="169" t="s">
        <v>470</v>
      </c>
      <c r="D42" s="170" t="s">
        <v>29</v>
      </c>
      <c r="E42" s="164">
        <v>65</v>
      </c>
      <c r="F42" s="165"/>
      <c r="G42" s="41">
        <v>53</v>
      </c>
      <c r="H42" s="41">
        <v>54</v>
      </c>
      <c r="I42" s="15">
        <f t="shared" si="0"/>
        <v>107</v>
      </c>
      <c r="J42" s="70">
        <v>8753871361</v>
      </c>
      <c r="K42" s="70" t="s">
        <v>507</v>
      </c>
      <c r="L42" s="166" t="s">
        <v>508</v>
      </c>
      <c r="M42" s="166">
        <v>9854934387</v>
      </c>
      <c r="N42" s="176" t="s">
        <v>269</v>
      </c>
      <c r="O42" s="176">
        <v>9957739811</v>
      </c>
      <c r="P42" s="187">
        <v>43511</v>
      </c>
      <c r="Q42" s="166" t="s">
        <v>172</v>
      </c>
      <c r="R42" s="166">
        <v>35</v>
      </c>
      <c r="S42" s="166" t="s">
        <v>168</v>
      </c>
      <c r="T42" s="78"/>
    </row>
    <row r="43" spans="1:20" s="81" customFormat="1">
      <c r="A43" s="62">
        <v>39</v>
      </c>
      <c r="B43" s="15" t="s">
        <v>67</v>
      </c>
      <c r="C43" s="169" t="s">
        <v>471</v>
      </c>
      <c r="D43" s="170" t="s">
        <v>27</v>
      </c>
      <c r="E43" s="164">
        <v>18050104801</v>
      </c>
      <c r="F43" s="165" t="s">
        <v>93</v>
      </c>
      <c r="G43" s="41">
        <v>57</v>
      </c>
      <c r="H43" s="41">
        <v>42</v>
      </c>
      <c r="I43" s="15">
        <f t="shared" si="0"/>
        <v>99</v>
      </c>
      <c r="J43" s="70">
        <v>8749830144</v>
      </c>
      <c r="K43" s="70" t="s">
        <v>507</v>
      </c>
      <c r="L43" s="166" t="s">
        <v>508</v>
      </c>
      <c r="M43" s="166">
        <v>9854934387</v>
      </c>
      <c r="N43" s="176" t="s">
        <v>269</v>
      </c>
      <c r="O43" s="176">
        <v>9957739811</v>
      </c>
      <c r="P43" s="187">
        <v>43511</v>
      </c>
      <c r="Q43" s="166" t="s">
        <v>172</v>
      </c>
      <c r="R43" s="166">
        <v>35</v>
      </c>
      <c r="S43" s="166" t="s">
        <v>168</v>
      </c>
      <c r="T43" s="78"/>
    </row>
    <row r="44" spans="1:20" s="81" customFormat="1">
      <c r="A44" s="62">
        <v>40</v>
      </c>
      <c r="B44" s="15" t="s">
        <v>66</v>
      </c>
      <c r="C44" s="169" t="s">
        <v>472</v>
      </c>
      <c r="D44" s="170" t="s">
        <v>29</v>
      </c>
      <c r="E44" s="164">
        <v>62</v>
      </c>
      <c r="F44" s="165"/>
      <c r="G44" s="41">
        <v>84</v>
      </c>
      <c r="H44" s="41">
        <v>76</v>
      </c>
      <c r="I44" s="15">
        <f t="shared" si="0"/>
        <v>160</v>
      </c>
      <c r="J44" s="70">
        <v>8253981540</v>
      </c>
      <c r="K44" s="70" t="s">
        <v>418</v>
      </c>
      <c r="L44" s="166" t="s">
        <v>179</v>
      </c>
      <c r="M44" s="166">
        <v>9854125369</v>
      </c>
      <c r="N44" s="176" t="s">
        <v>505</v>
      </c>
      <c r="O44" s="176">
        <v>8822818312</v>
      </c>
      <c r="P44" s="187">
        <v>43512</v>
      </c>
      <c r="Q44" s="166" t="s">
        <v>176</v>
      </c>
      <c r="R44" s="166">
        <v>29</v>
      </c>
      <c r="S44" s="166" t="s">
        <v>163</v>
      </c>
      <c r="T44" s="78"/>
    </row>
    <row r="45" spans="1:20" s="81" customFormat="1" ht="30">
      <c r="A45" s="62">
        <v>41</v>
      </c>
      <c r="B45" s="15" t="s">
        <v>66</v>
      </c>
      <c r="C45" s="169" t="s">
        <v>473</v>
      </c>
      <c r="D45" s="170" t="s">
        <v>27</v>
      </c>
      <c r="E45" s="164">
        <v>18050103704</v>
      </c>
      <c r="F45" s="165" t="s">
        <v>93</v>
      </c>
      <c r="G45" s="41">
        <v>43</v>
      </c>
      <c r="H45" s="41">
        <v>55</v>
      </c>
      <c r="I45" s="15">
        <f t="shared" si="0"/>
        <v>98</v>
      </c>
      <c r="J45" s="70">
        <v>9954038023</v>
      </c>
      <c r="K45" s="70" t="s">
        <v>418</v>
      </c>
      <c r="L45" s="166" t="s">
        <v>509</v>
      </c>
      <c r="M45" s="166">
        <v>9854124570</v>
      </c>
      <c r="N45" s="176" t="s">
        <v>510</v>
      </c>
      <c r="O45" s="176">
        <v>9706942925</v>
      </c>
      <c r="P45" s="187">
        <v>43512</v>
      </c>
      <c r="Q45" s="166" t="s">
        <v>176</v>
      </c>
      <c r="R45" s="166">
        <v>29</v>
      </c>
      <c r="S45" s="166" t="s">
        <v>163</v>
      </c>
      <c r="T45" s="78"/>
    </row>
    <row r="46" spans="1:20" s="81" customFormat="1">
      <c r="A46" s="62">
        <v>42</v>
      </c>
      <c r="B46" s="15" t="s">
        <v>67</v>
      </c>
      <c r="C46" s="169" t="s">
        <v>474</v>
      </c>
      <c r="D46" s="170" t="s">
        <v>29</v>
      </c>
      <c r="E46" s="164">
        <v>66</v>
      </c>
      <c r="F46" s="165"/>
      <c r="G46" s="41">
        <v>52</v>
      </c>
      <c r="H46" s="41">
        <v>57</v>
      </c>
      <c r="I46" s="15">
        <f t="shared" si="0"/>
        <v>109</v>
      </c>
      <c r="J46" s="70">
        <v>9957096060</v>
      </c>
      <c r="K46" s="70" t="s">
        <v>507</v>
      </c>
      <c r="L46" s="166" t="s">
        <v>508</v>
      </c>
      <c r="M46" s="166">
        <v>9854934387</v>
      </c>
      <c r="N46" s="176" t="s">
        <v>269</v>
      </c>
      <c r="O46" s="176">
        <v>9957739811</v>
      </c>
      <c r="P46" s="187">
        <v>43512</v>
      </c>
      <c r="Q46" s="166" t="s">
        <v>176</v>
      </c>
      <c r="R46" s="166">
        <v>36</v>
      </c>
      <c r="S46" s="166" t="s">
        <v>168</v>
      </c>
      <c r="T46" s="78"/>
    </row>
    <row r="47" spans="1:20" s="81" customFormat="1" ht="30">
      <c r="A47" s="62">
        <v>43</v>
      </c>
      <c r="B47" s="15" t="s">
        <v>67</v>
      </c>
      <c r="C47" s="169" t="s">
        <v>475</v>
      </c>
      <c r="D47" s="170" t="s">
        <v>27</v>
      </c>
      <c r="E47" s="164">
        <v>18050105101</v>
      </c>
      <c r="F47" s="165" t="s">
        <v>93</v>
      </c>
      <c r="G47" s="41">
        <v>47</v>
      </c>
      <c r="H47" s="41">
        <v>32</v>
      </c>
      <c r="I47" s="15">
        <f t="shared" si="0"/>
        <v>79</v>
      </c>
      <c r="J47" s="70">
        <v>8812931483</v>
      </c>
      <c r="K47" s="70" t="s">
        <v>507</v>
      </c>
      <c r="L47" s="166" t="s">
        <v>508</v>
      </c>
      <c r="M47" s="166">
        <v>9854934387</v>
      </c>
      <c r="N47" s="176" t="s">
        <v>269</v>
      </c>
      <c r="O47" s="176">
        <v>9957739811</v>
      </c>
      <c r="P47" s="187">
        <v>43512</v>
      </c>
      <c r="Q47" s="166" t="s">
        <v>176</v>
      </c>
      <c r="R47" s="166">
        <v>36</v>
      </c>
      <c r="S47" s="166" t="s">
        <v>168</v>
      </c>
      <c r="T47" s="78"/>
    </row>
    <row r="48" spans="1:20" s="81" customFormat="1" ht="30">
      <c r="A48" s="62">
        <v>44</v>
      </c>
      <c r="B48" s="15" t="s">
        <v>66</v>
      </c>
      <c r="C48" s="169" t="s">
        <v>476</v>
      </c>
      <c r="D48" s="170" t="s">
        <v>29</v>
      </c>
      <c r="E48" s="164">
        <v>364</v>
      </c>
      <c r="F48" s="165"/>
      <c r="G48" s="41">
        <v>121</v>
      </c>
      <c r="H48" s="41">
        <v>137</v>
      </c>
      <c r="I48" s="15">
        <f t="shared" si="0"/>
        <v>258</v>
      </c>
      <c r="J48" s="70">
        <v>7663934136</v>
      </c>
      <c r="K48" s="70" t="s">
        <v>418</v>
      </c>
      <c r="L48" s="166" t="s">
        <v>509</v>
      </c>
      <c r="M48" s="166">
        <v>9854124570</v>
      </c>
      <c r="N48" s="176" t="s">
        <v>510</v>
      </c>
      <c r="O48" s="176">
        <v>9706942925</v>
      </c>
      <c r="P48" s="187">
        <v>43514</v>
      </c>
      <c r="Q48" s="166" t="s">
        <v>162</v>
      </c>
      <c r="R48" s="166">
        <v>27</v>
      </c>
      <c r="S48" s="166" t="s">
        <v>163</v>
      </c>
      <c r="T48" s="78"/>
    </row>
    <row r="49" spans="1:20" s="81" customFormat="1">
      <c r="A49" s="62">
        <v>45</v>
      </c>
      <c r="B49" s="15" t="s">
        <v>67</v>
      </c>
      <c r="C49" s="186" t="s">
        <v>477</v>
      </c>
      <c r="D49" s="170" t="s">
        <v>29</v>
      </c>
      <c r="E49" s="164">
        <v>301</v>
      </c>
      <c r="F49" s="165"/>
      <c r="G49" s="41">
        <v>70</v>
      </c>
      <c r="H49" s="41">
        <v>71</v>
      </c>
      <c r="I49" s="15">
        <f t="shared" si="0"/>
        <v>141</v>
      </c>
      <c r="J49" s="70">
        <v>9706962035</v>
      </c>
      <c r="K49" s="70" t="s">
        <v>507</v>
      </c>
      <c r="L49" s="166" t="s">
        <v>508</v>
      </c>
      <c r="M49" s="166">
        <v>9854934387</v>
      </c>
      <c r="N49" s="176" t="s">
        <v>269</v>
      </c>
      <c r="O49" s="176">
        <v>9957739811</v>
      </c>
      <c r="P49" s="187">
        <v>43514</v>
      </c>
      <c r="Q49" s="166" t="s">
        <v>162</v>
      </c>
      <c r="R49" s="166">
        <v>36</v>
      </c>
      <c r="S49" s="166" t="s">
        <v>168</v>
      </c>
      <c r="T49" s="78"/>
    </row>
    <row r="50" spans="1:20" s="81" customFormat="1">
      <c r="A50" s="62">
        <v>46</v>
      </c>
      <c r="B50" s="15" t="s">
        <v>66</v>
      </c>
      <c r="C50" s="186" t="s">
        <v>478</v>
      </c>
      <c r="D50" s="170" t="s">
        <v>27</v>
      </c>
      <c r="E50" s="164">
        <v>18050103709</v>
      </c>
      <c r="F50" s="165" t="s">
        <v>93</v>
      </c>
      <c r="G50" s="41">
        <v>141</v>
      </c>
      <c r="H50" s="41">
        <v>108</v>
      </c>
      <c r="I50" s="15">
        <f t="shared" si="0"/>
        <v>249</v>
      </c>
      <c r="J50" s="70">
        <v>9085436371</v>
      </c>
      <c r="K50" s="70" t="s">
        <v>418</v>
      </c>
      <c r="L50" s="166" t="s">
        <v>509</v>
      </c>
      <c r="M50" s="166">
        <v>9854124570</v>
      </c>
      <c r="N50" s="176" t="s">
        <v>510</v>
      </c>
      <c r="O50" s="176">
        <v>9706942925</v>
      </c>
      <c r="P50" s="187">
        <v>43515</v>
      </c>
      <c r="Q50" s="166" t="s">
        <v>177</v>
      </c>
      <c r="R50" s="166">
        <v>28</v>
      </c>
      <c r="S50" s="166" t="s">
        <v>163</v>
      </c>
      <c r="T50" s="78"/>
    </row>
    <row r="51" spans="1:20" s="81" customFormat="1">
      <c r="A51" s="62">
        <v>47</v>
      </c>
      <c r="B51" s="15" t="s">
        <v>67</v>
      </c>
      <c r="C51" s="186" t="s">
        <v>479</v>
      </c>
      <c r="D51" s="170" t="s">
        <v>27</v>
      </c>
      <c r="E51" s="164">
        <v>18050112004</v>
      </c>
      <c r="F51" s="165" t="s">
        <v>93</v>
      </c>
      <c r="G51" s="41">
        <v>100</v>
      </c>
      <c r="H51" s="41">
        <v>111</v>
      </c>
      <c r="I51" s="15">
        <f t="shared" si="0"/>
        <v>211</v>
      </c>
      <c r="J51" s="70">
        <v>9954814033</v>
      </c>
      <c r="K51" s="70" t="s">
        <v>507</v>
      </c>
      <c r="L51" s="166" t="s">
        <v>508</v>
      </c>
      <c r="M51" s="166">
        <v>9854934387</v>
      </c>
      <c r="N51" s="176" t="s">
        <v>269</v>
      </c>
      <c r="O51" s="176">
        <v>9957739811</v>
      </c>
      <c r="P51" s="187">
        <v>43515</v>
      </c>
      <c r="Q51" s="166" t="s">
        <v>177</v>
      </c>
      <c r="R51" s="166">
        <v>38</v>
      </c>
      <c r="S51" s="166" t="s">
        <v>168</v>
      </c>
      <c r="T51" s="78"/>
    </row>
    <row r="52" spans="1:20" s="81" customFormat="1" ht="30">
      <c r="A52" s="62">
        <v>48</v>
      </c>
      <c r="B52" s="15" t="s">
        <v>66</v>
      </c>
      <c r="C52" s="186" t="s">
        <v>480</v>
      </c>
      <c r="D52" s="170" t="s">
        <v>29</v>
      </c>
      <c r="E52" s="164">
        <v>68</v>
      </c>
      <c r="F52" s="165"/>
      <c r="G52" s="41">
        <v>47</v>
      </c>
      <c r="H52" s="41">
        <v>51</v>
      </c>
      <c r="I52" s="15">
        <f t="shared" si="0"/>
        <v>98</v>
      </c>
      <c r="J52" s="70">
        <v>9707935520</v>
      </c>
      <c r="K52" s="70" t="s">
        <v>511</v>
      </c>
      <c r="L52" s="166" t="s">
        <v>512</v>
      </c>
      <c r="M52" s="166">
        <v>9854202657</v>
      </c>
      <c r="N52" s="176" t="s">
        <v>513</v>
      </c>
      <c r="O52" s="176">
        <v>84029810214</v>
      </c>
      <c r="P52" s="187">
        <v>43516</v>
      </c>
      <c r="Q52" s="166" t="s">
        <v>514</v>
      </c>
      <c r="R52" s="166">
        <v>29</v>
      </c>
      <c r="S52" s="166" t="s">
        <v>163</v>
      </c>
      <c r="T52" s="78"/>
    </row>
    <row r="53" spans="1:20" s="81" customFormat="1" ht="30">
      <c r="A53" s="62">
        <v>49</v>
      </c>
      <c r="B53" s="15" t="s">
        <v>66</v>
      </c>
      <c r="C53" s="186" t="s">
        <v>481</v>
      </c>
      <c r="D53" s="170" t="s">
        <v>27</v>
      </c>
      <c r="E53" s="164">
        <v>18050102503</v>
      </c>
      <c r="F53" s="165" t="s">
        <v>93</v>
      </c>
      <c r="G53" s="41">
        <v>91</v>
      </c>
      <c r="H53" s="41">
        <v>124</v>
      </c>
      <c r="I53" s="15">
        <f t="shared" si="0"/>
        <v>215</v>
      </c>
      <c r="J53" s="70">
        <v>9957419645</v>
      </c>
      <c r="K53" s="70" t="s">
        <v>418</v>
      </c>
      <c r="L53" s="166" t="s">
        <v>509</v>
      </c>
      <c r="M53" s="166">
        <v>9854124570</v>
      </c>
      <c r="N53" s="176" t="s">
        <v>510</v>
      </c>
      <c r="O53" s="176">
        <v>9706942925</v>
      </c>
      <c r="P53" s="187">
        <v>43516</v>
      </c>
      <c r="Q53" s="166" t="s">
        <v>514</v>
      </c>
      <c r="R53" s="166">
        <v>30</v>
      </c>
      <c r="S53" s="166" t="s">
        <v>163</v>
      </c>
      <c r="T53" s="78"/>
    </row>
    <row r="54" spans="1:20" s="81" customFormat="1" ht="30">
      <c r="A54" s="62">
        <v>50</v>
      </c>
      <c r="B54" s="15" t="s">
        <v>67</v>
      </c>
      <c r="C54" s="186" t="s">
        <v>482</v>
      </c>
      <c r="D54" s="170" t="s">
        <v>29</v>
      </c>
      <c r="E54" s="164">
        <v>67</v>
      </c>
      <c r="F54" s="165"/>
      <c r="G54" s="41">
        <v>48</v>
      </c>
      <c r="H54" s="41">
        <v>59</v>
      </c>
      <c r="I54" s="15">
        <f t="shared" si="0"/>
        <v>107</v>
      </c>
      <c r="J54" s="70">
        <v>9706351756</v>
      </c>
      <c r="K54" s="70" t="s">
        <v>507</v>
      </c>
      <c r="L54" s="166" t="s">
        <v>508</v>
      </c>
      <c r="M54" s="166">
        <v>9854934387</v>
      </c>
      <c r="N54" s="176" t="s">
        <v>515</v>
      </c>
      <c r="O54" s="176">
        <v>8486358067</v>
      </c>
      <c r="P54" s="187">
        <v>43516</v>
      </c>
      <c r="Q54" s="166" t="s">
        <v>514</v>
      </c>
      <c r="R54" s="166">
        <v>38</v>
      </c>
      <c r="S54" s="166" t="s">
        <v>168</v>
      </c>
      <c r="T54" s="78"/>
    </row>
    <row r="55" spans="1:20" s="81" customFormat="1" ht="30">
      <c r="A55" s="62">
        <v>51</v>
      </c>
      <c r="B55" s="15" t="s">
        <v>67</v>
      </c>
      <c r="C55" s="186" t="s">
        <v>483</v>
      </c>
      <c r="D55" s="170" t="s">
        <v>27</v>
      </c>
      <c r="E55" s="164">
        <v>18050112005</v>
      </c>
      <c r="F55" s="165"/>
      <c r="G55" s="41">
        <v>33</v>
      </c>
      <c r="H55" s="41">
        <v>73</v>
      </c>
      <c r="I55" s="15">
        <f t="shared" si="0"/>
        <v>106</v>
      </c>
      <c r="J55" s="70">
        <v>9613322838</v>
      </c>
      <c r="K55" s="70" t="s">
        <v>507</v>
      </c>
      <c r="L55" s="166" t="s">
        <v>508</v>
      </c>
      <c r="M55" s="166">
        <v>9854934387</v>
      </c>
      <c r="N55" s="176" t="s">
        <v>515</v>
      </c>
      <c r="O55" s="176">
        <v>8486358067</v>
      </c>
      <c r="P55" s="187">
        <v>43516</v>
      </c>
      <c r="Q55" s="166" t="s">
        <v>514</v>
      </c>
      <c r="R55" s="166">
        <v>38</v>
      </c>
      <c r="S55" s="166" t="s">
        <v>168</v>
      </c>
      <c r="T55" s="78"/>
    </row>
    <row r="56" spans="1:20" s="81" customFormat="1">
      <c r="A56" s="62">
        <v>52</v>
      </c>
      <c r="B56" s="15" t="s">
        <v>66</v>
      </c>
      <c r="C56" s="186" t="s">
        <v>484</v>
      </c>
      <c r="D56" s="170" t="s">
        <v>29</v>
      </c>
      <c r="E56" s="164">
        <v>69</v>
      </c>
      <c r="F56" s="165"/>
      <c r="G56" s="41">
        <v>49</v>
      </c>
      <c r="H56" s="41">
        <v>56</v>
      </c>
      <c r="I56" s="15">
        <f t="shared" si="0"/>
        <v>105</v>
      </c>
      <c r="J56" s="70">
        <v>8474840106</v>
      </c>
      <c r="K56" s="70" t="s">
        <v>511</v>
      </c>
      <c r="L56" s="166" t="s">
        <v>512</v>
      </c>
      <c r="M56" s="166">
        <v>9854202657</v>
      </c>
      <c r="N56" s="176" t="s">
        <v>513</v>
      </c>
      <c r="O56" s="176">
        <v>84029810214</v>
      </c>
      <c r="P56" s="187">
        <v>43517</v>
      </c>
      <c r="Q56" s="166" t="s">
        <v>170</v>
      </c>
      <c r="R56" s="166">
        <v>29</v>
      </c>
      <c r="S56" s="166" t="s">
        <v>163</v>
      </c>
      <c r="T56" s="78"/>
    </row>
    <row r="57" spans="1:20" s="81" customFormat="1">
      <c r="A57" s="62">
        <v>53</v>
      </c>
      <c r="B57" s="15" t="s">
        <v>67</v>
      </c>
      <c r="C57" s="186" t="s">
        <v>485</v>
      </c>
      <c r="D57" s="170" t="s">
        <v>29</v>
      </c>
      <c r="E57" s="164">
        <v>264</v>
      </c>
      <c r="F57" s="165"/>
      <c r="G57" s="41">
        <v>53</v>
      </c>
      <c r="H57" s="41">
        <v>55</v>
      </c>
      <c r="I57" s="15">
        <f t="shared" si="0"/>
        <v>108</v>
      </c>
      <c r="J57" s="70">
        <v>9613326326</v>
      </c>
      <c r="K57" s="70" t="s">
        <v>507</v>
      </c>
      <c r="L57" s="166" t="s">
        <v>508</v>
      </c>
      <c r="M57" s="166">
        <v>9854934387</v>
      </c>
      <c r="N57" s="176" t="s">
        <v>515</v>
      </c>
      <c r="O57" s="176">
        <v>8486358067</v>
      </c>
      <c r="P57" s="187">
        <v>43517</v>
      </c>
      <c r="Q57" s="166" t="s">
        <v>170</v>
      </c>
      <c r="R57" s="166">
        <v>37</v>
      </c>
      <c r="S57" s="166" t="s">
        <v>168</v>
      </c>
      <c r="T57" s="78"/>
    </row>
    <row r="58" spans="1:20" s="81" customFormat="1">
      <c r="A58" s="62">
        <v>54</v>
      </c>
      <c r="B58" s="15" t="s">
        <v>66</v>
      </c>
      <c r="C58" s="186" t="s">
        <v>486</v>
      </c>
      <c r="D58" s="170" t="s">
        <v>27</v>
      </c>
      <c r="E58" s="164">
        <v>18050102508</v>
      </c>
      <c r="F58" s="165" t="s">
        <v>217</v>
      </c>
      <c r="G58" s="41">
        <v>124</v>
      </c>
      <c r="H58" s="41">
        <v>164</v>
      </c>
      <c r="I58" s="15">
        <f t="shared" si="0"/>
        <v>288</v>
      </c>
      <c r="J58" s="70">
        <v>9678641227</v>
      </c>
      <c r="K58" s="70" t="s">
        <v>418</v>
      </c>
      <c r="L58" s="166" t="s">
        <v>509</v>
      </c>
      <c r="M58" s="166">
        <v>9854124570</v>
      </c>
      <c r="N58" s="176" t="s">
        <v>510</v>
      </c>
      <c r="O58" s="176">
        <v>9706942925</v>
      </c>
      <c r="P58" s="187">
        <v>43518</v>
      </c>
      <c r="Q58" s="166" t="s">
        <v>172</v>
      </c>
      <c r="R58" s="166">
        <v>28</v>
      </c>
      <c r="S58" s="166" t="s">
        <v>163</v>
      </c>
      <c r="T58" s="78"/>
    </row>
    <row r="59" spans="1:20" s="81" customFormat="1">
      <c r="A59" s="62">
        <v>55</v>
      </c>
      <c r="B59" s="15" t="s">
        <v>67</v>
      </c>
      <c r="C59" s="169" t="s">
        <v>487</v>
      </c>
      <c r="D59" s="170" t="s">
        <v>27</v>
      </c>
      <c r="E59" s="164">
        <v>18050105102</v>
      </c>
      <c r="F59" s="165" t="s">
        <v>93</v>
      </c>
      <c r="G59" s="41">
        <v>35</v>
      </c>
      <c r="H59" s="41">
        <v>41</v>
      </c>
      <c r="I59" s="15">
        <f t="shared" si="0"/>
        <v>76</v>
      </c>
      <c r="J59" s="70">
        <v>9954193379</v>
      </c>
      <c r="K59" s="70" t="s">
        <v>507</v>
      </c>
      <c r="L59" s="166" t="s">
        <v>508</v>
      </c>
      <c r="M59" s="166">
        <v>9854934387</v>
      </c>
      <c r="N59" s="176" t="s">
        <v>515</v>
      </c>
      <c r="O59" s="176">
        <v>8486358067</v>
      </c>
      <c r="P59" s="187">
        <v>43518</v>
      </c>
      <c r="Q59" s="166" t="s">
        <v>172</v>
      </c>
      <c r="R59" s="166">
        <v>36</v>
      </c>
      <c r="S59" s="166" t="s">
        <v>168</v>
      </c>
      <c r="T59" s="78"/>
    </row>
    <row r="60" spans="1:20" s="81" customFormat="1" ht="30">
      <c r="A60" s="62">
        <v>56</v>
      </c>
      <c r="B60" s="15" t="s">
        <v>67</v>
      </c>
      <c r="C60" s="169" t="s">
        <v>488</v>
      </c>
      <c r="D60" s="170" t="s">
        <v>27</v>
      </c>
      <c r="E60" s="164">
        <v>18050112002</v>
      </c>
      <c r="F60" s="165" t="s">
        <v>217</v>
      </c>
      <c r="G60" s="41">
        <v>44</v>
      </c>
      <c r="H60" s="41">
        <v>42</v>
      </c>
      <c r="I60" s="15">
        <f t="shared" si="0"/>
        <v>86</v>
      </c>
      <c r="J60" s="70">
        <v>9957589028</v>
      </c>
      <c r="K60" s="70" t="s">
        <v>507</v>
      </c>
      <c r="L60" s="166" t="s">
        <v>508</v>
      </c>
      <c r="M60" s="166">
        <v>9854934387</v>
      </c>
      <c r="N60" s="176" t="s">
        <v>515</v>
      </c>
      <c r="O60" s="176">
        <v>8486358067</v>
      </c>
      <c r="P60" s="187">
        <v>43518</v>
      </c>
      <c r="Q60" s="166" t="s">
        <v>172</v>
      </c>
      <c r="R60" s="166">
        <v>36</v>
      </c>
      <c r="S60" s="166" t="s">
        <v>168</v>
      </c>
      <c r="T60" s="78"/>
    </row>
    <row r="61" spans="1:20" s="81" customFormat="1">
      <c r="A61" s="62">
        <v>57</v>
      </c>
      <c r="B61" s="15" t="s">
        <v>66</v>
      </c>
      <c r="C61" s="169" t="s">
        <v>489</v>
      </c>
      <c r="D61" s="170" t="s">
        <v>29</v>
      </c>
      <c r="E61" s="164">
        <v>70</v>
      </c>
      <c r="F61" s="165"/>
      <c r="G61" s="41">
        <v>51</v>
      </c>
      <c r="H61" s="41">
        <v>53</v>
      </c>
      <c r="I61" s="15">
        <f t="shared" si="0"/>
        <v>104</v>
      </c>
      <c r="J61" s="70">
        <v>8473013936</v>
      </c>
      <c r="K61" s="70" t="s">
        <v>511</v>
      </c>
      <c r="L61" s="166" t="s">
        <v>512</v>
      </c>
      <c r="M61" s="166">
        <v>9854202657</v>
      </c>
      <c r="N61" s="176" t="s">
        <v>513</v>
      </c>
      <c r="O61" s="176">
        <v>84029810214</v>
      </c>
      <c r="P61" s="187">
        <v>43519</v>
      </c>
      <c r="Q61" s="166" t="s">
        <v>176</v>
      </c>
      <c r="R61" s="166">
        <v>29</v>
      </c>
      <c r="S61" s="166" t="s">
        <v>163</v>
      </c>
      <c r="T61" s="78"/>
    </row>
    <row r="62" spans="1:20" s="81" customFormat="1">
      <c r="A62" s="62">
        <v>58</v>
      </c>
      <c r="B62" s="15" t="s">
        <v>67</v>
      </c>
      <c r="C62" s="169" t="s">
        <v>490</v>
      </c>
      <c r="D62" s="170" t="s">
        <v>29</v>
      </c>
      <c r="E62" s="164">
        <v>366</v>
      </c>
      <c r="F62" s="165"/>
      <c r="G62" s="41">
        <v>57</v>
      </c>
      <c r="H62" s="41">
        <v>44</v>
      </c>
      <c r="I62" s="15">
        <f t="shared" si="0"/>
        <v>101</v>
      </c>
      <c r="J62" s="70">
        <v>7896180179</v>
      </c>
      <c r="K62" s="70" t="s">
        <v>507</v>
      </c>
      <c r="L62" s="166" t="s">
        <v>508</v>
      </c>
      <c r="M62" s="166">
        <v>9854934387</v>
      </c>
      <c r="N62" s="176" t="s">
        <v>515</v>
      </c>
      <c r="O62" s="176">
        <v>8486358067</v>
      </c>
      <c r="P62" s="187">
        <v>43519</v>
      </c>
      <c r="Q62" s="166" t="s">
        <v>176</v>
      </c>
      <c r="R62" s="166">
        <v>37</v>
      </c>
      <c r="S62" s="166" t="s">
        <v>168</v>
      </c>
      <c r="T62" s="78"/>
    </row>
    <row r="63" spans="1:20" s="81" customFormat="1">
      <c r="A63" s="62">
        <v>59</v>
      </c>
      <c r="B63" s="15" t="s">
        <v>66</v>
      </c>
      <c r="C63" s="169" t="s">
        <v>491</v>
      </c>
      <c r="D63" s="170" t="s">
        <v>27</v>
      </c>
      <c r="E63" s="164">
        <v>18050103703</v>
      </c>
      <c r="F63" s="165" t="s">
        <v>217</v>
      </c>
      <c r="G63" s="41">
        <v>152</v>
      </c>
      <c r="H63" s="41">
        <v>145</v>
      </c>
      <c r="I63" s="15">
        <f t="shared" si="0"/>
        <v>297</v>
      </c>
      <c r="J63" s="70">
        <v>9954164915</v>
      </c>
      <c r="K63" s="70" t="s">
        <v>418</v>
      </c>
      <c r="L63" s="166" t="s">
        <v>509</v>
      </c>
      <c r="M63" s="166">
        <v>9854124570</v>
      </c>
      <c r="N63" s="176" t="s">
        <v>516</v>
      </c>
      <c r="O63" s="176">
        <v>9707718610</v>
      </c>
      <c r="P63" s="187" t="s">
        <v>517</v>
      </c>
      <c r="Q63" s="166" t="s">
        <v>162</v>
      </c>
      <c r="R63" s="166">
        <v>28</v>
      </c>
      <c r="S63" s="166" t="s">
        <v>163</v>
      </c>
      <c r="T63" s="78"/>
    </row>
    <row r="64" spans="1:20" s="81" customFormat="1" ht="30">
      <c r="A64" s="62">
        <v>60</v>
      </c>
      <c r="B64" s="15" t="s">
        <v>67</v>
      </c>
      <c r="C64" s="169" t="s">
        <v>492</v>
      </c>
      <c r="D64" s="170" t="s">
        <v>27</v>
      </c>
      <c r="E64" s="164">
        <v>18050115903</v>
      </c>
      <c r="F64" s="165" t="s">
        <v>93</v>
      </c>
      <c r="G64" s="41">
        <v>73</v>
      </c>
      <c r="H64" s="41">
        <v>86</v>
      </c>
      <c r="I64" s="15">
        <f t="shared" si="0"/>
        <v>159</v>
      </c>
      <c r="J64" s="70">
        <v>8876560540</v>
      </c>
      <c r="K64" s="70" t="s">
        <v>507</v>
      </c>
      <c r="L64" s="166" t="s">
        <v>508</v>
      </c>
      <c r="M64" s="166">
        <v>9854934387</v>
      </c>
      <c r="N64" s="176" t="s">
        <v>518</v>
      </c>
      <c r="O64" s="176">
        <v>9954477513</v>
      </c>
      <c r="P64" s="187" t="s">
        <v>517</v>
      </c>
      <c r="Q64" s="166" t="s">
        <v>162</v>
      </c>
      <c r="R64" s="166">
        <v>36</v>
      </c>
      <c r="S64" s="166" t="s">
        <v>168</v>
      </c>
      <c r="T64" s="78"/>
    </row>
    <row r="65" spans="1:20" s="81" customFormat="1">
      <c r="A65" s="62">
        <v>61</v>
      </c>
      <c r="B65" s="15" t="s">
        <v>66</v>
      </c>
      <c r="C65" s="169" t="s">
        <v>493</v>
      </c>
      <c r="D65" s="170" t="s">
        <v>29</v>
      </c>
      <c r="E65" s="164">
        <v>265</v>
      </c>
      <c r="F65" s="165"/>
      <c r="G65" s="41">
        <v>50</v>
      </c>
      <c r="H65" s="41">
        <v>58</v>
      </c>
      <c r="I65" s="15">
        <f t="shared" si="0"/>
        <v>108</v>
      </c>
      <c r="J65" s="70">
        <v>7399554065</v>
      </c>
      <c r="K65" s="70" t="s">
        <v>511</v>
      </c>
      <c r="L65" s="166" t="s">
        <v>512</v>
      </c>
      <c r="M65" s="166">
        <v>9854202657</v>
      </c>
      <c r="N65" s="176" t="s">
        <v>519</v>
      </c>
      <c r="O65" s="176">
        <v>9954882732</v>
      </c>
      <c r="P65" s="187" t="s">
        <v>520</v>
      </c>
      <c r="Q65" s="166" t="s">
        <v>177</v>
      </c>
      <c r="R65" s="166">
        <v>27</v>
      </c>
      <c r="S65" s="166" t="s">
        <v>163</v>
      </c>
      <c r="T65" s="78"/>
    </row>
    <row r="66" spans="1:20" s="81" customFormat="1">
      <c r="A66" s="62">
        <v>62</v>
      </c>
      <c r="B66" s="15" t="s">
        <v>67</v>
      </c>
      <c r="C66" s="169" t="s">
        <v>494</v>
      </c>
      <c r="D66" s="170" t="s">
        <v>29</v>
      </c>
      <c r="E66" s="164">
        <v>292</v>
      </c>
      <c r="F66" s="165"/>
      <c r="G66" s="41">
        <v>54</v>
      </c>
      <c r="H66" s="41">
        <v>57</v>
      </c>
      <c r="I66" s="15">
        <f t="shared" si="0"/>
        <v>111</v>
      </c>
      <c r="J66" s="70"/>
      <c r="K66" s="70" t="s">
        <v>521</v>
      </c>
      <c r="L66" s="166" t="s">
        <v>522</v>
      </c>
      <c r="M66" s="166">
        <v>9854616633</v>
      </c>
      <c r="N66" s="176" t="s">
        <v>523</v>
      </c>
      <c r="O66" s="176">
        <v>7399537903</v>
      </c>
      <c r="P66" s="187" t="s">
        <v>520</v>
      </c>
      <c r="Q66" s="166" t="s">
        <v>177</v>
      </c>
      <c r="R66" s="166">
        <v>42</v>
      </c>
      <c r="S66" s="166" t="s">
        <v>168</v>
      </c>
      <c r="T66" s="78"/>
    </row>
    <row r="67" spans="1:20" s="81" customFormat="1" ht="30">
      <c r="A67" s="62">
        <v>63</v>
      </c>
      <c r="B67" s="15" t="s">
        <v>66</v>
      </c>
      <c r="C67" s="169" t="s">
        <v>495</v>
      </c>
      <c r="D67" s="170" t="s">
        <v>27</v>
      </c>
      <c r="E67" s="164">
        <v>18050114401</v>
      </c>
      <c r="F67" s="165" t="s">
        <v>93</v>
      </c>
      <c r="G67" s="41">
        <v>87</v>
      </c>
      <c r="H67" s="41">
        <v>144</v>
      </c>
      <c r="I67" s="15">
        <f t="shared" si="0"/>
        <v>231</v>
      </c>
      <c r="J67" s="70">
        <v>8133859980</v>
      </c>
      <c r="K67" s="70" t="s">
        <v>418</v>
      </c>
      <c r="L67" s="166" t="s">
        <v>509</v>
      </c>
      <c r="M67" s="166">
        <v>9854124570</v>
      </c>
      <c r="N67" s="176" t="s">
        <v>516</v>
      </c>
      <c r="O67" s="176">
        <v>9707718610</v>
      </c>
      <c r="P67" s="187" t="s">
        <v>524</v>
      </c>
      <c r="Q67" s="166" t="s">
        <v>169</v>
      </c>
      <c r="R67" s="166">
        <v>30</v>
      </c>
      <c r="S67" s="166" t="s">
        <v>163</v>
      </c>
      <c r="T67" s="78"/>
    </row>
    <row r="68" spans="1:20" s="81" customFormat="1" ht="30">
      <c r="A68" s="62">
        <v>64</v>
      </c>
      <c r="B68" s="15" t="s">
        <v>67</v>
      </c>
      <c r="C68" s="169" t="s">
        <v>496</v>
      </c>
      <c r="D68" s="170" t="s">
        <v>27</v>
      </c>
      <c r="E68" s="164">
        <v>18050115902</v>
      </c>
      <c r="F68" s="165" t="s">
        <v>93</v>
      </c>
      <c r="G68" s="41">
        <v>83</v>
      </c>
      <c r="H68" s="41">
        <v>87</v>
      </c>
      <c r="I68" s="15">
        <f t="shared" si="0"/>
        <v>170</v>
      </c>
      <c r="J68" s="70">
        <v>9707718300</v>
      </c>
      <c r="K68" s="70" t="s">
        <v>507</v>
      </c>
      <c r="L68" s="166" t="s">
        <v>508</v>
      </c>
      <c r="M68" s="166">
        <v>9854934387</v>
      </c>
      <c r="N68" s="176" t="s">
        <v>518</v>
      </c>
      <c r="O68" s="176">
        <v>9954477513</v>
      </c>
      <c r="P68" s="187" t="s">
        <v>524</v>
      </c>
      <c r="Q68" s="166" t="s">
        <v>169</v>
      </c>
      <c r="R68" s="166">
        <v>38</v>
      </c>
      <c r="S68" s="166" t="s">
        <v>168</v>
      </c>
      <c r="T68" s="78"/>
    </row>
    <row r="69" spans="1:20" s="81" customFormat="1">
      <c r="A69" s="62">
        <v>65</v>
      </c>
      <c r="B69" s="15" t="s">
        <v>66</v>
      </c>
      <c r="C69" s="169" t="s">
        <v>493</v>
      </c>
      <c r="D69" s="170" t="s">
        <v>29</v>
      </c>
      <c r="E69" s="164">
        <v>265</v>
      </c>
      <c r="F69" s="165"/>
      <c r="G69" s="41">
        <v>50</v>
      </c>
      <c r="H69" s="41">
        <v>58</v>
      </c>
      <c r="I69" s="15">
        <f t="shared" si="0"/>
        <v>108</v>
      </c>
      <c r="J69" s="70">
        <v>7399554065</v>
      </c>
      <c r="K69" s="70" t="s">
        <v>511</v>
      </c>
      <c r="L69" s="166" t="s">
        <v>512</v>
      </c>
      <c r="M69" s="166">
        <v>9854202657</v>
      </c>
      <c r="N69" s="176" t="s">
        <v>519</v>
      </c>
      <c r="O69" s="176">
        <v>9954882732</v>
      </c>
      <c r="P69" s="187" t="s">
        <v>525</v>
      </c>
      <c r="Q69" s="166" t="s">
        <v>170</v>
      </c>
      <c r="R69" s="166">
        <v>29</v>
      </c>
      <c r="S69" s="166" t="s">
        <v>163</v>
      </c>
      <c r="T69" s="78"/>
    </row>
    <row r="70" spans="1:20" s="81" customFormat="1">
      <c r="A70" s="62">
        <v>66</v>
      </c>
      <c r="B70" s="15" t="s">
        <v>67</v>
      </c>
      <c r="C70" s="169" t="s">
        <v>497</v>
      </c>
      <c r="D70" s="170" t="s">
        <v>29</v>
      </c>
      <c r="E70" s="164">
        <v>174</v>
      </c>
      <c r="F70" s="165"/>
      <c r="G70" s="41">
        <v>39</v>
      </c>
      <c r="H70" s="41">
        <v>51</v>
      </c>
      <c r="I70" s="15">
        <f t="shared" ref="I70:I123" si="1">SUM(G70:H70)</f>
        <v>90</v>
      </c>
      <c r="J70" s="70">
        <v>8011658867</v>
      </c>
      <c r="K70" s="70" t="s">
        <v>521</v>
      </c>
      <c r="L70" s="166" t="s">
        <v>522</v>
      </c>
      <c r="M70" s="166">
        <v>9854616633</v>
      </c>
      <c r="N70" s="176" t="s">
        <v>523</v>
      </c>
      <c r="O70" s="176">
        <v>7399537903</v>
      </c>
      <c r="P70" s="187" t="s">
        <v>525</v>
      </c>
      <c r="Q70" s="166" t="s">
        <v>170</v>
      </c>
      <c r="R70" s="166">
        <v>43</v>
      </c>
      <c r="S70" s="166" t="s">
        <v>168</v>
      </c>
      <c r="T70" s="78"/>
    </row>
    <row r="71" spans="1:20" s="81" customFormat="1">
      <c r="A71" s="62">
        <v>67</v>
      </c>
      <c r="B71" s="15" t="s">
        <v>67</v>
      </c>
      <c r="C71" s="169" t="s">
        <v>498</v>
      </c>
      <c r="D71" s="170" t="s">
        <v>29</v>
      </c>
      <c r="E71" s="164">
        <v>175</v>
      </c>
      <c r="F71" s="165"/>
      <c r="G71" s="41">
        <v>49</v>
      </c>
      <c r="H71" s="41">
        <v>44</v>
      </c>
      <c r="I71" s="15">
        <f t="shared" si="1"/>
        <v>93</v>
      </c>
      <c r="J71" s="70">
        <v>8473857476</v>
      </c>
      <c r="K71" s="70" t="s">
        <v>521</v>
      </c>
      <c r="L71" s="166" t="s">
        <v>522</v>
      </c>
      <c r="M71" s="166">
        <v>9854616633</v>
      </c>
      <c r="N71" s="176" t="s">
        <v>523</v>
      </c>
      <c r="O71" s="176">
        <v>7399537903</v>
      </c>
      <c r="P71" s="187" t="s">
        <v>525</v>
      </c>
      <c r="Q71" s="166" t="s">
        <v>170</v>
      </c>
      <c r="R71" s="166">
        <v>43</v>
      </c>
      <c r="S71" s="166" t="s">
        <v>168</v>
      </c>
      <c r="T71" s="78"/>
    </row>
    <row r="72" spans="1:20" s="81" customFormat="1">
      <c r="A72" s="62">
        <v>68</v>
      </c>
      <c r="B72" s="15"/>
      <c r="C72" s="169"/>
      <c r="D72" s="170"/>
      <c r="E72" s="164"/>
      <c r="F72" s="165"/>
      <c r="G72" s="41"/>
      <c r="H72" s="41"/>
      <c r="I72" s="15">
        <f t="shared" si="1"/>
        <v>0</v>
      </c>
      <c r="J72" s="43"/>
      <c r="K72" s="61"/>
      <c r="L72" s="79"/>
      <c r="M72" s="79"/>
      <c r="N72" s="36"/>
      <c r="O72" s="36"/>
      <c r="P72" s="80"/>
      <c r="Q72" s="79"/>
      <c r="R72" s="79"/>
      <c r="S72" s="79"/>
      <c r="T72" s="78"/>
    </row>
    <row r="73" spans="1:20" s="81" customFormat="1">
      <c r="A73" s="62">
        <v>69</v>
      </c>
      <c r="B73" s="15"/>
      <c r="C73" s="61"/>
      <c r="D73" s="78"/>
      <c r="E73" s="40"/>
      <c r="F73" s="42"/>
      <c r="G73" s="41"/>
      <c r="H73" s="41"/>
      <c r="I73" s="15">
        <f t="shared" si="1"/>
        <v>0</v>
      </c>
      <c r="J73" s="43"/>
      <c r="K73" s="61"/>
      <c r="L73" s="79"/>
      <c r="M73" s="79"/>
      <c r="N73" s="36"/>
      <c r="O73" s="36"/>
      <c r="P73" s="80"/>
      <c r="Q73" s="79"/>
      <c r="R73" s="79"/>
      <c r="S73" s="79"/>
      <c r="T73" s="78"/>
    </row>
    <row r="74" spans="1:20" s="81" customFormat="1">
      <c r="A74" s="62">
        <v>70</v>
      </c>
      <c r="B74" s="15"/>
      <c r="C74" s="61"/>
      <c r="D74" s="78"/>
      <c r="E74" s="40"/>
      <c r="F74" s="42"/>
      <c r="G74" s="41"/>
      <c r="H74" s="41"/>
      <c r="I74" s="15">
        <f t="shared" si="1"/>
        <v>0</v>
      </c>
      <c r="J74" s="43"/>
      <c r="K74" s="61"/>
      <c r="L74" s="79"/>
      <c r="M74" s="79"/>
      <c r="N74" s="36"/>
      <c r="O74" s="36"/>
      <c r="P74" s="80"/>
      <c r="Q74" s="79"/>
      <c r="R74" s="79"/>
      <c r="S74" s="79"/>
      <c r="T74" s="78"/>
    </row>
    <row r="75" spans="1:20" s="81" customFormat="1">
      <c r="A75" s="62">
        <v>71</v>
      </c>
      <c r="B75" s="15"/>
      <c r="C75" s="61"/>
      <c r="D75" s="78"/>
      <c r="E75" s="40"/>
      <c r="F75" s="42"/>
      <c r="G75" s="41"/>
      <c r="H75" s="41"/>
      <c r="I75" s="15">
        <f t="shared" si="1"/>
        <v>0</v>
      </c>
      <c r="J75" s="43"/>
      <c r="K75" s="61"/>
      <c r="L75" s="79"/>
      <c r="M75" s="79"/>
      <c r="N75" s="36"/>
      <c r="O75" s="36"/>
      <c r="P75" s="80"/>
      <c r="Q75" s="79"/>
      <c r="R75" s="79"/>
      <c r="S75" s="79"/>
      <c r="T75" s="78"/>
    </row>
    <row r="76" spans="1:20" s="81" customFormat="1">
      <c r="A76" s="62">
        <v>72</v>
      </c>
      <c r="B76" s="15"/>
      <c r="C76" s="61"/>
      <c r="D76" s="78"/>
      <c r="E76" s="40"/>
      <c r="F76" s="42"/>
      <c r="G76" s="41"/>
      <c r="H76" s="41"/>
      <c r="I76" s="15">
        <f t="shared" si="1"/>
        <v>0</v>
      </c>
      <c r="J76" s="43"/>
      <c r="K76" s="61"/>
      <c r="L76" s="79"/>
      <c r="M76" s="79"/>
      <c r="N76" s="36"/>
      <c r="O76" s="36"/>
      <c r="P76" s="80"/>
      <c r="Q76" s="79"/>
      <c r="R76" s="79"/>
      <c r="S76" s="79"/>
      <c r="T76" s="78"/>
    </row>
    <row r="77" spans="1:20" s="81" customFormat="1">
      <c r="A77" s="62">
        <v>73</v>
      </c>
      <c r="B77" s="15"/>
      <c r="C77" s="61"/>
      <c r="D77" s="78"/>
      <c r="E77" s="40"/>
      <c r="F77" s="42"/>
      <c r="G77" s="41"/>
      <c r="H77" s="41"/>
      <c r="I77" s="15">
        <f t="shared" si="1"/>
        <v>0</v>
      </c>
      <c r="J77" s="43"/>
      <c r="K77" s="61"/>
      <c r="L77" s="79"/>
      <c r="M77" s="79"/>
      <c r="N77" s="36"/>
      <c r="O77" s="36"/>
      <c r="P77" s="80"/>
      <c r="Q77" s="79"/>
      <c r="R77" s="79"/>
      <c r="S77" s="79"/>
      <c r="T77" s="78"/>
    </row>
    <row r="78" spans="1:20" s="81" customFormat="1">
      <c r="A78" s="62">
        <v>74</v>
      </c>
      <c r="B78" s="15"/>
      <c r="C78" s="61"/>
      <c r="D78" s="78"/>
      <c r="E78" s="40"/>
      <c r="F78" s="42"/>
      <c r="G78" s="41"/>
      <c r="H78" s="41"/>
      <c r="I78" s="15">
        <f t="shared" si="1"/>
        <v>0</v>
      </c>
      <c r="J78" s="43"/>
      <c r="K78" s="61"/>
      <c r="L78" s="79"/>
      <c r="M78" s="79"/>
      <c r="N78" s="36"/>
      <c r="O78" s="36"/>
      <c r="P78" s="80"/>
      <c r="Q78" s="79"/>
      <c r="R78" s="79"/>
      <c r="S78" s="79"/>
      <c r="T78" s="78"/>
    </row>
    <row r="79" spans="1:20" s="81" customFormat="1">
      <c r="A79" s="62">
        <v>75</v>
      </c>
      <c r="B79" s="15"/>
      <c r="C79" s="61"/>
      <c r="D79" s="78"/>
      <c r="E79" s="40"/>
      <c r="F79" s="42"/>
      <c r="G79" s="41"/>
      <c r="H79" s="41"/>
      <c r="I79" s="15">
        <f t="shared" si="1"/>
        <v>0</v>
      </c>
      <c r="J79" s="43"/>
      <c r="K79" s="61"/>
      <c r="L79" s="79"/>
      <c r="M79" s="79"/>
      <c r="N79" s="36"/>
      <c r="O79" s="36"/>
      <c r="P79" s="80"/>
      <c r="Q79" s="79"/>
      <c r="R79" s="79"/>
      <c r="S79" s="79"/>
      <c r="T79" s="78"/>
    </row>
    <row r="80" spans="1:20" s="81" customFormat="1">
      <c r="A80" s="62">
        <v>76</v>
      </c>
      <c r="B80" s="15"/>
      <c r="C80" s="61"/>
      <c r="D80" s="78"/>
      <c r="E80" s="40"/>
      <c r="F80" s="42"/>
      <c r="G80" s="41"/>
      <c r="H80" s="41"/>
      <c r="I80" s="15">
        <f t="shared" si="1"/>
        <v>0</v>
      </c>
      <c r="J80" s="43"/>
      <c r="K80" s="61"/>
      <c r="L80" s="79"/>
      <c r="M80" s="79"/>
      <c r="N80" s="36"/>
      <c r="O80" s="36"/>
      <c r="P80" s="80"/>
      <c r="Q80" s="79"/>
      <c r="R80" s="79"/>
      <c r="S80" s="79"/>
      <c r="T80" s="78"/>
    </row>
    <row r="81" spans="1:20" s="81" customFormat="1">
      <c r="A81" s="62">
        <v>77</v>
      </c>
      <c r="B81" s="15"/>
      <c r="C81" s="61"/>
      <c r="D81" s="78"/>
      <c r="E81" s="40"/>
      <c r="F81" s="42"/>
      <c r="G81" s="41"/>
      <c r="H81" s="41"/>
      <c r="I81" s="15">
        <f t="shared" si="1"/>
        <v>0</v>
      </c>
      <c r="J81" s="43"/>
      <c r="K81" s="61"/>
      <c r="L81" s="79"/>
      <c r="M81" s="79"/>
      <c r="N81" s="36"/>
      <c r="O81" s="36"/>
      <c r="P81" s="80"/>
      <c r="Q81" s="79"/>
      <c r="R81" s="79"/>
      <c r="S81" s="79"/>
      <c r="T81" s="78"/>
    </row>
    <row r="82" spans="1:20" s="81" customFormat="1">
      <c r="A82" s="62">
        <v>78</v>
      </c>
      <c r="B82" s="15"/>
      <c r="C82" s="61"/>
      <c r="D82" s="78"/>
      <c r="E82" s="40"/>
      <c r="F82" s="42"/>
      <c r="G82" s="41"/>
      <c r="H82" s="41"/>
      <c r="I82" s="15">
        <f t="shared" si="1"/>
        <v>0</v>
      </c>
      <c r="J82" s="43"/>
      <c r="K82" s="61"/>
      <c r="L82" s="79"/>
      <c r="M82" s="79"/>
      <c r="N82" s="36"/>
      <c r="O82" s="36"/>
      <c r="P82" s="80"/>
      <c r="Q82" s="79"/>
      <c r="R82" s="79"/>
      <c r="S82" s="79"/>
      <c r="T82" s="78"/>
    </row>
    <row r="83" spans="1:20" s="81" customFormat="1">
      <c r="A83" s="62">
        <v>79</v>
      </c>
      <c r="B83" s="15"/>
      <c r="C83" s="61"/>
      <c r="D83" s="78"/>
      <c r="E83" s="40"/>
      <c r="F83" s="42"/>
      <c r="G83" s="41"/>
      <c r="H83" s="41"/>
      <c r="I83" s="15">
        <f t="shared" si="1"/>
        <v>0</v>
      </c>
      <c r="J83" s="43"/>
      <c r="K83" s="61"/>
      <c r="L83" s="79"/>
      <c r="M83" s="79"/>
      <c r="N83" s="36"/>
      <c r="O83" s="36"/>
      <c r="P83" s="80"/>
      <c r="Q83" s="79"/>
      <c r="R83" s="79"/>
      <c r="S83" s="79"/>
      <c r="T83" s="78"/>
    </row>
    <row r="84" spans="1:20" s="81" customFormat="1">
      <c r="A84" s="62">
        <v>80</v>
      </c>
      <c r="B84" s="15"/>
      <c r="C84" s="61"/>
      <c r="D84" s="78"/>
      <c r="E84" s="40"/>
      <c r="F84" s="42"/>
      <c r="G84" s="41"/>
      <c r="H84" s="41"/>
      <c r="I84" s="15">
        <f t="shared" si="1"/>
        <v>0</v>
      </c>
      <c r="J84" s="43"/>
      <c r="K84" s="61"/>
      <c r="L84" s="79"/>
      <c r="M84" s="79"/>
      <c r="N84" s="36"/>
      <c r="O84" s="36"/>
      <c r="P84" s="80"/>
      <c r="Q84" s="79"/>
      <c r="R84" s="79"/>
      <c r="S84" s="79"/>
      <c r="T84" s="78"/>
    </row>
    <row r="85" spans="1:20" s="81" customFormat="1">
      <c r="A85" s="62">
        <v>81</v>
      </c>
      <c r="B85" s="15"/>
      <c r="C85" s="61"/>
      <c r="D85" s="78"/>
      <c r="E85" s="40"/>
      <c r="F85" s="42"/>
      <c r="G85" s="41"/>
      <c r="H85" s="41"/>
      <c r="I85" s="15">
        <f t="shared" si="1"/>
        <v>0</v>
      </c>
      <c r="J85" s="43"/>
      <c r="K85" s="61"/>
      <c r="L85" s="79"/>
      <c r="M85" s="79"/>
      <c r="N85" s="36"/>
      <c r="O85" s="36"/>
      <c r="P85" s="80"/>
      <c r="Q85" s="79"/>
      <c r="R85" s="79"/>
      <c r="S85" s="79"/>
      <c r="T85" s="78"/>
    </row>
    <row r="86" spans="1:20" s="81" customFormat="1">
      <c r="A86" s="62">
        <v>82</v>
      </c>
      <c r="B86" s="15"/>
      <c r="C86" s="61"/>
      <c r="D86" s="78"/>
      <c r="E86" s="40"/>
      <c r="F86" s="42"/>
      <c r="G86" s="41"/>
      <c r="H86" s="41"/>
      <c r="I86" s="15">
        <f t="shared" si="1"/>
        <v>0</v>
      </c>
      <c r="J86" s="43"/>
      <c r="K86" s="61"/>
      <c r="L86" s="79"/>
      <c r="M86" s="79"/>
      <c r="N86" s="36"/>
      <c r="O86" s="36"/>
      <c r="P86" s="80"/>
      <c r="Q86" s="79"/>
      <c r="R86" s="79"/>
      <c r="S86" s="79"/>
      <c r="T86" s="78"/>
    </row>
    <row r="87" spans="1:20" s="81" customFormat="1">
      <c r="A87" s="62">
        <v>83</v>
      </c>
      <c r="B87" s="15"/>
      <c r="C87" s="61"/>
      <c r="D87" s="78"/>
      <c r="E87" s="40"/>
      <c r="F87" s="42"/>
      <c r="G87" s="41"/>
      <c r="H87" s="41"/>
      <c r="I87" s="15">
        <f t="shared" si="1"/>
        <v>0</v>
      </c>
      <c r="J87" s="43"/>
      <c r="K87" s="61"/>
      <c r="L87" s="79"/>
      <c r="M87" s="79"/>
      <c r="N87" s="36"/>
      <c r="O87" s="36"/>
      <c r="P87" s="80"/>
      <c r="Q87" s="79"/>
      <c r="R87" s="79"/>
      <c r="S87" s="79"/>
      <c r="T87" s="78"/>
    </row>
    <row r="88" spans="1:20" s="81" customFormat="1">
      <c r="A88" s="62">
        <v>84</v>
      </c>
      <c r="B88" s="15"/>
      <c r="C88" s="61"/>
      <c r="D88" s="78"/>
      <c r="E88" s="40"/>
      <c r="F88" s="42"/>
      <c r="G88" s="41"/>
      <c r="H88" s="41"/>
      <c r="I88" s="15">
        <f t="shared" si="1"/>
        <v>0</v>
      </c>
      <c r="J88" s="43"/>
      <c r="K88" s="61"/>
      <c r="L88" s="79"/>
      <c r="M88" s="79"/>
      <c r="N88" s="36"/>
      <c r="O88" s="36"/>
      <c r="P88" s="80"/>
      <c r="Q88" s="79"/>
      <c r="R88" s="79"/>
      <c r="S88" s="79"/>
      <c r="T88" s="78"/>
    </row>
    <row r="89" spans="1:20" s="81" customFormat="1">
      <c r="A89" s="62">
        <v>85</v>
      </c>
      <c r="B89" s="15"/>
      <c r="C89" s="61"/>
      <c r="D89" s="78"/>
      <c r="E89" s="40"/>
      <c r="F89" s="42"/>
      <c r="G89" s="41"/>
      <c r="H89" s="41"/>
      <c r="I89" s="15">
        <f t="shared" si="1"/>
        <v>0</v>
      </c>
      <c r="J89" s="43"/>
      <c r="K89" s="61"/>
      <c r="L89" s="79"/>
      <c r="M89" s="79"/>
      <c r="N89" s="36"/>
      <c r="O89" s="36"/>
      <c r="P89" s="80"/>
      <c r="Q89" s="79"/>
      <c r="R89" s="79"/>
      <c r="S89" s="79"/>
      <c r="T89" s="78"/>
    </row>
    <row r="90" spans="1:20" s="81" customFormat="1">
      <c r="A90" s="62">
        <v>86</v>
      </c>
      <c r="B90" s="15"/>
      <c r="C90" s="61"/>
      <c r="D90" s="78"/>
      <c r="E90" s="40"/>
      <c r="F90" s="42"/>
      <c r="G90" s="41"/>
      <c r="H90" s="41"/>
      <c r="I90" s="15">
        <f t="shared" si="1"/>
        <v>0</v>
      </c>
      <c r="J90" s="43"/>
      <c r="K90" s="61"/>
      <c r="L90" s="79"/>
      <c r="M90" s="79"/>
      <c r="N90" s="36"/>
      <c r="O90" s="36"/>
      <c r="P90" s="80"/>
      <c r="Q90" s="79"/>
      <c r="R90" s="79"/>
      <c r="S90" s="79"/>
      <c r="T90" s="78"/>
    </row>
    <row r="91" spans="1:20" s="81" customFormat="1">
      <c r="A91" s="62">
        <v>87</v>
      </c>
      <c r="B91" s="15"/>
      <c r="C91" s="61"/>
      <c r="D91" s="78"/>
      <c r="E91" s="40"/>
      <c r="F91" s="42"/>
      <c r="G91" s="41"/>
      <c r="H91" s="41"/>
      <c r="I91" s="15">
        <f t="shared" si="1"/>
        <v>0</v>
      </c>
      <c r="J91" s="43"/>
      <c r="K91" s="61"/>
      <c r="L91" s="79"/>
      <c r="M91" s="79"/>
      <c r="N91" s="36"/>
      <c r="O91" s="36"/>
      <c r="P91" s="80"/>
      <c r="Q91" s="79"/>
      <c r="R91" s="79"/>
      <c r="S91" s="79"/>
      <c r="T91" s="78"/>
    </row>
    <row r="92" spans="1:20" s="81" customFormat="1">
      <c r="A92" s="62">
        <v>88</v>
      </c>
      <c r="B92" s="15"/>
      <c r="C92" s="61"/>
      <c r="D92" s="78"/>
      <c r="E92" s="40"/>
      <c r="F92" s="42"/>
      <c r="G92" s="41"/>
      <c r="H92" s="41"/>
      <c r="I92" s="15">
        <f t="shared" si="1"/>
        <v>0</v>
      </c>
      <c r="J92" s="43"/>
      <c r="K92" s="61"/>
      <c r="L92" s="79"/>
      <c r="M92" s="79"/>
      <c r="N92" s="36"/>
      <c r="O92" s="36"/>
      <c r="P92" s="80"/>
      <c r="Q92" s="79"/>
      <c r="R92" s="79"/>
      <c r="S92" s="79"/>
      <c r="T92" s="78"/>
    </row>
    <row r="93" spans="1:20" s="81" customFormat="1">
      <c r="A93" s="62">
        <v>89</v>
      </c>
      <c r="B93" s="15"/>
      <c r="C93" s="61"/>
      <c r="D93" s="78"/>
      <c r="E93" s="40"/>
      <c r="F93" s="42"/>
      <c r="G93" s="41"/>
      <c r="H93" s="41"/>
      <c r="I93" s="15">
        <f t="shared" si="1"/>
        <v>0</v>
      </c>
      <c r="J93" s="43"/>
      <c r="K93" s="61"/>
      <c r="L93" s="79"/>
      <c r="M93" s="79"/>
      <c r="N93" s="36"/>
      <c r="O93" s="36"/>
      <c r="P93" s="80"/>
      <c r="Q93" s="79"/>
      <c r="R93" s="79"/>
      <c r="S93" s="79"/>
      <c r="T93" s="78"/>
    </row>
    <row r="94" spans="1:20" s="81" customFormat="1">
      <c r="A94" s="62">
        <v>90</v>
      </c>
      <c r="B94" s="15"/>
      <c r="C94" s="61"/>
      <c r="D94" s="78"/>
      <c r="E94" s="40"/>
      <c r="F94" s="42"/>
      <c r="G94" s="41"/>
      <c r="H94" s="41"/>
      <c r="I94" s="15">
        <f t="shared" si="1"/>
        <v>0</v>
      </c>
      <c r="J94" s="43"/>
      <c r="K94" s="61"/>
      <c r="L94" s="79"/>
      <c r="M94" s="79"/>
      <c r="N94" s="36"/>
      <c r="O94" s="36"/>
      <c r="P94" s="80"/>
      <c r="Q94" s="79"/>
      <c r="R94" s="79"/>
      <c r="S94" s="79"/>
      <c r="T94" s="78"/>
    </row>
    <row r="95" spans="1:20" s="81" customFormat="1">
      <c r="A95" s="62">
        <v>91</v>
      </c>
      <c r="B95" s="15"/>
      <c r="C95" s="61"/>
      <c r="D95" s="78"/>
      <c r="E95" s="40"/>
      <c r="F95" s="42"/>
      <c r="G95" s="41"/>
      <c r="H95" s="41"/>
      <c r="I95" s="15">
        <f t="shared" si="1"/>
        <v>0</v>
      </c>
      <c r="J95" s="43"/>
      <c r="K95" s="61"/>
      <c r="L95" s="79"/>
      <c r="M95" s="79"/>
      <c r="N95" s="36"/>
      <c r="O95" s="36"/>
      <c r="P95" s="80"/>
      <c r="Q95" s="79"/>
      <c r="R95" s="79"/>
      <c r="S95" s="79"/>
      <c r="T95" s="78"/>
    </row>
    <row r="96" spans="1:20" s="81" customFormat="1">
      <c r="A96" s="62">
        <v>92</v>
      </c>
      <c r="B96" s="15"/>
      <c r="C96" s="61"/>
      <c r="D96" s="78"/>
      <c r="E96" s="40"/>
      <c r="F96" s="42"/>
      <c r="G96" s="41"/>
      <c r="H96" s="41"/>
      <c r="I96" s="15">
        <f t="shared" si="1"/>
        <v>0</v>
      </c>
      <c r="J96" s="43"/>
      <c r="K96" s="61"/>
      <c r="L96" s="79"/>
      <c r="M96" s="79"/>
      <c r="N96" s="36"/>
      <c r="O96" s="36"/>
      <c r="P96" s="80"/>
      <c r="Q96" s="79"/>
      <c r="R96" s="79"/>
      <c r="S96" s="79"/>
      <c r="T96" s="78"/>
    </row>
    <row r="97" spans="1:20" s="81" customFormat="1">
      <c r="A97" s="62">
        <v>93</v>
      </c>
      <c r="B97" s="15"/>
      <c r="C97" s="61"/>
      <c r="D97" s="78"/>
      <c r="E97" s="40"/>
      <c r="F97" s="42"/>
      <c r="G97" s="41"/>
      <c r="H97" s="41"/>
      <c r="I97" s="15">
        <f t="shared" si="1"/>
        <v>0</v>
      </c>
      <c r="J97" s="43"/>
      <c r="K97" s="61"/>
      <c r="L97" s="79"/>
      <c r="M97" s="79"/>
      <c r="N97" s="36"/>
      <c r="O97" s="36"/>
      <c r="P97" s="80"/>
      <c r="Q97" s="79"/>
      <c r="R97" s="79"/>
      <c r="S97" s="79"/>
      <c r="T97" s="78"/>
    </row>
    <row r="98" spans="1:20" s="81" customFormat="1">
      <c r="A98" s="62">
        <v>94</v>
      </c>
      <c r="B98" s="15"/>
      <c r="C98" s="61"/>
      <c r="D98" s="78"/>
      <c r="E98" s="40"/>
      <c r="F98" s="42"/>
      <c r="G98" s="41"/>
      <c r="H98" s="41"/>
      <c r="I98" s="15">
        <f t="shared" si="1"/>
        <v>0</v>
      </c>
      <c r="J98" s="43"/>
      <c r="K98" s="61"/>
      <c r="L98" s="79"/>
      <c r="M98" s="79"/>
      <c r="N98" s="36"/>
      <c r="O98" s="36"/>
      <c r="P98" s="80"/>
      <c r="Q98" s="79"/>
      <c r="R98" s="79"/>
      <c r="S98" s="79"/>
      <c r="T98" s="78"/>
    </row>
    <row r="99" spans="1:20" s="81" customFormat="1">
      <c r="A99" s="62">
        <v>95</v>
      </c>
      <c r="B99" s="15"/>
      <c r="C99" s="61"/>
      <c r="D99" s="78"/>
      <c r="E99" s="40"/>
      <c r="F99" s="42"/>
      <c r="G99" s="41"/>
      <c r="H99" s="41"/>
      <c r="I99" s="15">
        <f t="shared" si="1"/>
        <v>0</v>
      </c>
      <c r="J99" s="43"/>
      <c r="K99" s="61"/>
      <c r="L99" s="79"/>
      <c r="M99" s="79"/>
      <c r="N99" s="36"/>
      <c r="O99" s="36"/>
      <c r="P99" s="80"/>
      <c r="Q99" s="79"/>
      <c r="R99" s="79"/>
      <c r="S99" s="79"/>
      <c r="T99" s="78"/>
    </row>
    <row r="100" spans="1:20" s="81" customFormat="1">
      <c r="A100" s="62">
        <v>96</v>
      </c>
      <c r="B100" s="15"/>
      <c r="C100" s="61"/>
      <c r="D100" s="78"/>
      <c r="E100" s="40"/>
      <c r="F100" s="42"/>
      <c r="G100" s="41"/>
      <c r="H100" s="41"/>
      <c r="I100" s="15">
        <f t="shared" si="1"/>
        <v>0</v>
      </c>
      <c r="J100" s="43"/>
      <c r="K100" s="61"/>
      <c r="L100" s="79"/>
      <c r="M100" s="79"/>
      <c r="N100" s="36"/>
      <c r="O100" s="36"/>
      <c r="P100" s="80"/>
      <c r="Q100" s="79"/>
      <c r="R100" s="79"/>
      <c r="S100" s="79"/>
      <c r="T100" s="78"/>
    </row>
    <row r="101" spans="1:20" s="81" customFormat="1">
      <c r="A101" s="62">
        <v>97</v>
      </c>
      <c r="B101" s="15"/>
      <c r="C101" s="61"/>
      <c r="D101" s="78"/>
      <c r="E101" s="40"/>
      <c r="F101" s="42"/>
      <c r="G101" s="41"/>
      <c r="H101" s="41"/>
      <c r="I101" s="15">
        <f t="shared" si="1"/>
        <v>0</v>
      </c>
      <c r="J101" s="43"/>
      <c r="K101" s="61"/>
      <c r="L101" s="79"/>
      <c r="M101" s="79"/>
      <c r="N101" s="36"/>
      <c r="O101" s="36"/>
      <c r="P101" s="80"/>
      <c r="Q101" s="79"/>
      <c r="R101" s="79"/>
      <c r="S101" s="79"/>
      <c r="T101" s="78"/>
    </row>
    <row r="102" spans="1:20" s="81" customFormat="1">
      <c r="A102" s="62">
        <v>98</v>
      </c>
      <c r="B102" s="15"/>
      <c r="C102" s="61"/>
      <c r="D102" s="78"/>
      <c r="E102" s="40"/>
      <c r="F102" s="42"/>
      <c r="G102" s="41"/>
      <c r="H102" s="41"/>
      <c r="I102" s="15">
        <f t="shared" si="1"/>
        <v>0</v>
      </c>
      <c r="J102" s="43"/>
      <c r="K102" s="61"/>
      <c r="L102" s="79"/>
      <c r="M102" s="79"/>
      <c r="N102" s="36"/>
      <c r="O102" s="36"/>
      <c r="P102" s="80"/>
      <c r="Q102" s="79"/>
      <c r="R102" s="79"/>
      <c r="S102" s="79"/>
      <c r="T102" s="78"/>
    </row>
    <row r="103" spans="1:20" s="81" customFormat="1">
      <c r="A103" s="62">
        <v>99</v>
      </c>
      <c r="B103" s="15"/>
      <c r="C103" s="61"/>
      <c r="D103" s="78"/>
      <c r="E103" s="40"/>
      <c r="F103" s="42"/>
      <c r="G103" s="41"/>
      <c r="H103" s="41"/>
      <c r="I103" s="15">
        <f t="shared" si="1"/>
        <v>0</v>
      </c>
      <c r="J103" s="43"/>
      <c r="K103" s="61"/>
      <c r="L103" s="79"/>
      <c r="M103" s="79"/>
      <c r="N103" s="36"/>
      <c r="O103" s="36"/>
      <c r="P103" s="80"/>
      <c r="Q103" s="79"/>
      <c r="R103" s="79"/>
      <c r="S103" s="79"/>
      <c r="T103" s="78"/>
    </row>
    <row r="104" spans="1:20" s="81" customFormat="1">
      <c r="A104" s="62">
        <v>100</v>
      </c>
      <c r="B104" s="15"/>
      <c r="C104" s="61"/>
      <c r="D104" s="78"/>
      <c r="E104" s="40"/>
      <c r="F104" s="42"/>
      <c r="G104" s="41"/>
      <c r="H104" s="41"/>
      <c r="I104" s="15">
        <f t="shared" si="1"/>
        <v>0</v>
      </c>
      <c r="J104" s="43"/>
      <c r="K104" s="61"/>
      <c r="L104" s="79"/>
      <c r="M104" s="79"/>
      <c r="N104" s="36"/>
      <c r="O104" s="36"/>
      <c r="P104" s="80"/>
      <c r="Q104" s="79"/>
      <c r="R104" s="79"/>
      <c r="S104" s="79"/>
      <c r="T104" s="78"/>
    </row>
    <row r="105" spans="1:20" s="81" customFormat="1">
      <c r="A105" s="62">
        <v>101</v>
      </c>
      <c r="B105" s="15"/>
      <c r="C105" s="61"/>
      <c r="D105" s="78"/>
      <c r="E105" s="40"/>
      <c r="F105" s="42"/>
      <c r="G105" s="41"/>
      <c r="H105" s="41"/>
      <c r="I105" s="15">
        <f t="shared" si="1"/>
        <v>0</v>
      </c>
      <c r="J105" s="43"/>
      <c r="K105" s="61"/>
      <c r="L105" s="79"/>
      <c r="M105" s="79"/>
      <c r="N105" s="36"/>
      <c r="O105" s="36"/>
      <c r="P105" s="80"/>
      <c r="Q105" s="79"/>
      <c r="R105" s="79"/>
      <c r="S105" s="79"/>
      <c r="T105" s="78"/>
    </row>
    <row r="106" spans="1:20" s="81" customFormat="1">
      <c r="A106" s="62">
        <v>102</v>
      </c>
      <c r="B106" s="15"/>
      <c r="C106" s="61"/>
      <c r="D106" s="78"/>
      <c r="E106" s="40"/>
      <c r="F106" s="42"/>
      <c r="G106" s="41"/>
      <c r="H106" s="41"/>
      <c r="I106" s="15">
        <f t="shared" si="1"/>
        <v>0</v>
      </c>
      <c r="J106" s="43"/>
      <c r="K106" s="61"/>
      <c r="L106" s="79"/>
      <c r="M106" s="79"/>
      <c r="N106" s="36"/>
      <c r="O106" s="36"/>
      <c r="P106" s="80"/>
      <c r="Q106" s="79"/>
      <c r="R106" s="79"/>
      <c r="S106" s="79"/>
      <c r="T106" s="78"/>
    </row>
    <row r="107" spans="1:20" s="81" customFormat="1">
      <c r="A107" s="62">
        <v>103</v>
      </c>
      <c r="B107" s="15"/>
      <c r="C107" s="61"/>
      <c r="D107" s="78"/>
      <c r="E107" s="40"/>
      <c r="F107" s="42"/>
      <c r="G107" s="41"/>
      <c r="H107" s="41"/>
      <c r="I107" s="15">
        <f t="shared" si="1"/>
        <v>0</v>
      </c>
      <c r="J107" s="43"/>
      <c r="K107" s="61"/>
      <c r="L107" s="79"/>
      <c r="M107" s="79"/>
      <c r="N107" s="36"/>
      <c r="O107" s="36"/>
      <c r="P107" s="80"/>
      <c r="Q107" s="79"/>
      <c r="R107" s="79"/>
      <c r="S107" s="79"/>
      <c r="T107" s="78"/>
    </row>
    <row r="108" spans="1:20" s="81" customFormat="1">
      <c r="A108" s="62">
        <v>104</v>
      </c>
      <c r="B108" s="15"/>
      <c r="C108" s="61"/>
      <c r="D108" s="78"/>
      <c r="E108" s="40"/>
      <c r="F108" s="42"/>
      <c r="G108" s="41"/>
      <c r="H108" s="41"/>
      <c r="I108" s="15">
        <f t="shared" si="1"/>
        <v>0</v>
      </c>
      <c r="J108" s="43"/>
      <c r="K108" s="61"/>
      <c r="L108" s="79"/>
      <c r="M108" s="79"/>
      <c r="N108" s="36"/>
      <c r="O108" s="36"/>
      <c r="P108" s="80"/>
      <c r="Q108" s="79"/>
      <c r="R108" s="79"/>
      <c r="S108" s="79"/>
      <c r="T108" s="78"/>
    </row>
    <row r="109" spans="1:20" s="81" customFormat="1">
      <c r="A109" s="62">
        <v>105</v>
      </c>
      <c r="B109" s="15"/>
      <c r="C109" s="61"/>
      <c r="D109" s="78"/>
      <c r="E109" s="40"/>
      <c r="F109" s="42"/>
      <c r="G109" s="41"/>
      <c r="H109" s="41"/>
      <c r="I109" s="15">
        <f t="shared" si="1"/>
        <v>0</v>
      </c>
      <c r="J109" s="43"/>
      <c r="K109" s="61"/>
      <c r="L109" s="79"/>
      <c r="M109" s="79"/>
      <c r="N109" s="36"/>
      <c r="O109" s="36"/>
      <c r="P109" s="80"/>
      <c r="Q109" s="79"/>
      <c r="R109" s="79"/>
      <c r="S109" s="79"/>
      <c r="T109" s="78"/>
    </row>
    <row r="110" spans="1:20" s="81" customFormat="1">
      <c r="A110" s="62">
        <v>106</v>
      </c>
      <c r="B110" s="15"/>
      <c r="C110" s="61"/>
      <c r="D110" s="78"/>
      <c r="E110" s="40"/>
      <c r="F110" s="42"/>
      <c r="G110" s="41"/>
      <c r="H110" s="41"/>
      <c r="I110" s="15">
        <f t="shared" si="1"/>
        <v>0</v>
      </c>
      <c r="J110" s="43"/>
      <c r="K110" s="61"/>
      <c r="L110" s="79"/>
      <c r="M110" s="79"/>
      <c r="N110" s="36"/>
      <c r="O110" s="36"/>
      <c r="P110" s="80"/>
      <c r="Q110" s="79"/>
      <c r="R110" s="79"/>
      <c r="S110" s="79"/>
      <c r="T110" s="78"/>
    </row>
    <row r="111" spans="1:20" s="81" customFormat="1">
      <c r="A111" s="62">
        <v>107</v>
      </c>
      <c r="B111" s="15"/>
      <c r="C111" s="61"/>
      <c r="D111" s="78"/>
      <c r="E111" s="40"/>
      <c r="F111" s="42"/>
      <c r="G111" s="41"/>
      <c r="H111" s="41"/>
      <c r="I111" s="15">
        <f t="shared" si="1"/>
        <v>0</v>
      </c>
      <c r="J111" s="43"/>
      <c r="K111" s="61"/>
      <c r="L111" s="79"/>
      <c r="M111" s="79"/>
      <c r="N111" s="36"/>
      <c r="O111" s="36"/>
      <c r="P111" s="80"/>
      <c r="Q111" s="79"/>
      <c r="R111" s="79"/>
      <c r="S111" s="79"/>
      <c r="T111" s="78"/>
    </row>
    <row r="112" spans="1:20" s="81" customFormat="1">
      <c r="A112" s="62">
        <v>108</v>
      </c>
      <c r="B112" s="15"/>
      <c r="C112" s="61"/>
      <c r="D112" s="78"/>
      <c r="E112" s="40"/>
      <c r="F112" s="42"/>
      <c r="G112" s="41"/>
      <c r="H112" s="41"/>
      <c r="I112" s="15">
        <f t="shared" si="1"/>
        <v>0</v>
      </c>
      <c r="J112" s="43"/>
      <c r="K112" s="61"/>
      <c r="L112" s="79"/>
      <c r="M112" s="79"/>
      <c r="N112" s="36"/>
      <c r="O112" s="36"/>
      <c r="P112" s="80"/>
      <c r="Q112" s="79"/>
      <c r="R112" s="79"/>
      <c r="S112" s="79"/>
      <c r="T112" s="78"/>
    </row>
    <row r="113" spans="1:20" s="81" customFormat="1">
      <c r="A113" s="62">
        <v>109</v>
      </c>
      <c r="B113" s="15"/>
      <c r="C113" s="61"/>
      <c r="D113" s="78"/>
      <c r="E113" s="40"/>
      <c r="F113" s="42"/>
      <c r="G113" s="41"/>
      <c r="H113" s="41"/>
      <c r="I113" s="15">
        <f t="shared" si="1"/>
        <v>0</v>
      </c>
      <c r="J113" s="43"/>
      <c r="K113" s="61"/>
      <c r="L113" s="79"/>
      <c r="M113" s="79"/>
      <c r="N113" s="36"/>
      <c r="O113" s="36"/>
      <c r="P113" s="80"/>
      <c r="Q113" s="79"/>
      <c r="R113" s="79"/>
      <c r="S113" s="79"/>
      <c r="T113" s="78"/>
    </row>
    <row r="114" spans="1:20" s="81" customFormat="1">
      <c r="A114" s="62">
        <v>110</v>
      </c>
      <c r="B114" s="15"/>
      <c r="C114" s="61"/>
      <c r="D114" s="78"/>
      <c r="E114" s="40"/>
      <c r="F114" s="42"/>
      <c r="G114" s="41"/>
      <c r="H114" s="41"/>
      <c r="I114" s="15">
        <f t="shared" si="1"/>
        <v>0</v>
      </c>
      <c r="J114" s="43"/>
      <c r="K114" s="61"/>
      <c r="L114" s="79"/>
      <c r="M114" s="79"/>
      <c r="N114" s="36"/>
      <c r="O114" s="36"/>
      <c r="P114" s="80"/>
      <c r="Q114" s="79"/>
      <c r="R114" s="79"/>
      <c r="S114" s="79"/>
      <c r="T114" s="78"/>
    </row>
    <row r="115" spans="1:20" s="81" customFormat="1">
      <c r="A115" s="62">
        <v>111</v>
      </c>
      <c r="B115" s="15"/>
      <c r="C115" s="61"/>
      <c r="D115" s="78"/>
      <c r="E115" s="40"/>
      <c r="F115" s="42"/>
      <c r="G115" s="41"/>
      <c r="H115" s="41"/>
      <c r="I115" s="15">
        <f t="shared" si="1"/>
        <v>0</v>
      </c>
      <c r="J115" s="43"/>
      <c r="K115" s="61"/>
      <c r="L115" s="79"/>
      <c r="M115" s="79"/>
      <c r="N115" s="36"/>
      <c r="O115" s="36"/>
      <c r="P115" s="80"/>
      <c r="Q115" s="79"/>
      <c r="R115" s="79"/>
      <c r="S115" s="79"/>
      <c r="T115" s="78"/>
    </row>
    <row r="116" spans="1:20" s="81" customFormat="1">
      <c r="A116" s="62">
        <v>112</v>
      </c>
      <c r="B116" s="15"/>
      <c r="C116" s="61"/>
      <c r="D116" s="78"/>
      <c r="E116" s="40"/>
      <c r="F116" s="42"/>
      <c r="G116" s="41"/>
      <c r="H116" s="41"/>
      <c r="I116" s="15">
        <f t="shared" si="1"/>
        <v>0</v>
      </c>
      <c r="J116" s="43"/>
      <c r="K116" s="61"/>
      <c r="L116" s="79"/>
      <c r="M116" s="79"/>
      <c r="N116" s="36"/>
      <c r="O116" s="36"/>
      <c r="P116" s="80"/>
      <c r="Q116" s="79"/>
      <c r="R116" s="79"/>
      <c r="S116" s="79"/>
      <c r="T116" s="78"/>
    </row>
    <row r="117" spans="1:20" s="81" customFormat="1">
      <c r="A117" s="62">
        <v>113</v>
      </c>
      <c r="B117" s="15"/>
      <c r="C117" s="40"/>
      <c r="D117" s="82"/>
      <c r="E117" s="40"/>
      <c r="F117" s="40"/>
      <c r="G117" s="41"/>
      <c r="H117" s="41"/>
      <c r="I117" s="15">
        <f t="shared" si="1"/>
        <v>0</v>
      </c>
      <c r="J117" s="41"/>
      <c r="K117" s="61"/>
      <c r="L117" s="79"/>
      <c r="M117" s="79"/>
      <c r="N117" s="36"/>
      <c r="O117" s="36"/>
      <c r="P117" s="80"/>
      <c r="Q117" s="79"/>
      <c r="R117" s="79"/>
      <c r="S117" s="79"/>
      <c r="T117" s="78"/>
    </row>
    <row r="118" spans="1:20" s="81" customFormat="1">
      <c r="A118" s="62">
        <v>114</v>
      </c>
      <c r="B118" s="15"/>
      <c r="C118" s="40"/>
      <c r="D118" s="82"/>
      <c r="E118" s="40"/>
      <c r="F118" s="40"/>
      <c r="G118" s="41"/>
      <c r="H118" s="41"/>
      <c r="I118" s="15">
        <f t="shared" si="1"/>
        <v>0</v>
      </c>
      <c r="J118" s="41"/>
      <c r="K118" s="61"/>
      <c r="L118" s="79"/>
      <c r="M118" s="79"/>
      <c r="N118" s="36"/>
      <c r="O118" s="36"/>
      <c r="P118" s="80"/>
      <c r="Q118" s="79"/>
      <c r="R118" s="79"/>
      <c r="S118" s="79"/>
      <c r="T118" s="78"/>
    </row>
    <row r="119" spans="1:20" s="81" customFormat="1">
      <c r="A119" s="62">
        <v>115</v>
      </c>
      <c r="B119" s="15"/>
      <c r="C119" s="40"/>
      <c r="D119" s="82"/>
      <c r="E119" s="40"/>
      <c r="F119" s="40"/>
      <c r="G119" s="41"/>
      <c r="H119" s="41"/>
      <c r="I119" s="15">
        <f t="shared" si="1"/>
        <v>0</v>
      </c>
      <c r="J119" s="41"/>
      <c r="K119" s="61"/>
      <c r="L119" s="79"/>
      <c r="M119" s="79"/>
      <c r="N119" s="36"/>
      <c r="O119" s="36"/>
      <c r="P119" s="80"/>
      <c r="Q119" s="79"/>
      <c r="R119" s="79"/>
      <c r="S119" s="79"/>
      <c r="T119" s="78"/>
    </row>
    <row r="120" spans="1:20" s="81" customFormat="1">
      <c r="A120" s="62">
        <v>116</v>
      </c>
      <c r="B120" s="15"/>
      <c r="C120" s="40"/>
      <c r="D120" s="82"/>
      <c r="E120" s="40"/>
      <c r="F120" s="40"/>
      <c r="G120" s="41"/>
      <c r="H120" s="41"/>
      <c r="I120" s="15">
        <f t="shared" si="1"/>
        <v>0</v>
      </c>
      <c r="J120" s="41"/>
      <c r="K120" s="61"/>
      <c r="L120" s="79"/>
      <c r="M120" s="79"/>
      <c r="N120" s="36"/>
      <c r="O120" s="36"/>
      <c r="P120" s="80"/>
      <c r="Q120" s="79"/>
      <c r="R120" s="79"/>
      <c r="S120" s="79"/>
      <c r="T120" s="78"/>
    </row>
    <row r="121" spans="1:20" s="81" customFormat="1">
      <c r="A121" s="62">
        <v>117</v>
      </c>
      <c r="B121" s="15"/>
      <c r="C121" s="40"/>
      <c r="D121" s="82"/>
      <c r="E121" s="40"/>
      <c r="F121" s="40"/>
      <c r="G121" s="41"/>
      <c r="H121" s="41"/>
      <c r="I121" s="15">
        <f t="shared" si="1"/>
        <v>0</v>
      </c>
      <c r="J121" s="41"/>
      <c r="K121" s="61"/>
      <c r="L121" s="79"/>
      <c r="M121" s="79"/>
      <c r="N121" s="36"/>
      <c r="O121" s="36"/>
      <c r="P121" s="80"/>
      <c r="Q121" s="79"/>
      <c r="R121" s="79"/>
      <c r="S121" s="79"/>
      <c r="T121" s="78"/>
    </row>
    <row r="122" spans="1:20" s="81" customFormat="1">
      <c r="A122" s="62">
        <v>118</v>
      </c>
      <c r="B122" s="15"/>
      <c r="C122" s="40"/>
      <c r="D122" s="82"/>
      <c r="E122" s="40"/>
      <c r="F122" s="40"/>
      <c r="G122" s="41"/>
      <c r="H122" s="41"/>
      <c r="I122" s="15">
        <f t="shared" si="1"/>
        <v>0</v>
      </c>
      <c r="J122" s="41"/>
      <c r="K122" s="61"/>
      <c r="L122" s="79"/>
      <c r="M122" s="79"/>
      <c r="N122" s="36"/>
      <c r="O122" s="36"/>
      <c r="P122" s="80"/>
      <c r="Q122" s="79"/>
      <c r="R122" s="79"/>
      <c r="S122" s="79"/>
      <c r="T122" s="78"/>
    </row>
    <row r="123" spans="1:20" s="81" customFormat="1">
      <c r="A123" s="62">
        <v>119</v>
      </c>
      <c r="B123" s="15"/>
      <c r="C123" s="40"/>
      <c r="D123" s="82"/>
      <c r="E123" s="40"/>
      <c r="F123" s="40"/>
      <c r="G123" s="41"/>
      <c r="H123" s="41"/>
      <c r="I123" s="15">
        <f t="shared" si="1"/>
        <v>0</v>
      </c>
      <c r="J123" s="41"/>
      <c r="K123" s="61"/>
      <c r="L123" s="79"/>
      <c r="M123" s="79"/>
      <c r="N123" s="36"/>
      <c r="O123" s="36"/>
      <c r="P123" s="80"/>
      <c r="Q123" s="79"/>
      <c r="R123" s="79"/>
      <c r="S123" s="79"/>
      <c r="T123" s="78"/>
    </row>
    <row r="124" spans="1:20" s="18" customFormat="1">
      <c r="A124" s="62">
        <v>120</v>
      </c>
      <c r="B124" s="11"/>
      <c r="C124" s="40"/>
      <c r="D124" s="38"/>
      <c r="E124" s="40"/>
      <c r="F124" s="40"/>
      <c r="G124" s="41">
        <v>0</v>
      </c>
      <c r="H124" s="41">
        <v>0</v>
      </c>
      <c r="I124" s="11">
        <f t="shared" ref="I124:I133" si="2">SUM(G124:H124)</f>
        <v>0</v>
      </c>
      <c r="J124" s="41"/>
      <c r="K124" s="39"/>
      <c r="L124" s="35"/>
      <c r="M124" s="35"/>
      <c r="N124" s="36"/>
      <c r="O124" s="36"/>
      <c r="P124" s="37"/>
      <c r="Q124" s="35"/>
      <c r="R124" s="35"/>
      <c r="S124" s="35"/>
      <c r="T124" s="12"/>
    </row>
    <row r="125" spans="1:20" s="18" customFormat="1">
      <c r="A125" s="62">
        <v>121</v>
      </c>
      <c r="B125" s="11"/>
      <c r="C125" s="40"/>
      <c r="D125" s="38"/>
      <c r="E125" s="40"/>
      <c r="F125" s="40"/>
      <c r="G125" s="41">
        <v>0</v>
      </c>
      <c r="H125" s="41">
        <v>0</v>
      </c>
      <c r="I125" s="11">
        <f t="shared" si="2"/>
        <v>0</v>
      </c>
      <c r="J125" s="41"/>
      <c r="K125" s="39"/>
      <c r="L125" s="35"/>
      <c r="M125" s="35"/>
      <c r="N125" s="36"/>
      <c r="O125" s="36"/>
      <c r="P125" s="37"/>
      <c r="Q125" s="35"/>
      <c r="R125" s="35"/>
      <c r="S125" s="35"/>
      <c r="T125" s="12"/>
    </row>
    <row r="126" spans="1:20">
      <c r="A126" s="62">
        <v>122</v>
      </c>
      <c r="B126" s="11"/>
      <c r="C126" s="12"/>
      <c r="D126" s="12"/>
      <c r="E126" s="13"/>
      <c r="F126" s="12"/>
      <c r="G126" s="41">
        <v>0</v>
      </c>
      <c r="H126" s="41">
        <v>0</v>
      </c>
      <c r="I126" s="11">
        <f t="shared" si="2"/>
        <v>0</v>
      </c>
      <c r="J126" s="12"/>
      <c r="K126" s="12"/>
      <c r="L126" s="12"/>
      <c r="M126" s="12"/>
      <c r="N126" s="12"/>
      <c r="O126" s="12"/>
      <c r="P126" s="16"/>
      <c r="Q126" s="12"/>
      <c r="R126" s="12"/>
      <c r="S126" s="12"/>
      <c r="T126" s="12"/>
    </row>
    <row r="127" spans="1:20">
      <c r="A127" s="62">
        <v>123</v>
      </c>
      <c r="B127" s="11"/>
      <c r="C127" s="12"/>
      <c r="D127" s="12"/>
      <c r="E127" s="13"/>
      <c r="F127" s="12"/>
      <c r="G127" s="41">
        <v>0</v>
      </c>
      <c r="H127" s="41">
        <v>0</v>
      </c>
      <c r="I127" s="11">
        <f t="shared" si="2"/>
        <v>0</v>
      </c>
      <c r="J127" s="12"/>
      <c r="K127" s="12"/>
      <c r="L127" s="12"/>
      <c r="M127" s="12"/>
      <c r="N127" s="12"/>
      <c r="O127" s="12"/>
      <c r="P127" s="16"/>
      <c r="Q127" s="12"/>
      <c r="R127" s="12"/>
      <c r="S127" s="12"/>
      <c r="T127" s="12"/>
    </row>
    <row r="128" spans="1:20">
      <c r="A128" s="62">
        <v>124</v>
      </c>
      <c r="B128" s="11"/>
      <c r="C128" s="12"/>
      <c r="D128" s="12"/>
      <c r="E128" s="13"/>
      <c r="F128" s="12"/>
      <c r="G128" s="41">
        <v>0</v>
      </c>
      <c r="H128" s="41">
        <v>0</v>
      </c>
      <c r="I128" s="11">
        <f t="shared" si="2"/>
        <v>0</v>
      </c>
      <c r="J128" s="12"/>
      <c r="K128" s="12"/>
      <c r="L128" s="12"/>
      <c r="M128" s="12"/>
      <c r="N128" s="12"/>
      <c r="O128" s="12"/>
      <c r="P128" s="16"/>
      <c r="Q128" s="12"/>
      <c r="R128" s="12"/>
      <c r="S128" s="12"/>
      <c r="T128" s="12"/>
    </row>
    <row r="129" spans="1:20">
      <c r="A129" s="62">
        <v>125</v>
      </c>
      <c r="B129" s="11"/>
      <c r="C129" s="12"/>
      <c r="D129" s="12"/>
      <c r="E129" s="13"/>
      <c r="F129" s="12"/>
      <c r="G129" s="41">
        <v>0</v>
      </c>
      <c r="H129" s="41">
        <v>0</v>
      </c>
      <c r="I129" s="11">
        <f t="shared" si="2"/>
        <v>0</v>
      </c>
      <c r="J129" s="12"/>
      <c r="K129" s="12"/>
      <c r="L129" s="12"/>
      <c r="M129" s="12"/>
      <c r="N129" s="12"/>
      <c r="O129" s="12"/>
      <c r="P129" s="16"/>
      <c r="Q129" s="12"/>
      <c r="R129" s="12"/>
      <c r="S129" s="12"/>
      <c r="T129" s="12"/>
    </row>
    <row r="130" spans="1:20">
      <c r="A130" s="62">
        <v>126</v>
      </c>
      <c r="B130" s="11"/>
      <c r="C130" s="12"/>
      <c r="D130" s="12"/>
      <c r="E130" s="13"/>
      <c r="F130" s="12"/>
      <c r="G130" s="41">
        <v>0</v>
      </c>
      <c r="H130" s="41">
        <v>0</v>
      </c>
      <c r="I130" s="11">
        <f t="shared" si="2"/>
        <v>0</v>
      </c>
      <c r="J130" s="12"/>
      <c r="K130" s="12"/>
      <c r="L130" s="12"/>
      <c r="M130" s="12"/>
      <c r="N130" s="12"/>
      <c r="O130" s="12"/>
      <c r="P130" s="16"/>
      <c r="Q130" s="12"/>
      <c r="R130" s="12"/>
      <c r="S130" s="12"/>
      <c r="T130" s="12"/>
    </row>
    <row r="131" spans="1:20">
      <c r="A131" s="62">
        <v>127</v>
      </c>
      <c r="B131" s="11"/>
      <c r="C131" s="12"/>
      <c r="D131" s="12"/>
      <c r="E131" s="13"/>
      <c r="F131" s="12"/>
      <c r="G131" s="41">
        <v>0</v>
      </c>
      <c r="H131" s="41">
        <v>0</v>
      </c>
      <c r="I131" s="11">
        <f t="shared" si="2"/>
        <v>0</v>
      </c>
      <c r="J131" s="12"/>
      <c r="K131" s="12"/>
      <c r="L131" s="12"/>
      <c r="M131" s="12"/>
      <c r="N131" s="12"/>
      <c r="O131" s="12"/>
      <c r="P131" s="16"/>
      <c r="Q131" s="12"/>
      <c r="R131" s="12"/>
      <c r="S131" s="12"/>
      <c r="T131" s="12"/>
    </row>
    <row r="132" spans="1:20">
      <c r="A132" s="62">
        <v>128</v>
      </c>
      <c r="B132" s="11"/>
      <c r="C132" s="12"/>
      <c r="D132" s="12"/>
      <c r="E132" s="13"/>
      <c r="F132" s="12"/>
      <c r="G132" s="41">
        <v>0</v>
      </c>
      <c r="H132" s="41">
        <v>0</v>
      </c>
      <c r="I132" s="11">
        <f t="shared" si="2"/>
        <v>0</v>
      </c>
      <c r="J132" s="12"/>
      <c r="K132" s="12"/>
      <c r="L132" s="12"/>
      <c r="M132" s="12"/>
      <c r="N132" s="12"/>
      <c r="O132" s="12"/>
      <c r="P132" s="16"/>
      <c r="Q132" s="12"/>
      <c r="R132" s="12"/>
      <c r="S132" s="12"/>
      <c r="T132" s="12"/>
    </row>
    <row r="133" spans="1:20">
      <c r="A133" s="62">
        <v>129</v>
      </c>
      <c r="B133" s="11"/>
      <c r="C133" s="12"/>
      <c r="D133" s="12"/>
      <c r="E133" s="13"/>
      <c r="F133" s="12"/>
      <c r="G133" s="41">
        <v>0</v>
      </c>
      <c r="H133" s="41">
        <v>0</v>
      </c>
      <c r="I133" s="11">
        <f t="shared" si="2"/>
        <v>0</v>
      </c>
      <c r="J133" s="12"/>
      <c r="K133" s="12"/>
      <c r="L133" s="12"/>
      <c r="M133" s="12"/>
      <c r="N133" s="12"/>
      <c r="O133" s="12"/>
      <c r="P133" s="16"/>
      <c r="Q133" s="12"/>
      <c r="R133" s="12"/>
      <c r="S133" s="12"/>
      <c r="T133" s="12"/>
    </row>
    <row r="134" spans="1:20">
      <c r="A134" s="62">
        <v>130</v>
      </c>
      <c r="B134" s="11"/>
      <c r="C134" s="12"/>
      <c r="D134" s="12"/>
      <c r="E134" s="13"/>
      <c r="F134" s="12"/>
      <c r="G134" s="41">
        <v>0</v>
      </c>
      <c r="H134" s="41">
        <v>0</v>
      </c>
      <c r="I134" s="11">
        <f t="shared" ref="I134:I164" si="3">SUM(G134:H134)</f>
        <v>0</v>
      </c>
      <c r="J134" s="12"/>
      <c r="K134" s="12"/>
      <c r="L134" s="12"/>
      <c r="M134" s="12"/>
      <c r="N134" s="12"/>
      <c r="O134" s="12"/>
      <c r="P134" s="16"/>
      <c r="Q134" s="12"/>
      <c r="R134" s="12"/>
      <c r="S134" s="12"/>
      <c r="T134" s="12"/>
    </row>
    <row r="135" spans="1:20">
      <c r="A135" s="62">
        <v>131</v>
      </c>
      <c r="B135" s="11"/>
      <c r="C135" s="12"/>
      <c r="D135" s="12"/>
      <c r="E135" s="13"/>
      <c r="F135" s="12"/>
      <c r="G135" s="41">
        <v>0</v>
      </c>
      <c r="H135" s="41">
        <v>0</v>
      </c>
      <c r="I135" s="11">
        <f t="shared" si="3"/>
        <v>0</v>
      </c>
      <c r="J135" s="12"/>
      <c r="K135" s="12"/>
      <c r="L135" s="12"/>
      <c r="M135" s="12"/>
      <c r="N135" s="12"/>
      <c r="O135" s="12"/>
      <c r="P135" s="16"/>
      <c r="Q135" s="12"/>
      <c r="R135" s="12"/>
      <c r="S135" s="12"/>
      <c r="T135" s="12"/>
    </row>
    <row r="136" spans="1:20">
      <c r="A136" s="62">
        <v>132</v>
      </c>
      <c r="B136" s="11"/>
      <c r="C136" s="12"/>
      <c r="D136" s="12"/>
      <c r="E136" s="13"/>
      <c r="F136" s="12"/>
      <c r="G136" s="41">
        <v>0</v>
      </c>
      <c r="H136" s="41">
        <v>0</v>
      </c>
      <c r="I136" s="11">
        <f t="shared" si="3"/>
        <v>0</v>
      </c>
      <c r="J136" s="12"/>
      <c r="K136" s="12"/>
      <c r="L136" s="12"/>
      <c r="M136" s="12"/>
      <c r="N136" s="12"/>
      <c r="O136" s="12"/>
      <c r="P136" s="16"/>
      <c r="Q136" s="12"/>
      <c r="R136" s="12"/>
      <c r="S136" s="12"/>
      <c r="T136" s="12"/>
    </row>
    <row r="137" spans="1:20">
      <c r="A137" s="62">
        <v>133</v>
      </c>
      <c r="B137" s="11"/>
      <c r="C137" s="12"/>
      <c r="D137" s="12"/>
      <c r="E137" s="13"/>
      <c r="F137" s="12"/>
      <c r="G137" s="41">
        <v>0</v>
      </c>
      <c r="H137" s="41">
        <v>0</v>
      </c>
      <c r="I137" s="11">
        <f t="shared" si="3"/>
        <v>0</v>
      </c>
      <c r="J137" s="12"/>
      <c r="K137" s="12"/>
      <c r="L137" s="12"/>
      <c r="M137" s="12"/>
      <c r="N137" s="12"/>
      <c r="O137" s="12"/>
      <c r="P137" s="16"/>
      <c r="Q137" s="12"/>
      <c r="R137" s="12"/>
      <c r="S137" s="12"/>
      <c r="T137" s="12"/>
    </row>
    <row r="138" spans="1:20">
      <c r="A138" s="62">
        <v>134</v>
      </c>
      <c r="B138" s="11"/>
      <c r="C138" s="12"/>
      <c r="D138" s="12"/>
      <c r="E138" s="13"/>
      <c r="F138" s="12"/>
      <c r="G138" s="41">
        <v>0</v>
      </c>
      <c r="H138" s="41">
        <v>0</v>
      </c>
      <c r="I138" s="11">
        <f t="shared" si="3"/>
        <v>0</v>
      </c>
      <c r="J138" s="12"/>
      <c r="K138" s="12"/>
      <c r="L138" s="12"/>
      <c r="M138" s="12"/>
      <c r="N138" s="12"/>
      <c r="O138" s="12"/>
      <c r="P138" s="16"/>
      <c r="Q138" s="12"/>
      <c r="R138" s="12"/>
      <c r="S138" s="12"/>
      <c r="T138" s="12"/>
    </row>
    <row r="139" spans="1:20">
      <c r="A139" s="62">
        <v>135</v>
      </c>
      <c r="B139" s="11"/>
      <c r="C139" s="12"/>
      <c r="D139" s="12"/>
      <c r="E139" s="13"/>
      <c r="F139" s="12"/>
      <c r="G139" s="41">
        <v>0</v>
      </c>
      <c r="H139" s="41">
        <v>0</v>
      </c>
      <c r="I139" s="11">
        <f t="shared" si="3"/>
        <v>0</v>
      </c>
      <c r="J139" s="12"/>
      <c r="K139" s="12"/>
      <c r="L139" s="12"/>
      <c r="M139" s="12"/>
      <c r="N139" s="12"/>
      <c r="O139" s="12"/>
      <c r="P139" s="16"/>
      <c r="Q139" s="12"/>
      <c r="R139" s="12"/>
      <c r="S139" s="12"/>
      <c r="T139" s="12"/>
    </row>
    <row r="140" spans="1:20">
      <c r="A140" s="62">
        <v>136</v>
      </c>
      <c r="B140" s="11"/>
      <c r="C140" s="12"/>
      <c r="D140" s="12"/>
      <c r="E140" s="13"/>
      <c r="F140" s="12"/>
      <c r="G140" s="41">
        <v>0</v>
      </c>
      <c r="H140" s="41">
        <v>0</v>
      </c>
      <c r="I140" s="11">
        <f t="shared" si="3"/>
        <v>0</v>
      </c>
      <c r="J140" s="12"/>
      <c r="K140" s="12"/>
      <c r="L140" s="12"/>
      <c r="M140" s="12"/>
      <c r="N140" s="12"/>
      <c r="O140" s="12"/>
      <c r="P140" s="16"/>
      <c r="Q140" s="12"/>
      <c r="R140" s="12"/>
      <c r="S140" s="12"/>
      <c r="T140" s="12"/>
    </row>
    <row r="141" spans="1:20">
      <c r="A141" s="62">
        <v>137</v>
      </c>
      <c r="B141" s="11"/>
      <c r="C141" s="12"/>
      <c r="D141" s="12"/>
      <c r="E141" s="13"/>
      <c r="F141" s="12"/>
      <c r="G141" s="41">
        <v>0</v>
      </c>
      <c r="H141" s="41">
        <v>0</v>
      </c>
      <c r="I141" s="11">
        <f t="shared" si="3"/>
        <v>0</v>
      </c>
      <c r="J141" s="12"/>
      <c r="K141" s="12"/>
      <c r="L141" s="12"/>
      <c r="M141" s="12"/>
      <c r="N141" s="12"/>
      <c r="O141" s="12"/>
      <c r="P141" s="16"/>
      <c r="Q141" s="12"/>
      <c r="R141" s="12"/>
      <c r="S141" s="12"/>
      <c r="T141" s="12"/>
    </row>
    <row r="142" spans="1:20">
      <c r="A142" s="62">
        <v>138</v>
      </c>
      <c r="B142" s="11"/>
      <c r="C142" s="12"/>
      <c r="D142" s="12"/>
      <c r="E142" s="13"/>
      <c r="F142" s="12"/>
      <c r="G142" s="41">
        <v>0</v>
      </c>
      <c r="H142" s="41">
        <v>0</v>
      </c>
      <c r="I142" s="11">
        <f t="shared" si="3"/>
        <v>0</v>
      </c>
      <c r="J142" s="12"/>
      <c r="K142" s="12"/>
      <c r="L142" s="12"/>
      <c r="M142" s="12"/>
      <c r="N142" s="12"/>
      <c r="O142" s="12"/>
      <c r="P142" s="16"/>
      <c r="Q142" s="12"/>
      <c r="R142" s="12"/>
      <c r="S142" s="12"/>
      <c r="T142" s="12"/>
    </row>
    <row r="143" spans="1:20">
      <c r="A143" s="62">
        <v>139</v>
      </c>
      <c r="B143" s="11"/>
      <c r="C143" s="12"/>
      <c r="D143" s="12"/>
      <c r="E143" s="13"/>
      <c r="F143" s="12"/>
      <c r="G143" s="41">
        <v>0</v>
      </c>
      <c r="H143" s="41">
        <v>0</v>
      </c>
      <c r="I143" s="11">
        <f t="shared" si="3"/>
        <v>0</v>
      </c>
      <c r="J143" s="12"/>
      <c r="K143" s="12"/>
      <c r="L143" s="12"/>
      <c r="M143" s="12"/>
      <c r="N143" s="12"/>
      <c r="O143" s="12"/>
      <c r="P143" s="16"/>
      <c r="Q143" s="12"/>
      <c r="R143" s="12"/>
      <c r="S143" s="12"/>
      <c r="T143" s="12"/>
    </row>
    <row r="144" spans="1:20">
      <c r="A144" s="62">
        <v>140</v>
      </c>
      <c r="B144" s="11"/>
      <c r="C144" s="12"/>
      <c r="D144" s="12"/>
      <c r="E144" s="13"/>
      <c r="F144" s="12"/>
      <c r="G144" s="41">
        <v>0</v>
      </c>
      <c r="H144" s="41">
        <v>0</v>
      </c>
      <c r="I144" s="11">
        <f t="shared" si="3"/>
        <v>0</v>
      </c>
      <c r="J144" s="12"/>
      <c r="K144" s="12"/>
      <c r="L144" s="12"/>
      <c r="M144" s="12"/>
      <c r="N144" s="12"/>
      <c r="O144" s="12"/>
      <c r="P144" s="16"/>
      <c r="Q144" s="12"/>
      <c r="R144" s="12"/>
      <c r="S144" s="12"/>
      <c r="T144" s="12"/>
    </row>
    <row r="145" spans="1:20">
      <c r="A145" s="2">
        <v>141</v>
      </c>
      <c r="B145" s="11"/>
      <c r="C145" s="12"/>
      <c r="D145" s="12"/>
      <c r="E145" s="13"/>
      <c r="F145" s="12"/>
      <c r="G145" s="41">
        <v>0</v>
      </c>
      <c r="H145" s="41">
        <v>0</v>
      </c>
      <c r="I145" s="11">
        <f t="shared" si="3"/>
        <v>0</v>
      </c>
      <c r="J145" s="12"/>
      <c r="K145" s="12"/>
      <c r="L145" s="12"/>
      <c r="M145" s="12"/>
      <c r="N145" s="12"/>
      <c r="O145" s="12"/>
      <c r="P145" s="16"/>
      <c r="Q145" s="12"/>
      <c r="R145" s="12"/>
      <c r="S145" s="12"/>
      <c r="T145" s="12"/>
    </row>
    <row r="146" spans="1:20">
      <c r="A146" s="2">
        <v>142</v>
      </c>
      <c r="B146" s="11"/>
      <c r="C146" s="12"/>
      <c r="D146" s="12"/>
      <c r="E146" s="13"/>
      <c r="F146" s="12"/>
      <c r="G146" s="41">
        <v>0</v>
      </c>
      <c r="H146" s="41">
        <v>0</v>
      </c>
      <c r="I146" s="11">
        <f t="shared" si="3"/>
        <v>0</v>
      </c>
      <c r="J146" s="12"/>
      <c r="K146" s="12"/>
      <c r="L146" s="12"/>
      <c r="M146" s="12"/>
      <c r="N146" s="12"/>
      <c r="O146" s="12"/>
      <c r="P146" s="16"/>
      <c r="Q146" s="12"/>
      <c r="R146" s="12"/>
      <c r="S146" s="12"/>
      <c r="T146" s="12"/>
    </row>
    <row r="147" spans="1:20">
      <c r="A147" s="2">
        <v>143</v>
      </c>
      <c r="B147" s="11"/>
      <c r="C147" s="12"/>
      <c r="D147" s="12"/>
      <c r="E147" s="13"/>
      <c r="F147" s="12"/>
      <c r="G147" s="41">
        <v>0</v>
      </c>
      <c r="H147" s="41">
        <v>0</v>
      </c>
      <c r="I147" s="11">
        <f t="shared" si="3"/>
        <v>0</v>
      </c>
      <c r="J147" s="12"/>
      <c r="K147" s="12"/>
      <c r="L147" s="12"/>
      <c r="M147" s="12"/>
      <c r="N147" s="12"/>
      <c r="O147" s="12"/>
      <c r="P147" s="16"/>
      <c r="Q147" s="12"/>
      <c r="R147" s="12"/>
      <c r="S147" s="12"/>
      <c r="T147" s="12"/>
    </row>
    <row r="148" spans="1:20">
      <c r="A148" s="2">
        <v>144</v>
      </c>
      <c r="B148" s="11"/>
      <c r="C148" s="12"/>
      <c r="D148" s="12"/>
      <c r="E148" s="13"/>
      <c r="F148" s="12"/>
      <c r="G148" s="41">
        <v>0</v>
      </c>
      <c r="H148" s="41">
        <v>0</v>
      </c>
      <c r="I148" s="11">
        <f t="shared" si="3"/>
        <v>0</v>
      </c>
      <c r="J148" s="12"/>
      <c r="K148" s="12"/>
      <c r="L148" s="12"/>
      <c r="M148" s="12"/>
      <c r="N148" s="12"/>
      <c r="O148" s="12"/>
      <c r="P148" s="16"/>
      <c r="Q148" s="12"/>
      <c r="R148" s="12"/>
      <c r="S148" s="12"/>
      <c r="T148" s="12"/>
    </row>
    <row r="149" spans="1:20">
      <c r="A149" s="2">
        <v>145</v>
      </c>
      <c r="B149" s="11"/>
      <c r="C149" s="12"/>
      <c r="D149" s="12"/>
      <c r="E149" s="13"/>
      <c r="F149" s="12"/>
      <c r="G149" s="41">
        <v>0</v>
      </c>
      <c r="H149" s="41">
        <v>0</v>
      </c>
      <c r="I149" s="11">
        <f t="shared" si="3"/>
        <v>0</v>
      </c>
      <c r="J149" s="12"/>
      <c r="K149" s="12"/>
      <c r="L149" s="12"/>
      <c r="M149" s="12"/>
      <c r="N149" s="12"/>
      <c r="O149" s="12"/>
      <c r="P149" s="16"/>
      <c r="Q149" s="12"/>
      <c r="R149" s="12"/>
      <c r="S149" s="12"/>
      <c r="T149" s="12"/>
    </row>
    <row r="150" spans="1:20">
      <c r="A150" s="2">
        <v>146</v>
      </c>
      <c r="B150" s="11"/>
      <c r="C150" s="12"/>
      <c r="D150" s="12"/>
      <c r="E150" s="13"/>
      <c r="F150" s="12"/>
      <c r="G150" s="41">
        <v>0</v>
      </c>
      <c r="H150" s="41">
        <v>0</v>
      </c>
      <c r="I150" s="11">
        <f t="shared" si="3"/>
        <v>0</v>
      </c>
      <c r="J150" s="12"/>
      <c r="K150" s="12"/>
      <c r="L150" s="12"/>
      <c r="M150" s="12"/>
      <c r="N150" s="12"/>
      <c r="O150" s="12"/>
      <c r="P150" s="16"/>
      <c r="Q150" s="12"/>
      <c r="R150" s="12"/>
      <c r="S150" s="12"/>
      <c r="T150" s="12"/>
    </row>
    <row r="151" spans="1:20">
      <c r="A151" s="2">
        <v>147</v>
      </c>
      <c r="B151" s="11"/>
      <c r="C151" s="12"/>
      <c r="D151" s="12"/>
      <c r="E151" s="13"/>
      <c r="F151" s="12"/>
      <c r="G151" s="41">
        <v>0</v>
      </c>
      <c r="H151" s="41">
        <v>0</v>
      </c>
      <c r="I151" s="11">
        <f t="shared" si="3"/>
        <v>0</v>
      </c>
      <c r="J151" s="12"/>
      <c r="K151" s="12"/>
      <c r="L151" s="12"/>
      <c r="M151" s="12"/>
      <c r="N151" s="12"/>
      <c r="O151" s="12"/>
      <c r="P151" s="16"/>
      <c r="Q151" s="12"/>
      <c r="R151" s="12"/>
      <c r="S151" s="12"/>
      <c r="T151" s="12"/>
    </row>
    <row r="152" spans="1:20">
      <c r="A152" s="2">
        <v>148</v>
      </c>
      <c r="B152" s="11"/>
      <c r="C152" s="12"/>
      <c r="D152" s="12"/>
      <c r="E152" s="13"/>
      <c r="F152" s="12"/>
      <c r="G152" s="41">
        <v>0</v>
      </c>
      <c r="H152" s="41">
        <v>0</v>
      </c>
      <c r="I152" s="11">
        <f t="shared" si="3"/>
        <v>0</v>
      </c>
      <c r="J152" s="12"/>
      <c r="K152" s="12"/>
      <c r="L152" s="12"/>
      <c r="M152" s="12"/>
      <c r="N152" s="12"/>
      <c r="O152" s="12"/>
      <c r="P152" s="16"/>
      <c r="Q152" s="12"/>
      <c r="R152" s="12"/>
      <c r="S152" s="12"/>
      <c r="T152" s="12"/>
    </row>
    <row r="153" spans="1:20">
      <c r="A153" s="2">
        <v>149</v>
      </c>
      <c r="B153" s="11"/>
      <c r="C153" s="12"/>
      <c r="D153" s="12"/>
      <c r="E153" s="13"/>
      <c r="F153" s="12"/>
      <c r="G153" s="41">
        <v>0</v>
      </c>
      <c r="H153" s="41">
        <v>0</v>
      </c>
      <c r="I153" s="11">
        <f t="shared" si="3"/>
        <v>0</v>
      </c>
      <c r="J153" s="12"/>
      <c r="K153" s="12"/>
      <c r="L153" s="12"/>
      <c r="M153" s="12"/>
      <c r="N153" s="12"/>
      <c r="O153" s="12"/>
      <c r="P153" s="16"/>
      <c r="Q153" s="12"/>
      <c r="R153" s="12"/>
      <c r="S153" s="12"/>
      <c r="T153" s="12"/>
    </row>
    <row r="154" spans="1:20">
      <c r="A154" s="2">
        <v>150</v>
      </c>
      <c r="B154" s="11"/>
      <c r="C154" s="12"/>
      <c r="D154" s="12"/>
      <c r="E154" s="13"/>
      <c r="F154" s="12"/>
      <c r="G154" s="41">
        <v>0</v>
      </c>
      <c r="H154" s="41">
        <v>0</v>
      </c>
      <c r="I154" s="11">
        <f t="shared" si="3"/>
        <v>0</v>
      </c>
      <c r="J154" s="12"/>
      <c r="K154" s="12"/>
      <c r="L154" s="12"/>
      <c r="M154" s="12"/>
      <c r="N154" s="12"/>
      <c r="O154" s="12"/>
      <c r="P154" s="16"/>
      <c r="Q154" s="12"/>
      <c r="R154" s="12"/>
      <c r="S154" s="12"/>
      <c r="T154" s="12"/>
    </row>
    <row r="155" spans="1:20">
      <c r="A155" s="2">
        <v>151</v>
      </c>
      <c r="B155" s="11"/>
      <c r="C155" s="12"/>
      <c r="D155" s="12"/>
      <c r="E155" s="13"/>
      <c r="F155" s="12"/>
      <c r="G155" s="41">
        <v>0</v>
      </c>
      <c r="H155" s="41">
        <v>0</v>
      </c>
      <c r="I155" s="11">
        <f t="shared" si="3"/>
        <v>0</v>
      </c>
      <c r="J155" s="12"/>
      <c r="K155" s="12"/>
      <c r="L155" s="12"/>
      <c r="M155" s="12"/>
      <c r="N155" s="12"/>
      <c r="O155" s="12"/>
      <c r="P155" s="16"/>
      <c r="Q155" s="12"/>
      <c r="R155" s="12"/>
      <c r="S155" s="12"/>
      <c r="T155" s="12"/>
    </row>
    <row r="156" spans="1:20">
      <c r="A156" s="2">
        <v>152</v>
      </c>
      <c r="B156" s="11"/>
      <c r="C156" s="12"/>
      <c r="D156" s="12"/>
      <c r="E156" s="13"/>
      <c r="F156" s="12"/>
      <c r="G156" s="41">
        <v>0</v>
      </c>
      <c r="H156" s="41">
        <v>0</v>
      </c>
      <c r="I156" s="11">
        <f t="shared" si="3"/>
        <v>0</v>
      </c>
      <c r="J156" s="12"/>
      <c r="K156" s="12"/>
      <c r="L156" s="12"/>
      <c r="M156" s="12"/>
      <c r="N156" s="12"/>
      <c r="O156" s="12"/>
      <c r="P156" s="16"/>
      <c r="Q156" s="12"/>
      <c r="R156" s="12"/>
      <c r="S156" s="12"/>
      <c r="T156" s="12"/>
    </row>
    <row r="157" spans="1:20">
      <c r="A157" s="2">
        <v>153</v>
      </c>
      <c r="B157" s="11"/>
      <c r="C157" s="12"/>
      <c r="D157" s="12"/>
      <c r="E157" s="13"/>
      <c r="F157" s="12"/>
      <c r="G157" s="41">
        <v>0</v>
      </c>
      <c r="H157" s="41">
        <v>0</v>
      </c>
      <c r="I157" s="11">
        <f t="shared" si="3"/>
        <v>0</v>
      </c>
      <c r="J157" s="12"/>
      <c r="K157" s="12"/>
      <c r="L157" s="12"/>
      <c r="M157" s="12"/>
      <c r="N157" s="12"/>
      <c r="O157" s="12"/>
      <c r="P157" s="16"/>
      <c r="Q157" s="12"/>
      <c r="R157" s="12"/>
      <c r="S157" s="12"/>
      <c r="T157" s="12"/>
    </row>
    <row r="158" spans="1:20">
      <c r="A158" s="2">
        <v>154</v>
      </c>
      <c r="B158" s="11"/>
      <c r="C158" s="12"/>
      <c r="D158" s="12"/>
      <c r="E158" s="13"/>
      <c r="F158" s="12"/>
      <c r="G158" s="41">
        <v>0</v>
      </c>
      <c r="H158" s="41">
        <v>0</v>
      </c>
      <c r="I158" s="11">
        <f t="shared" si="3"/>
        <v>0</v>
      </c>
      <c r="J158" s="12"/>
      <c r="K158" s="12"/>
      <c r="L158" s="12"/>
      <c r="M158" s="12"/>
      <c r="N158" s="12"/>
      <c r="O158" s="12"/>
      <c r="P158" s="16"/>
      <c r="Q158" s="12"/>
      <c r="R158" s="12"/>
      <c r="S158" s="12"/>
      <c r="T158" s="12"/>
    </row>
    <row r="159" spans="1:20">
      <c r="A159" s="2">
        <v>155</v>
      </c>
      <c r="B159" s="11"/>
      <c r="C159" s="12"/>
      <c r="D159" s="12"/>
      <c r="E159" s="13"/>
      <c r="F159" s="12"/>
      <c r="G159" s="41">
        <v>0</v>
      </c>
      <c r="H159" s="41">
        <v>0</v>
      </c>
      <c r="I159" s="11">
        <f t="shared" si="3"/>
        <v>0</v>
      </c>
      <c r="J159" s="12"/>
      <c r="K159" s="12"/>
      <c r="L159" s="12"/>
      <c r="M159" s="12"/>
      <c r="N159" s="12"/>
      <c r="O159" s="12"/>
      <c r="P159" s="16"/>
      <c r="Q159" s="12"/>
      <c r="R159" s="12"/>
      <c r="S159" s="12"/>
      <c r="T159" s="12"/>
    </row>
    <row r="160" spans="1:20">
      <c r="A160" s="2">
        <v>156</v>
      </c>
      <c r="B160" s="11"/>
      <c r="C160" s="12"/>
      <c r="D160" s="12"/>
      <c r="E160" s="13"/>
      <c r="F160" s="12"/>
      <c r="G160" s="41">
        <v>0</v>
      </c>
      <c r="H160" s="41">
        <v>0</v>
      </c>
      <c r="I160" s="11">
        <f t="shared" si="3"/>
        <v>0</v>
      </c>
      <c r="J160" s="12"/>
      <c r="K160" s="12"/>
      <c r="L160" s="12"/>
      <c r="M160" s="12"/>
      <c r="N160" s="12"/>
      <c r="O160" s="12"/>
      <c r="P160" s="16"/>
      <c r="Q160" s="12"/>
      <c r="R160" s="12"/>
      <c r="S160" s="12"/>
      <c r="T160" s="12"/>
    </row>
    <row r="161" spans="1:20">
      <c r="A161" s="2">
        <v>157</v>
      </c>
      <c r="B161" s="11"/>
      <c r="C161" s="12"/>
      <c r="D161" s="12"/>
      <c r="E161" s="13"/>
      <c r="F161" s="12"/>
      <c r="G161" s="41">
        <v>0</v>
      </c>
      <c r="H161" s="41">
        <v>0</v>
      </c>
      <c r="I161" s="11">
        <f t="shared" si="3"/>
        <v>0</v>
      </c>
      <c r="J161" s="12"/>
      <c r="K161" s="12"/>
      <c r="L161" s="12"/>
      <c r="M161" s="12"/>
      <c r="N161" s="12"/>
      <c r="O161" s="12"/>
      <c r="P161" s="16"/>
      <c r="Q161" s="12"/>
      <c r="R161" s="12"/>
      <c r="S161" s="12"/>
      <c r="T161" s="12"/>
    </row>
    <row r="162" spans="1:20">
      <c r="A162" s="2">
        <v>158</v>
      </c>
      <c r="B162" s="11"/>
      <c r="C162" s="12"/>
      <c r="D162" s="12"/>
      <c r="E162" s="13"/>
      <c r="F162" s="12"/>
      <c r="G162" s="41">
        <v>0</v>
      </c>
      <c r="H162" s="41">
        <v>0</v>
      </c>
      <c r="I162" s="11">
        <f t="shared" si="3"/>
        <v>0</v>
      </c>
      <c r="J162" s="12"/>
      <c r="K162" s="12"/>
      <c r="L162" s="12"/>
      <c r="M162" s="12"/>
      <c r="N162" s="12"/>
      <c r="O162" s="12"/>
      <c r="P162" s="16"/>
      <c r="Q162" s="12"/>
      <c r="R162" s="12"/>
      <c r="S162" s="12"/>
      <c r="T162" s="12"/>
    </row>
    <row r="163" spans="1:20">
      <c r="A163" s="2">
        <v>159</v>
      </c>
      <c r="B163" s="11"/>
      <c r="C163" s="12"/>
      <c r="D163" s="12"/>
      <c r="E163" s="13"/>
      <c r="F163" s="12"/>
      <c r="G163" s="41">
        <v>0</v>
      </c>
      <c r="H163" s="41">
        <v>0</v>
      </c>
      <c r="I163" s="11">
        <f t="shared" si="3"/>
        <v>0</v>
      </c>
      <c r="J163" s="12"/>
      <c r="K163" s="12"/>
      <c r="L163" s="12"/>
      <c r="M163" s="12"/>
      <c r="N163" s="12"/>
      <c r="O163" s="12"/>
      <c r="P163" s="16"/>
      <c r="Q163" s="12"/>
      <c r="R163" s="12"/>
      <c r="S163" s="12"/>
      <c r="T163" s="12"/>
    </row>
    <row r="164" spans="1:20">
      <c r="A164" s="2">
        <v>160</v>
      </c>
      <c r="B164" s="11"/>
      <c r="C164" s="12"/>
      <c r="D164" s="12"/>
      <c r="E164" s="13"/>
      <c r="F164" s="12"/>
      <c r="G164" s="41">
        <v>0</v>
      </c>
      <c r="H164" s="41">
        <v>0</v>
      </c>
      <c r="I164" s="11">
        <f t="shared" si="3"/>
        <v>0</v>
      </c>
      <c r="J164" s="12"/>
      <c r="K164" s="12"/>
      <c r="L164" s="12"/>
      <c r="M164" s="12"/>
      <c r="N164" s="12"/>
      <c r="O164" s="12"/>
      <c r="P164" s="16"/>
      <c r="Q164" s="12"/>
      <c r="R164" s="12"/>
      <c r="S164" s="12"/>
      <c r="T164" s="12"/>
    </row>
    <row r="165" spans="1:20">
      <c r="A165" s="58" t="s">
        <v>11</v>
      </c>
      <c r="B165" s="58"/>
      <c r="C165" s="58">
        <f>COUNTIFS(C5:C164,"*")</f>
        <v>67</v>
      </c>
      <c r="D165" s="58"/>
      <c r="E165" s="8"/>
      <c r="F165" s="58"/>
      <c r="G165" s="58">
        <f>SUM(G5:G164)</f>
        <v>4347</v>
      </c>
      <c r="H165" s="58">
        <f>SUM(H5:H164)</f>
        <v>4580</v>
      </c>
      <c r="I165" s="58">
        <f>SUM(I5:I164)</f>
        <v>8927</v>
      </c>
      <c r="J165" s="58"/>
      <c r="K165" s="58"/>
      <c r="L165" s="58"/>
      <c r="M165" s="58"/>
      <c r="N165" s="58"/>
      <c r="O165" s="58"/>
      <c r="P165" s="9"/>
      <c r="Q165" s="58"/>
      <c r="R165" s="58"/>
      <c r="S165" s="58"/>
      <c r="T165" s="7"/>
    </row>
    <row r="166" spans="1:20">
      <c r="A166" s="30" t="s">
        <v>66</v>
      </c>
      <c r="B166" s="6">
        <f>COUNTIF(B$5:B$164,"Team 1")</f>
        <v>30</v>
      </c>
      <c r="C166" s="30" t="s">
        <v>29</v>
      </c>
      <c r="D166" s="6">
        <f>COUNTIF(D5:D164,"Anganwadi")</f>
        <v>30</v>
      </c>
    </row>
    <row r="167" spans="1:20">
      <c r="A167" s="30" t="s">
        <v>67</v>
      </c>
      <c r="B167" s="6">
        <f>COUNTIF(B$6:B$164,"Team 2")</f>
        <v>37</v>
      </c>
      <c r="C167" s="30" t="s">
        <v>27</v>
      </c>
      <c r="D167" s="6">
        <f>COUNTIF(D5:D164,"School")</f>
        <v>37</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s>
  <pageMargins left="0.4" right="0.17" top="0.36" bottom="0.43" header="0.3" footer="0.3"/>
  <pageSetup paperSize="5" scale="61" orientation="landscape" horizontalDpi="0" verticalDpi="0" r:id="rId1"/>
</worksheet>
</file>

<file path=xl/worksheets/sheet7.xml><?xml version="1.0" encoding="utf-8"?>
<worksheet xmlns="http://schemas.openxmlformats.org/spreadsheetml/2006/main" xmlns:r="http://schemas.openxmlformats.org/officeDocument/2006/relationships">
  <sheetPr>
    <tabColor rgb="FFC00000"/>
  </sheetPr>
  <dimension ref="A1:T167"/>
  <sheetViews>
    <sheetView workbookViewId="0">
      <selection activeCell="C11" sqref="C11"/>
    </sheetView>
  </sheetViews>
  <sheetFormatPr defaultRowHeight="16.5"/>
  <cols>
    <col min="1" max="1" width="6.140625" style="1" bestFit="1" customWidth="1"/>
    <col min="2" max="2" width="12.85546875" style="1" customWidth="1"/>
    <col min="3" max="3" width="25.85546875" style="1" customWidth="1"/>
    <col min="4" max="4" width="15.7109375" style="1" customWidth="1"/>
    <col min="5" max="5" width="14.28515625" style="10" customWidth="1"/>
    <col min="6" max="6" width="14.28515625" style="1" customWidth="1"/>
    <col min="7" max="7" width="6.140625" style="10" customWidth="1"/>
    <col min="8" max="8" width="6.28515625" style="10" bestFit="1" customWidth="1"/>
    <col min="9" max="9" width="6" style="1" bestFit="1" customWidth="1"/>
    <col min="10" max="10" width="14.42578125" style="1" customWidth="1"/>
    <col min="11" max="11" width="17" style="1" customWidth="1"/>
    <col min="12" max="12" width="17.5703125" style="1" customWidth="1"/>
    <col min="13" max="13" width="16" style="1" customWidth="1"/>
    <col min="14" max="14" width="17.7109375" style="1" customWidth="1"/>
    <col min="15" max="15" width="14.7109375" style="1" customWidth="1"/>
    <col min="16" max="16" width="13.85546875" style="1" customWidth="1"/>
    <col min="17" max="17" width="11.5703125" style="1" bestFit="1" customWidth="1"/>
    <col min="18" max="18" width="15.85546875" style="1" customWidth="1"/>
    <col min="19" max="19" width="19.5703125" style="1" customWidth="1"/>
    <col min="20" max="16384" width="9.140625" style="1"/>
  </cols>
  <sheetData>
    <row r="1" spans="1:20" ht="51" customHeight="1">
      <c r="A1" s="132" t="s">
        <v>75</v>
      </c>
      <c r="B1" s="132"/>
      <c r="C1" s="132"/>
      <c r="D1" s="133"/>
      <c r="E1" s="133"/>
      <c r="F1" s="133"/>
      <c r="G1" s="133"/>
      <c r="H1" s="133"/>
      <c r="I1" s="133"/>
      <c r="J1" s="133"/>
      <c r="K1" s="133"/>
      <c r="L1" s="133"/>
      <c r="M1" s="133"/>
      <c r="N1" s="133"/>
      <c r="O1" s="133"/>
      <c r="P1" s="133"/>
      <c r="Q1" s="133"/>
      <c r="R1" s="133"/>
      <c r="S1" s="133"/>
    </row>
    <row r="2" spans="1:20">
      <c r="A2" s="134" t="s">
        <v>63</v>
      </c>
      <c r="B2" s="135"/>
      <c r="C2" s="135"/>
      <c r="D2" s="17">
        <v>43525</v>
      </c>
      <c r="E2" s="59"/>
      <c r="F2" s="59"/>
      <c r="G2" s="59"/>
      <c r="H2" s="59"/>
      <c r="I2" s="59"/>
      <c r="J2" s="59"/>
      <c r="K2" s="59"/>
      <c r="L2" s="59"/>
      <c r="M2" s="59"/>
      <c r="N2" s="59"/>
      <c r="O2" s="59"/>
      <c r="P2" s="59"/>
      <c r="Q2" s="59"/>
      <c r="R2" s="59"/>
      <c r="S2" s="59"/>
    </row>
    <row r="3" spans="1:20" ht="24" customHeight="1">
      <c r="A3" s="131" t="s">
        <v>14</v>
      </c>
      <c r="B3" s="129" t="s">
        <v>65</v>
      </c>
      <c r="C3" s="128" t="s">
        <v>7</v>
      </c>
      <c r="D3" s="128" t="s">
        <v>59</v>
      </c>
      <c r="E3" s="128" t="s">
        <v>16</v>
      </c>
      <c r="F3" s="137" t="s">
        <v>17</v>
      </c>
      <c r="G3" s="128" t="s">
        <v>8</v>
      </c>
      <c r="H3" s="128"/>
      <c r="I3" s="128"/>
      <c r="J3" s="128" t="s">
        <v>35</v>
      </c>
      <c r="K3" s="129" t="s">
        <v>37</v>
      </c>
      <c r="L3" s="129" t="s">
        <v>54</v>
      </c>
      <c r="M3" s="129" t="s">
        <v>55</v>
      </c>
      <c r="N3" s="129" t="s">
        <v>38</v>
      </c>
      <c r="O3" s="129" t="s">
        <v>39</v>
      </c>
      <c r="P3" s="131" t="s">
        <v>58</v>
      </c>
      <c r="Q3" s="128" t="s">
        <v>56</v>
      </c>
      <c r="R3" s="128" t="s">
        <v>36</v>
      </c>
      <c r="S3" s="128" t="s">
        <v>57</v>
      </c>
      <c r="T3" s="128" t="s">
        <v>13</v>
      </c>
    </row>
    <row r="4" spans="1:20" ht="25.5" customHeight="1">
      <c r="A4" s="131"/>
      <c r="B4" s="136"/>
      <c r="C4" s="128"/>
      <c r="D4" s="128"/>
      <c r="E4" s="128"/>
      <c r="F4" s="137"/>
      <c r="G4" s="60" t="s">
        <v>9</v>
      </c>
      <c r="H4" s="60" t="s">
        <v>10</v>
      </c>
      <c r="I4" s="60" t="s">
        <v>11</v>
      </c>
      <c r="J4" s="128"/>
      <c r="K4" s="130"/>
      <c r="L4" s="130"/>
      <c r="M4" s="130"/>
      <c r="N4" s="130"/>
      <c r="O4" s="130"/>
      <c r="P4" s="131"/>
      <c r="Q4" s="131"/>
      <c r="R4" s="128"/>
      <c r="S4" s="128"/>
      <c r="T4" s="128"/>
    </row>
    <row r="5" spans="1:20" s="18" customFormat="1">
      <c r="A5" s="23">
        <v>1</v>
      </c>
      <c r="B5" s="11" t="s">
        <v>66</v>
      </c>
      <c r="C5" s="167" t="s">
        <v>526</v>
      </c>
      <c r="D5" s="168" t="s">
        <v>27</v>
      </c>
      <c r="E5" s="164">
        <v>18050112101</v>
      </c>
      <c r="F5" s="165" t="s">
        <v>93</v>
      </c>
      <c r="G5" s="41">
        <v>36</v>
      </c>
      <c r="H5" s="41">
        <v>51</v>
      </c>
      <c r="I5" s="11">
        <f>SUM(G5:H5)</f>
        <v>87</v>
      </c>
      <c r="J5" s="70">
        <v>9401174236</v>
      </c>
      <c r="K5" s="160" t="s">
        <v>511</v>
      </c>
      <c r="L5" s="161" t="s">
        <v>512</v>
      </c>
      <c r="M5" s="161">
        <v>9854202657</v>
      </c>
      <c r="N5" s="176" t="s">
        <v>519</v>
      </c>
      <c r="O5" s="176">
        <v>9954882732</v>
      </c>
      <c r="P5" s="175">
        <v>43525</v>
      </c>
      <c r="Q5" s="161" t="s">
        <v>172</v>
      </c>
      <c r="R5" s="161">
        <v>31</v>
      </c>
      <c r="S5" s="161" t="s">
        <v>163</v>
      </c>
      <c r="T5" s="12"/>
    </row>
    <row r="6" spans="1:20" s="18" customFormat="1" ht="30">
      <c r="A6" s="23">
        <v>2</v>
      </c>
      <c r="B6" s="11" t="s">
        <v>66</v>
      </c>
      <c r="C6" s="167" t="s">
        <v>527</v>
      </c>
      <c r="D6" s="168" t="s">
        <v>27</v>
      </c>
      <c r="E6" s="164">
        <v>18050112201</v>
      </c>
      <c r="F6" s="165" t="s">
        <v>93</v>
      </c>
      <c r="G6" s="41">
        <v>59</v>
      </c>
      <c r="H6" s="41">
        <v>80</v>
      </c>
      <c r="I6" s="11">
        <f t="shared" ref="I6:I69" si="0">SUM(G6:H6)</f>
        <v>139</v>
      </c>
      <c r="J6" s="70">
        <v>9864441345</v>
      </c>
      <c r="K6" s="160" t="s">
        <v>511</v>
      </c>
      <c r="L6" s="161" t="s">
        <v>512</v>
      </c>
      <c r="M6" s="161">
        <v>9854202657</v>
      </c>
      <c r="N6" s="176" t="s">
        <v>519</v>
      </c>
      <c r="O6" s="176">
        <v>9954882732</v>
      </c>
      <c r="P6" s="175">
        <v>43525</v>
      </c>
      <c r="Q6" s="161" t="s">
        <v>172</v>
      </c>
      <c r="R6" s="161">
        <v>31</v>
      </c>
      <c r="S6" s="161" t="s">
        <v>163</v>
      </c>
      <c r="T6" s="12"/>
    </row>
    <row r="7" spans="1:20" s="18" customFormat="1" ht="30">
      <c r="A7" s="23">
        <v>3</v>
      </c>
      <c r="B7" s="11" t="s">
        <v>67</v>
      </c>
      <c r="C7" s="167" t="s">
        <v>528</v>
      </c>
      <c r="D7" s="168" t="s">
        <v>27</v>
      </c>
      <c r="E7" s="164">
        <v>18050115901</v>
      </c>
      <c r="F7" s="165" t="s">
        <v>93</v>
      </c>
      <c r="G7" s="41">
        <v>57</v>
      </c>
      <c r="H7" s="41">
        <v>77</v>
      </c>
      <c r="I7" s="11">
        <f t="shared" si="0"/>
        <v>134</v>
      </c>
      <c r="J7" s="70">
        <v>9954430044</v>
      </c>
      <c r="K7" s="160" t="s">
        <v>507</v>
      </c>
      <c r="L7" s="161" t="s">
        <v>508</v>
      </c>
      <c r="M7" s="161">
        <v>9854934387</v>
      </c>
      <c r="N7" s="176" t="s">
        <v>518</v>
      </c>
      <c r="O7" s="176">
        <v>9954477513</v>
      </c>
      <c r="P7" s="175">
        <v>43525</v>
      </c>
      <c r="Q7" s="161" t="s">
        <v>172</v>
      </c>
      <c r="R7" s="161">
        <v>38</v>
      </c>
      <c r="S7" s="161" t="s">
        <v>168</v>
      </c>
      <c r="T7" s="12"/>
    </row>
    <row r="8" spans="1:20" s="18" customFormat="1">
      <c r="A8" s="23">
        <v>4</v>
      </c>
      <c r="B8" s="11" t="s">
        <v>66</v>
      </c>
      <c r="C8" s="167" t="s">
        <v>529</v>
      </c>
      <c r="D8" s="168" t="s">
        <v>29</v>
      </c>
      <c r="E8" s="164">
        <v>213</v>
      </c>
      <c r="F8" s="165"/>
      <c r="G8" s="41">
        <v>38</v>
      </c>
      <c r="H8" s="41">
        <v>31</v>
      </c>
      <c r="I8" s="11">
        <f t="shared" si="0"/>
        <v>69</v>
      </c>
      <c r="J8" s="70">
        <v>7399856311</v>
      </c>
      <c r="K8" s="160" t="s">
        <v>586</v>
      </c>
      <c r="L8" s="161" t="s">
        <v>587</v>
      </c>
      <c r="M8" s="161">
        <v>9954513046</v>
      </c>
      <c r="N8" s="176" t="s">
        <v>588</v>
      </c>
      <c r="O8" s="176">
        <v>9678464718</v>
      </c>
      <c r="P8" s="175">
        <v>43526</v>
      </c>
      <c r="Q8" s="161" t="s">
        <v>176</v>
      </c>
      <c r="R8" s="161">
        <v>41</v>
      </c>
      <c r="S8" s="161" t="s">
        <v>163</v>
      </c>
      <c r="T8" s="12"/>
    </row>
    <row r="9" spans="1:20" s="18" customFormat="1">
      <c r="A9" s="23">
        <v>5</v>
      </c>
      <c r="B9" s="11" t="s">
        <v>66</v>
      </c>
      <c r="C9" s="167" t="s">
        <v>530</v>
      </c>
      <c r="D9" s="168" t="s">
        <v>29</v>
      </c>
      <c r="E9" s="164">
        <v>214</v>
      </c>
      <c r="F9" s="165"/>
      <c r="G9" s="41">
        <v>41</v>
      </c>
      <c r="H9" s="41">
        <v>44</v>
      </c>
      <c r="I9" s="11">
        <f t="shared" si="0"/>
        <v>85</v>
      </c>
      <c r="J9" s="70">
        <v>9957128359</v>
      </c>
      <c r="K9" s="160" t="s">
        <v>586</v>
      </c>
      <c r="L9" s="161" t="s">
        <v>587</v>
      </c>
      <c r="M9" s="161">
        <v>9954513046</v>
      </c>
      <c r="N9" s="176" t="s">
        <v>588</v>
      </c>
      <c r="O9" s="176">
        <v>9678464718</v>
      </c>
      <c r="P9" s="175">
        <v>43526</v>
      </c>
      <c r="Q9" s="161" t="s">
        <v>176</v>
      </c>
      <c r="R9" s="161">
        <v>41</v>
      </c>
      <c r="S9" s="161" t="s">
        <v>163</v>
      </c>
      <c r="T9" s="12"/>
    </row>
    <row r="10" spans="1:20" s="18" customFormat="1" ht="30">
      <c r="A10" s="23">
        <v>6</v>
      </c>
      <c r="B10" s="11" t="s">
        <v>67</v>
      </c>
      <c r="C10" s="167" t="s">
        <v>531</v>
      </c>
      <c r="D10" s="168" t="s">
        <v>29</v>
      </c>
      <c r="E10" s="164">
        <v>253</v>
      </c>
      <c r="F10" s="165"/>
      <c r="G10" s="41">
        <v>51</v>
      </c>
      <c r="H10" s="41">
        <v>47</v>
      </c>
      <c r="I10" s="11">
        <f t="shared" si="0"/>
        <v>98</v>
      </c>
      <c r="J10" s="70">
        <v>9957846179</v>
      </c>
      <c r="K10" s="160" t="s">
        <v>521</v>
      </c>
      <c r="L10" s="161" t="s">
        <v>522</v>
      </c>
      <c r="M10" s="161">
        <v>9854616633</v>
      </c>
      <c r="N10" s="176" t="s">
        <v>523</v>
      </c>
      <c r="O10" s="176">
        <v>7399537903</v>
      </c>
      <c r="P10" s="175">
        <v>43526</v>
      </c>
      <c r="Q10" s="161" t="s">
        <v>176</v>
      </c>
      <c r="R10" s="161">
        <v>43</v>
      </c>
      <c r="S10" s="161" t="s">
        <v>168</v>
      </c>
      <c r="T10" s="12"/>
    </row>
    <row r="11" spans="1:20" s="18" customFormat="1" ht="30">
      <c r="A11" s="23">
        <v>7</v>
      </c>
      <c r="B11" s="11" t="s">
        <v>66</v>
      </c>
      <c r="C11" s="167" t="s">
        <v>532</v>
      </c>
      <c r="D11" s="168" t="s">
        <v>27</v>
      </c>
      <c r="E11" s="164">
        <v>18050112007</v>
      </c>
      <c r="F11" s="165" t="s">
        <v>112</v>
      </c>
      <c r="G11" s="41">
        <v>174</v>
      </c>
      <c r="H11" s="41">
        <v>183</v>
      </c>
      <c r="I11" s="11">
        <f t="shared" si="0"/>
        <v>357</v>
      </c>
      <c r="J11" s="70">
        <v>9678430622</v>
      </c>
      <c r="K11" s="160" t="s">
        <v>507</v>
      </c>
      <c r="L11" s="161" t="s">
        <v>589</v>
      </c>
      <c r="M11" s="161">
        <v>9854202545</v>
      </c>
      <c r="N11" s="176" t="s">
        <v>590</v>
      </c>
      <c r="O11" s="176">
        <v>9678707118</v>
      </c>
      <c r="P11" s="175" t="s">
        <v>591</v>
      </c>
      <c r="Q11" s="161" t="s">
        <v>188</v>
      </c>
      <c r="R11" s="161">
        <v>39</v>
      </c>
      <c r="S11" s="161" t="s">
        <v>163</v>
      </c>
      <c r="T11" s="12"/>
    </row>
    <row r="12" spans="1:20" s="18" customFormat="1" ht="30">
      <c r="A12" s="23">
        <v>8</v>
      </c>
      <c r="B12" s="11" t="s">
        <v>67</v>
      </c>
      <c r="C12" s="167" t="s">
        <v>532</v>
      </c>
      <c r="D12" s="168" t="s">
        <v>27</v>
      </c>
      <c r="E12" s="164">
        <v>18050112007</v>
      </c>
      <c r="F12" s="165" t="s">
        <v>112</v>
      </c>
      <c r="G12" s="41">
        <v>179</v>
      </c>
      <c r="H12" s="41">
        <v>193</v>
      </c>
      <c r="I12" s="11">
        <f t="shared" si="0"/>
        <v>372</v>
      </c>
      <c r="J12" s="70">
        <v>9678430622</v>
      </c>
      <c r="K12" s="160" t="s">
        <v>507</v>
      </c>
      <c r="L12" s="161" t="s">
        <v>589</v>
      </c>
      <c r="M12" s="161">
        <v>9854202545</v>
      </c>
      <c r="N12" s="176" t="s">
        <v>590</v>
      </c>
      <c r="O12" s="176">
        <v>9678707118</v>
      </c>
      <c r="P12" s="175" t="s">
        <v>591</v>
      </c>
      <c r="Q12" s="161" t="s">
        <v>188</v>
      </c>
      <c r="R12" s="161">
        <v>39</v>
      </c>
      <c r="S12" s="161" t="s">
        <v>168</v>
      </c>
      <c r="T12" s="12"/>
    </row>
    <row r="13" spans="1:20" s="18" customFormat="1" ht="30">
      <c r="A13" s="23">
        <v>9</v>
      </c>
      <c r="B13" s="11" t="s">
        <v>66</v>
      </c>
      <c r="C13" s="167" t="s">
        <v>533</v>
      </c>
      <c r="D13" s="168" t="s">
        <v>29</v>
      </c>
      <c r="E13" s="164">
        <v>405</v>
      </c>
      <c r="F13" s="165"/>
      <c r="G13" s="41">
        <v>41</v>
      </c>
      <c r="H13" s="41">
        <v>44</v>
      </c>
      <c r="I13" s="11">
        <f t="shared" si="0"/>
        <v>85</v>
      </c>
      <c r="J13" s="70">
        <v>9957134090</v>
      </c>
      <c r="K13" s="160" t="s">
        <v>586</v>
      </c>
      <c r="L13" s="161" t="s">
        <v>587</v>
      </c>
      <c r="M13" s="161">
        <v>9954513046</v>
      </c>
      <c r="N13" s="176" t="s">
        <v>588</v>
      </c>
      <c r="O13" s="176">
        <v>9678464718</v>
      </c>
      <c r="P13" s="175">
        <v>43530</v>
      </c>
      <c r="Q13" s="161" t="s">
        <v>169</v>
      </c>
      <c r="R13" s="161">
        <v>40</v>
      </c>
      <c r="S13" s="161" t="s">
        <v>163</v>
      </c>
      <c r="T13" s="12"/>
    </row>
    <row r="14" spans="1:20" s="18" customFormat="1" ht="30">
      <c r="A14" s="23">
        <v>10</v>
      </c>
      <c r="B14" s="11" t="s">
        <v>66</v>
      </c>
      <c r="C14" s="167" t="s">
        <v>534</v>
      </c>
      <c r="D14" s="168" t="s">
        <v>29</v>
      </c>
      <c r="E14" s="164">
        <v>195</v>
      </c>
      <c r="F14" s="165"/>
      <c r="G14" s="41">
        <v>55</v>
      </c>
      <c r="H14" s="41">
        <v>36</v>
      </c>
      <c r="I14" s="11">
        <f t="shared" si="0"/>
        <v>91</v>
      </c>
      <c r="J14" s="70">
        <v>8486664808</v>
      </c>
      <c r="K14" s="160" t="s">
        <v>586</v>
      </c>
      <c r="L14" s="161" t="s">
        <v>587</v>
      </c>
      <c r="M14" s="161">
        <v>9954513046</v>
      </c>
      <c r="N14" s="176" t="s">
        <v>588</v>
      </c>
      <c r="O14" s="176">
        <v>9678464718</v>
      </c>
      <c r="P14" s="175">
        <v>43530</v>
      </c>
      <c r="Q14" s="161" t="s">
        <v>169</v>
      </c>
      <c r="R14" s="161">
        <v>40</v>
      </c>
      <c r="S14" s="161" t="s">
        <v>163</v>
      </c>
      <c r="T14" s="12"/>
    </row>
    <row r="15" spans="1:20" s="18" customFormat="1" ht="30">
      <c r="A15" s="23">
        <v>11</v>
      </c>
      <c r="B15" s="11" t="s">
        <v>67</v>
      </c>
      <c r="C15" s="167" t="s">
        <v>535</v>
      </c>
      <c r="D15" s="168" t="s">
        <v>29</v>
      </c>
      <c r="E15" s="164">
        <v>206</v>
      </c>
      <c r="F15" s="165"/>
      <c r="G15" s="41">
        <v>54</v>
      </c>
      <c r="H15" s="41">
        <v>61</v>
      </c>
      <c r="I15" s="11">
        <f t="shared" si="0"/>
        <v>115</v>
      </c>
      <c r="J15" s="70">
        <v>9577831606</v>
      </c>
      <c r="K15" s="160" t="s">
        <v>592</v>
      </c>
      <c r="L15" s="161" t="s">
        <v>593</v>
      </c>
      <c r="M15" s="161">
        <v>9954304439</v>
      </c>
      <c r="N15" s="176" t="s">
        <v>594</v>
      </c>
      <c r="O15" s="176">
        <v>9957976025</v>
      </c>
      <c r="P15" s="175">
        <v>43530</v>
      </c>
      <c r="Q15" s="161" t="s">
        <v>169</v>
      </c>
      <c r="R15" s="161">
        <v>42</v>
      </c>
      <c r="S15" s="161" t="s">
        <v>168</v>
      </c>
      <c r="T15" s="12"/>
    </row>
    <row r="16" spans="1:20" s="18" customFormat="1" ht="30">
      <c r="A16" s="23">
        <v>12</v>
      </c>
      <c r="B16" s="11" t="s">
        <v>67</v>
      </c>
      <c r="C16" s="167" t="s">
        <v>536</v>
      </c>
      <c r="D16" s="168" t="s">
        <v>29</v>
      </c>
      <c r="E16" s="164">
        <v>207</v>
      </c>
      <c r="F16" s="165"/>
      <c r="G16" s="41">
        <v>35</v>
      </c>
      <c r="H16" s="41">
        <v>34</v>
      </c>
      <c r="I16" s="11">
        <f t="shared" si="0"/>
        <v>69</v>
      </c>
      <c r="J16" s="70">
        <v>9678809020</v>
      </c>
      <c r="K16" s="160" t="s">
        <v>592</v>
      </c>
      <c r="L16" s="161" t="s">
        <v>593</v>
      </c>
      <c r="M16" s="161">
        <v>9954304439</v>
      </c>
      <c r="N16" s="176" t="s">
        <v>594</v>
      </c>
      <c r="O16" s="176">
        <v>9957976025</v>
      </c>
      <c r="P16" s="175">
        <v>43530</v>
      </c>
      <c r="Q16" s="161" t="s">
        <v>169</v>
      </c>
      <c r="R16" s="161">
        <v>42</v>
      </c>
      <c r="S16" s="161" t="s">
        <v>168</v>
      </c>
      <c r="T16" s="12"/>
    </row>
    <row r="17" spans="1:20" s="18" customFormat="1" ht="30">
      <c r="A17" s="23">
        <v>13</v>
      </c>
      <c r="B17" s="11" t="s">
        <v>66</v>
      </c>
      <c r="C17" s="167" t="s">
        <v>537</v>
      </c>
      <c r="D17" s="168" t="s">
        <v>27</v>
      </c>
      <c r="E17" s="164">
        <v>18050112203</v>
      </c>
      <c r="F17" s="165" t="s">
        <v>93</v>
      </c>
      <c r="G17" s="41">
        <v>18</v>
      </c>
      <c r="H17" s="41">
        <v>17</v>
      </c>
      <c r="I17" s="11">
        <f t="shared" si="0"/>
        <v>35</v>
      </c>
      <c r="J17" s="70">
        <v>9854594928</v>
      </c>
      <c r="K17" s="160" t="s">
        <v>511</v>
      </c>
      <c r="L17" s="161" t="s">
        <v>512</v>
      </c>
      <c r="M17" s="161">
        <v>9854202657</v>
      </c>
      <c r="N17" s="176" t="s">
        <v>519</v>
      </c>
      <c r="O17" s="176">
        <v>9954882732</v>
      </c>
      <c r="P17" s="175">
        <v>43531</v>
      </c>
      <c r="Q17" s="161" t="s">
        <v>170</v>
      </c>
      <c r="R17" s="161">
        <v>29</v>
      </c>
      <c r="S17" s="161" t="s">
        <v>163</v>
      </c>
      <c r="T17" s="12"/>
    </row>
    <row r="18" spans="1:20" s="18" customFormat="1">
      <c r="A18" s="23">
        <v>14</v>
      </c>
      <c r="B18" s="11" t="s">
        <v>66</v>
      </c>
      <c r="C18" s="167" t="s">
        <v>538</v>
      </c>
      <c r="D18" s="168" t="s">
        <v>27</v>
      </c>
      <c r="E18" s="164">
        <v>18050112301</v>
      </c>
      <c r="F18" s="165" t="s">
        <v>93</v>
      </c>
      <c r="G18" s="41">
        <v>48</v>
      </c>
      <c r="H18" s="41">
        <v>55</v>
      </c>
      <c r="I18" s="11">
        <f t="shared" si="0"/>
        <v>103</v>
      </c>
      <c r="J18" s="70">
        <v>8752851210</v>
      </c>
      <c r="K18" s="160" t="s">
        <v>511</v>
      </c>
      <c r="L18" s="161" t="s">
        <v>512</v>
      </c>
      <c r="M18" s="161">
        <v>9854202657</v>
      </c>
      <c r="N18" s="176" t="s">
        <v>595</v>
      </c>
      <c r="O18" s="176">
        <v>9957479146</v>
      </c>
      <c r="P18" s="175">
        <v>43531</v>
      </c>
      <c r="Q18" s="161" t="s">
        <v>170</v>
      </c>
      <c r="R18" s="161">
        <v>29</v>
      </c>
      <c r="S18" s="161" t="s">
        <v>163</v>
      </c>
      <c r="T18" s="12"/>
    </row>
    <row r="19" spans="1:20" s="18" customFormat="1">
      <c r="A19" s="23">
        <v>15</v>
      </c>
      <c r="B19" s="11" t="s">
        <v>67</v>
      </c>
      <c r="C19" s="167" t="s">
        <v>539</v>
      </c>
      <c r="D19" s="168" t="s">
        <v>27</v>
      </c>
      <c r="E19" s="164">
        <v>18050100406</v>
      </c>
      <c r="F19" s="165" t="s">
        <v>93</v>
      </c>
      <c r="G19" s="41">
        <v>31</v>
      </c>
      <c r="H19" s="41">
        <v>27</v>
      </c>
      <c r="I19" s="11">
        <f t="shared" si="0"/>
        <v>58</v>
      </c>
      <c r="J19" s="70">
        <v>9678822115</v>
      </c>
      <c r="K19" s="160" t="s">
        <v>592</v>
      </c>
      <c r="L19" s="161" t="s">
        <v>593</v>
      </c>
      <c r="M19" s="161">
        <v>9954304439</v>
      </c>
      <c r="N19" s="176" t="s">
        <v>594</v>
      </c>
      <c r="O19" s="176">
        <v>9957976025</v>
      </c>
      <c r="P19" s="175">
        <v>43531</v>
      </c>
      <c r="Q19" s="161" t="s">
        <v>170</v>
      </c>
      <c r="R19" s="161">
        <v>43</v>
      </c>
      <c r="S19" s="161" t="s">
        <v>168</v>
      </c>
      <c r="T19" s="12"/>
    </row>
    <row r="20" spans="1:20" s="18" customFormat="1">
      <c r="A20" s="23">
        <v>16</v>
      </c>
      <c r="B20" s="11" t="s">
        <v>67</v>
      </c>
      <c r="C20" s="167" t="s">
        <v>540</v>
      </c>
      <c r="D20" s="168" t="s">
        <v>27</v>
      </c>
      <c r="E20" s="164">
        <v>18050100407</v>
      </c>
      <c r="F20" s="165" t="s">
        <v>93</v>
      </c>
      <c r="G20" s="41">
        <v>85</v>
      </c>
      <c r="H20" s="41">
        <v>61</v>
      </c>
      <c r="I20" s="11">
        <f t="shared" si="0"/>
        <v>146</v>
      </c>
      <c r="J20" s="70">
        <v>9678912242</v>
      </c>
      <c r="K20" s="160" t="s">
        <v>592</v>
      </c>
      <c r="L20" s="161" t="s">
        <v>593</v>
      </c>
      <c r="M20" s="161">
        <v>9954304439</v>
      </c>
      <c r="N20" s="176" t="s">
        <v>594</v>
      </c>
      <c r="O20" s="176">
        <v>9957976025</v>
      </c>
      <c r="P20" s="175">
        <v>43531</v>
      </c>
      <c r="Q20" s="161" t="s">
        <v>170</v>
      </c>
      <c r="R20" s="161">
        <v>43</v>
      </c>
      <c r="S20" s="161" t="s">
        <v>168</v>
      </c>
      <c r="T20" s="12"/>
    </row>
    <row r="21" spans="1:20" s="18" customFormat="1">
      <c r="A21" s="23">
        <v>17</v>
      </c>
      <c r="B21" s="11" t="s">
        <v>66</v>
      </c>
      <c r="C21" s="167" t="s">
        <v>541</v>
      </c>
      <c r="D21" s="168" t="s">
        <v>29</v>
      </c>
      <c r="E21" s="164">
        <v>196</v>
      </c>
      <c r="F21" s="165"/>
      <c r="G21" s="41">
        <v>63</v>
      </c>
      <c r="H21" s="41">
        <v>66</v>
      </c>
      <c r="I21" s="11">
        <f t="shared" si="0"/>
        <v>129</v>
      </c>
      <c r="J21" s="70">
        <v>8135947963</v>
      </c>
      <c r="K21" s="160" t="s">
        <v>586</v>
      </c>
      <c r="L21" s="161" t="s">
        <v>587</v>
      </c>
      <c r="M21" s="161">
        <v>9954513046</v>
      </c>
      <c r="N21" s="176" t="s">
        <v>588</v>
      </c>
      <c r="O21" s="176">
        <v>9678464718</v>
      </c>
      <c r="P21" s="175">
        <v>43532</v>
      </c>
      <c r="Q21" s="161" t="s">
        <v>172</v>
      </c>
      <c r="R21" s="161">
        <v>44</v>
      </c>
      <c r="S21" s="161" t="s">
        <v>163</v>
      </c>
      <c r="T21" s="12"/>
    </row>
    <row r="22" spans="1:20" s="18" customFormat="1">
      <c r="A22" s="23">
        <v>18</v>
      </c>
      <c r="B22" s="11" t="s">
        <v>67</v>
      </c>
      <c r="C22" s="167" t="s">
        <v>542</v>
      </c>
      <c r="D22" s="168" t="s">
        <v>29</v>
      </c>
      <c r="E22" s="164">
        <v>407</v>
      </c>
      <c r="F22" s="165"/>
      <c r="G22" s="41">
        <v>73</v>
      </c>
      <c r="H22" s="41">
        <v>64</v>
      </c>
      <c r="I22" s="11">
        <f t="shared" si="0"/>
        <v>137</v>
      </c>
      <c r="J22" s="70">
        <v>9954172055</v>
      </c>
      <c r="K22" s="160" t="s">
        <v>592</v>
      </c>
      <c r="L22" s="161" t="s">
        <v>593</v>
      </c>
      <c r="M22" s="161">
        <v>9954304439</v>
      </c>
      <c r="N22" s="176" t="s">
        <v>594</v>
      </c>
      <c r="O22" s="176">
        <v>9957976025</v>
      </c>
      <c r="P22" s="175">
        <v>43532</v>
      </c>
      <c r="Q22" s="161" t="s">
        <v>172</v>
      </c>
      <c r="R22" s="161">
        <v>42</v>
      </c>
      <c r="S22" s="161" t="s">
        <v>168</v>
      </c>
      <c r="T22" s="12"/>
    </row>
    <row r="23" spans="1:20" s="18" customFormat="1" ht="45">
      <c r="A23" s="23">
        <v>19</v>
      </c>
      <c r="B23" s="11" t="s">
        <v>66</v>
      </c>
      <c r="C23" s="167" t="s">
        <v>543</v>
      </c>
      <c r="D23" s="168" t="s">
        <v>27</v>
      </c>
      <c r="E23" s="164">
        <v>18050112205</v>
      </c>
      <c r="F23" s="165" t="s">
        <v>112</v>
      </c>
      <c r="G23" s="41">
        <v>122</v>
      </c>
      <c r="H23" s="41">
        <v>132</v>
      </c>
      <c r="I23" s="11">
        <f t="shared" si="0"/>
        <v>254</v>
      </c>
      <c r="J23" s="70">
        <v>7896763255</v>
      </c>
      <c r="K23" s="160" t="s">
        <v>511</v>
      </c>
      <c r="L23" s="161" t="s">
        <v>512</v>
      </c>
      <c r="M23" s="161">
        <v>9854202657</v>
      </c>
      <c r="N23" s="176" t="s">
        <v>595</v>
      </c>
      <c r="O23" s="176">
        <v>9957479146</v>
      </c>
      <c r="P23" s="175" t="s">
        <v>596</v>
      </c>
      <c r="Q23" s="161" t="s">
        <v>267</v>
      </c>
      <c r="R23" s="161">
        <v>30</v>
      </c>
      <c r="S23" s="161" t="s">
        <v>163</v>
      </c>
      <c r="T23" s="12"/>
    </row>
    <row r="24" spans="1:20" s="18" customFormat="1" ht="45">
      <c r="A24" s="23">
        <v>20</v>
      </c>
      <c r="B24" s="11" t="s">
        <v>67</v>
      </c>
      <c r="C24" s="167" t="s">
        <v>543</v>
      </c>
      <c r="D24" s="168" t="s">
        <v>27</v>
      </c>
      <c r="E24" s="164">
        <v>18050112205</v>
      </c>
      <c r="F24" s="165" t="s">
        <v>112</v>
      </c>
      <c r="G24" s="41">
        <v>135</v>
      </c>
      <c r="H24" s="41">
        <v>140</v>
      </c>
      <c r="I24" s="11">
        <f t="shared" si="0"/>
        <v>275</v>
      </c>
      <c r="J24" s="70">
        <v>7896763255</v>
      </c>
      <c r="K24" s="160" t="s">
        <v>511</v>
      </c>
      <c r="L24" s="161" t="s">
        <v>512</v>
      </c>
      <c r="M24" s="161">
        <v>9854202657</v>
      </c>
      <c r="N24" s="176" t="s">
        <v>595</v>
      </c>
      <c r="O24" s="176">
        <v>9957479146</v>
      </c>
      <c r="P24" s="175" t="s">
        <v>596</v>
      </c>
      <c r="Q24" s="161" t="s">
        <v>267</v>
      </c>
      <c r="R24" s="161">
        <v>30</v>
      </c>
      <c r="S24" s="161" t="s">
        <v>168</v>
      </c>
      <c r="T24" s="12"/>
    </row>
    <row r="25" spans="1:20" s="18" customFormat="1">
      <c r="A25" s="23">
        <v>21</v>
      </c>
      <c r="B25" s="11" t="s">
        <v>66</v>
      </c>
      <c r="C25" s="167" t="s">
        <v>544</v>
      </c>
      <c r="D25" s="168" t="s">
        <v>29</v>
      </c>
      <c r="E25" s="164">
        <v>401</v>
      </c>
      <c r="F25" s="165"/>
      <c r="G25" s="41">
        <v>55</v>
      </c>
      <c r="H25" s="41">
        <v>62</v>
      </c>
      <c r="I25" s="11">
        <f t="shared" si="0"/>
        <v>117</v>
      </c>
      <c r="J25" s="70">
        <v>9577589138</v>
      </c>
      <c r="K25" s="160" t="s">
        <v>586</v>
      </c>
      <c r="L25" s="161" t="s">
        <v>587</v>
      </c>
      <c r="M25" s="161">
        <v>9954513046</v>
      </c>
      <c r="N25" s="176" t="s">
        <v>597</v>
      </c>
      <c r="O25" s="176">
        <v>9678471665</v>
      </c>
      <c r="P25" s="175">
        <v>43536</v>
      </c>
      <c r="Q25" s="161" t="s">
        <v>177</v>
      </c>
      <c r="R25" s="161">
        <v>43</v>
      </c>
      <c r="S25" s="161" t="s">
        <v>163</v>
      </c>
      <c r="T25" s="12"/>
    </row>
    <row r="26" spans="1:20" s="18" customFormat="1">
      <c r="A26" s="23">
        <v>22</v>
      </c>
      <c r="B26" s="11" t="s">
        <v>67</v>
      </c>
      <c r="C26" s="167" t="s">
        <v>545</v>
      </c>
      <c r="D26" s="168" t="s">
        <v>29</v>
      </c>
      <c r="E26" s="164">
        <v>208</v>
      </c>
      <c r="F26" s="165"/>
      <c r="G26" s="41">
        <v>23</v>
      </c>
      <c r="H26" s="41">
        <v>41</v>
      </c>
      <c r="I26" s="11">
        <f t="shared" si="0"/>
        <v>64</v>
      </c>
      <c r="J26" s="70">
        <v>9957441021</v>
      </c>
      <c r="K26" s="160" t="s">
        <v>592</v>
      </c>
      <c r="L26" s="161" t="s">
        <v>593</v>
      </c>
      <c r="M26" s="161">
        <v>9954304439</v>
      </c>
      <c r="N26" s="176" t="s">
        <v>594</v>
      </c>
      <c r="O26" s="176">
        <v>9957976025</v>
      </c>
      <c r="P26" s="175">
        <v>43536</v>
      </c>
      <c r="Q26" s="161" t="s">
        <v>177</v>
      </c>
      <c r="R26" s="161">
        <v>45</v>
      </c>
      <c r="S26" s="161" t="s">
        <v>168</v>
      </c>
      <c r="T26" s="12"/>
    </row>
    <row r="27" spans="1:20" s="18" customFormat="1">
      <c r="A27" s="23">
        <v>23</v>
      </c>
      <c r="B27" s="11" t="s">
        <v>67</v>
      </c>
      <c r="C27" s="167" t="s">
        <v>546</v>
      </c>
      <c r="D27" s="168" t="s">
        <v>29</v>
      </c>
      <c r="E27" s="164">
        <v>283</v>
      </c>
      <c r="F27" s="165"/>
      <c r="G27" s="41">
        <v>37</v>
      </c>
      <c r="H27" s="41">
        <v>43</v>
      </c>
      <c r="I27" s="11">
        <f t="shared" si="0"/>
        <v>80</v>
      </c>
      <c r="J27" s="70">
        <v>9954422095</v>
      </c>
      <c r="K27" s="160" t="s">
        <v>592</v>
      </c>
      <c r="L27" s="161" t="s">
        <v>593</v>
      </c>
      <c r="M27" s="161">
        <v>9954304439</v>
      </c>
      <c r="N27" s="176" t="s">
        <v>594</v>
      </c>
      <c r="O27" s="176">
        <v>9957976025</v>
      </c>
      <c r="P27" s="175">
        <v>43536</v>
      </c>
      <c r="Q27" s="161" t="s">
        <v>177</v>
      </c>
      <c r="R27" s="161">
        <v>45</v>
      </c>
      <c r="S27" s="161" t="s">
        <v>168</v>
      </c>
      <c r="T27" s="12"/>
    </row>
    <row r="28" spans="1:20" s="18" customFormat="1" ht="30">
      <c r="A28" s="23">
        <v>24</v>
      </c>
      <c r="B28" s="11" t="s">
        <v>66</v>
      </c>
      <c r="C28" s="167" t="s">
        <v>547</v>
      </c>
      <c r="D28" s="168" t="s">
        <v>27</v>
      </c>
      <c r="E28" s="164">
        <v>18050100903</v>
      </c>
      <c r="F28" s="165" t="s">
        <v>93</v>
      </c>
      <c r="G28" s="41">
        <v>81</v>
      </c>
      <c r="H28" s="41">
        <v>114</v>
      </c>
      <c r="I28" s="11">
        <f t="shared" si="0"/>
        <v>195</v>
      </c>
      <c r="J28" s="70">
        <v>9859101760</v>
      </c>
      <c r="K28" s="160" t="s">
        <v>598</v>
      </c>
      <c r="L28" s="161" t="s">
        <v>599</v>
      </c>
      <c r="M28" s="161">
        <v>9854474299</v>
      </c>
      <c r="N28" s="176" t="s">
        <v>600</v>
      </c>
      <c r="O28" s="176">
        <v>9854416017</v>
      </c>
      <c r="P28" s="175">
        <v>43537</v>
      </c>
      <c r="Q28" s="161" t="s">
        <v>169</v>
      </c>
      <c r="R28" s="161">
        <v>46</v>
      </c>
      <c r="S28" s="161" t="s">
        <v>163</v>
      </c>
      <c r="T28" s="12"/>
    </row>
    <row r="29" spans="1:20" s="18" customFormat="1" ht="30">
      <c r="A29" s="23">
        <v>25</v>
      </c>
      <c r="B29" s="11" t="s">
        <v>67</v>
      </c>
      <c r="C29" s="190" t="s">
        <v>548</v>
      </c>
      <c r="D29" s="168" t="s">
        <v>27</v>
      </c>
      <c r="E29" s="164">
        <v>18050100502</v>
      </c>
      <c r="F29" s="165" t="s">
        <v>93</v>
      </c>
      <c r="G29" s="41">
        <v>100</v>
      </c>
      <c r="H29" s="41">
        <v>98</v>
      </c>
      <c r="I29" s="11">
        <f t="shared" si="0"/>
        <v>198</v>
      </c>
      <c r="J29" s="70">
        <v>9854692338</v>
      </c>
      <c r="K29" s="160" t="s">
        <v>592</v>
      </c>
      <c r="L29" s="161" t="s">
        <v>593</v>
      </c>
      <c r="M29" s="161">
        <v>9954304439</v>
      </c>
      <c r="N29" s="176" t="s">
        <v>594</v>
      </c>
      <c r="O29" s="176">
        <v>9957976025</v>
      </c>
      <c r="P29" s="175">
        <v>43537</v>
      </c>
      <c r="Q29" s="161" t="s">
        <v>169</v>
      </c>
      <c r="R29" s="161">
        <v>48</v>
      </c>
      <c r="S29" s="161" t="s">
        <v>168</v>
      </c>
      <c r="T29" s="12"/>
    </row>
    <row r="30" spans="1:20" s="18" customFormat="1">
      <c r="A30" s="23">
        <v>26</v>
      </c>
      <c r="B30" s="11" t="s">
        <v>66</v>
      </c>
      <c r="C30" s="190" t="s">
        <v>549</v>
      </c>
      <c r="D30" s="168" t="s">
        <v>29</v>
      </c>
      <c r="E30" s="164">
        <v>259</v>
      </c>
      <c r="F30" s="165"/>
      <c r="G30" s="41">
        <v>59</v>
      </c>
      <c r="H30" s="41">
        <v>61</v>
      </c>
      <c r="I30" s="11">
        <f t="shared" si="0"/>
        <v>120</v>
      </c>
      <c r="J30" s="70">
        <v>9954636778</v>
      </c>
      <c r="K30" s="160" t="s">
        <v>586</v>
      </c>
      <c r="L30" s="161" t="s">
        <v>587</v>
      </c>
      <c r="M30" s="161">
        <v>9954513046</v>
      </c>
      <c r="N30" s="176" t="s">
        <v>597</v>
      </c>
      <c r="O30" s="176">
        <v>9678471665</v>
      </c>
      <c r="P30" s="175">
        <v>43538</v>
      </c>
      <c r="Q30" s="161" t="s">
        <v>170</v>
      </c>
      <c r="R30" s="161">
        <v>42</v>
      </c>
      <c r="S30" s="161" t="s">
        <v>163</v>
      </c>
      <c r="T30" s="12"/>
    </row>
    <row r="31" spans="1:20" s="18" customFormat="1">
      <c r="A31" s="23">
        <v>27</v>
      </c>
      <c r="B31" s="11" t="s">
        <v>66</v>
      </c>
      <c r="C31" s="190" t="s">
        <v>550</v>
      </c>
      <c r="D31" s="168" t="s">
        <v>29</v>
      </c>
      <c r="E31" s="164">
        <v>198</v>
      </c>
      <c r="F31" s="165"/>
      <c r="G31" s="41">
        <v>52</v>
      </c>
      <c r="H31" s="41">
        <v>57</v>
      </c>
      <c r="I31" s="11">
        <f t="shared" si="0"/>
        <v>109</v>
      </c>
      <c r="J31" s="70">
        <v>82730605277</v>
      </c>
      <c r="K31" s="160" t="s">
        <v>586</v>
      </c>
      <c r="L31" s="161" t="s">
        <v>587</v>
      </c>
      <c r="M31" s="161">
        <v>9954513046</v>
      </c>
      <c r="N31" s="176" t="s">
        <v>597</v>
      </c>
      <c r="O31" s="176">
        <v>9678471665</v>
      </c>
      <c r="P31" s="175">
        <v>43538</v>
      </c>
      <c r="Q31" s="161" t="s">
        <v>170</v>
      </c>
      <c r="R31" s="161">
        <v>42</v>
      </c>
      <c r="S31" s="161" t="s">
        <v>163</v>
      </c>
      <c r="T31" s="12"/>
    </row>
    <row r="32" spans="1:20" s="18" customFormat="1" ht="30">
      <c r="A32" s="23">
        <v>28</v>
      </c>
      <c r="B32" s="11" t="s">
        <v>67</v>
      </c>
      <c r="C32" s="190" t="s">
        <v>551</v>
      </c>
      <c r="D32" s="168" t="s">
        <v>29</v>
      </c>
      <c r="E32" s="164">
        <v>406</v>
      </c>
      <c r="F32" s="165"/>
      <c r="G32" s="41">
        <v>37</v>
      </c>
      <c r="H32" s="41">
        <v>41</v>
      </c>
      <c r="I32" s="11">
        <f t="shared" si="0"/>
        <v>78</v>
      </c>
      <c r="J32" s="70">
        <v>9678548273</v>
      </c>
      <c r="K32" s="160" t="s">
        <v>592</v>
      </c>
      <c r="L32" s="161" t="s">
        <v>593</v>
      </c>
      <c r="M32" s="161">
        <v>9954304439</v>
      </c>
      <c r="N32" s="176" t="s">
        <v>601</v>
      </c>
      <c r="O32" s="176">
        <v>9859154587</v>
      </c>
      <c r="P32" s="175">
        <v>43538</v>
      </c>
      <c r="Q32" s="161" t="s">
        <v>170</v>
      </c>
      <c r="R32" s="161">
        <v>45</v>
      </c>
      <c r="S32" s="161" t="s">
        <v>168</v>
      </c>
      <c r="T32" s="12"/>
    </row>
    <row r="33" spans="1:20" s="18" customFormat="1">
      <c r="A33" s="23">
        <v>29</v>
      </c>
      <c r="B33" s="11" t="s">
        <v>67</v>
      </c>
      <c r="C33" s="167" t="s">
        <v>552</v>
      </c>
      <c r="D33" s="168" t="s">
        <v>29</v>
      </c>
      <c r="E33" s="164">
        <v>447</v>
      </c>
      <c r="F33" s="165"/>
      <c r="G33" s="41">
        <v>54</v>
      </c>
      <c r="H33" s="41">
        <v>51</v>
      </c>
      <c r="I33" s="11">
        <f t="shared" si="0"/>
        <v>105</v>
      </c>
      <c r="J33" s="70">
        <v>9854422059</v>
      </c>
      <c r="K33" s="160" t="s">
        <v>592</v>
      </c>
      <c r="L33" s="161" t="s">
        <v>593</v>
      </c>
      <c r="M33" s="161">
        <v>9954304439</v>
      </c>
      <c r="N33" s="176" t="s">
        <v>601</v>
      </c>
      <c r="O33" s="176">
        <v>9859154587</v>
      </c>
      <c r="P33" s="175">
        <v>43538</v>
      </c>
      <c r="Q33" s="161" t="s">
        <v>170</v>
      </c>
      <c r="R33" s="161">
        <v>45</v>
      </c>
      <c r="S33" s="161" t="s">
        <v>168</v>
      </c>
      <c r="T33" s="12"/>
    </row>
    <row r="34" spans="1:20" s="18" customFormat="1">
      <c r="A34" s="23">
        <v>30</v>
      </c>
      <c r="B34" s="11" t="s">
        <v>66</v>
      </c>
      <c r="C34" s="167" t="s">
        <v>553</v>
      </c>
      <c r="D34" s="168" t="s">
        <v>27</v>
      </c>
      <c r="E34" s="164">
        <v>18050104001</v>
      </c>
      <c r="F34" s="165" t="s">
        <v>93</v>
      </c>
      <c r="G34" s="41">
        <v>85</v>
      </c>
      <c r="H34" s="41">
        <v>109</v>
      </c>
      <c r="I34" s="11">
        <f t="shared" si="0"/>
        <v>194</v>
      </c>
      <c r="J34" s="70">
        <v>9613666145</v>
      </c>
      <c r="K34" s="160" t="s">
        <v>598</v>
      </c>
      <c r="L34" s="161" t="s">
        <v>599</v>
      </c>
      <c r="M34" s="161">
        <v>9854474299</v>
      </c>
      <c r="N34" s="176" t="s">
        <v>600</v>
      </c>
      <c r="O34" s="176">
        <v>9854416017</v>
      </c>
      <c r="P34" s="175">
        <v>43539</v>
      </c>
      <c r="Q34" s="161" t="s">
        <v>172</v>
      </c>
      <c r="R34" s="161">
        <v>47</v>
      </c>
      <c r="S34" s="161" t="s">
        <v>163</v>
      </c>
      <c r="T34" s="12"/>
    </row>
    <row r="35" spans="1:20" s="18" customFormat="1">
      <c r="A35" s="23">
        <v>31</v>
      </c>
      <c r="B35" s="11" t="s">
        <v>67</v>
      </c>
      <c r="C35" s="167" t="s">
        <v>554</v>
      </c>
      <c r="D35" s="168" t="s">
        <v>27</v>
      </c>
      <c r="E35" s="164">
        <v>18050100501</v>
      </c>
      <c r="F35" s="165" t="s">
        <v>93</v>
      </c>
      <c r="G35" s="41">
        <v>120</v>
      </c>
      <c r="H35" s="41">
        <v>119</v>
      </c>
      <c r="I35" s="11">
        <f t="shared" si="0"/>
        <v>239</v>
      </c>
      <c r="J35" s="70">
        <v>9864858786</v>
      </c>
      <c r="K35" s="160" t="s">
        <v>592</v>
      </c>
      <c r="L35" s="161" t="s">
        <v>593</v>
      </c>
      <c r="M35" s="161">
        <v>9954304439</v>
      </c>
      <c r="N35" s="176" t="s">
        <v>602</v>
      </c>
      <c r="O35" s="176">
        <v>9577625392</v>
      </c>
      <c r="P35" s="175">
        <v>43539</v>
      </c>
      <c r="Q35" s="161" t="s">
        <v>172</v>
      </c>
      <c r="R35" s="161">
        <v>46</v>
      </c>
      <c r="S35" s="161" t="s">
        <v>168</v>
      </c>
      <c r="T35" s="12"/>
    </row>
    <row r="36" spans="1:20" s="18" customFormat="1">
      <c r="A36" s="23">
        <v>32</v>
      </c>
      <c r="B36" s="11" t="s">
        <v>66</v>
      </c>
      <c r="C36" s="167" t="s">
        <v>555</v>
      </c>
      <c r="D36" s="168" t="s">
        <v>29</v>
      </c>
      <c r="E36" s="164">
        <v>172</v>
      </c>
      <c r="F36" s="165"/>
      <c r="G36" s="41">
        <v>39</v>
      </c>
      <c r="H36" s="41">
        <v>45</v>
      </c>
      <c r="I36" s="11">
        <f t="shared" si="0"/>
        <v>84</v>
      </c>
      <c r="J36" s="70">
        <v>8749948669</v>
      </c>
      <c r="K36" s="160" t="s">
        <v>598</v>
      </c>
      <c r="L36" s="161" t="s">
        <v>599</v>
      </c>
      <c r="M36" s="161">
        <v>9854474299</v>
      </c>
      <c r="N36" s="176" t="s">
        <v>600</v>
      </c>
      <c r="O36" s="176">
        <v>9854416017</v>
      </c>
      <c r="P36" s="175">
        <v>43540</v>
      </c>
      <c r="Q36" s="161" t="s">
        <v>176</v>
      </c>
      <c r="R36" s="161">
        <v>46</v>
      </c>
      <c r="S36" s="161" t="s">
        <v>163</v>
      </c>
      <c r="T36" s="12"/>
    </row>
    <row r="37" spans="1:20" s="18" customFormat="1">
      <c r="A37" s="23">
        <v>33</v>
      </c>
      <c r="B37" s="11" t="s">
        <v>66</v>
      </c>
      <c r="C37" s="190" t="s">
        <v>556</v>
      </c>
      <c r="D37" s="168" t="s">
        <v>29</v>
      </c>
      <c r="E37" s="164">
        <v>173</v>
      </c>
      <c r="F37" s="165"/>
      <c r="G37" s="41">
        <v>29</v>
      </c>
      <c r="H37" s="41">
        <v>41</v>
      </c>
      <c r="I37" s="11">
        <f t="shared" si="0"/>
        <v>70</v>
      </c>
      <c r="J37" s="70">
        <v>7399858467</v>
      </c>
      <c r="K37" s="160" t="s">
        <v>598</v>
      </c>
      <c r="L37" s="161" t="s">
        <v>599</v>
      </c>
      <c r="M37" s="161">
        <v>9854474299</v>
      </c>
      <c r="N37" s="176" t="s">
        <v>600</v>
      </c>
      <c r="O37" s="176">
        <v>9854416017</v>
      </c>
      <c r="P37" s="175">
        <v>43540</v>
      </c>
      <c r="Q37" s="161" t="s">
        <v>176</v>
      </c>
      <c r="R37" s="161">
        <v>46</v>
      </c>
      <c r="S37" s="161" t="s">
        <v>163</v>
      </c>
      <c r="T37" s="12"/>
    </row>
    <row r="38" spans="1:20" s="18" customFormat="1">
      <c r="A38" s="23">
        <v>34</v>
      </c>
      <c r="B38" s="11" t="s">
        <v>67</v>
      </c>
      <c r="C38" s="167" t="s">
        <v>557</v>
      </c>
      <c r="D38" s="168" t="s">
        <v>29</v>
      </c>
      <c r="E38" s="164">
        <v>209</v>
      </c>
      <c r="F38" s="165"/>
      <c r="G38" s="41">
        <v>49</v>
      </c>
      <c r="H38" s="41">
        <v>52</v>
      </c>
      <c r="I38" s="11">
        <f t="shared" si="0"/>
        <v>101</v>
      </c>
      <c r="J38" s="70">
        <v>9957921721</v>
      </c>
      <c r="K38" s="160" t="s">
        <v>592</v>
      </c>
      <c r="L38" s="161" t="s">
        <v>593</v>
      </c>
      <c r="M38" s="161">
        <v>9954304439</v>
      </c>
      <c r="N38" s="176" t="s">
        <v>602</v>
      </c>
      <c r="O38" s="176">
        <v>9577625392</v>
      </c>
      <c r="P38" s="175">
        <v>43540</v>
      </c>
      <c r="Q38" s="161" t="s">
        <v>176</v>
      </c>
      <c r="R38" s="161">
        <v>47</v>
      </c>
      <c r="S38" s="161" t="s">
        <v>168</v>
      </c>
      <c r="T38" s="12"/>
    </row>
    <row r="39" spans="1:20" s="18" customFormat="1">
      <c r="A39" s="23">
        <v>35</v>
      </c>
      <c r="B39" s="11" t="s">
        <v>67</v>
      </c>
      <c r="C39" s="167" t="s">
        <v>558</v>
      </c>
      <c r="D39" s="168" t="s">
        <v>29</v>
      </c>
      <c r="E39" s="164">
        <v>210</v>
      </c>
      <c r="F39" s="165"/>
      <c r="G39" s="41">
        <v>55</v>
      </c>
      <c r="H39" s="41">
        <v>57</v>
      </c>
      <c r="I39" s="11">
        <f t="shared" si="0"/>
        <v>112</v>
      </c>
      <c r="J39" s="70">
        <v>9854419414</v>
      </c>
      <c r="K39" s="160" t="s">
        <v>592</v>
      </c>
      <c r="L39" s="161" t="s">
        <v>593</v>
      </c>
      <c r="M39" s="161">
        <v>9954304439</v>
      </c>
      <c r="N39" s="176" t="s">
        <v>602</v>
      </c>
      <c r="O39" s="176">
        <v>9577625392</v>
      </c>
      <c r="P39" s="175">
        <v>43540</v>
      </c>
      <c r="Q39" s="161" t="s">
        <v>176</v>
      </c>
      <c r="R39" s="161">
        <v>47</v>
      </c>
      <c r="S39" s="161" t="s">
        <v>168</v>
      </c>
      <c r="T39" s="12"/>
    </row>
    <row r="40" spans="1:20" s="18" customFormat="1" ht="30">
      <c r="A40" s="23">
        <v>36</v>
      </c>
      <c r="B40" s="11" t="s">
        <v>66</v>
      </c>
      <c r="C40" s="190" t="s">
        <v>559</v>
      </c>
      <c r="D40" s="168" t="s">
        <v>27</v>
      </c>
      <c r="E40" s="164">
        <v>18050100901</v>
      </c>
      <c r="F40" s="165" t="s">
        <v>93</v>
      </c>
      <c r="G40" s="41">
        <v>60</v>
      </c>
      <c r="H40" s="41">
        <v>65</v>
      </c>
      <c r="I40" s="11">
        <f t="shared" si="0"/>
        <v>125</v>
      </c>
      <c r="J40" s="70">
        <v>9954117806</v>
      </c>
      <c r="K40" s="160" t="s">
        <v>598</v>
      </c>
      <c r="L40" s="161" t="s">
        <v>599</v>
      </c>
      <c r="M40" s="161">
        <v>9854474299</v>
      </c>
      <c r="N40" s="176" t="s">
        <v>603</v>
      </c>
      <c r="O40" s="176">
        <v>9854914689</v>
      </c>
      <c r="P40" s="175">
        <v>43542</v>
      </c>
      <c r="Q40" s="161" t="s">
        <v>604</v>
      </c>
      <c r="R40" s="161">
        <v>48</v>
      </c>
      <c r="S40" s="161" t="s">
        <v>163</v>
      </c>
      <c r="T40" s="12"/>
    </row>
    <row r="41" spans="1:20" s="18" customFormat="1" ht="30">
      <c r="A41" s="23">
        <v>37</v>
      </c>
      <c r="B41" s="11" t="s">
        <v>67</v>
      </c>
      <c r="C41" s="167" t="s">
        <v>560</v>
      </c>
      <c r="D41" s="168" t="s">
        <v>27</v>
      </c>
      <c r="E41" s="164">
        <v>18050101403</v>
      </c>
      <c r="F41" s="165" t="s">
        <v>217</v>
      </c>
      <c r="G41" s="41">
        <v>45</v>
      </c>
      <c r="H41" s="41">
        <v>54</v>
      </c>
      <c r="I41" s="11">
        <f t="shared" si="0"/>
        <v>99</v>
      </c>
      <c r="J41" s="70">
        <v>7399878703</v>
      </c>
      <c r="K41" s="160" t="s">
        <v>592</v>
      </c>
      <c r="L41" s="161" t="s">
        <v>593</v>
      </c>
      <c r="M41" s="161">
        <v>9954304439</v>
      </c>
      <c r="N41" s="176" t="s">
        <v>605</v>
      </c>
      <c r="O41" s="176">
        <v>8011103422</v>
      </c>
      <c r="P41" s="175">
        <v>43542</v>
      </c>
      <c r="Q41" s="161" t="s">
        <v>604</v>
      </c>
      <c r="R41" s="161">
        <v>48</v>
      </c>
      <c r="S41" s="161" t="s">
        <v>168</v>
      </c>
      <c r="T41" s="12"/>
    </row>
    <row r="42" spans="1:20" s="18" customFormat="1">
      <c r="A42" s="23">
        <v>38</v>
      </c>
      <c r="B42" s="11" t="s">
        <v>67</v>
      </c>
      <c r="C42" s="167" t="s">
        <v>561</v>
      </c>
      <c r="D42" s="168" t="s">
        <v>27</v>
      </c>
      <c r="E42" s="164">
        <v>18050100503</v>
      </c>
      <c r="F42" s="165" t="s">
        <v>93</v>
      </c>
      <c r="G42" s="41">
        <v>24</v>
      </c>
      <c r="H42" s="41">
        <v>32</v>
      </c>
      <c r="I42" s="11">
        <f t="shared" si="0"/>
        <v>56</v>
      </c>
      <c r="J42" s="70">
        <v>9678809887</v>
      </c>
      <c r="K42" s="160" t="s">
        <v>592</v>
      </c>
      <c r="L42" s="161" t="s">
        <v>593</v>
      </c>
      <c r="M42" s="161">
        <v>9954304439</v>
      </c>
      <c r="N42" s="176" t="s">
        <v>605</v>
      </c>
      <c r="O42" s="176">
        <v>8011103422</v>
      </c>
      <c r="P42" s="175">
        <v>43542</v>
      </c>
      <c r="Q42" s="161" t="s">
        <v>604</v>
      </c>
      <c r="R42" s="161">
        <v>48</v>
      </c>
      <c r="S42" s="161" t="s">
        <v>168</v>
      </c>
      <c r="T42" s="12"/>
    </row>
    <row r="43" spans="1:20" s="18" customFormat="1">
      <c r="A43" s="23">
        <v>39</v>
      </c>
      <c r="B43" s="11" t="s">
        <v>66</v>
      </c>
      <c r="C43" s="167" t="s">
        <v>562</v>
      </c>
      <c r="D43" s="168" t="s">
        <v>29</v>
      </c>
      <c r="E43" s="164">
        <v>291</v>
      </c>
      <c r="F43" s="165"/>
      <c r="G43" s="41">
        <v>42</v>
      </c>
      <c r="H43" s="41">
        <v>52</v>
      </c>
      <c r="I43" s="11">
        <f t="shared" si="0"/>
        <v>94</v>
      </c>
      <c r="J43" s="70">
        <v>9957147769</v>
      </c>
      <c r="K43" s="160" t="s">
        <v>598</v>
      </c>
      <c r="L43" s="161" t="s">
        <v>599</v>
      </c>
      <c r="M43" s="161">
        <v>9854474299</v>
      </c>
      <c r="N43" s="176" t="s">
        <v>606</v>
      </c>
      <c r="O43" s="176">
        <v>8011083402</v>
      </c>
      <c r="P43" s="175">
        <v>43543</v>
      </c>
      <c r="Q43" s="161" t="s">
        <v>177</v>
      </c>
      <c r="R43" s="161">
        <v>47</v>
      </c>
      <c r="S43" s="161" t="s">
        <v>163</v>
      </c>
      <c r="T43" s="12"/>
    </row>
    <row r="44" spans="1:20" s="18" customFormat="1">
      <c r="A44" s="23">
        <v>40</v>
      </c>
      <c r="B44" s="11" t="s">
        <v>66</v>
      </c>
      <c r="C44" s="191" t="s">
        <v>563</v>
      </c>
      <c r="D44" s="168" t="s">
        <v>29</v>
      </c>
      <c r="E44" s="188">
        <v>397</v>
      </c>
      <c r="F44" s="189"/>
      <c r="G44" s="41">
        <v>55</v>
      </c>
      <c r="H44" s="41">
        <v>46</v>
      </c>
      <c r="I44" s="11">
        <f t="shared" si="0"/>
        <v>101</v>
      </c>
      <c r="J44" s="70">
        <v>7896056381</v>
      </c>
      <c r="K44" s="160" t="s">
        <v>598</v>
      </c>
      <c r="L44" s="161" t="s">
        <v>599</v>
      </c>
      <c r="M44" s="161">
        <v>9854474299</v>
      </c>
      <c r="N44" s="176" t="s">
        <v>606</v>
      </c>
      <c r="O44" s="176">
        <v>8011083402</v>
      </c>
      <c r="P44" s="175">
        <v>43543</v>
      </c>
      <c r="Q44" s="161" t="s">
        <v>177</v>
      </c>
      <c r="R44" s="161">
        <v>47</v>
      </c>
      <c r="S44" s="161" t="s">
        <v>163</v>
      </c>
      <c r="T44" s="12"/>
    </row>
    <row r="45" spans="1:20" s="18" customFormat="1">
      <c r="A45" s="23">
        <v>41</v>
      </c>
      <c r="B45" s="11" t="s">
        <v>67</v>
      </c>
      <c r="C45" s="191" t="s">
        <v>564</v>
      </c>
      <c r="D45" s="168" t="s">
        <v>29</v>
      </c>
      <c r="E45" s="188">
        <v>251</v>
      </c>
      <c r="F45" s="189"/>
      <c r="G45" s="41">
        <v>45</v>
      </c>
      <c r="H45" s="41">
        <v>39</v>
      </c>
      <c r="I45" s="11">
        <f t="shared" si="0"/>
        <v>84</v>
      </c>
      <c r="J45" s="70">
        <v>8011671932</v>
      </c>
      <c r="K45" s="160" t="s">
        <v>592</v>
      </c>
      <c r="L45" s="161" t="s">
        <v>593</v>
      </c>
      <c r="M45" s="161">
        <v>9954304439</v>
      </c>
      <c r="N45" s="176" t="s">
        <v>605</v>
      </c>
      <c r="O45" s="176">
        <v>8011103422</v>
      </c>
      <c r="P45" s="175">
        <v>43543</v>
      </c>
      <c r="Q45" s="161" t="s">
        <v>177</v>
      </c>
      <c r="R45" s="161">
        <v>49</v>
      </c>
      <c r="S45" s="161" t="s">
        <v>168</v>
      </c>
      <c r="T45" s="12"/>
    </row>
    <row r="46" spans="1:20" s="18" customFormat="1">
      <c r="A46" s="23">
        <v>42</v>
      </c>
      <c r="B46" s="11" t="s">
        <v>67</v>
      </c>
      <c r="C46" s="191" t="s">
        <v>565</v>
      </c>
      <c r="D46" s="168" t="s">
        <v>29</v>
      </c>
      <c r="E46" s="188">
        <v>322</v>
      </c>
      <c r="F46" s="189"/>
      <c r="G46" s="41">
        <v>44</v>
      </c>
      <c r="H46" s="41">
        <v>37</v>
      </c>
      <c r="I46" s="11">
        <f t="shared" si="0"/>
        <v>81</v>
      </c>
      <c r="J46" s="70">
        <v>9678749271</v>
      </c>
      <c r="K46" s="160" t="s">
        <v>592</v>
      </c>
      <c r="L46" s="161" t="s">
        <v>593</v>
      </c>
      <c r="M46" s="161">
        <v>9954304439</v>
      </c>
      <c r="N46" s="176" t="s">
        <v>605</v>
      </c>
      <c r="O46" s="176">
        <v>8011103422</v>
      </c>
      <c r="P46" s="175">
        <v>43543</v>
      </c>
      <c r="Q46" s="161" t="s">
        <v>177</v>
      </c>
      <c r="R46" s="161">
        <v>49</v>
      </c>
      <c r="S46" s="161" t="s">
        <v>168</v>
      </c>
      <c r="T46" s="12"/>
    </row>
    <row r="47" spans="1:20" s="18" customFormat="1" ht="30">
      <c r="A47" s="23">
        <v>43</v>
      </c>
      <c r="B47" s="11" t="s">
        <v>66</v>
      </c>
      <c r="C47" s="191" t="s">
        <v>566</v>
      </c>
      <c r="D47" s="168" t="s">
        <v>27</v>
      </c>
      <c r="E47" s="188">
        <v>18050104005</v>
      </c>
      <c r="F47" s="189" t="s">
        <v>112</v>
      </c>
      <c r="G47" s="41">
        <v>126</v>
      </c>
      <c r="H47" s="41">
        <v>138</v>
      </c>
      <c r="I47" s="11">
        <f t="shared" si="0"/>
        <v>264</v>
      </c>
      <c r="J47" s="70">
        <v>9954255601</v>
      </c>
      <c r="K47" s="160" t="s">
        <v>598</v>
      </c>
      <c r="L47" s="161" t="s">
        <v>599</v>
      </c>
      <c r="M47" s="161">
        <v>9854474299</v>
      </c>
      <c r="N47" s="176" t="s">
        <v>607</v>
      </c>
      <c r="O47" s="176">
        <v>8812012402</v>
      </c>
      <c r="P47" s="175">
        <v>43544</v>
      </c>
      <c r="Q47" s="161" t="s">
        <v>169</v>
      </c>
      <c r="R47" s="161">
        <v>47</v>
      </c>
      <c r="S47" s="161" t="s">
        <v>163</v>
      </c>
      <c r="T47" s="12"/>
    </row>
    <row r="48" spans="1:20" s="18" customFormat="1" ht="30">
      <c r="A48" s="23">
        <v>44</v>
      </c>
      <c r="B48" s="11" t="s">
        <v>67</v>
      </c>
      <c r="C48" s="191" t="s">
        <v>566</v>
      </c>
      <c r="D48" s="168" t="s">
        <v>27</v>
      </c>
      <c r="E48" s="188">
        <v>18050104005</v>
      </c>
      <c r="F48" s="189" t="s">
        <v>112</v>
      </c>
      <c r="G48" s="41">
        <v>141</v>
      </c>
      <c r="H48" s="41">
        <v>170</v>
      </c>
      <c r="I48" s="11">
        <f t="shared" si="0"/>
        <v>311</v>
      </c>
      <c r="J48" s="70">
        <v>9954255601</v>
      </c>
      <c r="K48" s="160" t="s">
        <v>598</v>
      </c>
      <c r="L48" s="161" t="s">
        <v>599</v>
      </c>
      <c r="M48" s="161">
        <v>9854474299</v>
      </c>
      <c r="N48" s="176" t="s">
        <v>607</v>
      </c>
      <c r="O48" s="176">
        <v>8812012402</v>
      </c>
      <c r="P48" s="175">
        <v>43544</v>
      </c>
      <c r="Q48" s="161" t="s">
        <v>169</v>
      </c>
      <c r="R48" s="161">
        <v>47</v>
      </c>
      <c r="S48" s="161" t="s">
        <v>168</v>
      </c>
      <c r="T48" s="12"/>
    </row>
    <row r="49" spans="1:20" s="18" customFormat="1">
      <c r="A49" s="23">
        <v>45</v>
      </c>
      <c r="B49" s="11" t="s">
        <v>66</v>
      </c>
      <c r="C49" s="191" t="s">
        <v>567</v>
      </c>
      <c r="D49" s="168" t="s">
        <v>29</v>
      </c>
      <c r="E49" s="188">
        <v>436</v>
      </c>
      <c r="F49" s="189"/>
      <c r="G49" s="41">
        <v>54</v>
      </c>
      <c r="H49" s="41">
        <v>41</v>
      </c>
      <c r="I49" s="11">
        <f t="shared" si="0"/>
        <v>95</v>
      </c>
      <c r="J49" s="70">
        <v>9401666406</v>
      </c>
      <c r="K49" s="160" t="s">
        <v>598</v>
      </c>
      <c r="L49" s="161" t="s">
        <v>599</v>
      </c>
      <c r="M49" s="161">
        <v>9854474299</v>
      </c>
      <c r="N49" s="176" t="s">
        <v>607</v>
      </c>
      <c r="O49" s="176">
        <v>8812012402</v>
      </c>
      <c r="P49" s="175">
        <v>43546</v>
      </c>
      <c r="Q49" s="161" t="s">
        <v>172</v>
      </c>
      <c r="R49" s="161">
        <v>47</v>
      </c>
      <c r="S49" s="161" t="s">
        <v>163</v>
      </c>
      <c r="T49" s="12"/>
    </row>
    <row r="50" spans="1:20" s="18" customFormat="1">
      <c r="A50" s="23">
        <v>46</v>
      </c>
      <c r="B50" s="11" t="s">
        <v>67</v>
      </c>
      <c r="C50" s="191" t="s">
        <v>568</v>
      </c>
      <c r="D50" s="168" t="s">
        <v>29</v>
      </c>
      <c r="E50" s="188">
        <v>408</v>
      </c>
      <c r="F50" s="189"/>
      <c r="G50" s="41">
        <v>51</v>
      </c>
      <c r="H50" s="41">
        <v>69</v>
      </c>
      <c r="I50" s="11">
        <f t="shared" si="0"/>
        <v>120</v>
      </c>
      <c r="J50" s="70">
        <v>8723840721</v>
      </c>
      <c r="K50" s="160" t="s">
        <v>592</v>
      </c>
      <c r="L50" s="161" t="s">
        <v>593</v>
      </c>
      <c r="M50" s="161">
        <v>9954304439</v>
      </c>
      <c r="N50" s="176" t="s">
        <v>605</v>
      </c>
      <c r="O50" s="176">
        <v>8011103422</v>
      </c>
      <c r="P50" s="175">
        <v>43546</v>
      </c>
      <c r="Q50" s="161" t="s">
        <v>172</v>
      </c>
      <c r="R50" s="161">
        <v>49</v>
      </c>
      <c r="S50" s="161" t="s">
        <v>168</v>
      </c>
      <c r="T50" s="12"/>
    </row>
    <row r="51" spans="1:20" s="18" customFormat="1">
      <c r="A51" s="23">
        <v>47</v>
      </c>
      <c r="B51" s="11" t="s">
        <v>66</v>
      </c>
      <c r="C51" s="191" t="s">
        <v>569</v>
      </c>
      <c r="D51" s="168" t="s">
        <v>29</v>
      </c>
      <c r="E51" s="188">
        <v>166</v>
      </c>
      <c r="F51" s="189"/>
      <c r="G51" s="41">
        <v>38</v>
      </c>
      <c r="H51" s="41">
        <v>39</v>
      </c>
      <c r="I51" s="11">
        <f t="shared" si="0"/>
        <v>77</v>
      </c>
      <c r="J51" s="70">
        <v>9706425978</v>
      </c>
      <c r="K51" s="160" t="s">
        <v>608</v>
      </c>
      <c r="L51" s="161" t="s">
        <v>609</v>
      </c>
      <c r="M51" s="161">
        <v>8399833623</v>
      </c>
      <c r="N51" s="176" t="s">
        <v>610</v>
      </c>
      <c r="O51" s="176">
        <v>9859284224</v>
      </c>
      <c r="P51" s="175">
        <v>43547</v>
      </c>
      <c r="Q51" s="161" t="s">
        <v>176</v>
      </c>
      <c r="R51" s="161">
        <v>34</v>
      </c>
      <c r="S51" s="161" t="s">
        <v>163</v>
      </c>
      <c r="T51" s="12"/>
    </row>
    <row r="52" spans="1:20" s="18" customFormat="1">
      <c r="A52" s="23">
        <v>48</v>
      </c>
      <c r="B52" s="11" t="s">
        <v>66</v>
      </c>
      <c r="C52" s="191" t="s">
        <v>570</v>
      </c>
      <c r="D52" s="168" t="s">
        <v>29</v>
      </c>
      <c r="E52" s="188">
        <v>282</v>
      </c>
      <c r="F52" s="189"/>
      <c r="G52" s="41">
        <v>41</v>
      </c>
      <c r="H52" s="41">
        <v>37</v>
      </c>
      <c r="I52" s="11">
        <f t="shared" si="0"/>
        <v>78</v>
      </c>
      <c r="J52" s="70"/>
      <c r="K52" s="160" t="s">
        <v>608</v>
      </c>
      <c r="L52" s="161" t="s">
        <v>609</v>
      </c>
      <c r="M52" s="161">
        <v>8399833623</v>
      </c>
      <c r="N52" s="176" t="s">
        <v>610</v>
      </c>
      <c r="O52" s="176">
        <v>9859284224</v>
      </c>
      <c r="P52" s="175">
        <v>43547</v>
      </c>
      <c r="Q52" s="161" t="s">
        <v>176</v>
      </c>
      <c r="R52" s="161">
        <v>34</v>
      </c>
      <c r="S52" s="161" t="s">
        <v>163</v>
      </c>
      <c r="T52" s="12"/>
    </row>
    <row r="53" spans="1:20" s="18" customFormat="1">
      <c r="A53" s="23">
        <v>49</v>
      </c>
      <c r="B53" s="11" t="s">
        <v>67</v>
      </c>
      <c r="C53" s="167" t="s">
        <v>568</v>
      </c>
      <c r="D53" s="168" t="s">
        <v>29</v>
      </c>
      <c r="E53" s="164">
        <v>408</v>
      </c>
      <c r="F53" s="165"/>
      <c r="G53" s="41">
        <v>51</v>
      </c>
      <c r="H53" s="41">
        <v>69</v>
      </c>
      <c r="I53" s="11">
        <f t="shared" si="0"/>
        <v>120</v>
      </c>
      <c r="J53" s="70">
        <v>8723840721</v>
      </c>
      <c r="K53" s="160" t="s">
        <v>592</v>
      </c>
      <c r="L53" s="161" t="s">
        <v>593</v>
      </c>
      <c r="M53" s="161">
        <v>9954304439</v>
      </c>
      <c r="N53" s="176" t="s">
        <v>605</v>
      </c>
      <c r="O53" s="176">
        <v>8011103422</v>
      </c>
      <c r="P53" s="175">
        <v>43547</v>
      </c>
      <c r="Q53" s="161" t="s">
        <v>176</v>
      </c>
      <c r="R53" s="161">
        <v>48</v>
      </c>
      <c r="S53" s="161" t="s">
        <v>168</v>
      </c>
      <c r="T53" s="12"/>
    </row>
    <row r="54" spans="1:20" s="18" customFormat="1">
      <c r="A54" s="23">
        <v>50</v>
      </c>
      <c r="B54" s="11" t="s">
        <v>67</v>
      </c>
      <c r="C54" s="167" t="s">
        <v>571</v>
      </c>
      <c r="D54" s="168" t="s">
        <v>29</v>
      </c>
      <c r="E54" s="164">
        <v>197</v>
      </c>
      <c r="F54" s="165"/>
      <c r="G54" s="41">
        <v>24</v>
      </c>
      <c r="H54" s="41">
        <v>36</v>
      </c>
      <c r="I54" s="11">
        <f t="shared" si="0"/>
        <v>60</v>
      </c>
      <c r="J54" s="70">
        <v>9957441021</v>
      </c>
      <c r="K54" s="160" t="s">
        <v>592</v>
      </c>
      <c r="L54" s="161" t="s">
        <v>593</v>
      </c>
      <c r="M54" s="161">
        <v>9954304439</v>
      </c>
      <c r="N54" s="176" t="s">
        <v>605</v>
      </c>
      <c r="O54" s="176">
        <v>8011103422</v>
      </c>
      <c r="P54" s="175">
        <v>43547</v>
      </c>
      <c r="Q54" s="161" t="s">
        <v>176</v>
      </c>
      <c r="R54" s="161">
        <v>48</v>
      </c>
      <c r="S54" s="161" t="s">
        <v>168</v>
      </c>
      <c r="T54" s="12"/>
    </row>
    <row r="55" spans="1:20" s="18" customFormat="1">
      <c r="A55" s="23">
        <v>51</v>
      </c>
      <c r="B55" s="11" t="s">
        <v>66</v>
      </c>
      <c r="C55" s="167" t="s">
        <v>572</v>
      </c>
      <c r="D55" s="168" t="s">
        <v>27</v>
      </c>
      <c r="E55" s="164">
        <v>18050102203</v>
      </c>
      <c r="F55" s="165" t="s">
        <v>112</v>
      </c>
      <c r="G55" s="41">
        <v>64</v>
      </c>
      <c r="H55" s="41">
        <v>57</v>
      </c>
      <c r="I55" s="11">
        <f t="shared" si="0"/>
        <v>121</v>
      </c>
      <c r="J55" s="70">
        <v>9854174928</v>
      </c>
      <c r="K55" s="160" t="s">
        <v>608</v>
      </c>
      <c r="L55" s="161" t="s">
        <v>609</v>
      </c>
      <c r="M55" s="161">
        <v>8399833623</v>
      </c>
      <c r="N55" s="176" t="s">
        <v>610</v>
      </c>
      <c r="O55" s="176">
        <v>9859284224</v>
      </c>
      <c r="P55" s="175">
        <v>43549</v>
      </c>
      <c r="Q55" s="161" t="s">
        <v>162</v>
      </c>
      <c r="R55" s="161">
        <v>34</v>
      </c>
      <c r="S55" s="161" t="s">
        <v>163</v>
      </c>
      <c r="T55" s="12"/>
    </row>
    <row r="56" spans="1:20" s="18" customFormat="1">
      <c r="A56" s="23">
        <v>52</v>
      </c>
      <c r="B56" s="11" t="s">
        <v>67</v>
      </c>
      <c r="C56" s="167" t="s">
        <v>573</v>
      </c>
      <c r="D56" s="168" t="s">
        <v>27</v>
      </c>
      <c r="E56" s="164">
        <v>18050101401</v>
      </c>
      <c r="F56" s="165" t="s">
        <v>93</v>
      </c>
      <c r="G56" s="41">
        <v>29</v>
      </c>
      <c r="H56" s="41">
        <v>38</v>
      </c>
      <c r="I56" s="11">
        <f t="shared" si="0"/>
        <v>67</v>
      </c>
      <c r="J56" s="70">
        <v>9954573129</v>
      </c>
      <c r="K56" s="160" t="s">
        <v>592</v>
      </c>
      <c r="L56" s="161" t="s">
        <v>593</v>
      </c>
      <c r="M56" s="161">
        <v>9954304439</v>
      </c>
      <c r="N56" s="176" t="s">
        <v>594</v>
      </c>
      <c r="O56" s="176">
        <v>9957976025</v>
      </c>
      <c r="P56" s="175">
        <v>43549</v>
      </c>
      <c r="Q56" s="161" t="s">
        <v>162</v>
      </c>
      <c r="R56" s="161">
        <v>48</v>
      </c>
      <c r="S56" s="161" t="s">
        <v>168</v>
      </c>
      <c r="T56" s="12"/>
    </row>
    <row r="57" spans="1:20" s="18" customFormat="1">
      <c r="A57" s="23">
        <v>53</v>
      </c>
      <c r="B57" s="11" t="s">
        <v>67</v>
      </c>
      <c r="C57" s="167" t="s">
        <v>574</v>
      </c>
      <c r="D57" s="168" t="s">
        <v>27</v>
      </c>
      <c r="E57" s="164">
        <v>18050100401</v>
      </c>
      <c r="F57" s="165" t="s">
        <v>93</v>
      </c>
      <c r="G57" s="41">
        <v>34</v>
      </c>
      <c r="H57" s="41">
        <v>47</v>
      </c>
      <c r="I57" s="11">
        <f t="shared" si="0"/>
        <v>81</v>
      </c>
      <c r="J57" s="70">
        <v>8486421783</v>
      </c>
      <c r="K57" s="160" t="s">
        <v>592</v>
      </c>
      <c r="L57" s="161" t="s">
        <v>593</v>
      </c>
      <c r="M57" s="161">
        <v>9954304439</v>
      </c>
      <c r="N57" s="176" t="s">
        <v>605</v>
      </c>
      <c r="O57" s="176">
        <v>8011103422</v>
      </c>
      <c r="P57" s="175">
        <v>43549</v>
      </c>
      <c r="Q57" s="161" t="s">
        <v>162</v>
      </c>
      <c r="R57" s="161">
        <v>48</v>
      </c>
      <c r="S57" s="161" t="s">
        <v>168</v>
      </c>
      <c r="T57" s="12"/>
    </row>
    <row r="58" spans="1:20" s="18" customFormat="1" ht="30">
      <c r="A58" s="23">
        <v>54</v>
      </c>
      <c r="B58" s="11" t="s">
        <v>66</v>
      </c>
      <c r="C58" s="167" t="s">
        <v>575</v>
      </c>
      <c r="D58" s="168" t="s">
        <v>29</v>
      </c>
      <c r="E58" s="164">
        <v>414</v>
      </c>
      <c r="F58" s="165"/>
      <c r="G58" s="41">
        <v>44</v>
      </c>
      <c r="H58" s="41">
        <v>39</v>
      </c>
      <c r="I58" s="11">
        <f t="shared" si="0"/>
        <v>83</v>
      </c>
      <c r="J58" s="70">
        <v>9864643696</v>
      </c>
      <c r="K58" s="160" t="s">
        <v>608</v>
      </c>
      <c r="L58" s="161" t="s">
        <v>609</v>
      </c>
      <c r="M58" s="161">
        <v>8399833623</v>
      </c>
      <c r="N58" s="176" t="s">
        <v>610</v>
      </c>
      <c r="O58" s="176">
        <v>9859284224</v>
      </c>
      <c r="P58" s="175">
        <v>43550</v>
      </c>
      <c r="Q58" s="161" t="s">
        <v>177</v>
      </c>
      <c r="R58" s="161">
        <v>34</v>
      </c>
      <c r="S58" s="161" t="s">
        <v>163</v>
      </c>
      <c r="T58" s="12"/>
    </row>
    <row r="59" spans="1:20" s="18" customFormat="1">
      <c r="A59" s="23">
        <v>55</v>
      </c>
      <c r="B59" s="11" t="s">
        <v>66</v>
      </c>
      <c r="C59" s="167" t="s">
        <v>576</v>
      </c>
      <c r="D59" s="168" t="s">
        <v>29</v>
      </c>
      <c r="E59" s="164">
        <v>435</v>
      </c>
      <c r="F59" s="165"/>
      <c r="G59" s="41">
        <v>46</v>
      </c>
      <c r="H59" s="41">
        <v>41</v>
      </c>
      <c r="I59" s="11">
        <f t="shared" si="0"/>
        <v>87</v>
      </c>
      <c r="J59" s="70">
        <v>9085591734</v>
      </c>
      <c r="K59" s="160" t="s">
        <v>608</v>
      </c>
      <c r="L59" s="161" t="s">
        <v>609</v>
      </c>
      <c r="M59" s="161">
        <v>8399833623</v>
      </c>
      <c r="N59" s="176" t="s">
        <v>610</v>
      </c>
      <c r="O59" s="176">
        <v>9859284224</v>
      </c>
      <c r="P59" s="175">
        <v>43550</v>
      </c>
      <c r="Q59" s="161" t="s">
        <v>177</v>
      </c>
      <c r="R59" s="161">
        <v>34</v>
      </c>
      <c r="S59" s="161" t="s">
        <v>163</v>
      </c>
      <c r="T59" s="12"/>
    </row>
    <row r="60" spans="1:20" s="18" customFormat="1">
      <c r="A60" s="23">
        <v>56</v>
      </c>
      <c r="B60" s="11" t="s">
        <v>67</v>
      </c>
      <c r="C60" s="167" t="s">
        <v>577</v>
      </c>
      <c r="D60" s="168" t="s">
        <v>29</v>
      </c>
      <c r="E60" s="164">
        <v>403</v>
      </c>
      <c r="F60" s="165"/>
      <c r="G60" s="41">
        <v>36</v>
      </c>
      <c r="H60" s="41">
        <v>33</v>
      </c>
      <c r="I60" s="11">
        <f t="shared" si="0"/>
        <v>69</v>
      </c>
      <c r="J60" s="70">
        <v>8876022896</v>
      </c>
      <c r="K60" s="160" t="s">
        <v>592</v>
      </c>
      <c r="L60" s="161" t="s">
        <v>593</v>
      </c>
      <c r="M60" s="161">
        <v>9954304439</v>
      </c>
      <c r="N60" s="176" t="s">
        <v>611</v>
      </c>
      <c r="O60" s="176">
        <v>9678357177</v>
      </c>
      <c r="P60" s="175">
        <v>43550</v>
      </c>
      <c r="Q60" s="161" t="s">
        <v>177</v>
      </c>
      <c r="R60" s="161">
        <v>49</v>
      </c>
      <c r="S60" s="161" t="s">
        <v>168</v>
      </c>
      <c r="T60" s="12"/>
    </row>
    <row r="61" spans="1:20" s="18" customFormat="1">
      <c r="A61" s="23">
        <v>57</v>
      </c>
      <c r="B61" s="11" t="s">
        <v>67</v>
      </c>
      <c r="C61" s="167" t="s">
        <v>578</v>
      </c>
      <c r="D61" s="168" t="s">
        <v>29</v>
      </c>
      <c r="E61" s="164">
        <v>287</v>
      </c>
      <c r="F61" s="165"/>
      <c r="G61" s="41">
        <v>38</v>
      </c>
      <c r="H61" s="41">
        <v>29</v>
      </c>
      <c r="I61" s="11">
        <f t="shared" si="0"/>
        <v>67</v>
      </c>
      <c r="J61" s="70">
        <v>9864277184</v>
      </c>
      <c r="K61" s="160" t="s">
        <v>592</v>
      </c>
      <c r="L61" s="161" t="s">
        <v>593</v>
      </c>
      <c r="M61" s="161">
        <v>9954304439</v>
      </c>
      <c r="N61" s="176" t="s">
        <v>611</v>
      </c>
      <c r="O61" s="176">
        <v>9678357177</v>
      </c>
      <c r="P61" s="175">
        <v>43550</v>
      </c>
      <c r="Q61" s="161" t="s">
        <v>177</v>
      </c>
      <c r="R61" s="161">
        <v>49</v>
      </c>
      <c r="S61" s="161" t="s">
        <v>168</v>
      </c>
      <c r="T61" s="12"/>
    </row>
    <row r="62" spans="1:20" s="18" customFormat="1" ht="30">
      <c r="A62" s="23">
        <v>58</v>
      </c>
      <c r="B62" s="11" t="s">
        <v>66</v>
      </c>
      <c r="C62" s="167" t="s">
        <v>579</v>
      </c>
      <c r="D62" s="168" t="s">
        <v>27</v>
      </c>
      <c r="E62" s="164">
        <v>18050100307</v>
      </c>
      <c r="F62" s="165" t="s">
        <v>93</v>
      </c>
      <c r="G62" s="41">
        <v>31</v>
      </c>
      <c r="H62" s="41">
        <v>43</v>
      </c>
      <c r="I62" s="11">
        <f t="shared" si="0"/>
        <v>74</v>
      </c>
      <c r="J62" s="70">
        <v>7399355958</v>
      </c>
      <c r="K62" s="160" t="s">
        <v>612</v>
      </c>
      <c r="L62" s="161" t="s">
        <v>613</v>
      </c>
      <c r="M62" s="161">
        <v>9957217248</v>
      </c>
      <c r="N62" s="176" t="s">
        <v>614</v>
      </c>
      <c r="O62" s="176">
        <v>9864402391</v>
      </c>
      <c r="P62" s="175">
        <v>43551</v>
      </c>
      <c r="Q62" s="161" t="s">
        <v>169</v>
      </c>
      <c r="R62" s="161">
        <v>13</v>
      </c>
      <c r="S62" s="161" t="s">
        <v>163</v>
      </c>
      <c r="T62" s="12"/>
    </row>
    <row r="63" spans="1:20" s="18" customFormat="1" ht="30">
      <c r="A63" s="23">
        <v>59</v>
      </c>
      <c r="B63" s="11" t="s">
        <v>66</v>
      </c>
      <c r="C63" s="167" t="s">
        <v>580</v>
      </c>
      <c r="D63" s="168" t="s">
        <v>27</v>
      </c>
      <c r="E63" s="164">
        <v>18050100309</v>
      </c>
      <c r="F63" s="165" t="s">
        <v>217</v>
      </c>
      <c r="G63" s="41">
        <v>31</v>
      </c>
      <c r="H63" s="41">
        <v>18</v>
      </c>
      <c r="I63" s="11">
        <f t="shared" si="0"/>
        <v>49</v>
      </c>
      <c r="J63" s="70">
        <v>9854702286</v>
      </c>
      <c r="K63" s="160" t="s">
        <v>612</v>
      </c>
      <c r="L63" s="161" t="s">
        <v>613</v>
      </c>
      <c r="M63" s="161">
        <v>9957217248</v>
      </c>
      <c r="N63" s="176" t="s">
        <v>614</v>
      </c>
      <c r="O63" s="176">
        <v>9864402391</v>
      </c>
      <c r="P63" s="175">
        <v>43551</v>
      </c>
      <c r="Q63" s="161" t="s">
        <v>169</v>
      </c>
      <c r="R63" s="161">
        <v>13</v>
      </c>
      <c r="S63" s="161" t="s">
        <v>163</v>
      </c>
      <c r="T63" s="12"/>
    </row>
    <row r="64" spans="1:20" s="18" customFormat="1" ht="30">
      <c r="A64" s="23">
        <v>60</v>
      </c>
      <c r="B64" s="11" t="s">
        <v>67</v>
      </c>
      <c r="C64" s="167" t="s">
        <v>581</v>
      </c>
      <c r="D64" s="168" t="s">
        <v>27</v>
      </c>
      <c r="E64" s="164">
        <v>18050101402</v>
      </c>
      <c r="F64" s="165" t="s">
        <v>93</v>
      </c>
      <c r="G64" s="41">
        <v>121</v>
      </c>
      <c r="H64" s="41">
        <v>106</v>
      </c>
      <c r="I64" s="11">
        <f t="shared" si="0"/>
        <v>227</v>
      </c>
      <c r="J64" s="70">
        <v>9706845696</v>
      </c>
      <c r="K64" s="160" t="s">
        <v>592</v>
      </c>
      <c r="L64" s="161" t="s">
        <v>593</v>
      </c>
      <c r="M64" s="161">
        <v>9954304439</v>
      </c>
      <c r="N64" s="176" t="s">
        <v>611</v>
      </c>
      <c r="O64" s="176">
        <v>9678357177</v>
      </c>
      <c r="P64" s="175">
        <v>43551</v>
      </c>
      <c r="Q64" s="161" t="s">
        <v>169</v>
      </c>
      <c r="R64" s="161">
        <v>47</v>
      </c>
      <c r="S64" s="161" t="s">
        <v>168</v>
      </c>
      <c r="T64" s="12"/>
    </row>
    <row r="65" spans="1:20" s="18" customFormat="1">
      <c r="A65" s="23">
        <v>61</v>
      </c>
      <c r="B65" s="11" t="s">
        <v>66</v>
      </c>
      <c r="C65" s="167" t="s">
        <v>582</v>
      </c>
      <c r="D65" s="168" t="s">
        <v>29</v>
      </c>
      <c r="E65" s="164">
        <v>167</v>
      </c>
      <c r="F65" s="165"/>
      <c r="G65" s="41">
        <v>41</v>
      </c>
      <c r="H65" s="41">
        <v>40</v>
      </c>
      <c r="I65" s="11">
        <f t="shared" si="0"/>
        <v>81</v>
      </c>
      <c r="J65" s="70">
        <v>9678284794</v>
      </c>
      <c r="K65" s="160" t="s">
        <v>608</v>
      </c>
      <c r="L65" s="161" t="s">
        <v>609</v>
      </c>
      <c r="M65" s="161">
        <v>8399833623</v>
      </c>
      <c r="N65" s="176" t="s">
        <v>610</v>
      </c>
      <c r="O65" s="176">
        <v>9859284224</v>
      </c>
      <c r="P65" s="175">
        <v>43552</v>
      </c>
      <c r="Q65" s="161" t="s">
        <v>170</v>
      </c>
      <c r="R65" s="161">
        <v>34</v>
      </c>
      <c r="S65" s="161" t="s">
        <v>163</v>
      </c>
      <c r="T65" s="12"/>
    </row>
    <row r="66" spans="1:20" s="18" customFormat="1">
      <c r="A66" s="23">
        <v>62</v>
      </c>
      <c r="B66" s="11" t="s">
        <v>66</v>
      </c>
      <c r="C66" s="167" t="s">
        <v>583</v>
      </c>
      <c r="D66" s="168" t="s">
        <v>29</v>
      </c>
      <c r="E66" s="164">
        <v>168</v>
      </c>
      <c r="F66" s="165"/>
      <c r="G66" s="41">
        <v>55</v>
      </c>
      <c r="H66" s="41">
        <v>37</v>
      </c>
      <c r="I66" s="11">
        <f t="shared" si="0"/>
        <v>92</v>
      </c>
      <c r="J66" s="70">
        <v>9954264920</v>
      </c>
      <c r="K66" s="160" t="s">
        <v>608</v>
      </c>
      <c r="L66" s="161" t="s">
        <v>609</v>
      </c>
      <c r="M66" s="161">
        <v>8399833623</v>
      </c>
      <c r="N66" s="176" t="s">
        <v>610</v>
      </c>
      <c r="O66" s="176">
        <v>9859284224</v>
      </c>
      <c r="P66" s="175">
        <v>43552</v>
      </c>
      <c r="Q66" s="161" t="s">
        <v>170</v>
      </c>
      <c r="R66" s="161">
        <v>34</v>
      </c>
      <c r="S66" s="161" t="s">
        <v>163</v>
      </c>
      <c r="T66" s="12"/>
    </row>
    <row r="67" spans="1:20" s="18" customFormat="1">
      <c r="A67" s="23">
        <v>63</v>
      </c>
      <c r="B67" s="11" t="s">
        <v>67</v>
      </c>
      <c r="C67" s="167" t="s">
        <v>584</v>
      </c>
      <c r="D67" s="168" t="s">
        <v>29</v>
      </c>
      <c r="E67" s="164">
        <v>293</v>
      </c>
      <c r="F67" s="165"/>
      <c r="G67" s="41">
        <v>56</v>
      </c>
      <c r="H67" s="41">
        <v>60</v>
      </c>
      <c r="I67" s="11">
        <f t="shared" si="0"/>
        <v>116</v>
      </c>
      <c r="J67" s="70">
        <v>9954347775</v>
      </c>
      <c r="K67" s="160" t="s">
        <v>592</v>
      </c>
      <c r="L67" s="161" t="s">
        <v>593</v>
      </c>
      <c r="M67" s="161">
        <v>9954304439</v>
      </c>
      <c r="N67" s="176" t="s">
        <v>611</v>
      </c>
      <c r="O67" s="176">
        <v>9678357177</v>
      </c>
      <c r="P67" s="175">
        <v>43552</v>
      </c>
      <c r="Q67" s="161" t="s">
        <v>170</v>
      </c>
      <c r="R67" s="161">
        <v>48</v>
      </c>
      <c r="S67" s="161" t="s">
        <v>168</v>
      </c>
      <c r="T67" s="12"/>
    </row>
    <row r="68" spans="1:20" s="18" customFormat="1" ht="30">
      <c r="A68" s="23">
        <v>64</v>
      </c>
      <c r="B68" s="11" t="s">
        <v>66</v>
      </c>
      <c r="C68" s="167" t="s">
        <v>585</v>
      </c>
      <c r="D68" s="168" t="s">
        <v>27</v>
      </c>
      <c r="E68" s="164">
        <v>18050100403</v>
      </c>
      <c r="F68" s="165" t="s">
        <v>112</v>
      </c>
      <c r="G68" s="41">
        <v>165</v>
      </c>
      <c r="H68" s="41">
        <v>189</v>
      </c>
      <c r="I68" s="11">
        <f t="shared" si="0"/>
        <v>354</v>
      </c>
      <c r="J68" s="70">
        <v>9706641284</v>
      </c>
      <c r="K68" s="160" t="s">
        <v>592</v>
      </c>
      <c r="L68" s="161" t="s">
        <v>593</v>
      </c>
      <c r="M68" s="161">
        <v>9954304439</v>
      </c>
      <c r="N68" s="176" t="s">
        <v>594</v>
      </c>
      <c r="O68" s="176">
        <v>9957976025</v>
      </c>
      <c r="P68" s="175" t="s">
        <v>615</v>
      </c>
      <c r="Q68" s="161" t="s">
        <v>366</v>
      </c>
      <c r="R68" s="161">
        <v>48</v>
      </c>
      <c r="S68" s="161" t="s">
        <v>163</v>
      </c>
      <c r="T68" s="12"/>
    </row>
    <row r="69" spans="1:20" s="18" customFormat="1" ht="30">
      <c r="A69" s="23">
        <v>65</v>
      </c>
      <c r="B69" s="11" t="s">
        <v>67</v>
      </c>
      <c r="C69" s="167" t="s">
        <v>585</v>
      </c>
      <c r="D69" s="168" t="s">
        <v>27</v>
      </c>
      <c r="E69" s="164">
        <v>18050100403</v>
      </c>
      <c r="F69" s="165" t="s">
        <v>112</v>
      </c>
      <c r="G69" s="41">
        <v>174</v>
      </c>
      <c r="H69" s="41">
        <v>188</v>
      </c>
      <c r="I69" s="11">
        <f t="shared" si="0"/>
        <v>362</v>
      </c>
      <c r="J69" s="70">
        <v>9706641284</v>
      </c>
      <c r="K69" s="160" t="s">
        <v>592</v>
      </c>
      <c r="L69" s="161" t="s">
        <v>593</v>
      </c>
      <c r="M69" s="161">
        <v>9954304439</v>
      </c>
      <c r="N69" s="176" t="s">
        <v>594</v>
      </c>
      <c r="O69" s="176">
        <v>9957976025</v>
      </c>
      <c r="P69" s="175" t="s">
        <v>615</v>
      </c>
      <c r="Q69" s="161" t="s">
        <v>366</v>
      </c>
      <c r="R69" s="161">
        <v>48</v>
      </c>
      <c r="S69" s="161" t="s">
        <v>168</v>
      </c>
      <c r="T69" s="12"/>
    </row>
    <row r="70" spans="1:20" s="18" customFormat="1">
      <c r="A70" s="23">
        <v>66</v>
      </c>
      <c r="B70" s="11"/>
      <c r="C70" s="39"/>
      <c r="D70" s="12"/>
      <c r="E70" s="40"/>
      <c r="F70" s="42"/>
      <c r="G70" s="41">
        <v>0</v>
      </c>
      <c r="H70" s="41">
        <v>0</v>
      </c>
      <c r="I70" s="11">
        <f t="shared" ref="I70:I133" si="1">SUM(G70:H70)</f>
        <v>0</v>
      </c>
      <c r="J70" s="70"/>
      <c r="K70" s="160"/>
      <c r="L70" s="161"/>
      <c r="M70" s="161"/>
      <c r="N70" s="176"/>
      <c r="O70" s="176"/>
      <c r="P70" s="175"/>
      <c r="Q70" s="161"/>
      <c r="R70" s="161"/>
      <c r="S70" s="161"/>
      <c r="T70" s="12"/>
    </row>
    <row r="71" spans="1:20" s="18" customFormat="1">
      <c r="A71" s="23">
        <v>67</v>
      </c>
      <c r="B71" s="11"/>
      <c r="C71" s="39"/>
      <c r="D71" s="12"/>
      <c r="E71" s="40"/>
      <c r="F71" s="42"/>
      <c r="G71" s="41">
        <v>0</v>
      </c>
      <c r="H71" s="41">
        <v>0</v>
      </c>
      <c r="I71" s="11">
        <f t="shared" si="1"/>
        <v>0</v>
      </c>
      <c r="J71" s="43"/>
      <c r="K71" s="39"/>
      <c r="L71" s="35"/>
      <c r="M71" s="35"/>
      <c r="N71" s="36"/>
      <c r="O71" s="36"/>
      <c r="P71" s="37"/>
      <c r="Q71" s="35"/>
      <c r="R71" s="35"/>
      <c r="S71" s="35"/>
      <c r="T71" s="12"/>
    </row>
    <row r="72" spans="1:20" s="18" customFormat="1">
      <c r="A72" s="23">
        <v>68</v>
      </c>
      <c r="B72" s="11"/>
      <c r="C72" s="39"/>
      <c r="D72" s="12"/>
      <c r="E72" s="40"/>
      <c r="F72" s="42"/>
      <c r="G72" s="41">
        <v>0</v>
      </c>
      <c r="H72" s="41">
        <v>0</v>
      </c>
      <c r="I72" s="11">
        <f t="shared" si="1"/>
        <v>0</v>
      </c>
      <c r="J72" s="43"/>
      <c r="K72" s="39"/>
      <c r="L72" s="35"/>
      <c r="M72" s="35"/>
      <c r="N72" s="36"/>
      <c r="O72" s="36"/>
      <c r="P72" s="37"/>
      <c r="Q72" s="35"/>
      <c r="R72" s="35"/>
      <c r="S72" s="35"/>
      <c r="T72" s="12"/>
    </row>
    <row r="73" spans="1:20" s="18" customFormat="1">
      <c r="A73" s="23">
        <v>69</v>
      </c>
      <c r="B73" s="11"/>
      <c r="C73" s="39"/>
      <c r="D73" s="12"/>
      <c r="E73" s="40"/>
      <c r="F73" s="42"/>
      <c r="G73" s="41">
        <v>0</v>
      </c>
      <c r="H73" s="41">
        <v>0</v>
      </c>
      <c r="I73" s="11">
        <f t="shared" si="1"/>
        <v>0</v>
      </c>
      <c r="J73" s="43"/>
      <c r="K73" s="39"/>
      <c r="L73" s="35"/>
      <c r="M73" s="35"/>
      <c r="N73" s="36"/>
      <c r="O73" s="36"/>
      <c r="P73" s="37"/>
      <c r="Q73" s="35"/>
      <c r="R73" s="35"/>
      <c r="S73" s="35"/>
      <c r="T73" s="12"/>
    </row>
    <row r="74" spans="1:20" s="18" customFormat="1">
      <c r="A74" s="23">
        <v>70</v>
      </c>
      <c r="B74" s="11"/>
      <c r="C74" s="39"/>
      <c r="D74" s="12"/>
      <c r="E74" s="40"/>
      <c r="F74" s="42"/>
      <c r="G74" s="41">
        <v>0</v>
      </c>
      <c r="H74" s="41">
        <v>0</v>
      </c>
      <c r="I74" s="11">
        <f t="shared" si="1"/>
        <v>0</v>
      </c>
      <c r="J74" s="43"/>
      <c r="K74" s="39"/>
      <c r="L74" s="35"/>
      <c r="M74" s="35"/>
      <c r="N74" s="36"/>
      <c r="O74" s="36"/>
      <c r="P74" s="37"/>
      <c r="Q74" s="35"/>
      <c r="R74" s="35"/>
      <c r="S74" s="35"/>
      <c r="T74" s="12"/>
    </row>
    <row r="75" spans="1:20" s="18" customFormat="1">
      <c r="A75" s="23">
        <v>71</v>
      </c>
      <c r="B75" s="11"/>
      <c r="C75" s="39"/>
      <c r="D75" s="12"/>
      <c r="E75" s="40"/>
      <c r="F75" s="42"/>
      <c r="G75" s="41">
        <v>0</v>
      </c>
      <c r="H75" s="41">
        <v>0</v>
      </c>
      <c r="I75" s="11">
        <f t="shared" si="1"/>
        <v>0</v>
      </c>
      <c r="J75" s="43"/>
      <c r="K75" s="39"/>
      <c r="L75" s="35"/>
      <c r="M75" s="35"/>
      <c r="N75" s="36"/>
      <c r="O75" s="36"/>
      <c r="P75" s="37"/>
      <c r="Q75" s="35"/>
      <c r="R75" s="35"/>
      <c r="S75" s="35"/>
      <c r="T75" s="12"/>
    </row>
    <row r="76" spans="1:20" s="18" customFormat="1">
      <c r="A76" s="23">
        <v>72</v>
      </c>
      <c r="B76" s="11"/>
      <c r="C76" s="39"/>
      <c r="D76" s="12"/>
      <c r="E76" s="40"/>
      <c r="F76" s="42"/>
      <c r="G76" s="41">
        <v>0</v>
      </c>
      <c r="H76" s="41">
        <v>0</v>
      </c>
      <c r="I76" s="11">
        <f t="shared" si="1"/>
        <v>0</v>
      </c>
      <c r="J76" s="43"/>
      <c r="K76" s="39"/>
      <c r="L76" s="35"/>
      <c r="M76" s="35"/>
      <c r="N76" s="36"/>
      <c r="O76" s="36"/>
      <c r="P76" s="37"/>
      <c r="Q76" s="35"/>
      <c r="R76" s="35"/>
      <c r="S76" s="35"/>
      <c r="T76" s="12"/>
    </row>
    <row r="77" spans="1:20" s="18" customFormat="1">
      <c r="A77" s="23">
        <v>73</v>
      </c>
      <c r="B77" s="11"/>
      <c r="C77" s="39"/>
      <c r="D77" s="12"/>
      <c r="E77" s="40"/>
      <c r="F77" s="42"/>
      <c r="G77" s="41">
        <v>0</v>
      </c>
      <c r="H77" s="41">
        <v>0</v>
      </c>
      <c r="I77" s="11">
        <f t="shared" si="1"/>
        <v>0</v>
      </c>
      <c r="J77" s="43"/>
      <c r="K77" s="39"/>
      <c r="L77" s="35"/>
      <c r="M77" s="35"/>
      <c r="N77" s="36"/>
      <c r="O77" s="36"/>
      <c r="P77" s="37"/>
      <c r="Q77" s="35"/>
      <c r="R77" s="35"/>
      <c r="S77" s="35"/>
      <c r="T77" s="12"/>
    </row>
    <row r="78" spans="1:20" s="18" customFormat="1">
      <c r="A78" s="23">
        <v>74</v>
      </c>
      <c r="B78" s="11"/>
      <c r="C78" s="39"/>
      <c r="D78" s="12"/>
      <c r="E78" s="40"/>
      <c r="F78" s="42"/>
      <c r="G78" s="41">
        <v>0</v>
      </c>
      <c r="H78" s="41">
        <v>0</v>
      </c>
      <c r="I78" s="11">
        <f t="shared" si="1"/>
        <v>0</v>
      </c>
      <c r="J78" s="43"/>
      <c r="K78" s="39"/>
      <c r="L78" s="35"/>
      <c r="M78" s="35"/>
      <c r="N78" s="36"/>
      <c r="O78" s="36"/>
      <c r="P78" s="37"/>
      <c r="Q78" s="35"/>
      <c r="R78" s="35"/>
      <c r="S78" s="35"/>
      <c r="T78" s="12"/>
    </row>
    <row r="79" spans="1:20" s="18" customFormat="1">
      <c r="A79" s="23">
        <v>75</v>
      </c>
      <c r="B79" s="11"/>
      <c r="C79" s="39"/>
      <c r="D79" s="12"/>
      <c r="E79" s="40"/>
      <c r="F79" s="42"/>
      <c r="G79" s="41">
        <v>0</v>
      </c>
      <c r="H79" s="41">
        <v>0</v>
      </c>
      <c r="I79" s="11">
        <f t="shared" si="1"/>
        <v>0</v>
      </c>
      <c r="J79" s="43"/>
      <c r="K79" s="39"/>
      <c r="L79" s="35"/>
      <c r="M79" s="35"/>
      <c r="N79" s="36"/>
      <c r="O79" s="36"/>
      <c r="P79" s="37"/>
      <c r="Q79" s="35"/>
      <c r="R79" s="35"/>
      <c r="S79" s="35"/>
      <c r="T79" s="12"/>
    </row>
    <row r="80" spans="1:20" s="18" customFormat="1">
      <c r="A80" s="23">
        <v>76</v>
      </c>
      <c r="B80" s="11"/>
      <c r="C80" s="39"/>
      <c r="D80" s="12"/>
      <c r="E80" s="40"/>
      <c r="F80" s="42"/>
      <c r="G80" s="41">
        <v>0</v>
      </c>
      <c r="H80" s="41">
        <v>0</v>
      </c>
      <c r="I80" s="11">
        <f t="shared" si="1"/>
        <v>0</v>
      </c>
      <c r="J80" s="43"/>
      <c r="K80" s="39"/>
      <c r="L80" s="35"/>
      <c r="M80" s="35"/>
      <c r="N80" s="36"/>
      <c r="O80" s="36"/>
      <c r="P80" s="37"/>
      <c r="Q80" s="35"/>
      <c r="R80" s="35"/>
      <c r="S80" s="35"/>
      <c r="T80" s="12"/>
    </row>
    <row r="81" spans="1:20" s="18" customFormat="1">
      <c r="A81" s="23">
        <v>77</v>
      </c>
      <c r="B81" s="11"/>
      <c r="C81" s="39"/>
      <c r="D81" s="12"/>
      <c r="E81" s="40"/>
      <c r="F81" s="42"/>
      <c r="G81" s="41">
        <v>0</v>
      </c>
      <c r="H81" s="41">
        <v>0</v>
      </c>
      <c r="I81" s="11">
        <f t="shared" si="1"/>
        <v>0</v>
      </c>
      <c r="J81" s="43"/>
      <c r="K81" s="39"/>
      <c r="L81" s="35"/>
      <c r="M81" s="35"/>
      <c r="N81" s="36"/>
      <c r="O81" s="36"/>
      <c r="P81" s="37"/>
      <c r="Q81" s="35"/>
      <c r="R81" s="35"/>
      <c r="S81" s="35"/>
      <c r="T81" s="12"/>
    </row>
    <row r="82" spans="1:20" s="18" customFormat="1">
      <c r="A82" s="23">
        <v>78</v>
      </c>
      <c r="B82" s="11"/>
      <c r="C82" s="39"/>
      <c r="D82" s="12"/>
      <c r="E82" s="40"/>
      <c r="F82" s="42"/>
      <c r="G82" s="41">
        <v>0</v>
      </c>
      <c r="H82" s="41">
        <v>0</v>
      </c>
      <c r="I82" s="11">
        <f t="shared" si="1"/>
        <v>0</v>
      </c>
      <c r="J82" s="43"/>
      <c r="K82" s="39"/>
      <c r="L82" s="35"/>
      <c r="M82" s="35"/>
      <c r="N82" s="36"/>
      <c r="O82" s="36"/>
      <c r="P82" s="37"/>
      <c r="Q82" s="35"/>
      <c r="R82" s="35"/>
      <c r="S82" s="35"/>
      <c r="T82" s="12"/>
    </row>
    <row r="83" spans="1:20" s="18" customFormat="1">
      <c r="A83" s="23">
        <v>79</v>
      </c>
      <c r="B83" s="11"/>
      <c r="C83" s="39"/>
      <c r="D83" s="12"/>
      <c r="E83" s="40"/>
      <c r="F83" s="42"/>
      <c r="G83" s="41">
        <v>0</v>
      </c>
      <c r="H83" s="41">
        <v>0</v>
      </c>
      <c r="I83" s="11">
        <f t="shared" si="1"/>
        <v>0</v>
      </c>
      <c r="J83" s="43"/>
      <c r="K83" s="39"/>
      <c r="L83" s="35"/>
      <c r="M83" s="35"/>
      <c r="N83" s="36"/>
      <c r="O83" s="36"/>
      <c r="P83" s="37"/>
      <c r="Q83" s="35"/>
      <c r="R83" s="35"/>
      <c r="S83" s="35"/>
      <c r="T83" s="12"/>
    </row>
    <row r="84" spans="1:20" s="18" customFormat="1">
      <c r="A84" s="23">
        <v>80</v>
      </c>
      <c r="B84" s="11"/>
      <c r="C84" s="39"/>
      <c r="D84" s="12"/>
      <c r="E84" s="40"/>
      <c r="F84" s="42"/>
      <c r="G84" s="41">
        <v>0</v>
      </c>
      <c r="H84" s="41">
        <v>0</v>
      </c>
      <c r="I84" s="11">
        <f t="shared" si="1"/>
        <v>0</v>
      </c>
      <c r="J84" s="43"/>
      <c r="K84" s="39"/>
      <c r="L84" s="35"/>
      <c r="M84" s="35"/>
      <c r="N84" s="36"/>
      <c r="O84" s="36"/>
      <c r="P84" s="37"/>
      <c r="Q84" s="35"/>
      <c r="R84" s="35"/>
      <c r="S84" s="35"/>
      <c r="T84" s="12"/>
    </row>
    <row r="85" spans="1:20" s="18" customFormat="1">
      <c r="A85" s="23">
        <v>81</v>
      </c>
      <c r="B85" s="11"/>
      <c r="C85" s="39"/>
      <c r="D85" s="12"/>
      <c r="E85" s="40"/>
      <c r="F85" s="42"/>
      <c r="G85" s="41">
        <v>0</v>
      </c>
      <c r="H85" s="41">
        <v>0</v>
      </c>
      <c r="I85" s="11">
        <f t="shared" si="1"/>
        <v>0</v>
      </c>
      <c r="J85" s="43"/>
      <c r="K85" s="39"/>
      <c r="L85" s="35"/>
      <c r="M85" s="35"/>
      <c r="N85" s="36"/>
      <c r="O85" s="36"/>
      <c r="P85" s="37"/>
      <c r="Q85" s="35"/>
      <c r="R85" s="35"/>
      <c r="S85" s="35"/>
      <c r="T85" s="12"/>
    </row>
    <row r="86" spans="1:20" s="18" customFormat="1">
      <c r="A86" s="23">
        <v>82</v>
      </c>
      <c r="B86" s="11"/>
      <c r="C86" s="39"/>
      <c r="D86" s="12"/>
      <c r="E86" s="40"/>
      <c r="F86" s="42"/>
      <c r="G86" s="41">
        <v>0</v>
      </c>
      <c r="H86" s="41">
        <v>0</v>
      </c>
      <c r="I86" s="11">
        <f t="shared" si="1"/>
        <v>0</v>
      </c>
      <c r="J86" s="43"/>
      <c r="K86" s="39"/>
      <c r="L86" s="35"/>
      <c r="M86" s="35"/>
      <c r="N86" s="36"/>
      <c r="O86" s="36"/>
      <c r="P86" s="37"/>
      <c r="Q86" s="35"/>
      <c r="R86" s="35"/>
      <c r="S86" s="35"/>
      <c r="T86" s="12"/>
    </row>
    <row r="87" spans="1:20" s="18" customFormat="1">
      <c r="A87" s="23">
        <v>83</v>
      </c>
      <c r="B87" s="11"/>
      <c r="C87" s="39"/>
      <c r="D87" s="12"/>
      <c r="E87" s="40"/>
      <c r="F87" s="42"/>
      <c r="G87" s="41">
        <v>0</v>
      </c>
      <c r="H87" s="41">
        <v>0</v>
      </c>
      <c r="I87" s="11">
        <f t="shared" si="1"/>
        <v>0</v>
      </c>
      <c r="J87" s="43"/>
      <c r="K87" s="39"/>
      <c r="L87" s="35"/>
      <c r="M87" s="35"/>
      <c r="N87" s="36"/>
      <c r="O87" s="36"/>
      <c r="P87" s="37"/>
      <c r="Q87" s="35"/>
      <c r="R87" s="35"/>
      <c r="S87" s="35"/>
      <c r="T87" s="12"/>
    </row>
    <row r="88" spans="1:20" s="18" customFormat="1">
      <c r="A88" s="23">
        <v>84</v>
      </c>
      <c r="B88" s="11"/>
      <c r="C88" s="39"/>
      <c r="D88" s="12"/>
      <c r="E88" s="40"/>
      <c r="F88" s="42"/>
      <c r="G88" s="41">
        <v>0</v>
      </c>
      <c r="H88" s="41">
        <v>0</v>
      </c>
      <c r="I88" s="11">
        <f t="shared" si="1"/>
        <v>0</v>
      </c>
      <c r="J88" s="43"/>
      <c r="K88" s="39"/>
      <c r="L88" s="35"/>
      <c r="M88" s="35"/>
      <c r="N88" s="36"/>
      <c r="O88" s="36"/>
      <c r="P88" s="37"/>
      <c r="Q88" s="35"/>
      <c r="R88" s="35"/>
      <c r="S88" s="35"/>
      <c r="T88" s="12"/>
    </row>
    <row r="89" spans="1:20" s="18" customFormat="1">
      <c r="A89" s="23">
        <v>85</v>
      </c>
      <c r="B89" s="11"/>
      <c r="C89" s="39"/>
      <c r="D89" s="12"/>
      <c r="E89" s="40"/>
      <c r="F89" s="42"/>
      <c r="G89" s="41">
        <v>0</v>
      </c>
      <c r="H89" s="41">
        <v>0</v>
      </c>
      <c r="I89" s="11">
        <f t="shared" si="1"/>
        <v>0</v>
      </c>
      <c r="J89" s="43"/>
      <c r="K89" s="39"/>
      <c r="L89" s="35"/>
      <c r="M89" s="35"/>
      <c r="N89" s="36"/>
      <c r="O89" s="36"/>
      <c r="P89" s="37"/>
      <c r="Q89" s="35"/>
      <c r="R89" s="35"/>
      <c r="S89" s="35"/>
      <c r="T89" s="12"/>
    </row>
    <row r="90" spans="1:20" s="18" customFormat="1">
      <c r="A90" s="23">
        <v>86</v>
      </c>
      <c r="B90" s="11"/>
      <c r="C90" s="39"/>
      <c r="D90" s="12"/>
      <c r="E90" s="40"/>
      <c r="F90" s="42"/>
      <c r="G90" s="41">
        <v>0</v>
      </c>
      <c r="H90" s="41">
        <v>0</v>
      </c>
      <c r="I90" s="11">
        <f t="shared" si="1"/>
        <v>0</v>
      </c>
      <c r="J90" s="43"/>
      <c r="K90" s="39"/>
      <c r="L90" s="35"/>
      <c r="M90" s="35"/>
      <c r="N90" s="36"/>
      <c r="O90" s="36"/>
      <c r="P90" s="37"/>
      <c r="Q90" s="35"/>
      <c r="R90" s="35"/>
      <c r="S90" s="35"/>
      <c r="T90" s="12"/>
    </row>
    <row r="91" spans="1:20" s="18" customFormat="1">
      <c r="A91" s="23">
        <v>87</v>
      </c>
      <c r="B91" s="11"/>
      <c r="C91" s="39"/>
      <c r="D91" s="12"/>
      <c r="E91" s="40"/>
      <c r="F91" s="42"/>
      <c r="G91" s="41">
        <v>0</v>
      </c>
      <c r="H91" s="41">
        <v>0</v>
      </c>
      <c r="I91" s="11">
        <f t="shared" si="1"/>
        <v>0</v>
      </c>
      <c r="J91" s="43"/>
      <c r="K91" s="39"/>
      <c r="L91" s="35"/>
      <c r="M91" s="35"/>
      <c r="N91" s="36"/>
      <c r="O91" s="36"/>
      <c r="P91" s="37"/>
      <c r="Q91" s="35"/>
      <c r="R91" s="35"/>
      <c r="S91" s="35"/>
      <c r="T91" s="12"/>
    </row>
    <row r="92" spans="1:20" s="18" customFormat="1">
      <c r="A92" s="23">
        <v>88</v>
      </c>
      <c r="B92" s="11"/>
      <c r="C92" s="39"/>
      <c r="D92" s="12"/>
      <c r="E92" s="40"/>
      <c r="F92" s="42"/>
      <c r="G92" s="41">
        <v>0</v>
      </c>
      <c r="H92" s="41">
        <v>0</v>
      </c>
      <c r="I92" s="11">
        <f t="shared" si="1"/>
        <v>0</v>
      </c>
      <c r="J92" s="43"/>
      <c r="K92" s="39"/>
      <c r="L92" s="35"/>
      <c r="M92" s="35"/>
      <c r="N92" s="36"/>
      <c r="O92" s="36"/>
      <c r="P92" s="37"/>
      <c r="Q92" s="35"/>
      <c r="R92" s="35"/>
      <c r="S92" s="35"/>
      <c r="T92" s="12"/>
    </row>
    <row r="93" spans="1:20" s="18" customFormat="1">
      <c r="A93" s="23">
        <v>89</v>
      </c>
      <c r="B93" s="11"/>
      <c r="C93" s="39"/>
      <c r="D93" s="12"/>
      <c r="E93" s="40"/>
      <c r="F93" s="42"/>
      <c r="G93" s="41">
        <v>0</v>
      </c>
      <c r="H93" s="41">
        <v>0</v>
      </c>
      <c r="I93" s="11">
        <f t="shared" si="1"/>
        <v>0</v>
      </c>
      <c r="J93" s="43"/>
      <c r="K93" s="39"/>
      <c r="L93" s="35"/>
      <c r="M93" s="35"/>
      <c r="N93" s="36"/>
      <c r="O93" s="36"/>
      <c r="P93" s="37"/>
      <c r="Q93" s="35"/>
      <c r="R93" s="35"/>
      <c r="S93" s="35"/>
      <c r="T93" s="12"/>
    </row>
    <row r="94" spans="1:20" s="18" customFormat="1">
      <c r="A94" s="23">
        <v>90</v>
      </c>
      <c r="B94" s="11"/>
      <c r="C94" s="39"/>
      <c r="D94" s="12"/>
      <c r="E94" s="40"/>
      <c r="F94" s="42"/>
      <c r="G94" s="41">
        <v>0</v>
      </c>
      <c r="H94" s="41">
        <v>0</v>
      </c>
      <c r="I94" s="11">
        <f t="shared" si="1"/>
        <v>0</v>
      </c>
      <c r="J94" s="43"/>
      <c r="K94" s="39"/>
      <c r="L94" s="35"/>
      <c r="M94" s="35"/>
      <c r="N94" s="36"/>
      <c r="O94" s="36"/>
      <c r="P94" s="37"/>
      <c r="Q94" s="35"/>
      <c r="R94" s="35"/>
      <c r="S94" s="35"/>
      <c r="T94" s="12"/>
    </row>
    <row r="95" spans="1:20" s="18" customFormat="1">
      <c r="A95" s="23">
        <v>91</v>
      </c>
      <c r="B95" s="11"/>
      <c r="C95" s="39"/>
      <c r="D95" s="12"/>
      <c r="E95" s="40"/>
      <c r="F95" s="42"/>
      <c r="G95" s="41">
        <v>0</v>
      </c>
      <c r="H95" s="41">
        <v>0</v>
      </c>
      <c r="I95" s="11">
        <f t="shared" si="1"/>
        <v>0</v>
      </c>
      <c r="J95" s="43"/>
      <c r="K95" s="39"/>
      <c r="L95" s="35"/>
      <c r="M95" s="35"/>
      <c r="N95" s="36"/>
      <c r="O95" s="36"/>
      <c r="P95" s="37"/>
      <c r="Q95" s="35"/>
      <c r="R95" s="35"/>
      <c r="S95" s="35"/>
      <c r="T95" s="12"/>
    </row>
    <row r="96" spans="1:20" s="18" customFormat="1">
      <c r="A96" s="23">
        <v>92</v>
      </c>
      <c r="B96" s="11"/>
      <c r="C96" s="39"/>
      <c r="D96" s="12"/>
      <c r="E96" s="40"/>
      <c r="F96" s="42"/>
      <c r="G96" s="41">
        <v>0</v>
      </c>
      <c r="H96" s="41">
        <v>0</v>
      </c>
      <c r="I96" s="11">
        <f t="shared" si="1"/>
        <v>0</v>
      </c>
      <c r="J96" s="43"/>
      <c r="K96" s="39"/>
      <c r="L96" s="35"/>
      <c r="M96" s="35"/>
      <c r="N96" s="36"/>
      <c r="O96" s="36"/>
      <c r="P96" s="37"/>
      <c r="Q96" s="35"/>
      <c r="R96" s="35"/>
      <c r="S96" s="35"/>
      <c r="T96" s="12"/>
    </row>
    <row r="97" spans="1:20" s="18" customFormat="1">
      <c r="A97" s="23">
        <v>93</v>
      </c>
      <c r="B97" s="11"/>
      <c r="C97" s="39"/>
      <c r="D97" s="12"/>
      <c r="E97" s="40"/>
      <c r="F97" s="42"/>
      <c r="G97" s="41">
        <v>0</v>
      </c>
      <c r="H97" s="41">
        <v>0</v>
      </c>
      <c r="I97" s="11">
        <f t="shared" si="1"/>
        <v>0</v>
      </c>
      <c r="J97" s="43"/>
      <c r="K97" s="39"/>
      <c r="L97" s="35"/>
      <c r="M97" s="35"/>
      <c r="N97" s="36"/>
      <c r="O97" s="36"/>
      <c r="P97" s="37"/>
      <c r="Q97" s="35"/>
      <c r="R97" s="35"/>
      <c r="S97" s="35"/>
      <c r="T97" s="12"/>
    </row>
    <row r="98" spans="1:20" s="18" customFormat="1">
      <c r="A98" s="23">
        <v>94</v>
      </c>
      <c r="B98" s="11"/>
      <c r="C98" s="39"/>
      <c r="D98" s="12"/>
      <c r="E98" s="40"/>
      <c r="F98" s="42"/>
      <c r="G98" s="41">
        <v>0</v>
      </c>
      <c r="H98" s="41">
        <v>0</v>
      </c>
      <c r="I98" s="11">
        <f t="shared" si="1"/>
        <v>0</v>
      </c>
      <c r="J98" s="43"/>
      <c r="K98" s="39"/>
      <c r="L98" s="35"/>
      <c r="M98" s="35"/>
      <c r="N98" s="36"/>
      <c r="O98" s="36"/>
      <c r="P98" s="37"/>
      <c r="Q98" s="35"/>
      <c r="R98" s="35"/>
      <c r="S98" s="35"/>
      <c r="T98" s="12"/>
    </row>
    <row r="99" spans="1:20" s="18" customFormat="1">
      <c r="A99" s="23">
        <v>95</v>
      </c>
      <c r="B99" s="11"/>
      <c r="C99" s="39"/>
      <c r="D99" s="12"/>
      <c r="E99" s="40"/>
      <c r="F99" s="42"/>
      <c r="G99" s="41">
        <v>0</v>
      </c>
      <c r="H99" s="41">
        <v>0</v>
      </c>
      <c r="I99" s="11">
        <f t="shared" si="1"/>
        <v>0</v>
      </c>
      <c r="J99" s="43"/>
      <c r="K99" s="39"/>
      <c r="L99" s="35"/>
      <c r="M99" s="35"/>
      <c r="N99" s="36"/>
      <c r="O99" s="36"/>
      <c r="P99" s="37"/>
      <c r="Q99" s="35"/>
      <c r="R99" s="35"/>
      <c r="S99" s="35"/>
      <c r="T99" s="12"/>
    </row>
    <row r="100" spans="1:20" s="18" customFormat="1">
      <c r="A100" s="23">
        <v>96</v>
      </c>
      <c r="B100" s="11"/>
      <c r="C100" s="39"/>
      <c r="D100" s="12"/>
      <c r="E100" s="40"/>
      <c r="F100" s="42"/>
      <c r="G100" s="41">
        <v>0</v>
      </c>
      <c r="H100" s="41">
        <v>0</v>
      </c>
      <c r="I100" s="11">
        <f t="shared" si="1"/>
        <v>0</v>
      </c>
      <c r="J100" s="43"/>
      <c r="K100" s="39"/>
      <c r="L100" s="35"/>
      <c r="M100" s="35"/>
      <c r="N100" s="36"/>
      <c r="O100" s="36"/>
      <c r="P100" s="37"/>
      <c r="Q100" s="35"/>
      <c r="R100" s="35"/>
      <c r="S100" s="35"/>
      <c r="T100" s="12"/>
    </row>
    <row r="101" spans="1:20" s="18" customFormat="1">
      <c r="A101" s="23">
        <v>97</v>
      </c>
      <c r="B101" s="11"/>
      <c r="C101" s="39"/>
      <c r="D101" s="12"/>
      <c r="E101" s="40"/>
      <c r="F101" s="42"/>
      <c r="G101" s="41">
        <v>0</v>
      </c>
      <c r="H101" s="41">
        <v>0</v>
      </c>
      <c r="I101" s="11">
        <f t="shared" si="1"/>
        <v>0</v>
      </c>
      <c r="J101" s="43"/>
      <c r="K101" s="39"/>
      <c r="L101" s="35"/>
      <c r="M101" s="35"/>
      <c r="N101" s="36"/>
      <c r="O101" s="36"/>
      <c r="P101" s="37"/>
      <c r="Q101" s="35"/>
      <c r="R101" s="35"/>
      <c r="S101" s="35"/>
      <c r="T101" s="12"/>
    </row>
    <row r="102" spans="1:20" s="18" customFormat="1">
      <c r="A102" s="23">
        <v>98</v>
      </c>
      <c r="B102" s="11"/>
      <c r="C102" s="39"/>
      <c r="D102" s="12"/>
      <c r="E102" s="40"/>
      <c r="F102" s="42"/>
      <c r="G102" s="41">
        <v>0</v>
      </c>
      <c r="H102" s="41">
        <v>0</v>
      </c>
      <c r="I102" s="11">
        <f t="shared" si="1"/>
        <v>0</v>
      </c>
      <c r="J102" s="43"/>
      <c r="K102" s="39"/>
      <c r="L102" s="35"/>
      <c r="M102" s="35"/>
      <c r="N102" s="36"/>
      <c r="O102" s="36"/>
      <c r="P102" s="37"/>
      <c r="Q102" s="35"/>
      <c r="R102" s="35"/>
      <c r="S102" s="35"/>
      <c r="T102" s="12"/>
    </row>
    <row r="103" spans="1:20" s="18" customFormat="1">
      <c r="A103" s="23">
        <v>99</v>
      </c>
      <c r="B103" s="11"/>
      <c r="C103" s="39"/>
      <c r="D103" s="12"/>
      <c r="E103" s="40"/>
      <c r="F103" s="42"/>
      <c r="G103" s="41">
        <v>0</v>
      </c>
      <c r="H103" s="41">
        <v>0</v>
      </c>
      <c r="I103" s="11">
        <f t="shared" si="1"/>
        <v>0</v>
      </c>
      <c r="J103" s="43"/>
      <c r="K103" s="39"/>
      <c r="L103" s="35"/>
      <c r="M103" s="35"/>
      <c r="N103" s="36"/>
      <c r="O103" s="36"/>
      <c r="P103" s="37"/>
      <c r="Q103" s="35"/>
      <c r="R103" s="35"/>
      <c r="S103" s="35"/>
      <c r="T103" s="12"/>
    </row>
    <row r="104" spans="1:20" s="18" customFormat="1">
      <c r="A104" s="23">
        <v>100</v>
      </c>
      <c r="B104" s="11"/>
      <c r="C104" s="39"/>
      <c r="D104" s="12"/>
      <c r="E104" s="40"/>
      <c r="F104" s="42"/>
      <c r="G104" s="41">
        <v>0</v>
      </c>
      <c r="H104" s="41">
        <v>0</v>
      </c>
      <c r="I104" s="11">
        <f t="shared" si="1"/>
        <v>0</v>
      </c>
      <c r="J104" s="43"/>
      <c r="K104" s="39"/>
      <c r="L104" s="35"/>
      <c r="M104" s="35"/>
      <c r="N104" s="36"/>
      <c r="O104" s="36"/>
      <c r="P104" s="37"/>
      <c r="Q104" s="35"/>
      <c r="R104" s="35"/>
      <c r="S104" s="35"/>
      <c r="T104" s="12"/>
    </row>
    <row r="105" spans="1:20" s="18" customFormat="1">
      <c r="A105" s="23">
        <v>101</v>
      </c>
      <c r="B105" s="11"/>
      <c r="C105" s="39"/>
      <c r="D105" s="12"/>
      <c r="E105" s="40"/>
      <c r="F105" s="42"/>
      <c r="G105" s="41">
        <v>0</v>
      </c>
      <c r="H105" s="41">
        <v>0</v>
      </c>
      <c r="I105" s="11">
        <f t="shared" si="1"/>
        <v>0</v>
      </c>
      <c r="J105" s="43"/>
      <c r="K105" s="39"/>
      <c r="L105" s="35"/>
      <c r="M105" s="35"/>
      <c r="N105" s="36"/>
      <c r="O105" s="36"/>
      <c r="P105" s="37"/>
      <c r="Q105" s="35"/>
      <c r="R105" s="35"/>
      <c r="S105" s="35"/>
      <c r="T105" s="12"/>
    </row>
    <row r="106" spans="1:20" s="18" customFormat="1">
      <c r="A106" s="23">
        <v>102</v>
      </c>
      <c r="B106" s="11"/>
      <c r="C106" s="39"/>
      <c r="D106" s="12"/>
      <c r="E106" s="40"/>
      <c r="F106" s="42"/>
      <c r="G106" s="41">
        <v>0</v>
      </c>
      <c r="H106" s="41">
        <v>0</v>
      </c>
      <c r="I106" s="11">
        <f t="shared" si="1"/>
        <v>0</v>
      </c>
      <c r="J106" s="43"/>
      <c r="K106" s="39"/>
      <c r="L106" s="35"/>
      <c r="M106" s="35"/>
      <c r="N106" s="36"/>
      <c r="O106" s="36"/>
      <c r="P106" s="37"/>
      <c r="Q106" s="35"/>
      <c r="R106" s="35"/>
      <c r="S106" s="35"/>
      <c r="T106" s="12"/>
    </row>
    <row r="107" spans="1:20" s="18" customFormat="1">
      <c r="A107" s="23">
        <v>103</v>
      </c>
      <c r="B107" s="11"/>
      <c r="C107" s="39"/>
      <c r="D107" s="12"/>
      <c r="E107" s="40"/>
      <c r="F107" s="42"/>
      <c r="G107" s="41">
        <v>0</v>
      </c>
      <c r="H107" s="41">
        <v>0</v>
      </c>
      <c r="I107" s="11">
        <f t="shared" si="1"/>
        <v>0</v>
      </c>
      <c r="J107" s="43"/>
      <c r="K107" s="39"/>
      <c r="L107" s="35"/>
      <c r="M107" s="35"/>
      <c r="N107" s="36"/>
      <c r="O107" s="36"/>
      <c r="P107" s="37"/>
      <c r="Q107" s="35"/>
      <c r="R107" s="35"/>
      <c r="S107" s="35"/>
      <c r="T107" s="12"/>
    </row>
    <row r="108" spans="1:20" s="18" customFormat="1">
      <c r="A108" s="23">
        <v>104</v>
      </c>
      <c r="B108" s="11"/>
      <c r="C108" s="39"/>
      <c r="D108" s="12"/>
      <c r="E108" s="40"/>
      <c r="F108" s="42"/>
      <c r="G108" s="41">
        <v>0</v>
      </c>
      <c r="H108" s="41">
        <v>0</v>
      </c>
      <c r="I108" s="11">
        <f t="shared" si="1"/>
        <v>0</v>
      </c>
      <c r="J108" s="43"/>
      <c r="K108" s="39"/>
      <c r="L108" s="35"/>
      <c r="M108" s="35"/>
      <c r="N108" s="36"/>
      <c r="O108" s="36"/>
      <c r="P108" s="37"/>
      <c r="Q108" s="35"/>
      <c r="R108" s="35"/>
      <c r="S108" s="35"/>
      <c r="T108" s="12"/>
    </row>
    <row r="109" spans="1:20" s="18" customFormat="1">
      <c r="A109" s="23">
        <v>105</v>
      </c>
      <c r="B109" s="11"/>
      <c r="C109" s="39"/>
      <c r="D109" s="12"/>
      <c r="E109" s="40"/>
      <c r="F109" s="42"/>
      <c r="G109" s="41">
        <v>0</v>
      </c>
      <c r="H109" s="41">
        <v>0</v>
      </c>
      <c r="I109" s="11">
        <f t="shared" si="1"/>
        <v>0</v>
      </c>
      <c r="J109" s="43"/>
      <c r="K109" s="39"/>
      <c r="L109" s="35"/>
      <c r="M109" s="35"/>
      <c r="N109" s="36"/>
      <c r="O109" s="36"/>
      <c r="P109" s="37"/>
      <c r="Q109" s="35"/>
      <c r="R109" s="35"/>
      <c r="S109" s="35"/>
      <c r="T109" s="12"/>
    </row>
    <row r="110" spans="1:20" s="18" customFormat="1">
      <c r="A110" s="23">
        <v>106</v>
      </c>
      <c r="B110" s="11"/>
      <c r="C110" s="39"/>
      <c r="D110" s="12"/>
      <c r="E110" s="40"/>
      <c r="F110" s="42"/>
      <c r="G110" s="41">
        <v>0</v>
      </c>
      <c r="H110" s="41">
        <v>0</v>
      </c>
      <c r="I110" s="11">
        <f t="shared" si="1"/>
        <v>0</v>
      </c>
      <c r="J110" s="43"/>
      <c r="K110" s="39"/>
      <c r="L110" s="35"/>
      <c r="M110" s="35"/>
      <c r="N110" s="36"/>
      <c r="O110" s="36"/>
      <c r="P110" s="37"/>
      <c r="Q110" s="35"/>
      <c r="R110" s="35"/>
      <c r="S110" s="35"/>
      <c r="T110" s="12"/>
    </row>
    <row r="111" spans="1:20" s="18" customFormat="1">
      <c r="A111" s="23">
        <v>107</v>
      </c>
      <c r="B111" s="11"/>
      <c r="C111" s="39"/>
      <c r="D111" s="12"/>
      <c r="E111" s="40"/>
      <c r="F111" s="42"/>
      <c r="G111" s="41">
        <v>0</v>
      </c>
      <c r="H111" s="41">
        <v>0</v>
      </c>
      <c r="I111" s="11">
        <f t="shared" si="1"/>
        <v>0</v>
      </c>
      <c r="J111" s="43"/>
      <c r="K111" s="39"/>
      <c r="L111" s="35"/>
      <c r="M111" s="35"/>
      <c r="N111" s="36"/>
      <c r="O111" s="36"/>
      <c r="P111" s="37"/>
      <c r="Q111" s="35"/>
      <c r="R111" s="35"/>
      <c r="S111" s="35"/>
      <c r="T111" s="12"/>
    </row>
    <row r="112" spans="1:20" s="18" customFormat="1">
      <c r="A112" s="23">
        <v>108</v>
      </c>
      <c r="B112" s="11"/>
      <c r="C112" s="39"/>
      <c r="D112" s="12"/>
      <c r="E112" s="40"/>
      <c r="F112" s="42"/>
      <c r="G112" s="41">
        <v>0</v>
      </c>
      <c r="H112" s="41">
        <v>0</v>
      </c>
      <c r="I112" s="11">
        <f t="shared" si="1"/>
        <v>0</v>
      </c>
      <c r="J112" s="43"/>
      <c r="K112" s="39"/>
      <c r="L112" s="35"/>
      <c r="M112" s="35"/>
      <c r="N112" s="36"/>
      <c r="O112" s="36"/>
      <c r="P112" s="37"/>
      <c r="Q112" s="35"/>
      <c r="R112" s="35"/>
      <c r="S112" s="35"/>
      <c r="T112" s="12"/>
    </row>
    <row r="113" spans="1:20" s="18" customFormat="1">
      <c r="A113" s="23">
        <v>109</v>
      </c>
      <c r="B113" s="11"/>
      <c r="C113" s="39"/>
      <c r="D113" s="12"/>
      <c r="E113" s="40"/>
      <c r="F113" s="42"/>
      <c r="G113" s="41">
        <v>0</v>
      </c>
      <c r="H113" s="41">
        <v>0</v>
      </c>
      <c r="I113" s="11">
        <f t="shared" si="1"/>
        <v>0</v>
      </c>
      <c r="J113" s="43"/>
      <c r="K113" s="39"/>
      <c r="L113" s="35"/>
      <c r="M113" s="35"/>
      <c r="N113" s="36"/>
      <c r="O113" s="36"/>
      <c r="P113" s="37"/>
      <c r="Q113" s="35"/>
      <c r="R113" s="35"/>
      <c r="S113" s="35"/>
      <c r="T113" s="12"/>
    </row>
    <row r="114" spans="1:20" s="18" customFormat="1">
      <c r="A114" s="23">
        <v>110</v>
      </c>
      <c r="B114" s="11"/>
      <c r="C114" s="39"/>
      <c r="D114" s="12"/>
      <c r="E114" s="40"/>
      <c r="F114" s="42"/>
      <c r="G114" s="41">
        <v>0</v>
      </c>
      <c r="H114" s="41">
        <v>0</v>
      </c>
      <c r="I114" s="11">
        <f t="shared" si="1"/>
        <v>0</v>
      </c>
      <c r="J114" s="43"/>
      <c r="K114" s="39"/>
      <c r="L114" s="35"/>
      <c r="M114" s="35"/>
      <c r="N114" s="36"/>
      <c r="O114" s="36"/>
      <c r="P114" s="37"/>
      <c r="Q114" s="35"/>
      <c r="R114" s="35"/>
      <c r="S114" s="35"/>
      <c r="T114" s="12"/>
    </row>
    <row r="115" spans="1:20" s="18" customFormat="1">
      <c r="A115" s="23">
        <v>111</v>
      </c>
      <c r="B115" s="11"/>
      <c r="C115" s="39"/>
      <c r="D115" s="12"/>
      <c r="E115" s="40"/>
      <c r="F115" s="42"/>
      <c r="G115" s="41">
        <v>0</v>
      </c>
      <c r="H115" s="41">
        <v>0</v>
      </c>
      <c r="I115" s="11">
        <f t="shared" si="1"/>
        <v>0</v>
      </c>
      <c r="J115" s="43"/>
      <c r="K115" s="39"/>
      <c r="L115" s="35"/>
      <c r="M115" s="35"/>
      <c r="N115" s="36"/>
      <c r="O115" s="36"/>
      <c r="P115" s="37"/>
      <c r="Q115" s="35"/>
      <c r="R115" s="35"/>
      <c r="S115" s="35"/>
      <c r="T115" s="12"/>
    </row>
    <row r="116" spans="1:20" s="18" customFormat="1">
      <c r="A116" s="23">
        <v>112</v>
      </c>
      <c r="B116" s="11"/>
      <c r="C116" s="39"/>
      <c r="D116" s="12"/>
      <c r="E116" s="40"/>
      <c r="F116" s="42"/>
      <c r="G116" s="41">
        <v>0</v>
      </c>
      <c r="H116" s="41">
        <v>0</v>
      </c>
      <c r="I116" s="11">
        <f t="shared" si="1"/>
        <v>0</v>
      </c>
      <c r="J116" s="43"/>
      <c r="K116" s="39"/>
      <c r="L116" s="35"/>
      <c r="M116" s="35"/>
      <c r="N116" s="36"/>
      <c r="O116" s="36"/>
      <c r="P116" s="37"/>
      <c r="Q116" s="35"/>
      <c r="R116" s="35"/>
      <c r="S116" s="35"/>
      <c r="T116" s="12"/>
    </row>
    <row r="117" spans="1:20">
      <c r="A117" s="2">
        <v>113</v>
      </c>
      <c r="B117" s="11"/>
      <c r="C117" s="12"/>
      <c r="D117" s="12"/>
      <c r="E117" s="13"/>
      <c r="F117" s="12"/>
      <c r="G117" s="41">
        <v>0</v>
      </c>
      <c r="H117" s="41">
        <v>0</v>
      </c>
      <c r="I117" s="11">
        <f t="shared" si="1"/>
        <v>0</v>
      </c>
      <c r="J117" s="12"/>
      <c r="K117" s="12"/>
      <c r="L117" s="12"/>
      <c r="M117" s="12"/>
      <c r="N117" s="12"/>
      <c r="O117" s="12"/>
      <c r="P117" s="16"/>
      <c r="Q117" s="12"/>
      <c r="R117" s="12"/>
      <c r="S117" s="12"/>
      <c r="T117" s="12"/>
    </row>
    <row r="118" spans="1:20">
      <c r="A118" s="2">
        <v>114</v>
      </c>
      <c r="B118" s="11"/>
      <c r="C118" s="12"/>
      <c r="D118" s="12"/>
      <c r="E118" s="13"/>
      <c r="F118" s="12"/>
      <c r="G118" s="41">
        <v>0</v>
      </c>
      <c r="H118" s="41">
        <v>0</v>
      </c>
      <c r="I118" s="11">
        <f t="shared" si="1"/>
        <v>0</v>
      </c>
      <c r="J118" s="12"/>
      <c r="K118" s="12"/>
      <c r="L118" s="12"/>
      <c r="M118" s="12"/>
      <c r="N118" s="12"/>
      <c r="O118" s="12"/>
      <c r="P118" s="16"/>
      <c r="Q118" s="12"/>
      <c r="R118" s="12"/>
      <c r="S118" s="12"/>
      <c r="T118" s="12"/>
    </row>
    <row r="119" spans="1:20">
      <c r="A119" s="2">
        <v>115</v>
      </c>
      <c r="B119" s="11"/>
      <c r="C119" s="12"/>
      <c r="D119" s="12"/>
      <c r="E119" s="13"/>
      <c r="F119" s="12"/>
      <c r="G119" s="41">
        <v>0</v>
      </c>
      <c r="H119" s="41">
        <v>0</v>
      </c>
      <c r="I119" s="11">
        <f t="shared" si="1"/>
        <v>0</v>
      </c>
      <c r="J119" s="12"/>
      <c r="K119" s="12"/>
      <c r="L119" s="12"/>
      <c r="M119" s="12"/>
      <c r="N119" s="12"/>
      <c r="O119" s="12"/>
      <c r="P119" s="16"/>
      <c r="Q119" s="12"/>
      <c r="R119" s="12"/>
      <c r="S119" s="12"/>
      <c r="T119" s="12"/>
    </row>
    <row r="120" spans="1:20">
      <c r="A120" s="2">
        <v>116</v>
      </c>
      <c r="B120" s="11"/>
      <c r="C120" s="12"/>
      <c r="D120" s="12"/>
      <c r="E120" s="13"/>
      <c r="F120" s="12"/>
      <c r="G120" s="41">
        <v>0</v>
      </c>
      <c r="H120" s="41">
        <v>0</v>
      </c>
      <c r="I120" s="11">
        <f t="shared" si="1"/>
        <v>0</v>
      </c>
      <c r="J120" s="12"/>
      <c r="K120" s="12"/>
      <c r="L120" s="12"/>
      <c r="M120" s="12"/>
      <c r="N120" s="12"/>
      <c r="O120" s="12"/>
      <c r="P120" s="16"/>
      <c r="Q120" s="12"/>
      <c r="R120" s="12"/>
      <c r="S120" s="12"/>
      <c r="T120" s="12"/>
    </row>
    <row r="121" spans="1:20">
      <c r="A121" s="2">
        <v>117</v>
      </c>
      <c r="B121" s="11"/>
      <c r="C121" s="12"/>
      <c r="D121" s="12"/>
      <c r="E121" s="13"/>
      <c r="F121" s="12"/>
      <c r="G121" s="41">
        <v>0</v>
      </c>
      <c r="H121" s="41">
        <v>0</v>
      </c>
      <c r="I121" s="11">
        <f t="shared" si="1"/>
        <v>0</v>
      </c>
      <c r="J121" s="12"/>
      <c r="K121" s="12"/>
      <c r="L121" s="12"/>
      <c r="M121" s="12"/>
      <c r="N121" s="12"/>
      <c r="O121" s="12"/>
      <c r="P121" s="16"/>
      <c r="Q121" s="12"/>
      <c r="R121" s="12"/>
      <c r="S121" s="12"/>
      <c r="T121" s="12"/>
    </row>
    <row r="122" spans="1:20">
      <c r="A122" s="2">
        <v>118</v>
      </c>
      <c r="B122" s="11"/>
      <c r="C122" s="12"/>
      <c r="D122" s="12"/>
      <c r="E122" s="13"/>
      <c r="F122" s="12"/>
      <c r="G122" s="41">
        <v>0</v>
      </c>
      <c r="H122" s="41">
        <v>0</v>
      </c>
      <c r="I122" s="11">
        <f t="shared" si="1"/>
        <v>0</v>
      </c>
      <c r="J122" s="12"/>
      <c r="K122" s="12"/>
      <c r="L122" s="12"/>
      <c r="M122" s="12"/>
      <c r="N122" s="12"/>
      <c r="O122" s="12"/>
      <c r="P122" s="16"/>
      <c r="Q122" s="12"/>
      <c r="R122" s="12"/>
      <c r="S122" s="12"/>
      <c r="T122" s="12"/>
    </row>
    <row r="123" spans="1:20">
      <c r="A123" s="2">
        <v>119</v>
      </c>
      <c r="B123" s="11"/>
      <c r="C123" s="12"/>
      <c r="D123" s="12"/>
      <c r="E123" s="13"/>
      <c r="F123" s="12"/>
      <c r="G123" s="41">
        <v>0</v>
      </c>
      <c r="H123" s="41">
        <v>0</v>
      </c>
      <c r="I123" s="11">
        <f t="shared" si="1"/>
        <v>0</v>
      </c>
      <c r="J123" s="12"/>
      <c r="K123" s="12"/>
      <c r="L123" s="12"/>
      <c r="M123" s="12"/>
      <c r="N123" s="12"/>
      <c r="O123" s="12"/>
      <c r="P123" s="16"/>
      <c r="Q123" s="12"/>
      <c r="R123" s="12"/>
      <c r="S123" s="12"/>
      <c r="T123" s="12"/>
    </row>
    <row r="124" spans="1:20">
      <c r="A124" s="2">
        <v>120</v>
      </c>
      <c r="B124" s="11"/>
      <c r="C124" s="12"/>
      <c r="D124" s="12"/>
      <c r="E124" s="13"/>
      <c r="F124" s="12"/>
      <c r="G124" s="41">
        <v>0</v>
      </c>
      <c r="H124" s="41">
        <v>0</v>
      </c>
      <c r="I124" s="11">
        <f t="shared" si="1"/>
        <v>0</v>
      </c>
      <c r="J124" s="12"/>
      <c r="K124" s="12"/>
      <c r="L124" s="12"/>
      <c r="M124" s="12"/>
      <c r="N124" s="12"/>
      <c r="O124" s="12"/>
      <c r="P124" s="16"/>
      <c r="Q124" s="12"/>
      <c r="R124" s="12"/>
      <c r="S124" s="12"/>
      <c r="T124" s="12"/>
    </row>
    <row r="125" spans="1:20">
      <c r="A125" s="2">
        <v>121</v>
      </c>
      <c r="B125" s="11"/>
      <c r="C125" s="12"/>
      <c r="D125" s="12"/>
      <c r="E125" s="13"/>
      <c r="F125" s="12"/>
      <c r="G125" s="41">
        <v>0</v>
      </c>
      <c r="H125" s="41">
        <v>0</v>
      </c>
      <c r="I125" s="11">
        <f t="shared" si="1"/>
        <v>0</v>
      </c>
      <c r="J125" s="12"/>
      <c r="K125" s="12"/>
      <c r="L125" s="12"/>
      <c r="M125" s="12"/>
      <c r="N125" s="12"/>
      <c r="O125" s="12"/>
      <c r="P125" s="16"/>
      <c r="Q125" s="12"/>
      <c r="R125" s="12"/>
      <c r="S125" s="12"/>
      <c r="T125" s="12"/>
    </row>
    <row r="126" spans="1:20">
      <c r="A126" s="2">
        <v>122</v>
      </c>
      <c r="B126" s="11"/>
      <c r="C126" s="12"/>
      <c r="D126" s="12"/>
      <c r="E126" s="13"/>
      <c r="F126" s="12"/>
      <c r="G126" s="41">
        <v>0</v>
      </c>
      <c r="H126" s="41">
        <v>0</v>
      </c>
      <c r="I126" s="11">
        <f t="shared" si="1"/>
        <v>0</v>
      </c>
      <c r="J126" s="12"/>
      <c r="K126" s="12"/>
      <c r="L126" s="12"/>
      <c r="M126" s="12"/>
      <c r="N126" s="12"/>
      <c r="O126" s="12"/>
      <c r="P126" s="16"/>
      <c r="Q126" s="12"/>
      <c r="R126" s="12"/>
      <c r="S126" s="12"/>
      <c r="T126" s="12"/>
    </row>
    <row r="127" spans="1:20">
      <c r="A127" s="2">
        <v>123</v>
      </c>
      <c r="B127" s="11"/>
      <c r="C127" s="12"/>
      <c r="D127" s="12"/>
      <c r="E127" s="13"/>
      <c r="F127" s="12"/>
      <c r="G127" s="41">
        <v>0</v>
      </c>
      <c r="H127" s="41">
        <v>0</v>
      </c>
      <c r="I127" s="11">
        <f t="shared" si="1"/>
        <v>0</v>
      </c>
      <c r="J127" s="12"/>
      <c r="K127" s="12"/>
      <c r="L127" s="12"/>
      <c r="M127" s="12"/>
      <c r="N127" s="12"/>
      <c r="O127" s="12"/>
      <c r="P127" s="16"/>
      <c r="Q127" s="12"/>
      <c r="R127" s="12"/>
      <c r="S127" s="12"/>
      <c r="T127" s="12"/>
    </row>
    <row r="128" spans="1:20">
      <c r="A128" s="2">
        <v>124</v>
      </c>
      <c r="B128" s="11"/>
      <c r="C128" s="12"/>
      <c r="D128" s="12"/>
      <c r="E128" s="13"/>
      <c r="F128" s="12"/>
      <c r="G128" s="41">
        <v>0</v>
      </c>
      <c r="H128" s="41">
        <v>0</v>
      </c>
      <c r="I128" s="11">
        <f t="shared" si="1"/>
        <v>0</v>
      </c>
      <c r="J128" s="12"/>
      <c r="K128" s="12"/>
      <c r="L128" s="12"/>
      <c r="M128" s="12"/>
      <c r="N128" s="12"/>
      <c r="O128" s="12"/>
      <c r="P128" s="16"/>
      <c r="Q128" s="12"/>
      <c r="R128" s="12"/>
      <c r="S128" s="12"/>
      <c r="T128" s="12"/>
    </row>
    <row r="129" spans="1:20">
      <c r="A129" s="2">
        <v>125</v>
      </c>
      <c r="B129" s="11"/>
      <c r="C129" s="12"/>
      <c r="D129" s="12"/>
      <c r="E129" s="13"/>
      <c r="F129" s="12"/>
      <c r="G129" s="41">
        <v>0</v>
      </c>
      <c r="H129" s="41">
        <v>0</v>
      </c>
      <c r="I129" s="11">
        <f t="shared" si="1"/>
        <v>0</v>
      </c>
      <c r="J129" s="12"/>
      <c r="K129" s="12"/>
      <c r="L129" s="12"/>
      <c r="M129" s="12"/>
      <c r="N129" s="12"/>
      <c r="O129" s="12"/>
      <c r="P129" s="16"/>
      <c r="Q129" s="12"/>
      <c r="R129" s="12"/>
      <c r="S129" s="12"/>
      <c r="T129" s="12"/>
    </row>
    <row r="130" spans="1:20">
      <c r="A130" s="2">
        <v>126</v>
      </c>
      <c r="B130" s="11"/>
      <c r="C130" s="12"/>
      <c r="D130" s="12"/>
      <c r="E130" s="13"/>
      <c r="F130" s="12"/>
      <c r="G130" s="41">
        <v>0</v>
      </c>
      <c r="H130" s="41">
        <v>0</v>
      </c>
      <c r="I130" s="11">
        <f t="shared" si="1"/>
        <v>0</v>
      </c>
      <c r="J130" s="12"/>
      <c r="K130" s="12"/>
      <c r="L130" s="12"/>
      <c r="M130" s="12"/>
      <c r="N130" s="12"/>
      <c r="O130" s="12"/>
      <c r="P130" s="16"/>
      <c r="Q130" s="12"/>
      <c r="R130" s="12"/>
      <c r="S130" s="12"/>
      <c r="T130" s="12"/>
    </row>
    <row r="131" spans="1:20">
      <c r="A131" s="2">
        <v>127</v>
      </c>
      <c r="B131" s="11"/>
      <c r="C131" s="12"/>
      <c r="D131" s="12"/>
      <c r="E131" s="13"/>
      <c r="F131" s="12"/>
      <c r="G131" s="41">
        <v>0</v>
      </c>
      <c r="H131" s="41">
        <v>0</v>
      </c>
      <c r="I131" s="11">
        <f t="shared" si="1"/>
        <v>0</v>
      </c>
      <c r="J131" s="12"/>
      <c r="K131" s="12"/>
      <c r="L131" s="12"/>
      <c r="M131" s="12"/>
      <c r="N131" s="12"/>
      <c r="O131" s="12"/>
      <c r="P131" s="16"/>
      <c r="Q131" s="12"/>
      <c r="R131" s="12"/>
      <c r="S131" s="12"/>
      <c r="T131" s="12"/>
    </row>
    <row r="132" spans="1:20">
      <c r="A132" s="2">
        <v>128</v>
      </c>
      <c r="B132" s="11"/>
      <c r="C132" s="12"/>
      <c r="D132" s="12"/>
      <c r="E132" s="13"/>
      <c r="F132" s="12"/>
      <c r="G132" s="41">
        <v>0</v>
      </c>
      <c r="H132" s="41">
        <v>0</v>
      </c>
      <c r="I132" s="11">
        <f t="shared" si="1"/>
        <v>0</v>
      </c>
      <c r="J132" s="12"/>
      <c r="K132" s="12"/>
      <c r="L132" s="12"/>
      <c r="M132" s="12"/>
      <c r="N132" s="12"/>
      <c r="O132" s="12"/>
      <c r="P132" s="16"/>
      <c r="Q132" s="12"/>
      <c r="R132" s="12"/>
      <c r="S132" s="12"/>
      <c r="T132" s="12"/>
    </row>
    <row r="133" spans="1:20">
      <c r="A133" s="2">
        <v>129</v>
      </c>
      <c r="B133" s="11"/>
      <c r="C133" s="12"/>
      <c r="D133" s="12"/>
      <c r="E133" s="13"/>
      <c r="F133" s="12"/>
      <c r="G133" s="41">
        <v>0</v>
      </c>
      <c r="H133" s="41">
        <v>0</v>
      </c>
      <c r="I133" s="11">
        <f t="shared" si="1"/>
        <v>0</v>
      </c>
      <c r="J133" s="12"/>
      <c r="K133" s="12"/>
      <c r="L133" s="12"/>
      <c r="M133" s="12"/>
      <c r="N133" s="12"/>
      <c r="O133" s="12"/>
      <c r="P133" s="16"/>
      <c r="Q133" s="12"/>
      <c r="R133" s="12"/>
      <c r="S133" s="12"/>
      <c r="T133" s="12"/>
    </row>
    <row r="134" spans="1:20">
      <c r="A134" s="2">
        <v>130</v>
      </c>
      <c r="B134" s="11"/>
      <c r="C134" s="12"/>
      <c r="D134" s="12"/>
      <c r="E134" s="13"/>
      <c r="F134" s="12"/>
      <c r="G134" s="41">
        <v>0</v>
      </c>
      <c r="H134" s="41">
        <v>0</v>
      </c>
      <c r="I134" s="11">
        <f t="shared" ref="I134:I164" si="2">SUM(G134:H134)</f>
        <v>0</v>
      </c>
      <c r="J134" s="12"/>
      <c r="K134" s="12"/>
      <c r="L134" s="12"/>
      <c r="M134" s="12"/>
      <c r="N134" s="12"/>
      <c r="O134" s="12"/>
      <c r="P134" s="16"/>
      <c r="Q134" s="12"/>
      <c r="R134" s="12"/>
      <c r="S134" s="12"/>
      <c r="T134" s="12"/>
    </row>
    <row r="135" spans="1:20">
      <c r="A135" s="2">
        <v>131</v>
      </c>
      <c r="B135" s="11"/>
      <c r="C135" s="12"/>
      <c r="D135" s="12"/>
      <c r="E135" s="13"/>
      <c r="F135" s="12"/>
      <c r="G135" s="41">
        <v>0</v>
      </c>
      <c r="H135" s="41">
        <v>0</v>
      </c>
      <c r="I135" s="11">
        <f t="shared" si="2"/>
        <v>0</v>
      </c>
      <c r="J135" s="12"/>
      <c r="K135" s="12"/>
      <c r="L135" s="12"/>
      <c r="M135" s="12"/>
      <c r="N135" s="12"/>
      <c r="O135" s="12"/>
      <c r="P135" s="16"/>
      <c r="Q135" s="12"/>
      <c r="R135" s="12"/>
      <c r="S135" s="12"/>
      <c r="T135" s="12"/>
    </row>
    <row r="136" spans="1:20">
      <c r="A136" s="2">
        <v>132</v>
      </c>
      <c r="B136" s="11"/>
      <c r="C136" s="12"/>
      <c r="D136" s="12"/>
      <c r="E136" s="13"/>
      <c r="F136" s="12"/>
      <c r="G136" s="41">
        <v>0</v>
      </c>
      <c r="H136" s="41">
        <v>0</v>
      </c>
      <c r="I136" s="11">
        <f t="shared" si="2"/>
        <v>0</v>
      </c>
      <c r="J136" s="12"/>
      <c r="K136" s="12"/>
      <c r="L136" s="12"/>
      <c r="M136" s="12"/>
      <c r="N136" s="12"/>
      <c r="O136" s="12"/>
      <c r="P136" s="16"/>
      <c r="Q136" s="12"/>
      <c r="R136" s="12"/>
      <c r="S136" s="12"/>
      <c r="T136" s="12"/>
    </row>
    <row r="137" spans="1:20">
      <c r="A137" s="2">
        <v>133</v>
      </c>
      <c r="B137" s="11"/>
      <c r="C137" s="12"/>
      <c r="D137" s="12"/>
      <c r="E137" s="13"/>
      <c r="F137" s="12"/>
      <c r="G137" s="41">
        <v>0</v>
      </c>
      <c r="H137" s="41">
        <v>0</v>
      </c>
      <c r="I137" s="11">
        <f t="shared" si="2"/>
        <v>0</v>
      </c>
      <c r="J137" s="12"/>
      <c r="K137" s="12"/>
      <c r="L137" s="12"/>
      <c r="M137" s="12"/>
      <c r="N137" s="12"/>
      <c r="O137" s="12"/>
      <c r="P137" s="16"/>
      <c r="Q137" s="12"/>
      <c r="R137" s="12"/>
      <c r="S137" s="12"/>
      <c r="T137" s="12"/>
    </row>
    <row r="138" spans="1:20">
      <c r="A138" s="2">
        <v>134</v>
      </c>
      <c r="B138" s="11"/>
      <c r="C138" s="12"/>
      <c r="D138" s="12"/>
      <c r="E138" s="13"/>
      <c r="F138" s="12"/>
      <c r="G138" s="41">
        <v>0</v>
      </c>
      <c r="H138" s="41">
        <v>0</v>
      </c>
      <c r="I138" s="11">
        <f t="shared" si="2"/>
        <v>0</v>
      </c>
      <c r="J138" s="12"/>
      <c r="K138" s="12"/>
      <c r="L138" s="12"/>
      <c r="M138" s="12"/>
      <c r="N138" s="12"/>
      <c r="O138" s="12"/>
      <c r="P138" s="16"/>
      <c r="Q138" s="12"/>
      <c r="R138" s="12"/>
      <c r="S138" s="12"/>
      <c r="T138" s="12"/>
    </row>
    <row r="139" spans="1:20">
      <c r="A139" s="2">
        <v>135</v>
      </c>
      <c r="B139" s="11"/>
      <c r="C139" s="12"/>
      <c r="D139" s="12"/>
      <c r="E139" s="13"/>
      <c r="F139" s="12"/>
      <c r="G139" s="41">
        <v>0</v>
      </c>
      <c r="H139" s="41">
        <v>0</v>
      </c>
      <c r="I139" s="11">
        <f t="shared" si="2"/>
        <v>0</v>
      </c>
      <c r="J139" s="12"/>
      <c r="K139" s="12"/>
      <c r="L139" s="12"/>
      <c r="M139" s="12"/>
      <c r="N139" s="12"/>
      <c r="O139" s="12"/>
      <c r="P139" s="16"/>
      <c r="Q139" s="12"/>
      <c r="R139" s="12"/>
      <c r="S139" s="12"/>
      <c r="T139" s="12"/>
    </row>
    <row r="140" spans="1:20">
      <c r="A140" s="2">
        <v>136</v>
      </c>
      <c r="B140" s="11"/>
      <c r="C140" s="12"/>
      <c r="D140" s="12"/>
      <c r="E140" s="13"/>
      <c r="F140" s="12"/>
      <c r="G140" s="41">
        <v>0</v>
      </c>
      <c r="H140" s="41">
        <v>0</v>
      </c>
      <c r="I140" s="11">
        <f t="shared" si="2"/>
        <v>0</v>
      </c>
      <c r="J140" s="12"/>
      <c r="K140" s="12"/>
      <c r="L140" s="12"/>
      <c r="M140" s="12"/>
      <c r="N140" s="12"/>
      <c r="O140" s="12"/>
      <c r="P140" s="16"/>
      <c r="Q140" s="12"/>
      <c r="R140" s="12"/>
      <c r="S140" s="12"/>
      <c r="T140" s="12"/>
    </row>
    <row r="141" spans="1:20">
      <c r="A141" s="2">
        <v>137</v>
      </c>
      <c r="B141" s="11"/>
      <c r="C141" s="12"/>
      <c r="D141" s="12"/>
      <c r="E141" s="13"/>
      <c r="F141" s="12"/>
      <c r="G141" s="41">
        <v>0</v>
      </c>
      <c r="H141" s="41">
        <v>0</v>
      </c>
      <c r="I141" s="11">
        <f t="shared" si="2"/>
        <v>0</v>
      </c>
      <c r="J141" s="12"/>
      <c r="K141" s="12"/>
      <c r="L141" s="12"/>
      <c r="M141" s="12"/>
      <c r="N141" s="12"/>
      <c r="O141" s="12"/>
      <c r="P141" s="16"/>
      <c r="Q141" s="12"/>
      <c r="R141" s="12"/>
      <c r="S141" s="12"/>
      <c r="T141" s="12"/>
    </row>
    <row r="142" spans="1:20">
      <c r="A142" s="2">
        <v>138</v>
      </c>
      <c r="B142" s="11"/>
      <c r="C142" s="12"/>
      <c r="D142" s="12"/>
      <c r="E142" s="13"/>
      <c r="F142" s="12"/>
      <c r="G142" s="41">
        <v>0</v>
      </c>
      <c r="H142" s="41">
        <v>0</v>
      </c>
      <c r="I142" s="11">
        <f t="shared" si="2"/>
        <v>0</v>
      </c>
      <c r="J142" s="12"/>
      <c r="K142" s="12"/>
      <c r="L142" s="12"/>
      <c r="M142" s="12"/>
      <c r="N142" s="12"/>
      <c r="O142" s="12"/>
      <c r="P142" s="16"/>
      <c r="Q142" s="12"/>
      <c r="R142" s="12"/>
      <c r="S142" s="12"/>
      <c r="T142" s="12"/>
    </row>
    <row r="143" spans="1:20">
      <c r="A143" s="2">
        <v>139</v>
      </c>
      <c r="B143" s="11"/>
      <c r="C143" s="12"/>
      <c r="D143" s="12"/>
      <c r="E143" s="13"/>
      <c r="F143" s="12"/>
      <c r="G143" s="41">
        <v>0</v>
      </c>
      <c r="H143" s="41">
        <v>0</v>
      </c>
      <c r="I143" s="11">
        <f t="shared" si="2"/>
        <v>0</v>
      </c>
      <c r="J143" s="12"/>
      <c r="K143" s="12"/>
      <c r="L143" s="12"/>
      <c r="M143" s="12"/>
      <c r="N143" s="12"/>
      <c r="O143" s="12"/>
      <c r="P143" s="16"/>
      <c r="Q143" s="12"/>
      <c r="R143" s="12"/>
      <c r="S143" s="12"/>
      <c r="T143" s="12"/>
    </row>
    <row r="144" spans="1:20">
      <c r="A144" s="2">
        <v>140</v>
      </c>
      <c r="B144" s="11"/>
      <c r="C144" s="12"/>
      <c r="D144" s="12"/>
      <c r="E144" s="13"/>
      <c r="F144" s="12"/>
      <c r="G144" s="41">
        <v>0</v>
      </c>
      <c r="H144" s="41">
        <v>0</v>
      </c>
      <c r="I144" s="11">
        <f t="shared" si="2"/>
        <v>0</v>
      </c>
      <c r="J144" s="12"/>
      <c r="K144" s="12"/>
      <c r="L144" s="12"/>
      <c r="M144" s="12"/>
      <c r="N144" s="12"/>
      <c r="O144" s="12"/>
      <c r="P144" s="16"/>
      <c r="Q144" s="12"/>
      <c r="R144" s="12"/>
      <c r="S144" s="12"/>
      <c r="T144" s="12"/>
    </row>
    <row r="145" spans="1:20">
      <c r="A145" s="2">
        <v>141</v>
      </c>
      <c r="B145" s="11"/>
      <c r="C145" s="12"/>
      <c r="D145" s="12"/>
      <c r="E145" s="13"/>
      <c r="F145" s="12"/>
      <c r="G145" s="41">
        <v>0</v>
      </c>
      <c r="H145" s="41">
        <v>0</v>
      </c>
      <c r="I145" s="11">
        <f t="shared" si="2"/>
        <v>0</v>
      </c>
      <c r="J145" s="12"/>
      <c r="K145" s="12"/>
      <c r="L145" s="12"/>
      <c r="M145" s="12"/>
      <c r="N145" s="12"/>
      <c r="O145" s="12"/>
      <c r="P145" s="16"/>
      <c r="Q145" s="12"/>
      <c r="R145" s="12"/>
      <c r="S145" s="12"/>
      <c r="T145" s="12"/>
    </row>
    <row r="146" spans="1:20">
      <c r="A146" s="2">
        <v>142</v>
      </c>
      <c r="B146" s="11"/>
      <c r="C146" s="12"/>
      <c r="D146" s="12"/>
      <c r="E146" s="13"/>
      <c r="F146" s="12"/>
      <c r="G146" s="41">
        <v>0</v>
      </c>
      <c r="H146" s="41">
        <v>0</v>
      </c>
      <c r="I146" s="11">
        <f t="shared" si="2"/>
        <v>0</v>
      </c>
      <c r="J146" s="12"/>
      <c r="K146" s="12"/>
      <c r="L146" s="12"/>
      <c r="M146" s="12"/>
      <c r="N146" s="12"/>
      <c r="O146" s="12"/>
      <c r="P146" s="16"/>
      <c r="Q146" s="12"/>
      <c r="R146" s="12"/>
      <c r="S146" s="12"/>
      <c r="T146" s="12"/>
    </row>
    <row r="147" spans="1:20">
      <c r="A147" s="2">
        <v>143</v>
      </c>
      <c r="B147" s="11"/>
      <c r="C147" s="12"/>
      <c r="D147" s="12"/>
      <c r="E147" s="13"/>
      <c r="F147" s="12"/>
      <c r="G147" s="41">
        <v>0</v>
      </c>
      <c r="H147" s="41">
        <v>0</v>
      </c>
      <c r="I147" s="11">
        <f t="shared" si="2"/>
        <v>0</v>
      </c>
      <c r="J147" s="12"/>
      <c r="K147" s="12"/>
      <c r="L147" s="12"/>
      <c r="M147" s="12"/>
      <c r="N147" s="12"/>
      <c r="O147" s="12"/>
      <c r="P147" s="16"/>
      <c r="Q147" s="12"/>
      <c r="R147" s="12"/>
      <c r="S147" s="12"/>
      <c r="T147" s="12"/>
    </row>
    <row r="148" spans="1:20">
      <c r="A148" s="2">
        <v>144</v>
      </c>
      <c r="B148" s="11"/>
      <c r="C148" s="12"/>
      <c r="D148" s="12"/>
      <c r="E148" s="13"/>
      <c r="F148" s="12"/>
      <c r="G148" s="41">
        <v>0</v>
      </c>
      <c r="H148" s="41">
        <v>0</v>
      </c>
      <c r="I148" s="11">
        <f t="shared" si="2"/>
        <v>0</v>
      </c>
      <c r="J148" s="12"/>
      <c r="K148" s="12"/>
      <c r="L148" s="12"/>
      <c r="M148" s="12"/>
      <c r="N148" s="12"/>
      <c r="O148" s="12"/>
      <c r="P148" s="16"/>
      <c r="Q148" s="12"/>
      <c r="R148" s="12"/>
      <c r="S148" s="12"/>
      <c r="T148" s="12"/>
    </row>
    <row r="149" spans="1:20">
      <c r="A149" s="2">
        <v>145</v>
      </c>
      <c r="B149" s="11"/>
      <c r="C149" s="12"/>
      <c r="D149" s="12"/>
      <c r="E149" s="13"/>
      <c r="F149" s="12"/>
      <c r="G149" s="41">
        <v>0</v>
      </c>
      <c r="H149" s="41">
        <v>0</v>
      </c>
      <c r="I149" s="11">
        <f t="shared" si="2"/>
        <v>0</v>
      </c>
      <c r="J149" s="12"/>
      <c r="K149" s="12"/>
      <c r="L149" s="12"/>
      <c r="M149" s="12"/>
      <c r="N149" s="12"/>
      <c r="O149" s="12"/>
      <c r="P149" s="16"/>
      <c r="Q149" s="12"/>
      <c r="R149" s="12"/>
      <c r="S149" s="12"/>
      <c r="T149" s="12"/>
    </row>
    <row r="150" spans="1:20">
      <c r="A150" s="2">
        <v>146</v>
      </c>
      <c r="B150" s="11"/>
      <c r="C150" s="12"/>
      <c r="D150" s="12"/>
      <c r="E150" s="13"/>
      <c r="F150" s="12"/>
      <c r="G150" s="41">
        <v>0</v>
      </c>
      <c r="H150" s="41">
        <v>0</v>
      </c>
      <c r="I150" s="11">
        <f t="shared" si="2"/>
        <v>0</v>
      </c>
      <c r="J150" s="12"/>
      <c r="K150" s="12"/>
      <c r="L150" s="12"/>
      <c r="M150" s="12"/>
      <c r="N150" s="12"/>
      <c r="O150" s="12"/>
      <c r="P150" s="16"/>
      <c r="Q150" s="12"/>
      <c r="R150" s="12"/>
      <c r="S150" s="12"/>
      <c r="T150" s="12"/>
    </row>
    <row r="151" spans="1:20">
      <c r="A151" s="2">
        <v>147</v>
      </c>
      <c r="B151" s="11"/>
      <c r="C151" s="12"/>
      <c r="D151" s="12"/>
      <c r="E151" s="13"/>
      <c r="F151" s="12"/>
      <c r="G151" s="41">
        <v>0</v>
      </c>
      <c r="H151" s="41">
        <v>0</v>
      </c>
      <c r="I151" s="11">
        <f t="shared" si="2"/>
        <v>0</v>
      </c>
      <c r="J151" s="12"/>
      <c r="K151" s="12"/>
      <c r="L151" s="12"/>
      <c r="M151" s="12"/>
      <c r="N151" s="12"/>
      <c r="O151" s="12"/>
      <c r="P151" s="16"/>
      <c r="Q151" s="12"/>
      <c r="R151" s="12"/>
      <c r="S151" s="12"/>
      <c r="T151" s="12"/>
    </row>
    <row r="152" spans="1:20">
      <c r="A152" s="2">
        <v>148</v>
      </c>
      <c r="B152" s="11"/>
      <c r="C152" s="12"/>
      <c r="D152" s="12"/>
      <c r="E152" s="13"/>
      <c r="F152" s="12"/>
      <c r="G152" s="41">
        <v>0</v>
      </c>
      <c r="H152" s="41">
        <v>0</v>
      </c>
      <c r="I152" s="11">
        <f t="shared" si="2"/>
        <v>0</v>
      </c>
      <c r="J152" s="12"/>
      <c r="K152" s="12"/>
      <c r="L152" s="12"/>
      <c r="M152" s="12"/>
      <c r="N152" s="12"/>
      <c r="O152" s="12"/>
      <c r="P152" s="16"/>
      <c r="Q152" s="12"/>
      <c r="R152" s="12"/>
      <c r="S152" s="12"/>
      <c r="T152" s="12"/>
    </row>
    <row r="153" spans="1:20">
      <c r="A153" s="2">
        <v>149</v>
      </c>
      <c r="B153" s="11"/>
      <c r="C153" s="12"/>
      <c r="D153" s="12"/>
      <c r="E153" s="13"/>
      <c r="F153" s="12"/>
      <c r="G153" s="41">
        <v>0</v>
      </c>
      <c r="H153" s="41">
        <v>0</v>
      </c>
      <c r="I153" s="11">
        <f t="shared" si="2"/>
        <v>0</v>
      </c>
      <c r="J153" s="12"/>
      <c r="K153" s="12"/>
      <c r="L153" s="12"/>
      <c r="M153" s="12"/>
      <c r="N153" s="12"/>
      <c r="O153" s="12"/>
      <c r="P153" s="16"/>
      <c r="Q153" s="12"/>
      <c r="R153" s="12"/>
      <c r="S153" s="12"/>
      <c r="T153" s="12"/>
    </row>
    <row r="154" spans="1:20">
      <c r="A154" s="2">
        <v>150</v>
      </c>
      <c r="B154" s="11"/>
      <c r="C154" s="12"/>
      <c r="D154" s="12"/>
      <c r="E154" s="13"/>
      <c r="F154" s="12"/>
      <c r="G154" s="41">
        <v>0</v>
      </c>
      <c r="H154" s="41">
        <v>0</v>
      </c>
      <c r="I154" s="11">
        <f t="shared" si="2"/>
        <v>0</v>
      </c>
      <c r="J154" s="12"/>
      <c r="K154" s="12"/>
      <c r="L154" s="12"/>
      <c r="M154" s="12"/>
      <c r="N154" s="12"/>
      <c r="O154" s="12"/>
      <c r="P154" s="16"/>
      <c r="Q154" s="12"/>
      <c r="R154" s="12"/>
      <c r="S154" s="12"/>
      <c r="T154" s="12"/>
    </row>
    <row r="155" spans="1:20">
      <c r="A155" s="2">
        <v>151</v>
      </c>
      <c r="B155" s="11"/>
      <c r="C155" s="12"/>
      <c r="D155" s="12"/>
      <c r="E155" s="13"/>
      <c r="F155" s="12"/>
      <c r="G155" s="41">
        <v>0</v>
      </c>
      <c r="H155" s="41">
        <v>0</v>
      </c>
      <c r="I155" s="11">
        <f t="shared" si="2"/>
        <v>0</v>
      </c>
      <c r="J155" s="12"/>
      <c r="K155" s="12"/>
      <c r="L155" s="12"/>
      <c r="M155" s="12"/>
      <c r="N155" s="12"/>
      <c r="O155" s="12"/>
      <c r="P155" s="16"/>
      <c r="Q155" s="12"/>
      <c r="R155" s="12"/>
      <c r="S155" s="12"/>
      <c r="T155" s="12"/>
    </row>
    <row r="156" spans="1:20">
      <c r="A156" s="2">
        <v>152</v>
      </c>
      <c r="B156" s="11"/>
      <c r="C156" s="12"/>
      <c r="D156" s="12"/>
      <c r="E156" s="13"/>
      <c r="F156" s="12"/>
      <c r="G156" s="41">
        <v>0</v>
      </c>
      <c r="H156" s="41">
        <v>0</v>
      </c>
      <c r="I156" s="11">
        <f t="shared" si="2"/>
        <v>0</v>
      </c>
      <c r="J156" s="12"/>
      <c r="K156" s="12"/>
      <c r="L156" s="12"/>
      <c r="M156" s="12"/>
      <c r="N156" s="12"/>
      <c r="O156" s="12"/>
      <c r="P156" s="16"/>
      <c r="Q156" s="12"/>
      <c r="R156" s="12"/>
      <c r="S156" s="12"/>
      <c r="T156" s="12"/>
    </row>
    <row r="157" spans="1:20">
      <c r="A157" s="2">
        <v>153</v>
      </c>
      <c r="B157" s="11"/>
      <c r="C157" s="12"/>
      <c r="D157" s="12"/>
      <c r="E157" s="13"/>
      <c r="F157" s="12"/>
      <c r="G157" s="41">
        <v>0</v>
      </c>
      <c r="H157" s="41">
        <v>0</v>
      </c>
      <c r="I157" s="11">
        <f t="shared" si="2"/>
        <v>0</v>
      </c>
      <c r="J157" s="12"/>
      <c r="K157" s="12"/>
      <c r="L157" s="12"/>
      <c r="M157" s="12"/>
      <c r="N157" s="12"/>
      <c r="O157" s="12"/>
      <c r="P157" s="16"/>
      <c r="Q157" s="12"/>
      <c r="R157" s="12"/>
      <c r="S157" s="12"/>
      <c r="T157" s="12"/>
    </row>
    <row r="158" spans="1:20">
      <c r="A158" s="2">
        <v>154</v>
      </c>
      <c r="B158" s="11"/>
      <c r="C158" s="12"/>
      <c r="D158" s="12"/>
      <c r="E158" s="13"/>
      <c r="F158" s="12"/>
      <c r="G158" s="41">
        <v>0</v>
      </c>
      <c r="H158" s="41">
        <v>0</v>
      </c>
      <c r="I158" s="11">
        <f t="shared" si="2"/>
        <v>0</v>
      </c>
      <c r="J158" s="12"/>
      <c r="K158" s="12"/>
      <c r="L158" s="12"/>
      <c r="M158" s="12"/>
      <c r="N158" s="12"/>
      <c r="O158" s="12"/>
      <c r="P158" s="16"/>
      <c r="Q158" s="12"/>
      <c r="R158" s="12"/>
      <c r="S158" s="12"/>
      <c r="T158" s="12"/>
    </row>
    <row r="159" spans="1:20">
      <c r="A159" s="2">
        <v>155</v>
      </c>
      <c r="B159" s="11"/>
      <c r="C159" s="12"/>
      <c r="D159" s="12"/>
      <c r="E159" s="13"/>
      <c r="F159" s="12"/>
      <c r="G159" s="41">
        <v>0</v>
      </c>
      <c r="H159" s="41">
        <v>0</v>
      </c>
      <c r="I159" s="11">
        <f t="shared" si="2"/>
        <v>0</v>
      </c>
      <c r="J159" s="12"/>
      <c r="K159" s="12"/>
      <c r="L159" s="12"/>
      <c r="M159" s="12"/>
      <c r="N159" s="12"/>
      <c r="O159" s="12"/>
      <c r="P159" s="16"/>
      <c r="Q159" s="12"/>
      <c r="R159" s="12"/>
      <c r="S159" s="12"/>
      <c r="T159" s="12"/>
    </row>
    <row r="160" spans="1:20">
      <c r="A160" s="2">
        <v>156</v>
      </c>
      <c r="B160" s="11"/>
      <c r="C160" s="12"/>
      <c r="D160" s="12"/>
      <c r="E160" s="13"/>
      <c r="F160" s="12"/>
      <c r="G160" s="41">
        <v>0</v>
      </c>
      <c r="H160" s="41">
        <v>0</v>
      </c>
      <c r="I160" s="11">
        <f t="shared" si="2"/>
        <v>0</v>
      </c>
      <c r="J160" s="12"/>
      <c r="K160" s="12"/>
      <c r="L160" s="12"/>
      <c r="M160" s="12"/>
      <c r="N160" s="12"/>
      <c r="O160" s="12"/>
      <c r="P160" s="16"/>
      <c r="Q160" s="12"/>
      <c r="R160" s="12"/>
      <c r="S160" s="12"/>
      <c r="T160" s="12"/>
    </row>
    <row r="161" spans="1:20">
      <c r="A161" s="2">
        <v>157</v>
      </c>
      <c r="B161" s="11"/>
      <c r="C161" s="12"/>
      <c r="D161" s="12"/>
      <c r="E161" s="13"/>
      <c r="F161" s="12"/>
      <c r="G161" s="41">
        <v>0</v>
      </c>
      <c r="H161" s="41">
        <v>0</v>
      </c>
      <c r="I161" s="11">
        <f t="shared" si="2"/>
        <v>0</v>
      </c>
      <c r="J161" s="12"/>
      <c r="K161" s="12"/>
      <c r="L161" s="12"/>
      <c r="M161" s="12"/>
      <c r="N161" s="12"/>
      <c r="O161" s="12"/>
      <c r="P161" s="16"/>
      <c r="Q161" s="12"/>
      <c r="R161" s="12"/>
      <c r="S161" s="12"/>
      <c r="T161" s="12"/>
    </row>
    <row r="162" spans="1:20">
      <c r="A162" s="2">
        <v>158</v>
      </c>
      <c r="B162" s="11"/>
      <c r="C162" s="12"/>
      <c r="D162" s="12"/>
      <c r="E162" s="13"/>
      <c r="F162" s="12"/>
      <c r="G162" s="41">
        <v>0</v>
      </c>
      <c r="H162" s="41">
        <v>0</v>
      </c>
      <c r="I162" s="11">
        <f t="shared" si="2"/>
        <v>0</v>
      </c>
      <c r="J162" s="12"/>
      <c r="K162" s="12"/>
      <c r="L162" s="12"/>
      <c r="M162" s="12"/>
      <c r="N162" s="12"/>
      <c r="O162" s="12"/>
      <c r="P162" s="16"/>
      <c r="Q162" s="12"/>
      <c r="R162" s="12"/>
      <c r="S162" s="12"/>
      <c r="T162" s="12"/>
    </row>
    <row r="163" spans="1:20">
      <c r="A163" s="2">
        <v>159</v>
      </c>
      <c r="B163" s="11"/>
      <c r="C163" s="12"/>
      <c r="D163" s="12"/>
      <c r="E163" s="13"/>
      <c r="F163" s="12"/>
      <c r="G163" s="41">
        <v>0</v>
      </c>
      <c r="H163" s="41">
        <v>0</v>
      </c>
      <c r="I163" s="11">
        <f t="shared" si="2"/>
        <v>0</v>
      </c>
      <c r="J163" s="12"/>
      <c r="K163" s="12"/>
      <c r="L163" s="12"/>
      <c r="M163" s="12"/>
      <c r="N163" s="12"/>
      <c r="O163" s="12"/>
      <c r="P163" s="16"/>
      <c r="Q163" s="12"/>
      <c r="R163" s="12"/>
      <c r="S163" s="12"/>
      <c r="T163" s="12"/>
    </row>
    <row r="164" spans="1:20">
      <c r="A164" s="2">
        <v>160</v>
      </c>
      <c r="B164" s="11"/>
      <c r="C164" s="12"/>
      <c r="D164" s="12"/>
      <c r="E164" s="13"/>
      <c r="F164" s="12"/>
      <c r="G164" s="41">
        <v>0</v>
      </c>
      <c r="H164" s="41">
        <v>0</v>
      </c>
      <c r="I164" s="11">
        <f t="shared" si="2"/>
        <v>0</v>
      </c>
      <c r="J164" s="12"/>
      <c r="K164" s="12"/>
      <c r="L164" s="12"/>
      <c r="M164" s="12"/>
      <c r="N164" s="12"/>
      <c r="O164" s="12"/>
      <c r="P164" s="16"/>
      <c r="Q164" s="12"/>
      <c r="R164" s="12"/>
      <c r="S164" s="12"/>
      <c r="T164" s="12"/>
    </row>
    <row r="165" spans="1:20">
      <c r="A165" s="58" t="s">
        <v>11</v>
      </c>
      <c r="B165" s="58"/>
      <c r="C165" s="58">
        <f>COUNTIFS(C5:C164,"*")</f>
        <v>65</v>
      </c>
      <c r="D165" s="58"/>
      <c r="E165" s="8"/>
      <c r="F165" s="58"/>
      <c r="G165" s="58">
        <f>SUM(G5:G164)</f>
        <v>4076</v>
      </c>
      <c r="H165" s="58">
        <f>SUM(H5:H164)</f>
        <v>4323</v>
      </c>
      <c r="I165" s="58">
        <f>SUM(I5:I164)</f>
        <v>8399</v>
      </c>
      <c r="J165" s="58"/>
      <c r="K165" s="58"/>
      <c r="L165" s="58"/>
      <c r="M165" s="58"/>
      <c r="N165" s="58"/>
      <c r="O165" s="58"/>
      <c r="P165" s="9"/>
      <c r="Q165" s="58"/>
      <c r="R165" s="58"/>
      <c r="S165" s="58"/>
      <c r="T165" s="7"/>
    </row>
    <row r="166" spans="1:20">
      <c r="A166" s="30" t="s">
        <v>66</v>
      </c>
      <c r="B166" s="6">
        <f>COUNTIF(B$5:B$164,"Team 1")</f>
        <v>33</v>
      </c>
      <c r="C166" s="30" t="s">
        <v>29</v>
      </c>
      <c r="D166" s="6">
        <f>COUNTIF(D5:D164,"Anganwadi")</f>
        <v>37</v>
      </c>
    </row>
    <row r="167" spans="1:20">
      <c r="A167" s="30" t="s">
        <v>67</v>
      </c>
      <c r="B167" s="6">
        <f>COUNTIF(B$6:B$164,"Team 2")</f>
        <v>32</v>
      </c>
      <c r="C167" s="30" t="s">
        <v>27</v>
      </c>
      <c r="D167" s="6">
        <f>COUNTIF(D5:D164,"School")</f>
        <v>28</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s>
  <pageMargins left="0.44" right="0.23" top="0.42" bottom="0.38" header="0.3" footer="0.3"/>
  <pageSetup paperSize="5" scale="61" orientation="landscape" horizontalDpi="0" verticalDpi="0" r:id="rId1"/>
</worksheet>
</file>

<file path=xl/worksheets/sheet8.xml><?xml version="1.0" encoding="utf-8"?>
<worksheet xmlns="http://schemas.openxmlformats.org/spreadsheetml/2006/main" xmlns:r="http://schemas.openxmlformats.org/officeDocument/2006/relationships">
  <sheetPr>
    <tabColor rgb="FF7030A0"/>
  </sheetPr>
  <dimension ref="A1:K28"/>
  <sheetViews>
    <sheetView tabSelected="1" workbookViewId="0">
      <selection activeCell="D11" sqref="D11"/>
    </sheetView>
  </sheetViews>
  <sheetFormatPr defaultRowHeight="16.5"/>
  <cols>
    <col min="1" max="1" width="6.42578125" style="25" customWidth="1"/>
    <col min="2" max="2" width="9.85546875" style="18" customWidth="1"/>
    <col min="3" max="3" width="13.42578125" style="18" customWidth="1"/>
    <col min="4" max="6" width="12" style="18" customWidth="1"/>
    <col min="7" max="7" width="14.7109375" style="18" customWidth="1"/>
    <col min="8" max="8" width="13.140625" style="18" customWidth="1"/>
    <col min="9" max="9" width="11.42578125" style="18" customWidth="1"/>
    <col min="10" max="10" width="10.85546875" style="18" customWidth="1"/>
    <col min="11" max="16384" width="9.140625" style="18"/>
  </cols>
  <sheetData>
    <row r="1" spans="1:11" ht="46.5" customHeight="1">
      <c r="A1" s="147" t="s">
        <v>76</v>
      </c>
      <c r="B1" s="147"/>
      <c r="C1" s="147"/>
      <c r="D1" s="147"/>
      <c r="E1" s="147"/>
      <c r="F1" s="148"/>
      <c r="G1" s="148"/>
      <c r="H1" s="148"/>
      <c r="I1" s="148"/>
      <c r="J1" s="148"/>
    </row>
    <row r="2" spans="1:11" ht="25.5">
      <c r="A2" s="149" t="s">
        <v>0</v>
      </c>
      <c r="B2" s="150"/>
      <c r="C2" s="151" t="s">
        <v>72</v>
      </c>
      <c r="D2" s="152"/>
      <c r="E2" s="19" t="s">
        <v>1</v>
      </c>
      <c r="F2" s="153" t="s">
        <v>73</v>
      </c>
      <c r="G2" s="154"/>
      <c r="H2" s="20" t="s">
        <v>28</v>
      </c>
      <c r="I2" s="153" t="s">
        <v>90</v>
      </c>
      <c r="J2" s="154"/>
    </row>
    <row r="3" spans="1:11" ht="28.5" customHeight="1">
      <c r="A3" s="155" t="s">
        <v>70</v>
      </c>
      <c r="B3" s="155"/>
      <c r="C3" s="155"/>
      <c r="D3" s="155"/>
      <c r="E3" s="155"/>
      <c r="F3" s="155"/>
      <c r="G3" s="155"/>
      <c r="H3" s="155"/>
      <c r="I3" s="155"/>
      <c r="J3" s="155"/>
    </row>
    <row r="4" spans="1:11">
      <c r="A4" s="156" t="s">
        <v>31</v>
      </c>
      <c r="B4" s="157" t="s">
        <v>32</v>
      </c>
      <c r="C4" s="146" t="s">
        <v>33</v>
      </c>
      <c r="D4" s="146" t="s">
        <v>40</v>
      </c>
      <c r="E4" s="146"/>
      <c r="F4" s="146"/>
      <c r="G4" s="146" t="s">
        <v>34</v>
      </c>
      <c r="H4" s="146" t="s">
        <v>41</v>
      </c>
      <c r="I4" s="146"/>
      <c r="J4" s="146"/>
    </row>
    <row r="5" spans="1:11" ht="22.5" customHeight="1">
      <c r="A5" s="156"/>
      <c r="B5" s="157"/>
      <c r="C5" s="146"/>
      <c r="D5" s="46" t="s">
        <v>9</v>
      </c>
      <c r="E5" s="46" t="s">
        <v>10</v>
      </c>
      <c r="F5" s="46" t="s">
        <v>11</v>
      </c>
      <c r="G5" s="146"/>
      <c r="H5" s="46" t="s">
        <v>9</v>
      </c>
      <c r="I5" s="46" t="s">
        <v>10</v>
      </c>
      <c r="J5" s="46" t="s">
        <v>11</v>
      </c>
    </row>
    <row r="6" spans="1:11" ht="22.5" customHeight="1">
      <c r="A6" s="31">
        <v>1</v>
      </c>
      <c r="B6" s="32">
        <v>43389</v>
      </c>
      <c r="C6" s="22">
        <f>COUNTIF('Oct-18'!D5:D160,"Anganwadi")</f>
        <v>33</v>
      </c>
      <c r="D6" s="23">
        <f>SUMIF('Oct-18'!D5:D164,"Anganwadi",'Oct-18'!G5:G164)</f>
        <v>1634</v>
      </c>
      <c r="E6" s="23">
        <f>SUMIF('Oct-18'!D5:D164,"Anganwadi",'Oct-18'!H5:H164)</f>
        <v>1597</v>
      </c>
      <c r="F6" s="23">
        <f>+D6+E6</f>
        <v>3231</v>
      </c>
      <c r="G6" s="22">
        <f>COUNTIF('Oct-18'!D5:D164,"School")</f>
        <v>32</v>
      </c>
      <c r="H6" s="23">
        <f>SUMIF('Oct-18'!D5:D164,"School",'Oct-18'!G5:G164)</f>
        <v>1882</v>
      </c>
      <c r="I6" s="23">
        <f>SUMIF('Oct-18'!D5:D164,"School",'Oct-18'!H5:H164)</f>
        <v>2089</v>
      </c>
      <c r="J6" s="23">
        <f>+H6+I6</f>
        <v>3971</v>
      </c>
      <c r="K6" s="24"/>
    </row>
    <row r="7" spans="1:11" ht="22.5" customHeight="1">
      <c r="A7" s="21">
        <v>2</v>
      </c>
      <c r="B7" s="32">
        <v>43420</v>
      </c>
      <c r="C7" s="22">
        <f>COUNTIF('Nov-18'!D5:D160,"Anganwadi")</f>
        <v>31</v>
      </c>
      <c r="D7" s="23">
        <f>SUMIF('Nov-18'!D5:D164,"Anganwadi",'Nov-18'!G5:G164)</f>
        <v>1480</v>
      </c>
      <c r="E7" s="23">
        <f>SUMIF('Nov-18'!D5:D164,"Anganwadi",'Nov-18'!H5:H164)</f>
        <v>1528</v>
      </c>
      <c r="F7" s="23">
        <f t="shared" ref="F7:F11" si="0">+D7+E7</f>
        <v>3008</v>
      </c>
      <c r="G7" s="22">
        <f>COUNTIF('Nov-18'!D5:D160,"school")</f>
        <v>24</v>
      </c>
      <c r="H7" s="23">
        <f>SUMIF('Nov-18'!D5:D164,"School",'Nov-18'!G5:G164)</f>
        <v>1368</v>
      </c>
      <c r="I7" s="23">
        <f>SUMIF('Nov-18'!D5:D164,"School",'Nov-18'!H5:H164)</f>
        <v>1552</v>
      </c>
      <c r="J7" s="23">
        <f t="shared" ref="J7:J11" si="1">+H7+I7</f>
        <v>2920</v>
      </c>
    </row>
    <row r="8" spans="1:11" ht="22.5" customHeight="1">
      <c r="A8" s="21">
        <v>3</v>
      </c>
      <c r="B8" s="32">
        <v>43450</v>
      </c>
      <c r="C8" s="22">
        <f>COUNTIF('Dec-18'!D5:D160,"Anganwadi")</f>
        <v>26</v>
      </c>
      <c r="D8" s="23">
        <f>SUMIF('Dec-18'!D5:D164,"Anganwadi",'Dec-18'!G5:G164)</f>
        <v>1375</v>
      </c>
      <c r="E8" s="23">
        <f>SUMIF('Dec-18'!D5:D164,"Anganwadi",'Dec-18'!H5:H164)</f>
        <v>1428</v>
      </c>
      <c r="F8" s="23">
        <f t="shared" si="0"/>
        <v>2803</v>
      </c>
      <c r="G8" s="22">
        <f>COUNTIF('Dec-18'!D5:D164,"School")</f>
        <v>23</v>
      </c>
      <c r="H8" s="23">
        <f>SUMIF('Dec-18'!D5:D164,"School",'Dec-18'!G5:G164)</f>
        <v>1665</v>
      </c>
      <c r="I8" s="23">
        <f>SUMIF('Dec-18'!D5:D164,"School",'Dec-18'!H5:H164)</f>
        <v>2044</v>
      </c>
      <c r="J8" s="23">
        <f t="shared" si="1"/>
        <v>3709</v>
      </c>
    </row>
    <row r="9" spans="1:11" ht="22.5" customHeight="1">
      <c r="A9" s="21">
        <v>4</v>
      </c>
      <c r="B9" s="32">
        <v>43481</v>
      </c>
      <c r="C9" s="22">
        <f>COUNTIF('Jan-19'!D5:D160,"Anganwadi")</f>
        <v>17</v>
      </c>
      <c r="D9" s="23">
        <f>SUMIF('Jan-19'!D5:D164,"Anganwadi",'Jan-19'!G5:G164)</f>
        <v>873</v>
      </c>
      <c r="E9" s="23">
        <f>SUMIF('Jan-19'!D5:D164,"Anganwadi",'Jan-19'!H5:H164)</f>
        <v>1001</v>
      </c>
      <c r="F9" s="23">
        <f t="shared" si="0"/>
        <v>1874</v>
      </c>
      <c r="G9" s="22">
        <f>COUNTIF('Jan-19'!D5:D164,"School")</f>
        <v>23</v>
      </c>
      <c r="H9" s="23">
        <f>SUMIF('Jan-19'!D5:D164,"School",'Jan-19'!G5:G164)</f>
        <v>1997</v>
      </c>
      <c r="I9" s="23">
        <f>SUMIF('Jan-19'!D5:D164,"School",'Jan-19'!H5:H164)</f>
        <v>2333</v>
      </c>
      <c r="J9" s="23">
        <f t="shared" si="1"/>
        <v>4330</v>
      </c>
    </row>
    <row r="10" spans="1:11" ht="22.5" customHeight="1">
      <c r="A10" s="21">
        <v>5</v>
      </c>
      <c r="B10" s="32">
        <v>43512</v>
      </c>
      <c r="C10" s="22">
        <v>30</v>
      </c>
      <c r="D10" s="23">
        <v>1866</v>
      </c>
      <c r="E10" s="23">
        <v>1911</v>
      </c>
      <c r="F10" s="23">
        <f t="shared" si="0"/>
        <v>3777</v>
      </c>
      <c r="G10" s="22">
        <v>37</v>
      </c>
      <c r="H10" s="23">
        <v>2481</v>
      </c>
      <c r="I10" s="23">
        <v>2669</v>
      </c>
      <c r="J10" s="23">
        <f t="shared" si="1"/>
        <v>5150</v>
      </c>
    </row>
    <row r="11" spans="1:11" ht="22.5" customHeight="1">
      <c r="A11" s="21">
        <v>6</v>
      </c>
      <c r="B11" s="32">
        <v>43540</v>
      </c>
      <c r="C11" s="22">
        <v>37</v>
      </c>
      <c r="D11" s="23">
        <v>1701</v>
      </c>
      <c r="E11" s="23">
        <v>1722</v>
      </c>
      <c r="F11" s="23">
        <f t="shared" si="0"/>
        <v>3423</v>
      </c>
      <c r="G11" s="22">
        <v>28</v>
      </c>
      <c r="H11" s="23">
        <v>2375</v>
      </c>
      <c r="I11" s="23">
        <v>2601</v>
      </c>
      <c r="J11" s="23">
        <f t="shared" si="1"/>
        <v>4976</v>
      </c>
    </row>
    <row r="12" spans="1:11" ht="19.5" customHeight="1">
      <c r="A12" s="144" t="s">
        <v>42</v>
      </c>
      <c r="B12" s="144"/>
      <c r="C12" s="44">
        <f>SUM(C6:C11)</f>
        <v>174</v>
      </c>
      <c r="D12" s="44">
        <f t="shared" ref="D12:J12" si="2">SUM(D6:D11)</f>
        <v>8929</v>
      </c>
      <c r="E12" s="44">
        <f t="shared" si="2"/>
        <v>9187</v>
      </c>
      <c r="F12" s="44">
        <f t="shared" si="2"/>
        <v>18116</v>
      </c>
      <c r="G12" s="44">
        <f t="shared" si="2"/>
        <v>167</v>
      </c>
      <c r="H12" s="44">
        <f t="shared" si="2"/>
        <v>11768</v>
      </c>
      <c r="I12" s="44">
        <f t="shared" si="2"/>
        <v>13288</v>
      </c>
      <c r="J12" s="44">
        <f t="shared" si="2"/>
        <v>25056</v>
      </c>
    </row>
    <row r="14" spans="1:11">
      <c r="A14" s="145" t="s">
        <v>71</v>
      </c>
      <c r="B14" s="145"/>
      <c r="C14" s="145"/>
      <c r="D14" s="145"/>
      <c r="E14" s="145"/>
      <c r="F14" s="145"/>
    </row>
    <row r="15" spans="1:11" ht="82.5">
      <c r="A15" s="46" t="s">
        <v>31</v>
      </c>
      <c r="B15" s="47" t="s">
        <v>32</v>
      </c>
      <c r="C15" s="33" t="s">
        <v>68</v>
      </c>
      <c r="D15" s="45" t="s">
        <v>33</v>
      </c>
      <c r="E15" s="45" t="s">
        <v>34</v>
      </c>
      <c r="F15" s="45" t="s">
        <v>69</v>
      </c>
    </row>
    <row r="16" spans="1:11">
      <c r="A16" s="140">
        <v>1</v>
      </c>
      <c r="B16" s="142">
        <v>43374</v>
      </c>
      <c r="C16" s="34" t="s">
        <v>66</v>
      </c>
      <c r="D16" s="22">
        <f>COUNTIFS('Oct-18'!B5:B164,"Team 1",'Oct-18'!D5:D164,"Anganwadi")</f>
        <v>17</v>
      </c>
      <c r="E16" s="22">
        <f>COUNTIFS('Oct-18'!B5:B164,"Team 1",'Oct-18'!D5:D164,"School")</f>
        <v>17</v>
      </c>
      <c r="F16" s="23">
        <f>SUMIF('Oct-18'!B5:B164,"Team 1",'Oct-18'!I5:I164)</f>
        <v>3359</v>
      </c>
    </row>
    <row r="17" spans="1:6">
      <c r="A17" s="141"/>
      <c r="B17" s="143"/>
      <c r="C17" s="34" t="s">
        <v>67</v>
      </c>
      <c r="D17" s="22">
        <f>COUNTIFS('Oct-18'!B5:B164,"Team 2",'Oct-18'!D5:D164,"Anganwadi")</f>
        <v>16</v>
      </c>
      <c r="E17" s="22">
        <f>COUNTIFS('Oct-18'!B5:B164,"Team 2",'Oct-18'!D5:D164,"School")</f>
        <v>15</v>
      </c>
      <c r="F17" s="23">
        <f>SUMIF('Oct-18'!B5:B164,"Team 2",'Oct-18'!I5:I164)</f>
        <v>3843</v>
      </c>
    </row>
    <row r="18" spans="1:6">
      <c r="A18" s="140">
        <v>2</v>
      </c>
      <c r="B18" s="142">
        <v>43405</v>
      </c>
      <c r="C18" s="34" t="s">
        <v>66</v>
      </c>
      <c r="D18" s="22">
        <f>COUNTIFS('Nov-18'!B5:B164,"Team 1",'Nov-18'!D5:D164,"Anganwadi")</f>
        <v>13</v>
      </c>
      <c r="E18" s="22">
        <f>COUNTIFS('Nov-18'!B5:B164,"Team 1",'Nov-18'!D5:D164,"School")</f>
        <v>14</v>
      </c>
      <c r="F18" s="23">
        <f>SUMIF('Nov-18'!B5:B164,"Team 1",'Nov-18'!I5:I164)</f>
        <v>3096</v>
      </c>
    </row>
    <row r="19" spans="1:6">
      <c r="A19" s="141"/>
      <c r="B19" s="143"/>
      <c r="C19" s="34" t="s">
        <v>67</v>
      </c>
      <c r="D19" s="22">
        <f>COUNTIFS('Nov-18'!B5:B164,"Team 2",'Nov-18'!D5:D164,"Anganwadi")</f>
        <v>18</v>
      </c>
      <c r="E19" s="22">
        <f>COUNTIFS('Nov-18'!B5:B164,"Team 2",'Nov-18'!D5:D164,"School")</f>
        <v>10</v>
      </c>
      <c r="F19" s="23">
        <f>SUMIF('Nov-18'!B5:B164,"Team 2",'Nov-18'!I5:I164)</f>
        <v>2832</v>
      </c>
    </row>
    <row r="20" spans="1:6">
      <c r="A20" s="140">
        <v>3</v>
      </c>
      <c r="B20" s="142">
        <v>43435</v>
      </c>
      <c r="C20" s="34" t="s">
        <v>66</v>
      </c>
      <c r="D20" s="22">
        <f>COUNTIFS('Dec-18'!B5:B164,"Team 1",'Dec-18'!D5:D164,"Anganwadi")</f>
        <v>13</v>
      </c>
      <c r="E20" s="22">
        <f>COUNTIFS('Dec-18'!B5:B164,"Team 1",'Dec-18'!D5:D164,"School")</f>
        <v>12</v>
      </c>
      <c r="F20" s="23">
        <f>SUMIF('Dec-18'!B5:B164,"Team 1",'Dec-18'!I5:I164)</f>
        <v>3122</v>
      </c>
    </row>
    <row r="21" spans="1:6">
      <c r="A21" s="141"/>
      <c r="B21" s="143"/>
      <c r="C21" s="34" t="s">
        <v>67</v>
      </c>
      <c r="D21" s="22">
        <f>COUNTIFS('Dec-18'!B5:B164,"Team 2",'Dec-18'!D5:D164,"Anganwadi")</f>
        <v>13</v>
      </c>
      <c r="E21" s="22">
        <f>COUNTIFS('Dec-18'!B5:B164,"Team 2",'Dec-18'!D5:D164,"School")</f>
        <v>11</v>
      </c>
      <c r="F21" s="23">
        <f>SUMIF('Dec-18'!B5:B164,"Team 2",'Dec-18'!I5:I164)</f>
        <v>3390</v>
      </c>
    </row>
    <row r="22" spans="1:6">
      <c r="A22" s="140">
        <v>4</v>
      </c>
      <c r="B22" s="142">
        <v>43466</v>
      </c>
      <c r="C22" s="34" t="s">
        <v>66</v>
      </c>
      <c r="D22" s="22">
        <f>COUNTIFS('Jan-19'!B5:B164,"Team 1",'Jan-19'!D5:D164,"Anganwadi")</f>
        <v>8</v>
      </c>
      <c r="E22" s="22">
        <f>COUNTIFS('Jan-19'!B5:B164,"Team 1",'Jan-19'!D5:D164,"School")</f>
        <v>14</v>
      </c>
      <c r="F22" s="23">
        <f>SUMIF('Jan-19'!B5:B164,"Team 1",'Jan-19'!I5:I164)</f>
        <v>3043</v>
      </c>
    </row>
    <row r="23" spans="1:6">
      <c r="A23" s="141"/>
      <c r="B23" s="143"/>
      <c r="C23" s="34" t="s">
        <v>67</v>
      </c>
      <c r="D23" s="22">
        <f>COUNTIFS('Jan-19'!B5:B164,"Team 2",'Jan-19'!D5:D164,"Anganwadi")</f>
        <v>9</v>
      </c>
      <c r="E23" s="22">
        <f>COUNTIFS('Jan-19'!B5:B164,"Team 2",'Jan-19'!D5:D164,"School")</f>
        <v>9</v>
      </c>
      <c r="F23" s="23">
        <f>SUMIF('Jan-19'!B5:B164,"Team 2",'Jan-19'!I5:I164)</f>
        <v>3161</v>
      </c>
    </row>
    <row r="24" spans="1:6">
      <c r="A24" s="140">
        <v>5</v>
      </c>
      <c r="B24" s="142">
        <v>43497</v>
      </c>
      <c r="C24" s="34" t="s">
        <v>66</v>
      </c>
      <c r="D24" s="22">
        <f>COUNTIFS('Feb-19'!B5:B164,"Team 1",'Feb-19'!D5:D164,"Anganwadi")</f>
        <v>15</v>
      </c>
      <c r="E24" s="22">
        <f>COUNTIFS('Feb-19'!B5:B164,"Team 1",'Feb-19'!D5:D164,"School")</f>
        <v>15</v>
      </c>
      <c r="F24" s="23">
        <f>SUMIF('Feb-19'!B5:B164,"Team 1",'Feb-19'!I5:I164)</f>
        <v>4858</v>
      </c>
    </row>
    <row r="25" spans="1:6">
      <c r="A25" s="141"/>
      <c r="B25" s="143"/>
      <c r="C25" s="34" t="s">
        <v>67</v>
      </c>
      <c r="D25" s="22">
        <f>COUNTIFS('Feb-19'!B5:B164,"Team 2",'Feb-19'!D5:D164,"Anganwadi")</f>
        <v>15</v>
      </c>
      <c r="E25" s="22">
        <f>COUNTIFS('Feb-19'!B5:B164,"Team 2",'Feb-19'!D5:D164,"School")</f>
        <v>22</v>
      </c>
      <c r="F25" s="23">
        <f>SUMIF('Feb-19'!B5:B164,"Team 2",'Feb-19'!I5:I164)</f>
        <v>4069</v>
      </c>
    </row>
    <row r="26" spans="1:6">
      <c r="A26" s="140">
        <v>6</v>
      </c>
      <c r="B26" s="142">
        <v>43525</v>
      </c>
      <c r="C26" s="34" t="s">
        <v>66</v>
      </c>
      <c r="D26" s="22">
        <f>COUNTIFS('Mar-19'!B5:B164,"Team 1",'Mar-19'!D5:D164,"Anganwadi")</f>
        <v>19</v>
      </c>
      <c r="E26" s="22">
        <f>COUNTIFS('Mar-19'!B5:B164,"Team 1",'Mar-19'!D5:D164,"School")</f>
        <v>14</v>
      </c>
      <c r="F26" s="23">
        <f>SUMIF('Mar-19'!B5:B164,"Team 1",'Mar-19'!I5:I164)</f>
        <v>4098</v>
      </c>
    </row>
    <row r="27" spans="1:6">
      <c r="A27" s="141"/>
      <c r="B27" s="143"/>
      <c r="C27" s="34" t="s">
        <v>67</v>
      </c>
      <c r="D27" s="22">
        <f>COUNTIFS('Mar-19'!B5:B164,"Team 2",'Mar-19'!D5:D164,"Anganwadi")</f>
        <v>18</v>
      </c>
      <c r="E27" s="22">
        <f>COUNTIFS('Mar-19'!B5:B164,"Team 2",'Mar-19'!D5:D164,"School")</f>
        <v>14</v>
      </c>
      <c r="F27" s="23">
        <f>SUMIF('Mar-19'!B5:B164,"Team 2",'Mar-19'!I5:I164)</f>
        <v>4301</v>
      </c>
    </row>
    <row r="28" spans="1:6">
      <c r="A28" s="44" t="s">
        <v>42</v>
      </c>
      <c r="B28" s="44"/>
      <c r="C28" s="44"/>
      <c r="D28" s="44">
        <f>SUM(D16:D27)</f>
        <v>174</v>
      </c>
      <c r="E28" s="44">
        <f>SUM(E16:E27)</f>
        <v>167</v>
      </c>
      <c r="F28" s="44">
        <f>SUM(F16:F26)</f>
        <v>38871</v>
      </c>
    </row>
  </sheetData>
  <mergeCells count="26">
    <mergeCell ref="H4:J4"/>
    <mergeCell ref="A1:J1"/>
    <mergeCell ref="A2:B2"/>
    <mergeCell ref="C2:D2"/>
    <mergeCell ref="F2:G2"/>
    <mergeCell ref="I2:J2"/>
    <mergeCell ref="A3:J3"/>
    <mergeCell ref="A4:A5"/>
    <mergeCell ref="B4:B5"/>
    <mergeCell ref="C4:C5"/>
    <mergeCell ref="D4:F4"/>
    <mergeCell ref="G4:G5"/>
    <mergeCell ref="A12:B12"/>
    <mergeCell ref="A14:F14"/>
    <mergeCell ref="A16:A17"/>
    <mergeCell ref="B16:B17"/>
    <mergeCell ref="A18:A19"/>
    <mergeCell ref="B18:B19"/>
    <mergeCell ref="A26:A27"/>
    <mergeCell ref="B26:B27"/>
    <mergeCell ref="A20:A21"/>
    <mergeCell ref="B20:B21"/>
    <mergeCell ref="A22:A23"/>
    <mergeCell ref="B22:B23"/>
    <mergeCell ref="A24:A25"/>
    <mergeCell ref="B24:B25"/>
  </mergeCells>
  <pageMargins left="0.7" right="0.7" top="0.39" bottom="0.35" header="0.3" footer="0.3"/>
  <pageSetup paperSize="5" scale="8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Block at a Glance.</vt:lpstr>
      <vt:lpstr>Oct-18</vt:lpstr>
      <vt:lpstr>Nov-18</vt:lpstr>
      <vt:lpstr>Dec-18</vt:lpstr>
      <vt:lpstr>Jan-19</vt:lpstr>
      <vt:lpstr>Feb-19</vt:lpstr>
      <vt:lpstr>Mar-19</vt:lpstr>
      <vt:lpstr>Summary 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2018-11-29T09:35:59Z</dcterms:modified>
</cp:coreProperties>
</file>