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23" r:id="rId1"/>
    <sheet name="oct-18" sheetId="5" r:id="rId2"/>
    <sheet name="NOV-18" sheetId="17" r:id="rId3"/>
    <sheet name="DEC-18" sheetId="18" r:id="rId4"/>
    <sheet name="JAN-19" sheetId="19" r:id="rId5"/>
    <sheet name="FEB-19" sheetId="20" r:id="rId6"/>
    <sheet name="MARCH-19" sheetId="21" r:id="rId7"/>
    <sheet name="Summary Sheet" sheetId="11" r:id="rId8"/>
  </sheets>
  <definedNames>
    <definedName name="_xlnm.Print_Titles" localSheetId="3">'DEC-18'!$3:$4</definedName>
    <definedName name="_xlnm.Print_Titles" localSheetId="5">'FEB-19'!$3:$4</definedName>
    <definedName name="_xlnm.Print_Titles" localSheetId="4">'JAN-19'!$3:$4</definedName>
    <definedName name="_xlnm.Print_Titles" localSheetId="6">'MARCH-19'!$3:$4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112" i="21"/>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31" i="20"/>
  <c r="I78" i="19"/>
  <c r="I77"/>
  <c r="I76"/>
  <c r="I75"/>
  <c r="I74"/>
  <c r="I73"/>
  <c r="I72"/>
  <c r="I71"/>
  <c r="I70"/>
  <c r="I69"/>
  <c r="I68"/>
  <c r="I67"/>
  <c r="I66"/>
  <c r="I65"/>
  <c r="I64"/>
  <c r="I63"/>
  <c r="I62"/>
  <c r="I61"/>
  <c r="I60"/>
  <c r="I59"/>
  <c r="I58"/>
  <c r="I57"/>
  <c r="I56"/>
  <c r="I55"/>
  <c r="I54"/>
  <c r="I53"/>
  <c r="I52"/>
  <c r="I51"/>
  <c r="I50"/>
  <c r="I49"/>
  <c r="I48"/>
  <c r="I47"/>
  <c r="I46"/>
  <c r="I45"/>
  <c r="I44"/>
  <c r="I43"/>
  <c r="I42"/>
  <c r="I137" i="18"/>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96" i="17"/>
  <c r="I95"/>
  <c r="I94"/>
  <c r="I93"/>
  <c r="I55"/>
  <c r="I98"/>
  <c r="I97"/>
  <c r="I92"/>
  <c r="I91"/>
  <c r="I90"/>
  <c r="I89"/>
  <c r="I88"/>
  <c r="I87"/>
  <c r="I86"/>
  <c r="I85"/>
  <c r="I84"/>
  <c r="I83"/>
  <c r="I82"/>
  <c r="I81"/>
  <c r="I80"/>
  <c r="I79"/>
  <c r="I78"/>
  <c r="I77"/>
  <c r="I76"/>
  <c r="I75"/>
  <c r="I74"/>
  <c r="I73"/>
  <c r="I72"/>
  <c r="I71"/>
  <c r="I70"/>
  <c r="I69"/>
  <c r="I68"/>
  <c r="I67"/>
  <c r="I66"/>
  <c r="I65"/>
  <c r="I64"/>
  <c r="I63"/>
  <c r="I62"/>
  <c r="I61"/>
  <c r="I60"/>
  <c r="I59"/>
  <c r="I58"/>
  <c r="I57"/>
  <c r="I56"/>
  <c r="I127" i="5"/>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3"/>
  <c r="I62"/>
  <c r="I61"/>
  <c r="I60"/>
  <c r="I59"/>
  <c r="I58"/>
  <c r="I57"/>
  <c r="I56"/>
  <c r="I55"/>
  <c r="I54"/>
  <c r="I53"/>
  <c r="I52"/>
  <c r="I51"/>
  <c r="I50"/>
  <c r="I49"/>
  <c r="I48"/>
  <c r="I47"/>
  <c r="I46"/>
  <c r="I45"/>
  <c r="I44"/>
  <c r="I43"/>
  <c r="I68" i="20" l="1"/>
  <c r="I67"/>
  <c r="I53"/>
  <c r="I58" i="21" l="1"/>
  <c r="I57"/>
  <c r="I56"/>
  <c r="I55"/>
  <c r="I54"/>
  <c r="I53"/>
  <c r="I52"/>
  <c r="I51"/>
  <c r="I50"/>
  <c r="I49"/>
  <c r="I48"/>
  <c r="I47"/>
  <c r="I46"/>
  <c r="I45"/>
  <c r="I44"/>
  <c r="I43"/>
  <c r="I42"/>
  <c r="I41"/>
  <c r="I40"/>
  <c r="I39"/>
  <c r="I38"/>
  <c r="I37"/>
  <c r="I36"/>
  <c r="I35"/>
  <c r="I34"/>
  <c r="I33"/>
  <c r="I32"/>
  <c r="I31"/>
  <c r="I30"/>
  <c r="I29"/>
  <c r="I28"/>
  <c r="I27"/>
  <c r="I26"/>
  <c r="I25"/>
  <c r="I24"/>
  <c r="I23"/>
  <c r="I22"/>
  <c r="I21"/>
  <c r="I20"/>
  <c r="I19"/>
  <c r="I17"/>
  <c r="I16"/>
  <c r="I14"/>
  <c r="I13"/>
  <c r="I12"/>
  <c r="I11"/>
  <c r="I10"/>
  <c r="I9"/>
  <c r="I8"/>
  <c r="I7"/>
  <c r="I6"/>
  <c r="I5"/>
  <c r="I43" i="20"/>
  <c r="I48"/>
  <c r="I47"/>
  <c r="I46"/>
  <c r="I45"/>
  <c r="I44"/>
  <c r="I42"/>
  <c r="I41"/>
  <c r="I40"/>
  <c r="I39"/>
  <c r="I38"/>
  <c r="I37"/>
  <c r="I36"/>
  <c r="I35"/>
  <c r="I34"/>
  <c r="I33"/>
  <c r="I32"/>
  <c r="I30"/>
  <c r="I29"/>
  <c r="I28"/>
  <c r="I27"/>
  <c r="I26"/>
  <c r="I25"/>
  <c r="I24"/>
  <c r="I23"/>
  <c r="I22"/>
  <c r="I21"/>
  <c r="I20"/>
  <c r="I19"/>
  <c r="I18"/>
  <c r="I17"/>
  <c r="I16"/>
  <c r="I15"/>
  <c r="I14"/>
  <c r="I13"/>
  <c r="I12"/>
  <c r="I11"/>
  <c r="I10"/>
  <c r="I9"/>
  <c r="I8"/>
  <c r="I7"/>
  <c r="I16" i="17"/>
  <c r="I42" i="5" l="1"/>
  <c r="I41"/>
  <c r="I40"/>
  <c r="I39"/>
  <c r="I38"/>
  <c r="I37"/>
  <c r="I36"/>
  <c r="I35"/>
  <c r="I34"/>
  <c r="I33"/>
  <c r="I32"/>
  <c r="I31"/>
  <c r="I30"/>
  <c r="I29"/>
  <c r="I28"/>
  <c r="I27"/>
  <c r="I26"/>
  <c r="I25"/>
  <c r="I24"/>
  <c r="I23"/>
  <c r="I22"/>
  <c r="I21"/>
  <c r="I20"/>
  <c r="I19"/>
  <c r="I18"/>
  <c r="I17"/>
  <c r="I16"/>
  <c r="I15"/>
  <c r="I14"/>
  <c r="I13"/>
  <c r="I12"/>
  <c r="I11"/>
  <c r="I10"/>
  <c r="I9"/>
  <c r="I8"/>
  <c r="I7"/>
  <c r="I6"/>
  <c r="I5"/>
  <c r="E27" i="11" l="1"/>
  <c r="D27"/>
  <c r="E26"/>
  <c r="D26"/>
  <c r="E25"/>
  <c r="D25"/>
  <c r="E24"/>
  <c r="D24"/>
  <c r="E23"/>
  <c r="D23"/>
  <c r="E22"/>
  <c r="D22"/>
  <c r="E21"/>
  <c r="D21"/>
  <c r="E20"/>
  <c r="D20"/>
  <c r="E19"/>
  <c r="D19"/>
  <c r="E18"/>
  <c r="D18"/>
  <c r="F17"/>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F23" i="11" s="1"/>
  <c r="I164" i="19"/>
  <c r="I138" i="1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F26" i="11" s="1"/>
  <c r="I122" i="21"/>
  <c r="I121"/>
  <c r="I120"/>
  <c r="I119"/>
  <c r="I118"/>
  <c r="I117"/>
  <c r="I116"/>
  <c r="I115"/>
  <c r="I114"/>
  <c r="I113"/>
  <c r="D167" i="20"/>
  <c r="D166"/>
  <c r="H165"/>
  <c r="G165"/>
  <c r="C165"/>
  <c r="I164"/>
  <c r="I163"/>
  <c r="I122"/>
  <c r="I121"/>
  <c r="I120"/>
  <c r="I119"/>
  <c r="I118"/>
  <c r="I117"/>
  <c r="I116"/>
  <c r="I115"/>
  <c r="I114"/>
  <c r="I113"/>
  <c r="I112"/>
  <c r="I111"/>
  <c r="I110"/>
  <c r="I109"/>
  <c r="I108"/>
  <c r="I107"/>
  <c r="I106"/>
  <c r="I105"/>
  <c r="I95"/>
  <c r="I94"/>
  <c r="I93"/>
  <c r="I92"/>
  <c r="I91"/>
  <c r="I90"/>
  <c r="I89"/>
  <c r="I88"/>
  <c r="I87"/>
  <c r="I86"/>
  <c r="I85"/>
  <c r="I84"/>
  <c r="I83"/>
  <c r="I82"/>
  <c r="I81"/>
  <c r="I80"/>
  <c r="I79"/>
  <c r="I78"/>
  <c r="I77"/>
  <c r="I76"/>
  <c r="I75"/>
  <c r="I74"/>
  <c r="I73"/>
  <c r="I72"/>
  <c r="I71"/>
  <c r="I70"/>
  <c r="I69"/>
  <c r="I66"/>
  <c r="I65"/>
  <c r="I64"/>
  <c r="I63"/>
  <c r="I62"/>
  <c r="I61"/>
  <c r="I60"/>
  <c r="I59"/>
  <c r="I58"/>
  <c r="I57"/>
  <c r="I56"/>
  <c r="I55"/>
  <c r="I54"/>
  <c r="I6"/>
  <c r="I5"/>
  <c r="D167" i="19"/>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41"/>
  <c r="I40"/>
  <c r="I39"/>
  <c r="I38"/>
  <c r="I37"/>
  <c r="I36"/>
  <c r="I35"/>
  <c r="I34"/>
  <c r="I33"/>
  <c r="I32"/>
  <c r="I31"/>
  <c r="I30"/>
  <c r="I29"/>
  <c r="I28"/>
  <c r="I27"/>
  <c r="I26"/>
  <c r="I25"/>
  <c r="I24"/>
  <c r="I23"/>
  <c r="I22"/>
  <c r="I21"/>
  <c r="I20"/>
  <c r="I19"/>
  <c r="I18"/>
  <c r="I17"/>
  <c r="I16"/>
  <c r="I15"/>
  <c r="I14"/>
  <c r="I13"/>
  <c r="I12"/>
  <c r="I11"/>
  <c r="I10"/>
  <c r="I9"/>
  <c r="I8"/>
  <c r="I7"/>
  <c r="I6"/>
  <c r="I5"/>
  <c r="D167" i="18"/>
  <c r="D166"/>
  <c r="H165"/>
  <c r="G165"/>
  <c r="C165"/>
  <c r="F21" i="11"/>
  <c r="I59" i="18"/>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8"/>
  <c r="I7"/>
  <c r="I6"/>
  <c r="I5"/>
  <c r="D167" i="17"/>
  <c r="D166"/>
  <c r="H165"/>
  <c r="G165"/>
  <c r="C165"/>
  <c r="I122"/>
  <c r="I121"/>
  <c r="I120"/>
  <c r="I119"/>
  <c r="I118"/>
  <c r="I117"/>
  <c r="I116"/>
  <c r="I115"/>
  <c r="I114"/>
  <c r="I113"/>
  <c r="I112"/>
  <c r="I111"/>
  <c r="I110"/>
  <c r="I109"/>
  <c r="I108"/>
  <c r="I107"/>
  <c r="I106"/>
  <c r="I105"/>
  <c r="I54"/>
  <c r="I53"/>
  <c r="I52"/>
  <c r="I51"/>
  <c r="I50"/>
  <c r="I49"/>
  <c r="I48"/>
  <c r="I47"/>
  <c r="I46"/>
  <c r="I45"/>
  <c r="I44"/>
  <c r="I43"/>
  <c r="I42"/>
  <c r="I41"/>
  <c r="I40"/>
  <c r="I39"/>
  <c r="I38"/>
  <c r="I37"/>
  <c r="I36"/>
  <c r="I35"/>
  <c r="I34"/>
  <c r="I33"/>
  <c r="I32"/>
  <c r="I31"/>
  <c r="I30"/>
  <c r="I29"/>
  <c r="I28"/>
  <c r="I27"/>
  <c r="I26"/>
  <c r="I25"/>
  <c r="I24"/>
  <c r="I23"/>
  <c r="I22"/>
  <c r="I21"/>
  <c r="I19"/>
  <c r="I18"/>
  <c r="I15"/>
  <c r="I14"/>
  <c r="I13"/>
  <c r="I12"/>
  <c r="I11"/>
  <c r="I10"/>
  <c r="I9"/>
  <c r="I8"/>
  <c r="I7"/>
  <c r="I6"/>
  <c r="I5"/>
  <c r="C2" i="11"/>
  <c r="I2"/>
  <c r="F2"/>
  <c r="F27" l="1"/>
  <c r="F25"/>
  <c r="F19"/>
  <c r="F24"/>
  <c r="F22"/>
  <c r="F20"/>
  <c r="F18"/>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<sst xmlns="http://schemas.openxmlformats.org/spreadsheetml/2006/main" count="6092" uniqueCount="1144">
  <si>
    <t>STATE</t>
  </si>
  <si>
    <t>DISTRICT</t>
  </si>
  <si>
    <t>Name of Institution</t>
  </si>
  <si>
    <t>Number of Children in institution</t>
  </si>
  <si>
    <t>Male</t>
  </si>
  <si>
    <t>Female</t>
  </si>
  <si>
    <t>Total</t>
  </si>
  <si>
    <t>Remarks</t>
  </si>
  <si>
    <t>Sl.No.</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</si>
  <si>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</si>
  <si>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</si>
  <si>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School</t>
  </si>
  <si>
    <t>Name of Block PHC</t>
  </si>
  <si>
    <t>Anganwadi</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</si>
  <si>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</si>
  <si>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</si>
  <si>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</si>
  <si>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</si>
  <si>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</si>
  <si>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</si>
  <si>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</si>
  <si>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</si>
  <si>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</si>
  <si>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</si>
  <si>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</si>
  <si>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</si>
  <si>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</si>
  <si>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</si>
  <si>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</si>
  <si>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</si>
  <si>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</si>
  <si>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</si>
  <si>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Plan of the Month</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</si>
  <si>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</si>
  <si>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</si>
  <si>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</si>
  <si>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</si>
  <si>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</si>
  <si>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</si>
  <si>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</si>
  <si>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BORGORAH HIGH SCHOOL</t>
  </si>
  <si>
    <t xml:space="preserve">        HIGH</t>
  </si>
  <si>
    <t>ASSOMIYA BORGORAH
 SUB-CENTRE</t>
  </si>
  <si>
    <t>BELANTI  DEORI</t>
  </si>
  <si>
    <t>PALLABI BORGOHAIN</t>
  </si>
  <si>
    <t>MARUTI VAN</t>
  </si>
  <si>
    <t>RATANPUR MES</t>
  </si>
  <si>
    <t xml:space="preserve">            UP</t>
  </si>
  <si>
    <t>9954608161</t>
  </si>
  <si>
    <t>RATANPUR SUB -CENTRE</t>
  </si>
  <si>
    <t>JUNMONI DEORI</t>
  </si>
  <si>
    <t>PROTIVA BORAH</t>
  </si>
  <si>
    <t>20KM</t>
  </si>
  <si>
    <t>RATANPUR LPS</t>
  </si>
  <si>
    <t xml:space="preserve">           LPS</t>
  </si>
  <si>
    <t>8253834659</t>
  </si>
  <si>
    <t>RATANPUR HIGH</t>
  </si>
  <si>
    <t>DEOPANI GOHAIN GAON LPS</t>
  </si>
  <si>
    <t>LPS</t>
  </si>
  <si>
    <t>9954016792</t>
  </si>
  <si>
    <t>BURABURI SUB-CENTRE</t>
  </si>
  <si>
    <t>GUNITA DEORI</t>
  </si>
  <si>
    <t>ALKA PERTIN</t>
  </si>
  <si>
    <t>30KM</t>
  </si>
  <si>
    <t>DIKRONG GAON GOVT LPS</t>
  </si>
  <si>
    <t>DIBANG CHAPORI SUB CENTRE</t>
  </si>
  <si>
    <t>JYOTI BHARALI</t>
  </si>
  <si>
    <t>PREMILA CHIRING</t>
  </si>
  <si>
    <t>18KM</t>
  </si>
  <si>
    <t>NA-DIKRONG LPS</t>
  </si>
  <si>
    <t>ADARSHA HINDI LPS</t>
  </si>
  <si>
    <t>JUSHNA BORGOHAIN</t>
  </si>
  <si>
    <t>KHARYATAPPU LPS</t>
  </si>
  <si>
    <t>MECHAKI LPS</t>
  </si>
  <si>
    <t>KUNDIL SUB-CENTRE</t>
  </si>
  <si>
    <t>G.UPADHAY</t>
  </si>
  <si>
    <t>SABERA BEGUM</t>
  </si>
  <si>
    <t>22KM</t>
  </si>
  <si>
    <t>JHIYA GAON LPS</t>
  </si>
  <si>
    <t>SHANTEMA BURAGOHAIN</t>
  </si>
  <si>
    <t>UJANI CHUK LPS</t>
  </si>
  <si>
    <t>LUKUMONI GOGOI</t>
  </si>
  <si>
    <t>NA-TAKAJAN GOVT LPS</t>
  </si>
  <si>
    <t>TAKAJAN -SUB CENTRE</t>
  </si>
  <si>
    <t>DIPALI HORO</t>
  </si>
  <si>
    <t>SEWALI DEORI</t>
  </si>
  <si>
    <t>LIMBU CHUK LPS</t>
  </si>
  <si>
    <t>TARA LIMBO</t>
  </si>
  <si>
    <t>19KM</t>
  </si>
  <si>
    <t>BHORPUR LPS</t>
  </si>
  <si>
    <t>PADUM PHUKHURI LPS</t>
  </si>
  <si>
    <t>ANILA GOGOI</t>
  </si>
  <si>
    <t>2 NO SANTIPUR GOVT LPS</t>
  </si>
  <si>
    <t>PATIDOI NAGAON LPS</t>
  </si>
  <si>
    <t>KOPOWPATHER MES</t>
  </si>
  <si>
    <t>14KM</t>
  </si>
  <si>
    <t>4 NO. SANTIPUR LPS</t>
  </si>
  <si>
    <t>NAHARBARI BIJOYPUR LPS</t>
  </si>
  <si>
    <t>8KM</t>
  </si>
  <si>
    <t>NAHARBARI LPS</t>
  </si>
  <si>
    <t>NAHARBARI KARBARI CHUK LPS</t>
  </si>
  <si>
    <t>GHOURMURA ADARSHA LPS</t>
  </si>
  <si>
    <t>BORJHIYA GAON LPS</t>
  </si>
  <si>
    <t>NA-TARANI LPS</t>
  </si>
  <si>
    <t>6 NO SANTIPUR LPS</t>
  </si>
  <si>
    <t>7KM</t>
  </si>
  <si>
    <t>GANESH PATSALA LPS</t>
  </si>
  <si>
    <t>JAWAHAR LAL NEHARU HINDI LPS</t>
  </si>
  <si>
    <t>MASJIZ PATTY LPS</t>
  </si>
  <si>
    <t>SILGHAT TARANI LPS</t>
  </si>
  <si>
    <t>NA-BALIJAN GOVT. LPS</t>
  </si>
  <si>
    <t>BHISMAK NAGAR LPS</t>
  </si>
  <si>
    <t>4TH MILE GOVT. LPS</t>
  </si>
  <si>
    <t>Natun Balijan</t>
  </si>
  <si>
    <t>TORIBARI SUB CENTER</t>
  </si>
  <si>
    <t>EKAWALI BHANDARI</t>
  </si>
  <si>
    <t>1 no Balijan</t>
  </si>
  <si>
    <t>2 no Balijan</t>
  </si>
  <si>
    <t>Sunpura Billgaon</t>
  </si>
  <si>
    <t>Bill Basti</t>
  </si>
  <si>
    <t>SUNPURA SUB CENTER</t>
  </si>
  <si>
    <t>MONKUMARI LIMBU</t>
  </si>
  <si>
    <t>Napatia</t>
  </si>
  <si>
    <t>RUHINI GOGOI</t>
  </si>
  <si>
    <t>Uppar Napatia</t>
  </si>
  <si>
    <t>NUNUMA BORUAH</t>
  </si>
  <si>
    <t>32KM</t>
  </si>
  <si>
    <t>Dolopani</t>
  </si>
  <si>
    <t xml:space="preserve">
Rangajan (Miri)</t>
  </si>
  <si>
    <t>Sunpura Deori</t>
  </si>
  <si>
    <t>LALITA GOUTAM</t>
  </si>
  <si>
    <t>Bordhaniya</t>
  </si>
  <si>
    <t>Toribari</t>
  </si>
  <si>
    <t>MONIKA GOUTAM</t>
  </si>
  <si>
    <t>Nadi kinar Balijan</t>
  </si>
  <si>
    <t>RADHIKA KHANAL</t>
  </si>
  <si>
    <t>Sorudhaniya</t>
  </si>
  <si>
    <t>Udaipur Deori</t>
  </si>
  <si>
    <t>UDAYPUR SUB CENTER</t>
  </si>
  <si>
    <t>NIJU DEORI</t>
  </si>
  <si>
    <t xml:space="preserve">Udaipur Nepali </t>
  </si>
  <si>
    <t>HEMA NIRALA</t>
  </si>
  <si>
    <t>Schooliya Camp</t>
  </si>
  <si>
    <t>Napatia Limboo</t>
  </si>
  <si>
    <t>2 no Napatia</t>
  </si>
  <si>
    <t>1 No. Sonowal Gaon (Mini)</t>
  </si>
  <si>
    <t>AMBIKAPUR SUB CENTER</t>
  </si>
  <si>
    <t>MIDULA SONOWAL</t>
  </si>
  <si>
    <t>2 No. Sonowal Gaon (Mini)</t>
  </si>
  <si>
    <t>Simalugori Dhemaji</t>
  </si>
  <si>
    <t>AMBIKAPUR SUB 
CENTER</t>
  </si>
  <si>
    <t>RENU GOGOI</t>
  </si>
  <si>
    <t>Bodogaon</t>
  </si>
  <si>
    <t>SMRITA CHIRING</t>
  </si>
  <si>
    <t>Adarsha Ahom Gaon</t>
  </si>
  <si>
    <t>BHARATI GOGOI</t>
  </si>
  <si>
    <t>Lakhinagar</t>
  </si>
  <si>
    <t>REKHAMONI GOGOI</t>
  </si>
  <si>
    <t>Milanpur Bhabala</t>
  </si>
  <si>
    <t>Milanpur Patia</t>
  </si>
  <si>
    <t>Kuhinyarbari</t>
  </si>
  <si>
    <t>PADMAWOTI GOGOI</t>
  </si>
  <si>
    <t>Daragaon</t>
  </si>
  <si>
    <t>DOMOKUMARI GOUTAM</t>
  </si>
  <si>
    <t>Nadi Kinar</t>
  </si>
  <si>
    <t>JANUKI DEORI</t>
  </si>
  <si>
    <t>Nitai Nepali</t>
  </si>
  <si>
    <t>Magor gaon</t>
  </si>
  <si>
    <t>Dhaniyapur</t>
  </si>
  <si>
    <t>Nasaki</t>
  </si>
  <si>
    <t>JOYMA SAIKIA</t>
  </si>
  <si>
    <t>Rukmini Deori Gaon</t>
  </si>
  <si>
    <t>MONISHA DEORI</t>
  </si>
  <si>
    <t>Hatidandi</t>
  </si>
  <si>
    <t>Takajan Deori</t>
  </si>
  <si>
    <t>Nitai Kasari</t>
  </si>
  <si>
    <t>SUROBI GOGOI</t>
  </si>
  <si>
    <t>Nitai Deori Gaon</t>
  </si>
  <si>
    <t>Mas Kasari</t>
  </si>
  <si>
    <t>Uppor Takajan</t>
  </si>
  <si>
    <t>Garh Gaon</t>
  </si>
  <si>
    <t>Garhsinga Uzani</t>
  </si>
  <si>
    <t>KUKURAMARA</t>
  </si>
  <si>
    <t>MAMONI BURAGOHAIN</t>
  </si>
  <si>
    <t>PRAMADA BURAGOHAIN</t>
  </si>
  <si>
    <t>NSAWC-153</t>
  </si>
  <si>
    <t>NSAWC-154</t>
  </si>
  <si>
    <t>NSAWC-155</t>
  </si>
  <si>
    <t>NSAWC-156</t>
  </si>
  <si>
    <t>NSAWC-157</t>
  </si>
  <si>
    <t>NSAWC-158</t>
  </si>
  <si>
    <t>NSAWC-159</t>
  </si>
  <si>
    <t>NSAWC-160</t>
  </si>
  <si>
    <t>NSAWC-161</t>
  </si>
  <si>
    <t>NSAWC-162</t>
  </si>
  <si>
    <t>NSAWC-163</t>
  </si>
  <si>
    <t>NSAWC-164</t>
  </si>
  <si>
    <t>NSAWC-165</t>
  </si>
  <si>
    <t>NSAWC-166</t>
  </si>
  <si>
    <t>NSAWC-167</t>
  </si>
  <si>
    <t>NSAWC-168</t>
  </si>
  <si>
    <t>NSAWC-169</t>
  </si>
  <si>
    <t>NSAWC-170</t>
  </si>
  <si>
    <t>NSAWC-172</t>
  </si>
  <si>
    <t>NSAWC-173</t>
  </si>
  <si>
    <t>NSAWC-175</t>
  </si>
  <si>
    <t>NSAWC-176</t>
  </si>
  <si>
    <t>NSAWC-177</t>
  </si>
  <si>
    <t>NSAWC-174</t>
  </si>
  <si>
    <t>NSAWC-178</t>
  </si>
  <si>
    <t>NSAWC-179</t>
  </si>
  <si>
    <t>NSAWC-180</t>
  </si>
  <si>
    <t>NSAWC-181</t>
  </si>
  <si>
    <t>NSAWC-188</t>
  </si>
  <si>
    <t>NSAWC-182</t>
  </si>
  <si>
    <t>NSAWC-183</t>
  </si>
  <si>
    <t>NSAWC-184</t>
  </si>
  <si>
    <t>NSAWC-185</t>
  </si>
  <si>
    <t>NSAWC-186</t>
  </si>
  <si>
    <t>NSAWC-187</t>
  </si>
  <si>
    <t>NSAWC-189</t>
  </si>
  <si>
    <t>NSAWC-190</t>
  </si>
  <si>
    <t>NSAWC-191</t>
  </si>
  <si>
    <t>NSAWC-192</t>
  </si>
  <si>
    <t>NSAWC-193</t>
  </si>
  <si>
    <t>NSAWC-194</t>
  </si>
  <si>
    <t>NSAWC-92</t>
  </si>
  <si>
    <t>NSAWC-93</t>
  </si>
  <si>
    <t>BIVA BURAGOHAIN</t>
  </si>
  <si>
    <t>ELI BURAGOHAIN</t>
  </si>
  <si>
    <t>FRIDAY</t>
  </si>
  <si>
    <t>MONDAY</t>
  </si>
  <si>
    <t>TUESDAY</t>
  </si>
  <si>
    <t>WEDNESDAY</t>
  </si>
  <si>
    <t>THURSDAY</t>
  </si>
  <si>
    <t>Hollow Gaon</t>
  </si>
  <si>
    <t>Fangka  Gaon</t>
  </si>
  <si>
    <t>NSAWC-78</t>
  </si>
  <si>
    <t>NSAWC-79</t>
  </si>
  <si>
    <t>INDICA CAR</t>
  </si>
  <si>
    <t>Telikala</t>
  </si>
  <si>
    <t>2 No Telikala</t>
  </si>
  <si>
    <t>NSAWC-80</t>
  </si>
  <si>
    <t>NSAWC-81</t>
  </si>
  <si>
    <t>DiphugarhGaon( Mini)</t>
  </si>
  <si>
    <t>Kukuramara</t>
  </si>
  <si>
    <t>2 No Kukuramara</t>
  </si>
  <si>
    <t>NSAWC-82</t>
  </si>
  <si>
    <t>NSAWC-83</t>
  </si>
  <si>
    <t>NSAWC-84</t>
  </si>
  <si>
    <t>Majgaon</t>
  </si>
  <si>
    <t xml:space="preserve">Tamang Gaon </t>
  </si>
  <si>
    <t>Bohalharam Holung pather</t>
  </si>
  <si>
    <t>NSAWC-88</t>
  </si>
  <si>
    <t>NSAWC-89</t>
  </si>
  <si>
    <t>NSAWC-85</t>
  </si>
  <si>
    <t>Changsap</t>
  </si>
  <si>
    <t>2 No Changsap</t>
  </si>
  <si>
    <t>NSAWC-90</t>
  </si>
  <si>
    <t>NSAWC-91</t>
  </si>
  <si>
    <t>Disroi</t>
  </si>
  <si>
    <t>Gousala Abormiri</t>
  </si>
  <si>
    <t>NSAWC-28</t>
  </si>
  <si>
    <t>NSAWC-29</t>
  </si>
  <si>
    <t>Disroimiri</t>
  </si>
  <si>
    <t>NSAWC-30</t>
  </si>
  <si>
    <t>KUNDIL</t>
  </si>
  <si>
    <t>Manipuri Basti</t>
  </si>
  <si>
    <t>Santinagar Nepali</t>
  </si>
  <si>
    <t>NSAWC-31</t>
  </si>
  <si>
    <t>NSAWC-32</t>
  </si>
  <si>
    <t>Bojal Gaon</t>
  </si>
  <si>
    <t>Purana Bojal Gaon</t>
  </si>
  <si>
    <t>NSAWC-33</t>
  </si>
  <si>
    <t>NSAWC-34</t>
  </si>
  <si>
    <t>Muluk Chapori</t>
  </si>
  <si>
    <t>NSAWC-38</t>
  </si>
  <si>
    <t>2 No. Muluk Chapuri</t>
  </si>
  <si>
    <t>Ghurmura</t>
  </si>
  <si>
    <t>NSAWC-36</t>
  </si>
  <si>
    <t>NSAWC-37</t>
  </si>
  <si>
    <t>Goneshbari</t>
  </si>
  <si>
    <t>NSAWC-42</t>
  </si>
  <si>
    <t>Jia Gaon Chapori</t>
  </si>
  <si>
    <t>NSAWC-43</t>
  </si>
  <si>
    <t>Bogoribari</t>
  </si>
  <si>
    <t>NSAWC-40</t>
  </si>
  <si>
    <t>Dikrong</t>
  </si>
  <si>
    <t>2 no. Dikrong</t>
  </si>
  <si>
    <t>NSAWC-44</t>
  </si>
  <si>
    <t>NSAWC-45</t>
  </si>
  <si>
    <t>NSAWC-47</t>
  </si>
  <si>
    <t xml:space="preserve">Jia Gaon </t>
  </si>
  <si>
    <t>Chaulkhowa Nagaon</t>
  </si>
  <si>
    <t>Dailgaon</t>
  </si>
  <si>
    <t>NSAWC-94</t>
  </si>
  <si>
    <t>NSAWC-95</t>
  </si>
  <si>
    <t>GHUMTIBIL</t>
  </si>
  <si>
    <t>Mesaki Dailgaon</t>
  </si>
  <si>
    <t>1 No. Bishnupur Borgohain</t>
  </si>
  <si>
    <t>Bishnupur 5 No. Pahukhowa</t>
  </si>
  <si>
    <t>2 No. Bishnupur Pahukhowa (Mini)</t>
  </si>
  <si>
    <t>NSAWC-97</t>
  </si>
  <si>
    <t>NSAWC-98</t>
  </si>
  <si>
    <t>NSAWC-99</t>
  </si>
  <si>
    <t>NSAWC-96</t>
  </si>
  <si>
    <t>Horipur</t>
  </si>
  <si>
    <t>Kailabasti (Mini)</t>
  </si>
  <si>
    <t>Chandrapur</t>
  </si>
  <si>
    <t>NSAWC-100</t>
  </si>
  <si>
    <t>NSAWC-101</t>
  </si>
  <si>
    <t>NSAWC-102</t>
  </si>
  <si>
    <t>Sumoni Pather</t>
  </si>
  <si>
    <t>Bharphur (Mini)</t>
  </si>
  <si>
    <t>Joyanagar (Mini)</t>
  </si>
  <si>
    <t>NSAWC-103</t>
  </si>
  <si>
    <t>NSAWC-104</t>
  </si>
  <si>
    <t>NSAWC-105</t>
  </si>
  <si>
    <t>Borgaon</t>
  </si>
  <si>
    <t>Dupani Gaon (Mini)</t>
  </si>
  <si>
    <t>NSAWC-106</t>
  </si>
  <si>
    <t>NSAWC-107</t>
  </si>
  <si>
    <t>Nabajyoti Ujani Chuk (Mini)</t>
  </si>
  <si>
    <t>Dupani Bihia</t>
  </si>
  <si>
    <t>Nabajyoti Dupani</t>
  </si>
  <si>
    <t>NSAWC-108</t>
  </si>
  <si>
    <t>NSAWC-109</t>
  </si>
  <si>
    <t>NSAWC-110</t>
  </si>
  <si>
    <t>Rampur Megela</t>
  </si>
  <si>
    <t>2 No. Rampur Megela (mini)</t>
  </si>
  <si>
    <t>NSAWC-111</t>
  </si>
  <si>
    <t>NSAWC-112</t>
  </si>
  <si>
    <t>Betoni</t>
  </si>
  <si>
    <t>Baliyari</t>
  </si>
  <si>
    <t>NSAWC-113</t>
  </si>
  <si>
    <t>NSAWC-114</t>
  </si>
  <si>
    <t>BURABURI</t>
  </si>
  <si>
    <t xml:space="preserve">Ratanpur </t>
  </si>
  <si>
    <t>NSAWC-115</t>
  </si>
  <si>
    <t>Ratanpur Baliyari</t>
  </si>
  <si>
    <t>NSAWC-116</t>
  </si>
  <si>
    <t>Barbali</t>
  </si>
  <si>
    <t>NSAWC-119</t>
  </si>
  <si>
    <t>Taribari</t>
  </si>
  <si>
    <t>NSAWC-126</t>
  </si>
  <si>
    <t>Tejpuria Nepali</t>
  </si>
  <si>
    <t xml:space="preserve">Lakhyapur </t>
  </si>
  <si>
    <t>NSAWC-117</t>
  </si>
  <si>
    <t>NSAWC-118</t>
  </si>
  <si>
    <t>Bhabanigarh Deori</t>
  </si>
  <si>
    <t>NSAWC-120</t>
  </si>
  <si>
    <t xml:space="preserve"> Asomiya Borgorah</t>
  </si>
  <si>
    <t>2 No. Asomiya Borgorah</t>
  </si>
  <si>
    <t>NSAWC-123</t>
  </si>
  <si>
    <t>NSAWC-124</t>
  </si>
  <si>
    <t>NSAWC-125</t>
  </si>
  <si>
    <t>Borgorah</t>
  </si>
  <si>
    <t>NSAWC-127</t>
  </si>
  <si>
    <t>Christian Gohain Gaon</t>
  </si>
  <si>
    <t>Puroni Tarani</t>
  </si>
  <si>
    <t>NSAWC-128</t>
  </si>
  <si>
    <t>NSAWC-129</t>
  </si>
  <si>
    <t>Kharibari</t>
  </si>
  <si>
    <t>Majuli Borpukhuri</t>
  </si>
  <si>
    <t>NSAWC-130</t>
  </si>
  <si>
    <t>NSAWC-131</t>
  </si>
  <si>
    <t>Chapakhowa Gaon</t>
  </si>
  <si>
    <t>1 No. Chapakhowa Ujani</t>
  </si>
  <si>
    <t>Pati Pather</t>
  </si>
  <si>
    <t>NSAWC-61</t>
  </si>
  <si>
    <t>NSAWC-62</t>
  </si>
  <si>
    <t>NSAWC-63</t>
  </si>
  <si>
    <t>Kundil Kinar Gohain Gaon (Mini)</t>
  </si>
  <si>
    <t>Gohain Gaon Rajmao Paglam</t>
  </si>
  <si>
    <t>Kundil Nagar Nagaon</t>
  </si>
  <si>
    <t>NSAWC-64</t>
  </si>
  <si>
    <t>NSAWC-65</t>
  </si>
  <si>
    <t>NSAWC-66</t>
  </si>
  <si>
    <t>Patidoi Nagaon</t>
  </si>
  <si>
    <t>Nabajyoti Ghaghori</t>
  </si>
  <si>
    <t>Borgora Miri Majuli</t>
  </si>
  <si>
    <t>Majuli Shiv Mandir</t>
  </si>
  <si>
    <t>NSAWC-67</t>
  </si>
  <si>
    <t>NSAWC-68</t>
  </si>
  <si>
    <t>NSAWC-69</t>
  </si>
  <si>
    <t>NSAWC-70</t>
  </si>
  <si>
    <t>Borgora Palek</t>
  </si>
  <si>
    <t>Pukhuri Basti</t>
  </si>
  <si>
    <t>Na-Tarani</t>
  </si>
  <si>
    <t>NSAWC-71</t>
  </si>
  <si>
    <t>NSAWC-72</t>
  </si>
  <si>
    <t>NSAWC-73</t>
  </si>
  <si>
    <t>Kundil Na-Jia</t>
  </si>
  <si>
    <t>Mugalpur</t>
  </si>
  <si>
    <t>Bhatikhuti</t>
  </si>
  <si>
    <t>2 No. Bishnupur Borgohain (Mini)</t>
  </si>
  <si>
    <t>NSAWC-74</t>
  </si>
  <si>
    <t>NSAWC-75</t>
  </si>
  <si>
    <t>NSAWC-76</t>
  </si>
  <si>
    <t>NSAWC-77</t>
  </si>
  <si>
    <t>Padumphula</t>
  </si>
  <si>
    <t>Basagaon</t>
  </si>
  <si>
    <t>Balijan Nagaon</t>
  </si>
  <si>
    <t>NSAWC-132</t>
  </si>
  <si>
    <t>NSAWC-133</t>
  </si>
  <si>
    <t>NSAWC-135</t>
  </si>
  <si>
    <t>2 No. Basagaon</t>
  </si>
  <si>
    <t>Na-Basagaon</t>
  </si>
  <si>
    <t>NSAWC-136</t>
  </si>
  <si>
    <t>NSAWC-137</t>
  </si>
  <si>
    <t>Bhabala</t>
  </si>
  <si>
    <t>Billgaon</t>
  </si>
  <si>
    <t>NSAWC-138</t>
  </si>
  <si>
    <t>NSAWC-139</t>
  </si>
  <si>
    <t>Doompather Kasari</t>
  </si>
  <si>
    <t>9th Mile</t>
  </si>
  <si>
    <t>NSAWC-140</t>
  </si>
  <si>
    <t>NSAWC-141</t>
  </si>
  <si>
    <t>Ladugaon</t>
  </si>
  <si>
    <t>NSAWC-143</t>
  </si>
  <si>
    <t>8th Mile</t>
  </si>
  <si>
    <t>Rilif Basti</t>
  </si>
  <si>
    <t>Raigaon Mini</t>
  </si>
  <si>
    <t>NSAWC-144</t>
  </si>
  <si>
    <t>NSAWC-145</t>
  </si>
  <si>
    <t>NSAWC-146</t>
  </si>
  <si>
    <t>7th Mile</t>
  </si>
  <si>
    <t>2 No. Boiragi Moth (Mini)</t>
  </si>
  <si>
    <t>Lakhimpuria</t>
  </si>
  <si>
    <t>NSAWC-147</t>
  </si>
  <si>
    <t>NSAWC-148</t>
  </si>
  <si>
    <t>NSAWC-149</t>
  </si>
  <si>
    <t>4th Mile</t>
  </si>
  <si>
    <t>5th Mile</t>
  </si>
  <si>
    <t>NSAWC-150</t>
  </si>
  <si>
    <t>NSAWC-151</t>
  </si>
  <si>
    <t>NA-SADIYA</t>
  </si>
  <si>
    <t>ISLAMPUR</t>
  </si>
  <si>
    <t>Santipur (No.,6,)</t>
  </si>
  <si>
    <t>NSAWC-48</t>
  </si>
  <si>
    <t>SANTIPUR</t>
  </si>
  <si>
    <t xml:space="preserve"> Santipur 5</t>
  </si>
  <si>
    <t>Santipur Ganga Nagar</t>
  </si>
  <si>
    <t>NSAWC-58</t>
  </si>
  <si>
    <t>NSAWC-49</t>
  </si>
  <si>
    <t>7 No. Santipur</t>
  </si>
  <si>
    <t>Bikashnagar</t>
  </si>
  <si>
    <t>NSAWC-50</t>
  </si>
  <si>
    <t>NSAWC-51</t>
  </si>
  <si>
    <t>NSAWC-52</t>
  </si>
  <si>
    <t>7 No. Santipur
 Ganesh Pathshala</t>
  </si>
  <si>
    <t>NSAWC-53</t>
  </si>
  <si>
    <t>Silghat Missing</t>
  </si>
  <si>
    <t>Silghat Tarani</t>
  </si>
  <si>
    <t>NSAWC-54</t>
  </si>
  <si>
    <t>NSAWC-55</t>
  </si>
  <si>
    <t>4 No. Santipur Nepali ©</t>
  </si>
  <si>
    <t>Naharbari  awc</t>
  </si>
  <si>
    <t>NSAWC-56</t>
  </si>
  <si>
    <t>NSAWC-57</t>
  </si>
  <si>
    <t>Santipur (No. 1 , 2)</t>
  </si>
  <si>
    <t>NSAWC-59</t>
  </si>
  <si>
    <t>CHAPAKHOWA</t>
  </si>
  <si>
    <t xml:space="preserve">Nabapur </t>
  </si>
  <si>
    <t xml:space="preserve">Pub Nabapur </t>
  </si>
  <si>
    <t>NSAWC-5</t>
  </si>
  <si>
    <t>NSAWC-6</t>
  </si>
  <si>
    <t>Kabarsthan Patty</t>
  </si>
  <si>
    <t>NSAWC-7</t>
  </si>
  <si>
    <t>Gurung Basti</t>
  </si>
  <si>
    <t>NSAWC-8</t>
  </si>
  <si>
    <t xml:space="preserve">Buka pather </t>
  </si>
  <si>
    <t>NSAWC-20</t>
  </si>
  <si>
    <t>Pub  Lachit Nagar</t>
  </si>
  <si>
    <t>Pachim Lachit Nagar</t>
  </si>
  <si>
    <t>NSAWC-9</t>
  </si>
  <si>
    <t>NSAWC-10</t>
  </si>
  <si>
    <t>Majid Patty</t>
  </si>
  <si>
    <t>NSAWC-11</t>
  </si>
  <si>
    <t>Udonagar Siva mandir</t>
  </si>
  <si>
    <t>NSAWC-12</t>
  </si>
  <si>
    <t>Farm Basti</t>
  </si>
  <si>
    <t>NSAWC-24</t>
  </si>
  <si>
    <t>Nijarapara</t>
  </si>
  <si>
    <t>2 no Nijarapara</t>
  </si>
  <si>
    <t>Ex-Colony</t>
  </si>
  <si>
    <t>NSAWC-13</t>
  </si>
  <si>
    <t>NSAWC-14</t>
  </si>
  <si>
    <t>NSAWC-15</t>
  </si>
  <si>
    <t xml:space="preserve">Lakhimipather </t>
  </si>
  <si>
    <t>Lakhimipather Ujan</t>
  </si>
  <si>
    <t>NSAWC-16</t>
  </si>
  <si>
    <t>NSAWC-17</t>
  </si>
  <si>
    <t>Jyotish Nagar</t>
  </si>
  <si>
    <t>Kopow pather  Ahom</t>
  </si>
  <si>
    <t>NSAWC-19</t>
  </si>
  <si>
    <t>NSAWC-21</t>
  </si>
  <si>
    <t>Padum Pukhuri</t>
  </si>
  <si>
    <t>Pachim Padum Pukhuri</t>
  </si>
  <si>
    <t>NSAWC-22</t>
  </si>
  <si>
    <t>NSAWC-23</t>
  </si>
  <si>
    <t>Lakhimijan</t>
  </si>
  <si>
    <t>2 no. Lakhimijan</t>
  </si>
  <si>
    <t>NSAWC-25</t>
  </si>
  <si>
    <t>NSAWC-26</t>
  </si>
  <si>
    <t>Laimekuri</t>
  </si>
  <si>
    <t>Majgarah</t>
  </si>
  <si>
    <t>NSAWC-202</t>
  </si>
  <si>
    <t>1 No. Ghapur</t>
  </si>
  <si>
    <t>NSAWC-195</t>
  </si>
  <si>
    <t>2 No. Ghapur</t>
  </si>
  <si>
    <t>NSAWC-196</t>
  </si>
  <si>
    <t>Teliyabari</t>
  </si>
  <si>
    <t>1 No. Gospuria</t>
  </si>
  <si>
    <t>NSAWC-197</t>
  </si>
  <si>
    <t>NSAWC-199</t>
  </si>
  <si>
    <t>Gospuria</t>
  </si>
  <si>
    <t>NSAWC-198</t>
  </si>
  <si>
    <t>Amarpur Gaon</t>
  </si>
  <si>
    <t>Gejengpuri</t>
  </si>
  <si>
    <t>NSAWC-200</t>
  </si>
  <si>
    <t>NSAWC-201</t>
  </si>
  <si>
    <t>St. Majgarh</t>
  </si>
  <si>
    <t>NSAWC-204</t>
  </si>
  <si>
    <t>NSAWC-203</t>
  </si>
  <si>
    <t>Nepun</t>
  </si>
  <si>
    <t>Atsum</t>
  </si>
  <si>
    <t>Bhabari (Mini)</t>
  </si>
  <si>
    <t>NSAWC-205</t>
  </si>
  <si>
    <t>NSAWC-206</t>
  </si>
  <si>
    <t>Chiling Hasana</t>
  </si>
  <si>
    <t>NSAWC-207</t>
  </si>
  <si>
    <t>2. Chiling</t>
  </si>
  <si>
    <t>NSAWC-211</t>
  </si>
  <si>
    <t>Chiling Mingmang</t>
  </si>
  <si>
    <t>NSAWC-208</t>
  </si>
  <si>
    <t>AMORPUR</t>
  </si>
  <si>
    <t>Purana Report</t>
  </si>
  <si>
    <t>Karmi</t>
  </si>
  <si>
    <t>NSAWC-213</t>
  </si>
  <si>
    <t>NSAWC-214</t>
  </si>
  <si>
    <t>SANTIPUR MES</t>
  </si>
  <si>
    <t>18140411102</t>
  </si>
  <si>
    <t>SUNPURA GIRLS'  MES</t>
  </si>
  <si>
    <t>18140404703</t>
  </si>
  <si>
    <t>9957067831</t>
  </si>
  <si>
    <t>SUNPURA GOVT. LPS</t>
  </si>
  <si>
    <t>18140413901</t>
  </si>
  <si>
    <t>14TH MILE GOVT. LPS</t>
  </si>
  <si>
    <t>18140414101</t>
  </si>
  <si>
    <t>SUNPURA</t>
  </si>
  <si>
    <t>SUNPURA MES</t>
  </si>
  <si>
    <t>18140404704</t>
  </si>
  <si>
    <t>9957681949</t>
  </si>
  <si>
    <t>SWAHID BHARAT BHUMIJ MES</t>
  </si>
  <si>
    <t>18140407003</t>
  </si>
  <si>
    <t>9864358315</t>
  </si>
  <si>
    <t>GHORMURA ADARSHA LPS</t>
  </si>
  <si>
    <t>18140415101</t>
  </si>
  <si>
    <t>DAIL GAON MVS</t>
  </si>
  <si>
    <t>18140405602</t>
  </si>
  <si>
    <t>DAIL GAON LPS</t>
  </si>
  <si>
    <t>18140405601</t>
  </si>
  <si>
    <t>NAVAJYOTI LPS</t>
  </si>
  <si>
    <t>18140405502</t>
  </si>
  <si>
    <t>CHAOWLKHOWA NA GAON GOVT LPS</t>
  </si>
  <si>
    <t>18140405501</t>
  </si>
  <si>
    <t>9707355346</t>
  </si>
  <si>
    <t>KUNDIL MES</t>
  </si>
  <si>
    <t>18140405702</t>
  </si>
  <si>
    <t>9864832187</t>
  </si>
  <si>
    <t>CHANDRAPUR GIRLS'  MES</t>
  </si>
  <si>
    <t>18140405402</t>
  </si>
  <si>
    <t>BETONI BORPATHER MVS</t>
  </si>
  <si>
    <t>18140401001</t>
  </si>
  <si>
    <t>SANTIPUR MVS</t>
  </si>
  <si>
    <t>18140402501</t>
  </si>
  <si>
    <t>9435410971</t>
  </si>
  <si>
    <t>RAJGARH GOVT LPS</t>
  </si>
  <si>
    <t>18140404101</t>
  </si>
  <si>
    <t>9707228759</t>
  </si>
  <si>
    <t>UJANI SADIYA MES</t>
  </si>
  <si>
    <t>18140411801</t>
  </si>
  <si>
    <t>BASA GAON MES</t>
  </si>
  <si>
    <t>18140410602</t>
  </si>
  <si>
    <t>9435338872</t>
  </si>
  <si>
    <t>ARUNODOI LPS</t>
  </si>
  <si>
    <t>18140410401</t>
  </si>
  <si>
    <t>NA BASA GAON LPS</t>
  </si>
  <si>
    <t>18140403701</t>
  </si>
  <si>
    <t>9707425115</t>
  </si>
  <si>
    <t>9954607315</t>
  </si>
  <si>
    <t>PUB SADIYA MES</t>
  </si>
  <si>
    <t>18140413201</t>
  </si>
  <si>
    <t>7896639605</t>
  </si>
  <si>
    <t>PUB SADIYA JANATA MES</t>
  </si>
  <si>
    <t>18140409102</t>
  </si>
  <si>
    <t>BURA BURI SAL MES</t>
  </si>
  <si>
    <t>18140406502</t>
  </si>
  <si>
    <t>9435905290</t>
  </si>
  <si>
    <t>AMBIKAPUR MES</t>
  </si>
  <si>
    <t>18140413601</t>
  </si>
  <si>
    <t>AMBIKAPUR</t>
  </si>
  <si>
    <t>9864830949</t>
  </si>
  <si>
    <t>ARUNODOI MES</t>
  </si>
  <si>
    <t>18140409002</t>
  </si>
  <si>
    <t>8822279831</t>
  </si>
  <si>
    <t>RUKMINI MES</t>
  </si>
  <si>
    <t>18140402902</t>
  </si>
  <si>
    <t>DHUNIYAPUR LPS</t>
  </si>
  <si>
    <t>18140407601</t>
  </si>
  <si>
    <t>SADIYA GIRLS MES</t>
  </si>
  <si>
    <t>18140416106</t>
  </si>
  <si>
    <t>9435410856</t>
  </si>
  <si>
    <t>RAMLAL HINDI LPS</t>
  </si>
  <si>
    <t>18140416101</t>
  </si>
  <si>
    <t>9707847919</t>
  </si>
  <si>
    <t>BAHANI GAON LPS</t>
  </si>
  <si>
    <t>MAGAR BASTI LPS</t>
  </si>
  <si>
    <t>UPAR NASAI LPS</t>
  </si>
  <si>
    <t>TUPSINGA KONWAR GAON LPS</t>
  </si>
  <si>
    <t>18140409503</t>
  </si>
  <si>
    <t>18140409502</t>
  </si>
  <si>
    <t>18140409501</t>
  </si>
  <si>
    <t>18140409403</t>
  </si>
  <si>
    <t>9707994688</t>
  </si>
  <si>
    <t>9864247405</t>
  </si>
  <si>
    <t>UP</t>
  </si>
  <si>
    <t>LP</t>
  </si>
  <si>
    <t>CHAPAKHOWA TOWN MES</t>
  </si>
  <si>
    <t>18140416202</t>
  </si>
  <si>
    <t>8471884884</t>
  </si>
  <si>
    <t>GORH GAON LPS</t>
  </si>
  <si>
    <t>TUPSINGA LPS</t>
  </si>
  <si>
    <t>18140409006</t>
  </si>
  <si>
    <t>18140409401</t>
  </si>
  <si>
    <t>GARHGAON JANAJATI LPS</t>
  </si>
  <si>
    <t>NASAI BHANGANMARA LPS</t>
  </si>
  <si>
    <t>DEKAPAM CHUBURI LPS</t>
  </si>
  <si>
    <t>GARH GAON LPS</t>
  </si>
  <si>
    <t>18140409001</t>
  </si>
  <si>
    <t>18140409003</t>
  </si>
  <si>
    <t>18140409004</t>
  </si>
  <si>
    <t>18140409005</t>
  </si>
  <si>
    <t>BALI CHAPORI LPS</t>
  </si>
  <si>
    <t>2 NO TAKAJAN SHOWRABHJYOTI LPS</t>
  </si>
  <si>
    <t>TAKAJAN AHOM GOAN LP SCHOOL</t>
  </si>
  <si>
    <t>MAJKACHARI LP SCHOOL</t>
  </si>
  <si>
    <t>18140407807</t>
  </si>
  <si>
    <t>18140407808</t>
  </si>
  <si>
    <t>18140407809</t>
  </si>
  <si>
    <t>18140407810</t>
  </si>
  <si>
    <t>CHENG CHAP LPS</t>
  </si>
  <si>
    <t>TAKAJAN DEORI GAON LPS</t>
  </si>
  <si>
    <t>UPOR TAKAJAN BILL KINAR LPS</t>
  </si>
  <si>
    <t>18140404001</t>
  </si>
  <si>
    <t>18140407801</t>
  </si>
  <si>
    <t>18140407804</t>
  </si>
  <si>
    <t>AMBIKAPUR KOLIYA NADIKINAR LPS</t>
  </si>
  <si>
    <t>NA SAKI LPS</t>
  </si>
  <si>
    <t>18140413606</t>
  </si>
  <si>
    <t>18140402901</t>
  </si>
  <si>
    <t>AMBIKAPUR LPS</t>
  </si>
  <si>
    <t>PUB AMBIKAPUR KALIYA LPS</t>
  </si>
  <si>
    <t>18140413602</t>
  </si>
  <si>
    <t>18140413603</t>
  </si>
  <si>
    <t>NITAI UJANI LPS</t>
  </si>
  <si>
    <t>18140413503</t>
  </si>
  <si>
    <t>ADARSHA AHOM GAON LPS</t>
  </si>
  <si>
    <t>18140413304</t>
  </si>
  <si>
    <t>LAKHINAGAR LPS</t>
  </si>
  <si>
    <t>18140413502</t>
  </si>
  <si>
    <t>MILONPUR BHABALA LPS</t>
  </si>
  <si>
    <t>DARA GAON LPS</t>
  </si>
  <si>
    <t>18140413307</t>
  </si>
  <si>
    <t>18140413401</t>
  </si>
  <si>
    <t>ADARSHA RUKMINI LPS</t>
  </si>
  <si>
    <t>18140407501</t>
  </si>
  <si>
    <t>NITAI DHUNIYA LPS</t>
  </si>
  <si>
    <t>18140407701</t>
  </si>
  <si>
    <t>SONOWAL GAON  LPS</t>
  </si>
  <si>
    <t>KUNHIYARBARI LPS</t>
  </si>
  <si>
    <t>18140413305</t>
  </si>
  <si>
    <t>18140413306</t>
  </si>
  <si>
    <t>NAPATIA LPS</t>
  </si>
  <si>
    <t>18140404301</t>
  </si>
  <si>
    <t>1 NO NA PATIA LPS</t>
  </si>
  <si>
    <t>18140404302</t>
  </si>
  <si>
    <t>18140404303</t>
  </si>
  <si>
    <t>BARDHUNIYA LPS</t>
  </si>
  <si>
    <t>18140404201</t>
  </si>
  <si>
    <t>UDAYPUR LPS</t>
  </si>
  <si>
    <t>18140411301</t>
  </si>
  <si>
    <t>DALAPANI GOVT LPS</t>
  </si>
  <si>
    <t>18140411401</t>
  </si>
  <si>
    <t>DANABARI LPS</t>
  </si>
  <si>
    <t>18140404601</t>
  </si>
  <si>
    <t>13TH MILE GOVT LPS</t>
  </si>
  <si>
    <t>TARIBARI LPS</t>
  </si>
  <si>
    <t>18140404701</t>
  </si>
  <si>
    <t>18140404702</t>
  </si>
  <si>
    <t>2 NO NA PATIA LPS</t>
  </si>
  <si>
    <t>SUNPURA BILL GAON LPS</t>
  </si>
  <si>
    <t>18140404304</t>
  </si>
  <si>
    <t>18140404501</t>
  </si>
  <si>
    <t>SWAHID BHARATBHUMIJ ADARSHA LP</t>
  </si>
  <si>
    <t>18140407004</t>
  </si>
  <si>
    <t>SADIYA HINDI MES</t>
  </si>
  <si>
    <t>18140416302</t>
  </si>
  <si>
    <t>KUNDIL NA JHIYA GOVT LPS</t>
  </si>
  <si>
    <t>MUGALPUR LPS</t>
  </si>
  <si>
    <t>18140402502</t>
  </si>
  <si>
    <t>18140402601</t>
  </si>
  <si>
    <t>PATI PATHER LPS</t>
  </si>
  <si>
    <t>18140412401</t>
  </si>
  <si>
    <t>CHAPAKHOWA GAON GOVT. LPS</t>
  </si>
  <si>
    <t>18140408808</t>
  </si>
  <si>
    <t>8TH MILE LPS</t>
  </si>
  <si>
    <t>NA PAGLAM GOVT. LPS</t>
  </si>
  <si>
    <t>SUNPUR LPS</t>
  </si>
  <si>
    <t>RAI KACHARI GAON LPS</t>
  </si>
  <si>
    <t>18140410101</t>
  </si>
  <si>
    <t>18140411001</t>
  </si>
  <si>
    <t>18140412101</t>
  </si>
  <si>
    <t>18140412103</t>
  </si>
  <si>
    <t>CHANDMARI LPS</t>
  </si>
  <si>
    <t>GHURMURA LPS</t>
  </si>
  <si>
    <t>18140400701</t>
  </si>
  <si>
    <t>18140409801</t>
  </si>
  <si>
    <t>BHABOLA GOVT LPS</t>
  </si>
  <si>
    <t>NA SADIYA GOVT. LPS</t>
  </si>
  <si>
    <t>18140410502</t>
  </si>
  <si>
    <t>MARUTIVAN</t>
  </si>
  <si>
    <t>JYOTISH NAGAR LPS</t>
  </si>
  <si>
    <t>BOKA PATHER LPS</t>
  </si>
  <si>
    <t>KAPOW PATHER  LPS</t>
  </si>
  <si>
    <t>KAPOW PATHER DEORI GAON LPS</t>
  </si>
  <si>
    <t>18140408101</t>
  </si>
  <si>
    <t>18140408102</t>
  </si>
  <si>
    <t>18140408201</t>
  </si>
  <si>
    <t>18140408301</t>
  </si>
  <si>
    <t>LAKHIMI PATHER GOVT LPS</t>
  </si>
  <si>
    <t>18140408401</t>
  </si>
  <si>
    <t>CHAPAKHOWA TOWN GOVT. LPS</t>
  </si>
  <si>
    <t>18140416401</t>
  </si>
  <si>
    <t>PURANA GURUNG BASTI LPS</t>
  </si>
  <si>
    <t>18140416301</t>
  </si>
  <si>
    <t>NIJARAPAR LPS</t>
  </si>
  <si>
    <t>MAJULI JANATA LPS</t>
  </si>
  <si>
    <t>BORGORAH DEOPANI MIRI LPS</t>
  </si>
  <si>
    <t>UJANI MAJULI LPS</t>
  </si>
  <si>
    <t>18140410901</t>
  </si>
  <si>
    <t>18140410902</t>
  </si>
  <si>
    <t>18140410903</t>
  </si>
  <si>
    <t>2 NO. CHAPAKHOWA TOWN LPS</t>
  </si>
  <si>
    <t>18140416001</t>
  </si>
  <si>
    <t>UJANI MANIPURI BASTI LPS</t>
  </si>
  <si>
    <t>MIRI CHAPORI LPS</t>
  </si>
  <si>
    <t>MUCHALDARI LPS</t>
  </si>
  <si>
    <t>GANESHBARI LPS</t>
  </si>
  <si>
    <t>18140412501</t>
  </si>
  <si>
    <t>18140412502</t>
  </si>
  <si>
    <t>18140416801</t>
  </si>
  <si>
    <t>18140416802</t>
  </si>
  <si>
    <t>BAJAL GAON LPS</t>
  </si>
  <si>
    <t>DISOI RAJGORH LPS</t>
  </si>
  <si>
    <t>DISOI GOVT. LPS</t>
  </si>
  <si>
    <t>GHURMURA MULUK CHAPARI LPS</t>
  </si>
  <si>
    <t>GHURMURA MILONJYOTI LPS</t>
  </si>
  <si>
    <t>BOGARI BARI LPS</t>
  </si>
  <si>
    <t>PURANI SADIYA LPS</t>
  </si>
  <si>
    <t>18140400101</t>
  </si>
  <si>
    <t>18140400301</t>
  </si>
  <si>
    <t>18140400302</t>
  </si>
  <si>
    <t>18140400502</t>
  </si>
  <si>
    <t>18140400506</t>
  </si>
  <si>
    <t>18140400508</t>
  </si>
  <si>
    <t>18140400601</t>
  </si>
  <si>
    <t>ASSAMIYA BORGORAH LPS</t>
  </si>
  <si>
    <t>BORPUKHURI PARIJAT LPS</t>
  </si>
  <si>
    <t>LAIPULI LPS</t>
  </si>
  <si>
    <t>18140401002</t>
  </si>
  <si>
    <t>18140401003</t>
  </si>
  <si>
    <t>18140401004</t>
  </si>
  <si>
    <t xml:space="preserve">ASSOMIYA BORGORAH </t>
  </si>
  <si>
    <t>2 NO ASSAMIYA BORGORAH LPS</t>
  </si>
  <si>
    <t>BHATIKHUTI LPS</t>
  </si>
  <si>
    <t>18140401005</t>
  </si>
  <si>
    <t>18140402401</t>
  </si>
  <si>
    <t>BISHNUPUR BORGOHAIN GOVT LPS</t>
  </si>
  <si>
    <t>BISHNUPUR PAHUKHOWA GOVT LPS</t>
  </si>
  <si>
    <t>CHANDRAPUR LPS</t>
  </si>
  <si>
    <t>18140405101</t>
  </si>
  <si>
    <t>18140405201</t>
  </si>
  <si>
    <t>18140405401</t>
  </si>
  <si>
    <t>BORGAON GOVT LPS</t>
  </si>
  <si>
    <t>GODADHAR BURA GOHAIN LPS</t>
  </si>
  <si>
    <t>18140405701</t>
  </si>
  <si>
    <t>18140405801</t>
  </si>
  <si>
    <t>2 NO. HARIPUR LPS</t>
  </si>
  <si>
    <t>HARIPUR GOVT LPS</t>
  </si>
  <si>
    <t>RAMPUR MEGELA GOVT LPS</t>
  </si>
  <si>
    <t>18140405901</t>
  </si>
  <si>
    <t>18140405902</t>
  </si>
  <si>
    <t>18140406101</t>
  </si>
  <si>
    <t>BAJAL GAON</t>
  </si>
  <si>
    <t>TARANI PARIJAT LPS</t>
  </si>
  <si>
    <t>PROTIMA GARH LPS</t>
  </si>
  <si>
    <t>18140400801</t>
  </si>
  <si>
    <t>18140400802</t>
  </si>
  <si>
    <t>RATANPUR</t>
  </si>
  <si>
    <t>18140401501</t>
  </si>
  <si>
    <t>2 NO BORGORAH DEOPANI LPS</t>
  </si>
  <si>
    <t>18140413101</t>
  </si>
  <si>
    <t>18140415901</t>
  </si>
  <si>
    <t>NA-SAKI</t>
  </si>
  <si>
    <t>TORIBARI</t>
  </si>
  <si>
    <t>UDAYPUR</t>
  </si>
  <si>
    <t>TELIKALA</t>
  </si>
  <si>
    <t>TAKAJAN</t>
  </si>
  <si>
    <t>15KM</t>
  </si>
  <si>
    <t>BORGORAH MIRI GOVT. LPS</t>
  </si>
  <si>
    <t>BETANI BARPATHER LPS</t>
  </si>
  <si>
    <t>18140401301</t>
  </si>
  <si>
    <t>18140406201</t>
  </si>
  <si>
    <t>HOLLOW GAON LPS</t>
  </si>
  <si>
    <t>KUKURAMARA GOVT LPS</t>
  </si>
  <si>
    <t>18140403001</t>
  </si>
  <si>
    <t>18140403101</t>
  </si>
  <si>
    <t>TELEKALA</t>
  </si>
  <si>
    <t>NASAI MAJ GAON LPS</t>
  </si>
  <si>
    <t>TAMANG BASTI LPS</t>
  </si>
  <si>
    <t>NASAI ASSAMIYA LPS</t>
  </si>
  <si>
    <t>18140409101</t>
  </si>
  <si>
    <t>18140409104</t>
  </si>
  <si>
    <t>18140409201</t>
  </si>
  <si>
    <t>GARBIL LPS</t>
  </si>
  <si>
    <t>TELIKALA GOVT LPS</t>
  </si>
  <si>
    <t>TELIKALA KALBARI CHUBURI LPS</t>
  </si>
  <si>
    <t>18140409301</t>
  </si>
  <si>
    <t>18140409302</t>
  </si>
  <si>
    <t>18140409304</t>
  </si>
  <si>
    <t>9TH MILE GOVT. LPS</t>
  </si>
  <si>
    <t>LADU CHUK LPS</t>
  </si>
  <si>
    <t>18140414701</t>
  </si>
  <si>
    <t>18140414703</t>
  </si>
  <si>
    <t>KIKURAMARA</t>
  </si>
  <si>
    <t>(PUB BHABALA)BHABALA CHAPORI LPS</t>
  </si>
  <si>
    <t>JAWAHAR LAL SMITY LPS</t>
  </si>
  <si>
    <t>18140412206</t>
  </si>
  <si>
    <t>18140413202</t>
  </si>
  <si>
    <t>SADIYA GOVT HSS</t>
  </si>
  <si>
    <t>HS</t>
  </si>
  <si>
    <t>0416208</t>
  </si>
  <si>
    <t>0416102</t>
  </si>
  <si>
    <t>CHAPAKHOWA TOWN HIGH SCHOOL</t>
  </si>
  <si>
    <t>HIGH</t>
  </si>
  <si>
    <t>KUNDIL HIGH SCHOOL</t>
  </si>
  <si>
    <t>0405702</t>
  </si>
  <si>
    <t>SHANTIPUR</t>
  </si>
  <si>
    <t>YAKASHI MORANG</t>
  </si>
  <si>
    <t>RASHMI DEORI</t>
  </si>
  <si>
    <t>PALLABI BORAH</t>
  </si>
  <si>
    <t>RANJITA CHIRING</t>
  </si>
  <si>
    <t xml:space="preserve">CHENEHI SONOWAL </t>
  </si>
  <si>
    <t>PRANABIKA BARUAH</t>
  </si>
  <si>
    <t>SANTI GOGOI</t>
  </si>
  <si>
    <t>LOLITA PAO</t>
  </si>
  <si>
    <t>JAMUNA SHARMA</t>
  </si>
  <si>
    <t>ANU RAI</t>
  </si>
  <si>
    <t>GANGA MEKOB</t>
  </si>
  <si>
    <t>BINTI DAO</t>
  </si>
  <si>
    <t>ANIMA GOGOI</t>
  </si>
  <si>
    <t>TARIBARI</t>
  </si>
  <si>
    <t>BEAUTY CHOW FALARY</t>
  </si>
  <si>
    <t>JYOTI BORGOHAIN</t>
  </si>
  <si>
    <t xml:space="preserve">SUMITRA KHAKLARI </t>
  </si>
  <si>
    <t>RUNA DAS</t>
  </si>
  <si>
    <t xml:space="preserve">MINA CHETRI </t>
  </si>
  <si>
    <t>SITA SHARMA</t>
  </si>
  <si>
    <t xml:space="preserve">DIPALI CHETIA </t>
  </si>
  <si>
    <t>SANDHIYA GORH</t>
  </si>
  <si>
    <t>NA- CHAKI</t>
  </si>
  <si>
    <t>NA- CHAKI SUB CENTRE</t>
  </si>
  <si>
    <t>JIBANPROVA DEORI</t>
  </si>
  <si>
    <t>11KM</t>
  </si>
  <si>
    <t>21KM</t>
  </si>
  <si>
    <t>GHUMTIBIL SUB CENTRE</t>
  </si>
  <si>
    <t>1KM</t>
  </si>
  <si>
    <t>23KM</t>
  </si>
  <si>
    <t>TOKAJAN SUB CENTRE</t>
  </si>
  <si>
    <t>16KM</t>
  </si>
  <si>
    <t>ENI BORGOHAIN</t>
  </si>
  <si>
    <t>YAYIR BARUAH</t>
  </si>
  <si>
    <t>JAMINI BARUAH</t>
  </si>
  <si>
    <t>ANIMA CHETIA</t>
  </si>
  <si>
    <t>MONUMOTI BARUAH</t>
  </si>
  <si>
    <t>REKHA GOGOI</t>
  </si>
  <si>
    <t>DIPALI SHARMA</t>
  </si>
  <si>
    <t xml:space="preserve">JITALI UPADHYA </t>
  </si>
  <si>
    <t>SABERA BEGAM</t>
  </si>
  <si>
    <t>PARISHMITA BORAH</t>
  </si>
  <si>
    <t>RANJANA GOGOI</t>
  </si>
  <si>
    <t>BAZALGAON</t>
  </si>
  <si>
    <t>CHITRALEKHA KONWAR</t>
  </si>
  <si>
    <t>DIBANG CHAPORI</t>
  </si>
  <si>
    <t>JYOTI  BHHARALI</t>
  </si>
  <si>
    <t>ANJANA GOGOI</t>
  </si>
  <si>
    <t>SANTIMA BURAGOHAIN</t>
  </si>
  <si>
    <t>RONGMOTI GOGOI</t>
  </si>
  <si>
    <t>TULIKA CHIRING</t>
  </si>
  <si>
    <t>BIJU DEORI</t>
  </si>
  <si>
    <t>BABITA DAS</t>
  </si>
  <si>
    <t>HINA BEGAM</t>
  </si>
  <si>
    <t>NIRUMA GOGOI</t>
  </si>
  <si>
    <t>JYOSTNA BURAGOHAIN</t>
  </si>
  <si>
    <t>JYOTIPROBHA BURAGOHAIN</t>
  </si>
  <si>
    <t>RINA BURAGOHAIN</t>
  </si>
  <si>
    <t>BIJU MOUPIA</t>
  </si>
  <si>
    <t>ROTONPUR</t>
  </si>
  <si>
    <t>TORAMAI DEORI</t>
  </si>
  <si>
    <t>NOMITA DEORI</t>
  </si>
  <si>
    <t>RANIMAI DEORI</t>
  </si>
  <si>
    <t>GULAPI BORAH</t>
  </si>
  <si>
    <t>RUPA DAS</t>
  </si>
  <si>
    <t>SUWALA GOGOI</t>
  </si>
  <si>
    <t>KALPONA GOGOI</t>
  </si>
  <si>
    <t>BELONTY DEORI</t>
  </si>
  <si>
    <t>BORGORAH</t>
  </si>
  <si>
    <t>SAMITI BURAGOHAIN</t>
  </si>
  <si>
    <t>MINA GOGOI</t>
  </si>
  <si>
    <t>MINU GOGOI</t>
  </si>
  <si>
    <t xml:space="preserve">JINTI BORAH DEORI </t>
  </si>
  <si>
    <t>HUNMA GOGOI</t>
  </si>
  <si>
    <t>PODMAWOTI GOGOI</t>
  </si>
  <si>
    <t>TELIKOLA</t>
  </si>
  <si>
    <t>PATALI KHAKLARI</t>
  </si>
  <si>
    <t>JITAMONI SONOWAL</t>
  </si>
  <si>
    <t>TOKAJAN</t>
  </si>
  <si>
    <t>SUROBHI GOGOI</t>
  </si>
  <si>
    <t>BOLA KUMARI UPADHIYA</t>
  </si>
  <si>
    <t>NIRUPOMA SONOWAL</t>
  </si>
  <si>
    <t>RANU CHIRING</t>
  </si>
  <si>
    <t>RINA GOGOI</t>
  </si>
  <si>
    <t>JANTI GOGOI</t>
  </si>
  <si>
    <t>SUMI SONOWAL</t>
  </si>
  <si>
    <t>GAYATRI BHATTARAI</t>
  </si>
  <si>
    <t>MALABIKA DEORI</t>
  </si>
  <si>
    <t>MAMOTA BEGUM</t>
  </si>
  <si>
    <t>PURABI GOGOI</t>
  </si>
  <si>
    <t>DIPAMONI CHANGMAI</t>
  </si>
  <si>
    <t>PARIJAT GOGOI</t>
  </si>
  <si>
    <t>SUNITA PANGING</t>
  </si>
  <si>
    <t>JUNALI DIHINGIA</t>
  </si>
  <si>
    <t>HEMA DEORI</t>
  </si>
  <si>
    <t>USHA DEVI</t>
  </si>
  <si>
    <t>PODUMI DUWARAH</t>
  </si>
  <si>
    <t>DAYAMONI GOGOI</t>
  </si>
  <si>
    <t>EWALI DEORI</t>
  </si>
  <si>
    <t>DILMAYA CHETRI</t>
  </si>
  <si>
    <t>JAIMA SAIKIA</t>
  </si>
  <si>
    <t>JANAKI DEORI</t>
  </si>
  <si>
    <t xml:space="preserve">JAIMALA CHETRY </t>
  </si>
  <si>
    <t xml:space="preserve">RENU GOGOI </t>
  </si>
  <si>
    <t>MONIKUMARI LIMBU</t>
  </si>
  <si>
    <t>PROMI RATAN</t>
  </si>
  <si>
    <t>CHANAHI SONOWAL</t>
  </si>
  <si>
    <t>ANU BURAGOHAIN</t>
  </si>
  <si>
    <t>HUSNA BEGAM</t>
  </si>
  <si>
    <t>BHUGESWARI SONOWAL</t>
  </si>
  <si>
    <t>MANJU BEGAM</t>
  </si>
  <si>
    <t>MRINALI GOGOI</t>
  </si>
  <si>
    <t>KAMALA KONWAR</t>
  </si>
  <si>
    <t>RUPJYOTI GOGOI</t>
  </si>
  <si>
    <t>BEDAKUMARI SHARMA</t>
  </si>
  <si>
    <t>AMIYA GOGOI</t>
  </si>
  <si>
    <t>BANDITA BORGOHAIN</t>
  </si>
  <si>
    <t>SUKHAMA BURAGOHAIN</t>
  </si>
  <si>
    <t>PRIYAMBODA PEGU</t>
  </si>
  <si>
    <t>DIPALI TAYE</t>
  </si>
  <si>
    <t>PUSPALATA PEGU</t>
  </si>
  <si>
    <t>RESHUA CHAROH</t>
  </si>
  <si>
    <t>KANCHAN PEGU</t>
  </si>
  <si>
    <t>HEMA TAYENG PANGING</t>
  </si>
  <si>
    <t>RENU LAGASU</t>
  </si>
  <si>
    <t>BOHAGI KULI</t>
  </si>
  <si>
    <t>BHAROTI PEGU</t>
  </si>
  <si>
    <t>RINKU KAMAN</t>
  </si>
  <si>
    <t>KUNJALOTA MILI</t>
  </si>
  <si>
    <t>CHENIMAI PEGU</t>
  </si>
  <si>
    <t>KABITA PANGING</t>
  </si>
  <si>
    <t>RANU DEORI</t>
  </si>
  <si>
    <t>MITU GOGOI</t>
  </si>
  <si>
    <t>LATA DEVI</t>
  </si>
  <si>
    <t>JINA KOCH</t>
  </si>
  <si>
    <t>DIPALI BURAGOHAIN</t>
  </si>
  <si>
    <t>RINJU  DEORI</t>
  </si>
  <si>
    <t>9508795935</t>
  </si>
  <si>
    <t>9678689609</t>
  </si>
  <si>
    <t>9508150825</t>
  </si>
  <si>
    <t>8822084847</t>
  </si>
  <si>
    <t>9435427782</t>
  </si>
  <si>
    <t>9508155844</t>
  </si>
  <si>
    <t>8822356694</t>
  </si>
  <si>
    <t>9954806186</t>
  </si>
  <si>
    <t>8822540416</t>
  </si>
  <si>
    <t>8811969568</t>
  </si>
  <si>
    <t>9957854204</t>
  </si>
  <si>
    <t>7896214271</t>
  </si>
  <si>
    <t>9435456229</t>
  </si>
  <si>
    <t>9401100152</t>
  </si>
  <si>
    <t>9707770774</t>
  </si>
  <si>
    <t>8876537111</t>
  </si>
  <si>
    <t>9508030502</t>
  </si>
  <si>
    <t>8822122590</t>
  </si>
  <si>
    <t>8822418122</t>
  </si>
  <si>
    <t>9707116897</t>
  </si>
  <si>
    <t>8486918223</t>
  </si>
  <si>
    <t>9435426692</t>
  </si>
  <si>
    <t>9707239785</t>
  </si>
  <si>
    <t>9508079529</t>
  </si>
  <si>
    <t>7399592006</t>
  </si>
  <si>
    <t>9678317583</t>
  </si>
  <si>
    <t>8822547843</t>
  </si>
  <si>
    <t>7896185869</t>
  </si>
  <si>
    <t>970721589</t>
  </si>
  <si>
    <t>9678166707</t>
  </si>
  <si>
    <t>9864867689</t>
  </si>
  <si>
    <t>9707025671</t>
  </si>
  <si>
    <t>8822952662</t>
  </si>
  <si>
    <t>9859528911</t>
  </si>
  <si>
    <t>9435411756</t>
  </si>
  <si>
    <t>9707116635</t>
  </si>
  <si>
    <t>9401103577</t>
  </si>
  <si>
    <t>9435838494</t>
  </si>
  <si>
    <t>9435838501</t>
  </si>
  <si>
    <t>9954768403</t>
  </si>
  <si>
    <t>9957449167</t>
  </si>
  <si>
    <t>94082648972</t>
  </si>
  <si>
    <t>7399156922</t>
  </si>
  <si>
    <t>9435838579</t>
  </si>
  <si>
    <t>9435338832</t>
  </si>
  <si>
    <t>9707460462</t>
  </si>
  <si>
    <t>9864349156</t>
  </si>
  <si>
    <t>9435434390</t>
  </si>
  <si>
    <t>8822798205</t>
  </si>
  <si>
    <t>9401104704</t>
  </si>
  <si>
    <t>9435905122</t>
  </si>
  <si>
    <t>9954624004</t>
  </si>
  <si>
    <t>9435456226</t>
  </si>
  <si>
    <t>9678425916</t>
  </si>
  <si>
    <t>9678994285</t>
  </si>
  <si>
    <t>9435400974</t>
  </si>
  <si>
    <t>9707735834</t>
  </si>
  <si>
    <t>9435640479</t>
  </si>
  <si>
    <t>9508138203</t>
  </si>
  <si>
    <t>9508464897</t>
  </si>
  <si>
    <t>8822043631</t>
  </si>
  <si>
    <t>9435332774</t>
  </si>
  <si>
    <t>9864397137</t>
  </si>
  <si>
    <t>9707079516</t>
  </si>
  <si>
    <t>9401658332</t>
  </si>
  <si>
    <t>9707816234</t>
  </si>
  <si>
    <t>9435838505</t>
  </si>
  <si>
    <t>7896274310</t>
  </si>
  <si>
    <t>9435572349</t>
  </si>
  <si>
    <t>9508218053</t>
  </si>
  <si>
    <t>9707699912</t>
  </si>
  <si>
    <t>8011088227</t>
  </si>
  <si>
    <t>9864757791</t>
  </si>
  <si>
    <t>8822084791</t>
  </si>
  <si>
    <t>8822106499</t>
  </si>
  <si>
    <t>9435838234</t>
  </si>
  <si>
    <t>8822798132</t>
  </si>
  <si>
    <t>9864199164</t>
  </si>
  <si>
    <t>9954606950</t>
  </si>
  <si>
    <t>9864831958</t>
  </si>
  <si>
    <t>9435285311</t>
  </si>
  <si>
    <t>34KM</t>
  </si>
  <si>
    <t>SATERDAY</t>
  </si>
  <si>
    <t>STARDAY</t>
  </si>
  <si>
    <t>THUESDAY</t>
  </si>
  <si>
    <t>6KM</t>
  </si>
  <si>
    <t>10KM</t>
  </si>
  <si>
    <t>12KM</t>
  </si>
  <si>
    <t>13KM</t>
  </si>
  <si>
    <t>06.2/19</t>
  </si>
  <si>
    <t>22/.2/19</t>
  </si>
  <si>
    <t>01/219</t>
  </si>
  <si>
    <t>S</t>
  </si>
  <si>
    <t>FRYDAY</t>
  </si>
  <si>
    <t>ASSAM</t>
  </si>
  <si>
    <t>TINSUKIA</t>
  </si>
  <si>
    <t>Education Department</t>
  </si>
  <si>
    <t>Social Welfare Department</t>
  </si>
  <si>
    <t>Name of B.E.E.O.:</t>
  </si>
  <si>
    <t>PUNESWAR GOGOI</t>
  </si>
  <si>
    <t>Name of CDPO.:</t>
  </si>
  <si>
    <t>TUNDRAWATI GOGOI</t>
  </si>
  <si>
    <t>Mob. No. / E-mail Id</t>
  </si>
  <si>
    <t>Details of Dedicated team Staff</t>
  </si>
  <si>
    <t>RBSK Team -01</t>
  </si>
  <si>
    <t>Unique Id</t>
  </si>
  <si>
    <t>RBSK Team -02</t>
  </si>
  <si>
    <t>Name of Employee</t>
  </si>
  <si>
    <t>Designation</t>
  </si>
  <si>
    <t>Contact No.</t>
  </si>
  <si>
    <t>E-mail Id</t>
  </si>
  <si>
    <t>Dr Minakshi Mojumder</t>
  </si>
  <si>
    <t>MO</t>
  </si>
  <si>
    <t>Dr Riajul Hushain</t>
  </si>
  <si>
    <t>Dr David Bikromia Deori</t>
  </si>
  <si>
    <t>Dental Surgeon</t>
  </si>
  <si>
    <t>Wahidur Zaman</t>
  </si>
  <si>
    <t>Pharmacist</t>
  </si>
  <si>
    <t>Janif Ali Ahmad</t>
  </si>
  <si>
    <t>Papori Gogoi</t>
  </si>
  <si>
    <t>ANM</t>
  </si>
  <si>
    <t>Napi Degu</t>
  </si>
  <si>
    <t>Office Mob.  No. / E-mail Id</t>
  </si>
  <si>
    <t>NOTE: Before filling up the format please read the following instructions carefully.</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</si>
  <si>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</si>
  <si>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</si>
  <si>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3. Block should be divided into two parts.</t>
  </si>
  <si>
    <t>4. First part will be visited by one team and Second part will be visited by another team.</t>
  </si>
  <si>
    <t>5. Microplan should be done in a manner that both the team will start screening in the morning session at AWC and then at School everyday.</t>
  </si>
  <si>
    <t>6.  Date of screening to be informed to parents through AWC / School/ ASHAs.</t>
  </si>
  <si>
    <t>7. Don’t plan for clinic or screening on Sunday/ holiday.</t>
  </si>
  <si>
    <t>8. On School holidays Anganawdi visit plan is to be made.</t>
  </si>
  <si>
    <t>9.  Microplanning should be done in a manner that Routine Immunization ( Wednesday of week) days in a particular village are not affected.</t>
  </si>
  <si>
    <t>10. Saturday will be  working 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</si>
  <si>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</si>
  <si>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</si>
  <si>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(Academic calendar of Education department is to be followed in preparation of the Micro plan)</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</si>
  <si>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</si>
  <si>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</si>
  <si>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</si>
  <si>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</si>
  <si>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Oct'18</t>
  </si>
  <si>
    <t>Nov'18</t>
  </si>
  <si>
    <t>Dec'18</t>
  </si>
  <si>
    <t>Jan'19</t>
  </si>
  <si>
    <t>Feb'19</t>
  </si>
  <si>
    <t>March'19</t>
  </si>
</sst>
</file>

<file path=xl/styles.xml><?xml version="1.0" encoding="utf-8"?>
<styleSheet xmlns="http://schemas.openxmlformats.org/spreadsheetml/2006/main">
  <numFmts count="1">
    <numFmt numFmtId="164" formatCode="[$-409]d/mmm/yy;@"/>
  </numFmts>
  <fonts count="26">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8"/>
      <color theme="1"/>
      <name val="Arial Narrow"/>
      <family val="2"/>
    </font>
    <font>
      <b/>
      <sz val="12"/>
      <color theme="1"/>
      <name val="Arial Narrow"/>
      <family val="2"/>
    </font>
    <font>
      <sz val="9"/>
      <color theme="1"/>
      <name val="Arial Narrow"/>
      <family val="2"/>
    </font>
    <font>
      <sz val="8"/>
      <color theme="1"/>
      <name val="Arial Narrow"/>
      <family val="2"/>
    </font>
    <font>
      <b/>
      <u/>
      <sz val="12"/>
      <color theme="1"/>
      <name val="Arial Narrow"/>
      <family val="2"/>
    </font>
    <font>
      <b/>
      <sz val="11"/>
      <color theme="1"/>
      <name val="Calibri"/>
      <family val="2"/>
      <scheme val="minor"/>
    </font>
    <font>
      <sz val="10"/>
      <name val="Arial"/>
      <family val="2"/>
    </font>
    <font>
      <sz val="10"/>
      <name val="MS Sans Serif"/>
      <family val="2"/>
    </font>
    <font>
      <sz val="10"/>
      <name val="MS Sans Serif"/>
      <family val="2"/>
    </font>
    <font>
      <sz val="11"/>
      <name val="Calibri"/>
      <family val="2"/>
      <scheme val="minor"/>
    </font>
    <font>
      <b/>
      <sz val="10"/>
      <name val="MS Sans Serif"/>
      <family val="2"/>
    </font>
    <font>
      <b/>
      <sz val="11"/>
      <color rgb="FF002060"/>
      <name val="Cambria"/>
      <family val="1"/>
      <scheme val="major"/>
    </font>
    <font>
      <b/>
      <sz val="12"/>
      <color rgb="FF002060"/>
      <name val="Cambria"/>
      <family val="1"/>
      <scheme val="major"/>
    </font>
    <font>
      <sz val="11"/>
      <color indexed="8"/>
      <name val="Calibri"/>
      <family val="2"/>
    </font>
    <font>
      <sz val="11"/>
      <color indexed="56"/>
      <name val="Cambria"/>
      <family val="1"/>
    </font>
    <font>
      <sz val="11"/>
      <color rgb="FF002060"/>
      <name val="Cambria"/>
      <family val="1"/>
      <scheme val="major"/>
    </font>
    <font>
      <b/>
      <sz val="11"/>
      <color rgb="FFC00000"/>
      <name val="Cambria"/>
      <family val="1"/>
      <scheme val="major"/>
    </font>
    <font>
      <b/>
      <sz val="11"/>
      <color rgb="FFFF0000"/>
      <name val="Arial Narrow"/>
      <family val="2"/>
    </font>
    <font>
      <b/>
      <sz val="11"/>
      <color rgb="FF7030A0"/>
      <name val="Arial Narrow"/>
      <family val="2"/>
    </font>
    <font>
      <b/>
      <sz val="12"/>
      <color theme="5" tint="-0.499984740745262"/>
      <name val="Arial Narrow"/>
      <family val="2"/>
    </font>
    <font>
      <b/>
      <i/>
      <sz val="12"/>
      <color theme="1"/>
      <name val="Arial Narrow"/>
      <family val="2"/>
    </font>
    <font>
      <b/>
      <u/>
      <sz val="14"/>
      <color rgb="FF7030A0"/>
      <name val="Cambria"/>
      <family val="1"/>
    </font>
  </fonts>
  <fills count="11">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10" fillId="0" borderId="0"/>
    <xf numFmtId="0" fontId="17" fillId="0" borderId="0"/>
  </cellStyleXfs>
  <cellXfs count="162">
    <xf numFmtId="0" fontId="0" fillId="0" borderId="0" xfId="0"/>
    <xf numFmtId="0" fontId="3" fillId="0" borderId="0" xfId="0" applyFont="1"/>
    <xf numFmtId="0" fontId="1" fillId="2"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xf numFmtId="1" fontId="1"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5"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3"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5" fillId="4" borderId="1" xfId="0" applyFont="1" applyFill="1" applyBorder="1" applyAlignment="1" applyProtection="1">
      <alignment horizontal="center" vertical="center"/>
    </xf>
    <xf numFmtId="0" fontId="3" fillId="0" borderId="0" xfId="0" applyFont="1" applyAlignment="1" applyProtection="1">
      <alignment horizontal="center"/>
    </xf>
    <xf numFmtId="0" fontId="1" fillId="2" borderId="1" xfId="0" applyFont="1" applyFill="1" applyBorder="1" applyAlignment="1">
      <alignment horizontal="center" vertical="center"/>
    </xf>
    <xf numFmtId="0" fontId="5" fillId="4" borderId="1" xfId="0"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4" borderId="1" xfId="0" applyFont="1" applyFill="1" applyBorder="1" applyAlignment="1" applyProtection="1">
      <alignment horizontal="center" vertical="center"/>
    </xf>
    <xf numFmtId="0" fontId="2" fillId="6"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4" borderId="6" xfId="0" applyFont="1" applyFill="1" applyBorder="1" applyAlignment="1" applyProtection="1">
      <alignment horizontal="center" vertical="center"/>
    </xf>
    <xf numFmtId="17" fontId="3" fillId="7" borderId="1" xfId="0" applyNumberFormat="1" applyFont="1" applyFill="1" applyBorder="1" applyAlignment="1" applyProtection="1">
      <alignment horizontal="center" vertical="center"/>
    </xf>
    <xf numFmtId="0" fontId="11" fillId="0" borderId="1" xfId="1" applyFont="1" applyBorder="1" applyProtection="1">
      <protection locked="0"/>
    </xf>
    <xf numFmtId="0" fontId="0" fillId="8" borderId="0" xfId="0" applyFill="1" applyProtection="1">
      <protection locked="0"/>
    </xf>
    <xf numFmtId="0" fontId="0" fillId="0" borderId="1" xfId="0" applyBorder="1" applyProtection="1">
      <protection locked="0"/>
    </xf>
    <xf numFmtId="0" fontId="3"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protection locked="0"/>
    </xf>
    <xf numFmtId="0" fontId="9" fillId="0" borderId="1" xfId="0" applyFont="1" applyBorder="1" applyProtection="1">
      <protection locked="0"/>
    </xf>
    <xf numFmtId="0" fontId="0" fillId="8" borderId="1" xfId="0" applyFill="1" applyBorder="1" applyProtection="1">
      <protection locked="0"/>
    </xf>
    <xf numFmtId="0" fontId="3" fillId="8" borderId="1" xfId="0" applyFont="1" applyFill="1" applyBorder="1" applyAlignment="1" applyProtection="1">
      <alignment horizontal="left" vertical="center" wrapText="1"/>
      <protection locked="0"/>
    </xf>
    <xf numFmtId="1" fontId="3" fillId="8" borderId="1" xfId="0" applyNumberFormat="1"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protection locked="0"/>
    </xf>
    <xf numFmtId="0" fontId="0" fillId="8" borderId="1" xfId="0" applyFill="1" applyBorder="1" applyAlignment="1" applyProtection="1">
      <alignment wrapText="1"/>
      <protection locked="0"/>
    </xf>
    <xf numFmtId="0" fontId="0" fillId="8" borderId="6" xfId="0" applyFill="1" applyBorder="1" applyProtection="1">
      <protection locked="0"/>
    </xf>
    <xf numFmtId="0" fontId="3" fillId="8" borderId="1" xfId="0" applyFont="1" applyFill="1" applyBorder="1" applyAlignment="1" applyProtection="1">
      <alignment vertical="center"/>
      <protection locked="0"/>
    </xf>
    <xf numFmtId="0" fontId="13" fillId="8" borderId="1" xfId="0" applyFont="1" applyFill="1" applyBorder="1" applyProtection="1">
      <protection locked="0"/>
    </xf>
    <xf numFmtId="0" fontId="0" fillId="0" borderId="1" xfId="0" applyFill="1" applyBorder="1" applyProtection="1">
      <protection locked="0"/>
    </xf>
    <xf numFmtId="0" fontId="3" fillId="8" borderId="0" xfId="0" applyFont="1" applyFill="1" applyProtection="1">
      <protection locked="0"/>
    </xf>
    <xf numFmtId="0" fontId="13" fillId="8" borderId="6" xfId="0" applyFont="1" applyFill="1" applyBorder="1" applyProtection="1">
      <protection locked="0"/>
    </xf>
    <xf numFmtId="0" fontId="0" fillId="8" borderId="7" xfId="0" applyFill="1" applyBorder="1" applyProtection="1">
      <protection locked="0"/>
    </xf>
    <xf numFmtId="0" fontId="13" fillId="8" borderId="7" xfId="0" applyFont="1" applyFill="1" applyBorder="1" applyProtection="1">
      <protection locked="0"/>
    </xf>
    <xf numFmtId="0" fontId="13" fillId="8" borderId="1" xfId="0" applyFont="1" applyFill="1" applyBorder="1" applyAlignment="1" applyProtection="1">
      <alignment wrapText="1"/>
      <protection locked="0"/>
    </xf>
    <xf numFmtId="0" fontId="3" fillId="8" borderId="0" xfId="0" applyFont="1" applyFill="1" applyAlignment="1" applyProtection="1">
      <alignment horizontal="center" vertical="center"/>
      <protection locked="0"/>
    </xf>
    <xf numFmtId="0" fontId="14" fillId="0" borderId="1" xfId="1" quotePrefix="1" applyFont="1" applyBorder="1" applyAlignment="1" applyProtection="1">
      <alignment horizontal="center"/>
      <protection locked="0"/>
    </xf>
    <xf numFmtId="0" fontId="3" fillId="0" borderId="0" xfId="0" applyFont="1" applyAlignment="1" applyProtection="1">
      <alignment horizontal="center" vertical="center"/>
      <protection locked="0"/>
    </xf>
    <xf numFmtId="0" fontId="12" fillId="8" borderId="1" xfId="0" applyFont="1" applyFill="1" applyBorder="1" applyProtection="1">
      <protection locked="0"/>
    </xf>
    <xf numFmtId="0" fontId="14" fillId="0" borderId="1" xfId="1" applyFont="1" applyBorder="1" applyAlignment="1" applyProtection="1">
      <alignment horizontal="center"/>
      <protection locked="0"/>
    </xf>
    <xf numFmtId="0" fontId="14" fillId="0" borderId="2" xfId="1" applyFont="1" applyBorder="1" applyAlignment="1" applyProtection="1">
      <alignment horizontal="center"/>
      <protection locked="0"/>
    </xf>
    <xf numFmtId="0" fontId="13" fillId="8" borderId="1"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0" fillId="8" borderId="1" xfId="0" applyFill="1" applyBorder="1" applyAlignment="1" applyProtection="1">
      <alignment horizontal="center"/>
      <protection locked="0"/>
    </xf>
    <xf numFmtId="0" fontId="0" fillId="8" borderId="6" xfId="0" applyFill="1" applyBorder="1" applyAlignment="1" applyProtection="1">
      <alignment horizontal="center"/>
      <protection locked="0"/>
    </xf>
    <xf numFmtId="0" fontId="0" fillId="8" borderId="7" xfId="0"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Fill="1" applyBorder="1" applyAlignment="1" applyProtection="1">
      <alignment horizontal="center"/>
      <protection locked="0"/>
    </xf>
    <xf numFmtId="164" fontId="3" fillId="0" borderId="1" xfId="0" applyNumberFormat="1" applyFont="1" applyBorder="1" applyAlignment="1" applyProtection="1">
      <alignment horizontal="center" vertical="center" wrapText="1"/>
      <protection locked="0"/>
    </xf>
    <xf numFmtId="0" fontId="3" fillId="0" borderId="0" xfId="0" applyFont="1" applyAlignment="1" applyProtection="1">
      <alignment horizontal="center" wrapText="1"/>
      <protection locked="0"/>
    </xf>
    <xf numFmtId="0" fontId="3" fillId="8" borderId="0" xfId="0" applyFont="1" applyFill="1" applyAlignment="1" applyProtection="1">
      <alignment horizontal="center"/>
      <protection locked="0"/>
    </xf>
    <xf numFmtId="0" fontId="13" fillId="8" borderId="6" xfId="0" applyFont="1" applyFill="1" applyBorder="1" applyAlignment="1" applyProtection="1">
      <alignment horizontal="center"/>
      <protection locked="0"/>
    </xf>
    <xf numFmtId="0" fontId="13" fillId="8" borderId="7" xfId="0" applyFont="1" applyFill="1" applyBorder="1" applyAlignment="1" applyProtection="1">
      <alignment horizontal="center"/>
      <protection locked="0"/>
    </xf>
    <xf numFmtId="0" fontId="0" fillId="8" borderId="0" xfId="0" applyFill="1" applyAlignment="1" applyProtection="1">
      <alignment horizontal="center"/>
      <protection locked="0"/>
    </xf>
    <xf numFmtId="0" fontId="12" fillId="0" borderId="1" xfId="1" quotePrefix="1" applyFont="1" applyBorder="1" applyAlignment="1" applyProtection="1">
      <alignment horizontal="center"/>
      <protection locked="0"/>
    </xf>
    <xf numFmtId="0" fontId="0" fillId="0" borderId="1" xfId="0" applyBorder="1" applyAlignment="1" applyProtection="1">
      <alignment horizontal="center" wrapText="1"/>
      <protection locked="0"/>
    </xf>
    <xf numFmtId="14" fontId="3" fillId="8" borderId="1" xfId="0" applyNumberFormat="1" applyFont="1" applyFill="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8" fillId="0" borderId="9" xfId="2" applyFont="1" applyFill="1" applyBorder="1" applyAlignment="1" applyProtection="1">
      <protection locked="0"/>
    </xf>
    <xf numFmtId="0" fontId="19" fillId="0" borderId="1" xfId="0" applyFont="1" applyFill="1" applyBorder="1" applyAlignment="1" applyProtection="1">
      <alignment vertical="center"/>
      <protection locked="0"/>
    </xf>
    <xf numFmtId="1" fontId="20" fillId="0" borderId="1" xfId="0" applyNumberFormat="1" applyFont="1" applyBorder="1" applyAlignment="1" applyProtection="1">
      <alignment horizontal="center" vertical="center"/>
      <protection locked="0"/>
    </xf>
    <xf numFmtId="0" fontId="1" fillId="10" borderId="2" xfId="0" applyFont="1" applyFill="1" applyBorder="1" applyAlignment="1">
      <alignment horizontal="center" vertical="center"/>
    </xf>
    <xf numFmtId="0" fontId="1" fillId="10" borderId="1" xfId="0" applyFont="1" applyFill="1" applyBorder="1" applyAlignment="1">
      <alignment horizontal="center"/>
    </xf>
    <xf numFmtId="0" fontId="1" fillId="10" borderId="1" xfId="0" applyFont="1" applyFill="1" applyBorder="1" applyAlignment="1">
      <alignment horizontal="center" vertical="center"/>
    </xf>
    <xf numFmtId="0" fontId="19" fillId="0" borderId="1" xfId="0" applyFont="1" applyFill="1" applyBorder="1" applyAlignment="1" applyProtection="1">
      <protection locked="0"/>
    </xf>
    <xf numFmtId="0" fontId="3" fillId="0" borderId="1" xfId="0" applyFont="1" applyFill="1" applyBorder="1" applyAlignment="1" applyProtection="1">
      <alignment horizontal="center" vertical="center"/>
      <protection locked="0"/>
    </xf>
    <xf numFmtId="0" fontId="1" fillId="0" borderId="3" xfId="0" applyFont="1" applyFill="1" applyBorder="1" applyAlignment="1">
      <alignment horizont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1" xfId="0" applyFont="1" applyFill="1" applyBorder="1" applyAlignment="1">
      <alignment horizontal="center" vertical="center"/>
    </xf>
    <xf numFmtId="0" fontId="1" fillId="0" borderId="1" xfId="0" applyFont="1" applyFill="1" applyBorder="1" applyAlignment="1">
      <alignment horizontal="left"/>
    </xf>
    <xf numFmtId="0" fontId="18" fillId="0" borderId="9" xfId="2" applyFont="1" applyFill="1" applyBorder="1" applyAlignment="1" applyProtection="1">
      <alignment horizontal="center"/>
      <protection locked="0"/>
    </xf>
    <xf numFmtId="0" fontId="1" fillId="0" borderId="1" xfId="0" applyFont="1" applyFill="1" applyBorder="1" applyAlignment="1">
      <alignment horizontal="left" vertical="center"/>
    </xf>
    <xf numFmtId="0" fontId="18" fillId="0" borderId="9" xfId="2" applyFont="1" applyFill="1" applyBorder="1" applyAlignment="1" applyProtection="1">
      <alignment horizontal="center" vertical="center"/>
      <protection locked="0"/>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wrapText="1"/>
    </xf>
    <xf numFmtId="0" fontId="1" fillId="2" borderId="1" xfId="0" applyFont="1" applyFill="1" applyBorder="1" applyAlignment="1">
      <alignment horizontal="center"/>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6" fillId="0" borderId="1" xfId="0" applyFont="1" applyBorder="1" applyAlignment="1" applyProtection="1">
      <alignment horizontal="center"/>
      <protection locked="0"/>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1" fillId="10" borderId="2" xfId="0" applyFont="1" applyFill="1" applyBorder="1" applyAlignment="1">
      <alignment horizontal="center" vertical="center"/>
    </xf>
    <xf numFmtId="0" fontId="1" fillId="10" borderId="4" xfId="0" applyFont="1" applyFill="1" applyBorder="1" applyAlignment="1">
      <alignment horizontal="center" vertical="center"/>
    </xf>
    <xf numFmtId="0" fontId="18" fillId="0" borderId="9" xfId="2" applyFont="1" applyBorder="1" applyAlignment="1" applyProtection="1">
      <alignment horizontal="center"/>
      <protection locked="0"/>
    </xf>
    <xf numFmtId="0" fontId="3" fillId="0" borderId="0" xfId="0" applyFont="1" applyAlignment="1">
      <alignment horizontal="left"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Fill="1" applyBorder="1" applyAlignment="1" applyProtection="1">
      <alignment horizontal="center" vertical="center"/>
      <protection locked="0"/>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21" fillId="0" borderId="0" xfId="0" applyFont="1" applyAlignment="1">
      <alignment horizontal="left" vertical="center"/>
    </xf>
    <xf numFmtId="0" fontId="22" fillId="0" borderId="0" xfId="0" applyFont="1" applyAlignment="1">
      <alignment horizontal="left" vertical="center" wrapText="1"/>
    </xf>
    <xf numFmtId="0" fontId="23" fillId="0" borderId="0" xfId="0" applyFont="1" applyAlignment="1">
      <alignment horizontal="left" vertical="center"/>
    </xf>
    <xf numFmtId="0" fontId="25" fillId="0" borderId="0" xfId="0" applyFont="1" applyAlignment="1">
      <alignment horizontal="center"/>
    </xf>
    <xf numFmtId="0" fontId="22" fillId="0" borderId="0" xfId="0" applyFont="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7" xfId="0" applyFont="1" applyFill="1" applyBorder="1" applyAlignment="1">
      <alignment horizontal="center" vertical="center"/>
    </xf>
    <xf numFmtId="0" fontId="5" fillId="4"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3" borderId="2"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4" borderId="1" xfId="0" applyFont="1" applyFill="1" applyBorder="1" applyAlignment="1" applyProtection="1">
      <alignment horizontal="center" vertical="center"/>
    </xf>
    <xf numFmtId="0" fontId="8" fillId="0" borderId="3" xfId="0" applyFont="1" applyBorder="1" applyAlignment="1" applyProtection="1">
      <alignment horizontal="center" vertical="center"/>
    </xf>
    <xf numFmtId="0" fontId="5" fillId="0" borderId="5" xfId="0" applyFont="1" applyBorder="1" applyAlignment="1" applyProtection="1">
      <alignment horizontal="center"/>
    </xf>
    <xf numFmtId="17" fontId="3" fillId="7" borderId="6" xfId="0" applyNumberFormat="1" applyFont="1" applyFill="1" applyBorder="1" applyAlignment="1" applyProtection="1">
      <alignment horizontal="center" vertical="center"/>
    </xf>
    <xf numFmtId="17" fontId="3" fillId="7" borderId="7" xfId="0" applyNumberFormat="1" applyFont="1" applyFill="1" applyBorder="1" applyAlignment="1" applyProtection="1">
      <alignment horizontal="center" vertical="center"/>
    </xf>
    <xf numFmtId="0" fontId="3" fillId="7" borderId="6" xfId="0" applyFont="1" applyFill="1" applyBorder="1" applyAlignment="1" applyProtection="1">
      <alignment horizontal="center" vertical="center"/>
    </xf>
    <xf numFmtId="0" fontId="3" fillId="7" borderId="7" xfId="0" applyFont="1" applyFill="1" applyBorder="1" applyAlignment="1" applyProtection="1">
      <alignment horizontal="center" vertical="center"/>
    </xf>
    <xf numFmtId="17" fontId="1" fillId="0" borderId="1" xfId="0" applyNumberFormat="1" applyFont="1" applyBorder="1" applyAlignment="1" applyProtection="1">
      <alignment horizontal="center" vertical="center"/>
    </xf>
  </cellXfs>
  <cellStyles count="3">
    <cellStyle name="Excel Built-in Normal" xfId="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M30"/>
  <sheetViews>
    <sheetView workbookViewId="0">
      <selection activeCell="C3" sqref="C3:D3"/>
    </sheetView>
  </sheetViews>
  <sheetFormatPr defaultRowHeight="15"/>
  <cols>
    <col min="2" max="2" width="22" customWidth="1"/>
    <col min="3" max="3" width="16" customWidth="1"/>
    <col min="4" max="4" width="17.28515625" customWidth="1"/>
    <col min="5" max="5" width="15" customWidth="1"/>
    <col min="10" max="10" width="12.28515625" customWidth="1"/>
    <col min="11" max="11" width="15.85546875" customWidth="1"/>
    <col min="12" max="12" width="17.85546875" customWidth="1"/>
    <col min="13" max="13" width="19" customWidth="1"/>
  </cols>
  <sheetData>
    <row r="2" spans="1:13" ht="69" customHeight="1">
      <c r="A2" s="104" t="s">
        <v>1134</v>
      </c>
      <c r="B2" s="104"/>
      <c r="C2" s="104"/>
      <c r="D2" s="104"/>
      <c r="E2" s="104"/>
      <c r="F2" s="104"/>
      <c r="G2" s="104"/>
      <c r="H2" s="104"/>
      <c r="I2" s="104"/>
      <c r="J2" s="104"/>
      <c r="K2" s="104"/>
      <c r="L2" s="104"/>
      <c r="M2" s="104"/>
    </row>
    <row r="3" spans="1:13" ht="16.5">
      <c r="A3" s="105" t="s">
        <v>0</v>
      </c>
      <c r="B3" s="105"/>
      <c r="C3" s="106" t="s">
        <v>1091</v>
      </c>
      <c r="D3" s="107"/>
      <c r="E3" s="30" t="s">
        <v>1</v>
      </c>
      <c r="F3" s="108" t="s">
        <v>1092</v>
      </c>
      <c r="G3" s="108"/>
      <c r="H3" s="108"/>
      <c r="I3" s="108"/>
      <c r="J3" s="108"/>
      <c r="K3" s="109" t="s">
        <v>12</v>
      </c>
      <c r="L3" s="109"/>
      <c r="M3" s="83" t="s">
        <v>436</v>
      </c>
    </row>
    <row r="4" spans="1:13" ht="16.5">
      <c r="A4" s="92"/>
      <c r="B4" s="92"/>
      <c r="C4" s="92"/>
      <c r="D4" s="92"/>
      <c r="E4" s="92"/>
      <c r="F4" s="93"/>
      <c r="G4" s="93"/>
      <c r="H4" s="93"/>
      <c r="I4" s="93"/>
      <c r="J4" s="93"/>
      <c r="K4" s="94"/>
      <c r="L4" s="94"/>
      <c r="M4" s="94"/>
    </row>
    <row r="5" spans="1:13" ht="16.5">
      <c r="A5" s="95" t="s">
        <v>1093</v>
      </c>
      <c r="B5" s="96"/>
      <c r="C5" s="96"/>
      <c r="D5" s="96"/>
      <c r="E5" s="97"/>
      <c r="F5" s="93"/>
      <c r="G5" s="93"/>
      <c r="H5" s="93"/>
      <c r="I5" s="98" t="s">
        <v>1094</v>
      </c>
      <c r="J5" s="98"/>
      <c r="K5" s="98"/>
      <c r="L5" s="98"/>
      <c r="M5" s="98"/>
    </row>
    <row r="6" spans="1:13" ht="16.5">
      <c r="A6" s="99" t="s">
        <v>1095</v>
      </c>
      <c r="B6" s="99"/>
      <c r="C6" s="100" t="s">
        <v>1096</v>
      </c>
      <c r="D6" s="100"/>
      <c r="E6" s="100"/>
      <c r="F6" s="93"/>
      <c r="G6" s="93"/>
      <c r="H6" s="93"/>
      <c r="I6" s="101" t="s">
        <v>1097</v>
      </c>
      <c r="J6" s="101"/>
      <c r="K6" s="102" t="s">
        <v>1098</v>
      </c>
      <c r="L6" s="102"/>
      <c r="M6" s="102"/>
    </row>
    <row r="7" spans="1:13">
      <c r="A7" s="103" t="s">
        <v>1099</v>
      </c>
      <c r="B7" s="103"/>
      <c r="C7" s="84">
        <v>8402917502</v>
      </c>
      <c r="D7" s="102"/>
      <c r="E7" s="102"/>
      <c r="F7" s="93"/>
      <c r="G7" s="93"/>
      <c r="H7" s="93"/>
      <c r="I7" s="103" t="s">
        <v>1099</v>
      </c>
      <c r="J7" s="103"/>
      <c r="K7" s="102">
        <v>9435816785</v>
      </c>
      <c r="L7" s="102"/>
      <c r="M7" s="85"/>
    </row>
    <row r="8" spans="1:13" ht="16.5">
      <c r="A8" s="110" t="s">
        <v>1100</v>
      </c>
      <c r="B8" s="110"/>
      <c r="C8" s="110"/>
      <c r="D8" s="110"/>
      <c r="E8" s="110"/>
      <c r="F8" s="110"/>
      <c r="G8" s="110"/>
      <c r="H8" s="110"/>
      <c r="I8" s="110"/>
      <c r="J8" s="110"/>
      <c r="K8" s="110"/>
      <c r="L8" s="110"/>
      <c r="M8" s="110"/>
    </row>
    <row r="9" spans="1:13" ht="16.5">
      <c r="A9" s="111" t="s">
        <v>1101</v>
      </c>
      <c r="B9" s="112"/>
      <c r="C9" s="113"/>
      <c r="D9" s="30" t="s">
        <v>1102</v>
      </c>
      <c r="E9" s="86"/>
      <c r="F9" s="114"/>
      <c r="G9" s="115"/>
      <c r="H9" s="115"/>
      <c r="I9" s="111" t="s">
        <v>1103</v>
      </c>
      <c r="J9" s="112"/>
      <c r="K9" s="113"/>
      <c r="L9" s="30" t="s">
        <v>1102</v>
      </c>
      <c r="M9" s="86"/>
    </row>
    <row r="10" spans="1:13" ht="16.5">
      <c r="A10" s="118" t="s">
        <v>1104</v>
      </c>
      <c r="B10" s="119"/>
      <c r="C10" s="87" t="s">
        <v>1105</v>
      </c>
      <c r="D10" s="88" t="s">
        <v>1106</v>
      </c>
      <c r="E10" s="89" t="s">
        <v>1107</v>
      </c>
      <c r="F10" s="116"/>
      <c r="G10" s="117"/>
      <c r="H10" s="117"/>
      <c r="I10" s="118" t="s">
        <v>1104</v>
      </c>
      <c r="J10" s="119"/>
      <c r="K10" s="87" t="s">
        <v>1105</v>
      </c>
      <c r="L10" s="88" t="s">
        <v>1106</v>
      </c>
      <c r="M10" s="89" t="s">
        <v>1107</v>
      </c>
    </row>
    <row r="11" spans="1:13" ht="16.5">
      <c r="A11" s="120" t="s">
        <v>1108</v>
      </c>
      <c r="B11" s="120"/>
      <c r="C11" s="3" t="s">
        <v>1109</v>
      </c>
      <c r="D11" s="90">
        <v>7576846278</v>
      </c>
      <c r="E11" s="85"/>
      <c r="F11" s="116"/>
      <c r="G11" s="117"/>
      <c r="H11" s="117"/>
      <c r="I11" s="120" t="s">
        <v>1110</v>
      </c>
      <c r="J11" s="120"/>
      <c r="K11" s="3" t="s">
        <v>1109</v>
      </c>
      <c r="L11" s="84">
        <v>9854605576</v>
      </c>
      <c r="M11" s="85"/>
    </row>
    <row r="12" spans="1:13" ht="16.5">
      <c r="A12" s="120" t="s">
        <v>1111</v>
      </c>
      <c r="B12" s="120"/>
      <c r="C12" s="3" t="s">
        <v>1112</v>
      </c>
      <c r="D12" s="84">
        <v>8011145877</v>
      </c>
      <c r="E12" s="85"/>
      <c r="F12" s="116"/>
      <c r="G12" s="117"/>
      <c r="H12" s="117"/>
      <c r="I12" s="100"/>
      <c r="J12" s="100"/>
      <c r="K12" s="91" t="s">
        <v>1109</v>
      </c>
      <c r="L12" s="84"/>
      <c r="M12" s="85"/>
    </row>
    <row r="13" spans="1:13" ht="16.5">
      <c r="A13" s="120" t="s">
        <v>1113</v>
      </c>
      <c r="B13" s="120"/>
      <c r="C13" s="3" t="s">
        <v>1114</v>
      </c>
      <c r="D13" s="84">
        <v>7576023570</v>
      </c>
      <c r="E13" s="85"/>
      <c r="F13" s="116"/>
      <c r="G13" s="117"/>
      <c r="H13" s="117"/>
      <c r="I13" s="120" t="s">
        <v>1115</v>
      </c>
      <c r="J13" s="120"/>
      <c r="K13" s="3" t="s">
        <v>1114</v>
      </c>
      <c r="L13" s="84">
        <v>8473814584</v>
      </c>
      <c r="M13" s="85"/>
    </row>
    <row r="14" spans="1:13" ht="16.5">
      <c r="A14" s="120" t="s">
        <v>1116</v>
      </c>
      <c r="B14" s="120"/>
      <c r="C14" s="3" t="s">
        <v>1117</v>
      </c>
      <c r="D14" s="84">
        <v>8254846793</v>
      </c>
      <c r="E14" s="85"/>
      <c r="F14" s="116"/>
      <c r="G14" s="117"/>
      <c r="H14" s="117"/>
      <c r="I14" s="120" t="s">
        <v>1118</v>
      </c>
      <c r="J14" s="120"/>
      <c r="K14" s="3" t="s">
        <v>1117</v>
      </c>
      <c r="L14" s="84">
        <v>9864931044</v>
      </c>
      <c r="M14" s="85"/>
    </row>
    <row r="15" spans="1:13" ht="16.5">
      <c r="A15" s="122" t="s">
        <v>1119</v>
      </c>
      <c r="B15" s="123"/>
      <c r="C15" s="124"/>
      <c r="D15" s="125"/>
      <c r="E15" s="125"/>
      <c r="F15" s="116"/>
      <c r="G15" s="117"/>
      <c r="H15" s="117"/>
      <c r="I15" s="126"/>
      <c r="J15" s="126"/>
      <c r="K15" s="126"/>
      <c r="L15" s="126"/>
      <c r="M15" s="126"/>
    </row>
    <row r="16" spans="1:13" ht="16.5">
      <c r="A16" s="127"/>
      <c r="B16" s="127"/>
      <c r="C16" s="127"/>
      <c r="D16" s="127"/>
      <c r="E16" s="127"/>
      <c r="F16" s="127"/>
      <c r="G16" s="127"/>
      <c r="H16" s="127"/>
      <c r="I16" s="127"/>
      <c r="J16" s="127"/>
      <c r="K16" s="127"/>
      <c r="L16" s="127"/>
      <c r="M16" s="127"/>
    </row>
    <row r="17" spans="1:13" ht="16.5">
      <c r="A17" s="128" t="s">
        <v>1120</v>
      </c>
      <c r="B17" s="128"/>
      <c r="C17" s="128"/>
      <c r="D17" s="128"/>
      <c r="E17" s="128"/>
      <c r="F17" s="128"/>
      <c r="G17" s="128"/>
      <c r="H17" s="128"/>
      <c r="I17" s="128"/>
      <c r="J17" s="128"/>
      <c r="K17" s="128"/>
      <c r="L17" s="128"/>
      <c r="M17" s="128"/>
    </row>
    <row r="18" spans="1:13" ht="16.5">
      <c r="A18" s="129" t="s">
        <v>1121</v>
      </c>
      <c r="B18" s="129"/>
      <c r="C18" s="129"/>
      <c r="D18" s="129"/>
      <c r="E18" s="129"/>
      <c r="F18" s="129"/>
      <c r="G18" s="129"/>
      <c r="H18" s="129"/>
      <c r="I18" s="129"/>
      <c r="J18" s="129"/>
      <c r="K18" s="129"/>
      <c r="L18" s="129"/>
      <c r="M18" s="129"/>
    </row>
    <row r="19" spans="1:13" ht="16.5">
      <c r="A19" s="121" t="s">
        <v>1122</v>
      </c>
      <c r="B19" s="121"/>
      <c r="C19" s="121"/>
      <c r="D19" s="121"/>
      <c r="E19" s="121"/>
      <c r="F19" s="121"/>
      <c r="G19" s="121"/>
      <c r="H19" s="121"/>
      <c r="I19" s="121"/>
      <c r="J19" s="121"/>
      <c r="K19" s="121"/>
      <c r="L19" s="121"/>
      <c r="M19" s="121"/>
    </row>
    <row r="20" spans="1:13" ht="16.5">
      <c r="A20" s="121" t="s">
        <v>1123</v>
      </c>
      <c r="B20" s="121"/>
      <c r="C20" s="121"/>
      <c r="D20" s="121"/>
      <c r="E20" s="121"/>
      <c r="F20" s="121"/>
      <c r="G20" s="121"/>
      <c r="H20" s="121"/>
      <c r="I20" s="121"/>
      <c r="J20" s="121"/>
      <c r="K20" s="121"/>
      <c r="L20" s="121"/>
      <c r="M20" s="121"/>
    </row>
    <row r="21" spans="1:13" ht="16.5">
      <c r="A21" s="121" t="s">
        <v>1124</v>
      </c>
      <c r="B21" s="121"/>
      <c r="C21" s="121"/>
      <c r="D21" s="121"/>
      <c r="E21" s="121"/>
      <c r="F21" s="121"/>
      <c r="G21" s="121"/>
      <c r="H21" s="121"/>
      <c r="I21" s="121"/>
      <c r="J21" s="121"/>
      <c r="K21" s="121"/>
      <c r="L21" s="121"/>
      <c r="M21" s="121"/>
    </row>
    <row r="22" spans="1:13" ht="16.5">
      <c r="A22" s="121" t="s">
        <v>1125</v>
      </c>
      <c r="B22" s="121"/>
      <c r="C22" s="121"/>
      <c r="D22" s="121"/>
      <c r="E22" s="121"/>
      <c r="F22" s="121"/>
      <c r="G22" s="121"/>
      <c r="H22" s="121"/>
      <c r="I22" s="121"/>
      <c r="J22" s="121"/>
      <c r="K22" s="121"/>
      <c r="L22" s="121"/>
      <c r="M22" s="121"/>
    </row>
    <row r="23" spans="1:13" ht="16.5">
      <c r="A23" s="121" t="s">
        <v>1126</v>
      </c>
      <c r="B23" s="121"/>
      <c r="C23" s="121"/>
      <c r="D23" s="121"/>
      <c r="E23" s="121"/>
      <c r="F23" s="121"/>
      <c r="G23" s="121"/>
      <c r="H23" s="121"/>
      <c r="I23" s="121"/>
      <c r="J23" s="121"/>
      <c r="K23" s="121"/>
      <c r="L23" s="121"/>
      <c r="M23" s="121"/>
    </row>
    <row r="24" spans="1:13" ht="16.5">
      <c r="A24" s="132" t="s">
        <v>1127</v>
      </c>
      <c r="B24" s="132"/>
      <c r="C24" s="132"/>
      <c r="D24" s="132"/>
      <c r="E24" s="132"/>
      <c r="F24" s="132"/>
      <c r="G24" s="132"/>
      <c r="H24" s="132"/>
      <c r="I24" s="132"/>
      <c r="J24" s="132"/>
      <c r="K24" s="132"/>
      <c r="L24" s="132"/>
      <c r="M24" s="132"/>
    </row>
    <row r="25" spans="1:13" ht="16.5">
      <c r="A25" s="121" t="s">
        <v>1128</v>
      </c>
      <c r="B25" s="121"/>
      <c r="C25" s="121"/>
      <c r="D25" s="121"/>
      <c r="E25" s="121"/>
      <c r="F25" s="121"/>
      <c r="G25" s="121"/>
      <c r="H25" s="121"/>
      <c r="I25" s="121"/>
      <c r="J25" s="121"/>
      <c r="K25" s="121"/>
      <c r="L25" s="121"/>
      <c r="M25" s="121"/>
    </row>
    <row r="26" spans="1:13" ht="16.5">
      <c r="A26" s="121" t="s">
        <v>1129</v>
      </c>
      <c r="B26" s="121"/>
      <c r="C26" s="121"/>
      <c r="D26" s="121"/>
      <c r="E26" s="121"/>
      <c r="F26" s="121"/>
      <c r="G26" s="121"/>
      <c r="H26" s="121"/>
      <c r="I26" s="121"/>
      <c r="J26" s="121"/>
      <c r="K26" s="121"/>
      <c r="L26" s="121"/>
      <c r="M26" s="121"/>
    </row>
    <row r="27" spans="1:13" ht="16.5">
      <c r="A27" s="121" t="s">
        <v>1130</v>
      </c>
      <c r="B27" s="121"/>
      <c r="C27" s="121"/>
      <c r="D27" s="121"/>
      <c r="E27" s="121"/>
      <c r="F27" s="121"/>
      <c r="G27" s="121"/>
      <c r="H27" s="121"/>
      <c r="I27" s="121"/>
      <c r="J27" s="121"/>
      <c r="K27" s="121"/>
      <c r="L27" s="121"/>
      <c r="M27" s="121"/>
    </row>
    <row r="28" spans="1:13" ht="15.75">
      <c r="A28" s="130" t="s">
        <v>1131</v>
      </c>
      <c r="B28" s="130"/>
      <c r="C28" s="130"/>
      <c r="D28" s="130"/>
      <c r="E28" s="130"/>
      <c r="F28" s="130"/>
      <c r="G28" s="130"/>
      <c r="H28" s="130"/>
      <c r="I28" s="130"/>
      <c r="J28" s="130"/>
      <c r="K28" s="130"/>
      <c r="L28" s="130"/>
      <c r="M28" s="130"/>
    </row>
    <row r="29" spans="1:13" ht="16.5">
      <c r="A29" s="121" t="s">
        <v>1132</v>
      </c>
      <c r="B29" s="121"/>
      <c r="C29" s="121"/>
      <c r="D29" s="121"/>
      <c r="E29" s="121"/>
      <c r="F29" s="121"/>
      <c r="G29" s="121"/>
      <c r="H29" s="121"/>
      <c r="I29" s="121"/>
      <c r="J29" s="121"/>
      <c r="K29" s="121"/>
      <c r="L29" s="121"/>
      <c r="M29" s="121"/>
    </row>
    <row r="30" spans="1:13" ht="18">
      <c r="A30" s="131" t="s">
        <v>1133</v>
      </c>
      <c r="B30" s="131"/>
      <c r="C30" s="131"/>
      <c r="D30" s="131"/>
      <c r="E30" s="131"/>
      <c r="F30" s="131"/>
      <c r="G30" s="131"/>
      <c r="H30" s="131"/>
      <c r="I30" s="131"/>
      <c r="J30" s="131"/>
      <c r="K30" s="131"/>
      <c r="L30" s="131"/>
      <c r="M30" s="131"/>
    </row>
  </sheetData>
  <mergeCells count="50">
    <mergeCell ref="A28:M28"/>
    <mergeCell ref="A29:M29"/>
    <mergeCell ref="A30:M30"/>
    <mergeCell ref="A22:M22"/>
    <mergeCell ref="A23:M23"/>
    <mergeCell ref="A24:M24"/>
    <mergeCell ref="A25:M25"/>
    <mergeCell ref="A26:M26"/>
    <mergeCell ref="A27:M27"/>
    <mergeCell ref="A21:M21"/>
    <mergeCell ref="A13:B13"/>
    <mergeCell ref="I13:J13"/>
    <mergeCell ref="A14:B14"/>
    <mergeCell ref="I14:J14"/>
    <mergeCell ref="A15:C15"/>
    <mergeCell ref="D15:E15"/>
    <mergeCell ref="I15:M15"/>
    <mergeCell ref="A16:M16"/>
    <mergeCell ref="A17:M17"/>
    <mergeCell ref="A18:M18"/>
    <mergeCell ref="A19:M19"/>
    <mergeCell ref="A20:M20"/>
    <mergeCell ref="A8:M8"/>
    <mergeCell ref="A9:C9"/>
    <mergeCell ref="F9:H15"/>
    <mergeCell ref="I9:K9"/>
    <mergeCell ref="A10:B10"/>
    <mergeCell ref="I10:J10"/>
    <mergeCell ref="A11:B11"/>
    <mergeCell ref="I11:J11"/>
    <mergeCell ref="A12:B12"/>
    <mergeCell ref="I12:J12"/>
    <mergeCell ref="A2:M2"/>
    <mergeCell ref="A3:B3"/>
    <mergeCell ref="C3:D3"/>
    <mergeCell ref="F3:J3"/>
    <mergeCell ref="K3:L3"/>
    <mergeCell ref="A4:E4"/>
    <mergeCell ref="F4:H7"/>
    <mergeCell ref="I4:M4"/>
    <mergeCell ref="A5:E5"/>
    <mergeCell ref="I5:M5"/>
    <mergeCell ref="A6:B6"/>
    <mergeCell ref="C6:E6"/>
    <mergeCell ref="I6:J6"/>
    <mergeCell ref="K6:M6"/>
    <mergeCell ref="A7:B7"/>
    <mergeCell ref="D7:E7"/>
    <mergeCell ref="I7:J7"/>
    <mergeCell ref="K7:L7"/>
  </mergeCells>
  <dataValidations count="3">
    <dataValidation allowBlank="1" showInputMessage="1" showErrorMessage="1" prompt="Insert Unique Id of Mobile Health Team" sqref="E9 M9"/>
    <dataValidation allowBlank="1" showInputMessage="1" showErrorMessage="1" prompt="E-mail Id" sqref="D15:E15 M11:M14 E11:E14 M7 D7:E7"/>
    <dataValidation allowBlank="1" showInputMessage="1" showErrorMessage="1" prompt="Mobile No." sqref="C7 L11:L14 D11:D14 K7:L7"/>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1" customWidth="1"/>
    <col min="6" max="6" width="17" style="1" customWidth="1"/>
    <col min="7" max="7" width="6.140625" style="11" customWidth="1"/>
    <col min="8" max="8" width="6.28515625" style="11"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5" t="s">
        <v>1135</v>
      </c>
      <c r="B1" s="135"/>
      <c r="C1" s="135"/>
      <c r="D1" s="136"/>
      <c r="E1" s="136"/>
      <c r="F1" s="136"/>
      <c r="G1" s="136"/>
      <c r="H1" s="136"/>
      <c r="I1" s="136"/>
      <c r="J1" s="136"/>
      <c r="K1" s="136"/>
      <c r="L1" s="136"/>
      <c r="M1" s="136"/>
      <c r="N1" s="136"/>
      <c r="O1" s="136"/>
      <c r="P1" s="136"/>
      <c r="Q1" s="136"/>
      <c r="R1" s="136"/>
      <c r="S1" s="136"/>
    </row>
    <row r="2" spans="1:20" ht="16.5" customHeight="1">
      <c r="A2" s="139" t="s">
        <v>32</v>
      </c>
      <c r="B2" s="140"/>
      <c r="C2" s="140"/>
      <c r="D2" s="19">
        <v>43374</v>
      </c>
      <c r="E2" s="16"/>
      <c r="F2" s="16"/>
      <c r="G2" s="16"/>
      <c r="H2" s="16"/>
      <c r="I2" s="16"/>
      <c r="J2" s="16"/>
      <c r="K2" s="16"/>
      <c r="L2" s="16"/>
      <c r="M2" s="16"/>
      <c r="N2" s="16"/>
      <c r="O2" s="16"/>
      <c r="P2" s="16"/>
      <c r="Q2" s="16"/>
      <c r="R2" s="16"/>
      <c r="S2" s="16"/>
    </row>
    <row r="3" spans="1:20" ht="24" customHeight="1">
      <c r="A3" s="134" t="s">
        <v>8</v>
      </c>
      <c r="B3" s="137" t="s">
        <v>33</v>
      </c>
      <c r="C3" s="133" t="s">
        <v>2</v>
      </c>
      <c r="D3" s="133" t="s">
        <v>31</v>
      </c>
      <c r="E3" s="133" t="s">
        <v>9</v>
      </c>
      <c r="F3" s="141" t="s">
        <v>10</v>
      </c>
      <c r="G3" s="133" t="s">
        <v>3</v>
      </c>
      <c r="H3" s="133"/>
      <c r="I3" s="133"/>
      <c r="J3" s="133" t="s">
        <v>18</v>
      </c>
      <c r="K3" s="137" t="s">
        <v>20</v>
      </c>
      <c r="L3" s="137" t="s">
        <v>26</v>
      </c>
      <c r="M3" s="137" t="s">
        <v>27</v>
      </c>
      <c r="N3" s="137" t="s">
        <v>21</v>
      </c>
      <c r="O3" s="137" t="s">
        <v>22</v>
      </c>
      <c r="P3" s="134" t="s">
        <v>30</v>
      </c>
      <c r="Q3" s="133" t="s">
        <v>28</v>
      </c>
      <c r="R3" s="133" t="s">
        <v>19</v>
      </c>
      <c r="S3" s="133" t="s">
        <v>29</v>
      </c>
      <c r="T3" s="133" t="s">
        <v>7</v>
      </c>
    </row>
    <row r="4" spans="1:20" ht="25.5" customHeight="1">
      <c r="A4" s="134"/>
      <c r="B4" s="142"/>
      <c r="C4" s="133"/>
      <c r="D4" s="133"/>
      <c r="E4" s="133"/>
      <c r="F4" s="141"/>
      <c r="G4" s="10" t="s">
        <v>4</v>
      </c>
      <c r="H4" s="10" t="s">
        <v>5</v>
      </c>
      <c r="I4" s="6" t="s">
        <v>6</v>
      </c>
      <c r="J4" s="133"/>
      <c r="K4" s="138"/>
      <c r="L4" s="138"/>
      <c r="M4" s="138"/>
      <c r="N4" s="138"/>
      <c r="O4" s="138"/>
      <c r="P4" s="134"/>
      <c r="Q4" s="134"/>
      <c r="R4" s="133"/>
      <c r="S4" s="133"/>
      <c r="T4" s="133"/>
    </row>
    <row r="5" spans="1:20" ht="49.5">
      <c r="A5" s="3">
        <v>1</v>
      </c>
      <c r="B5" s="12" t="s">
        <v>35</v>
      </c>
      <c r="C5" s="13" t="s">
        <v>40</v>
      </c>
      <c r="D5" s="13" t="s">
        <v>11</v>
      </c>
      <c r="E5" s="40">
        <v>18140401302</v>
      </c>
      <c r="F5" s="43" t="s">
        <v>41</v>
      </c>
      <c r="G5" s="79">
        <v>147</v>
      </c>
      <c r="H5" s="79">
        <v>152</v>
      </c>
      <c r="I5" s="12">
        <f>+G5+H5</f>
        <v>299</v>
      </c>
      <c r="J5" s="43"/>
      <c r="K5" s="43" t="s">
        <v>42</v>
      </c>
      <c r="L5" s="43" t="s">
        <v>43</v>
      </c>
      <c r="M5" s="43">
        <v>7896900507</v>
      </c>
      <c r="N5" s="72" t="s">
        <v>44</v>
      </c>
      <c r="O5" s="72">
        <v>9707864634</v>
      </c>
      <c r="P5" s="74">
        <v>43374</v>
      </c>
      <c r="Q5" s="43" t="s">
        <v>231</v>
      </c>
      <c r="R5" s="12" t="s">
        <v>885</v>
      </c>
      <c r="S5" s="12" t="s">
        <v>45</v>
      </c>
      <c r="T5" s="13"/>
    </row>
    <row r="6" spans="1:20" ht="49.5">
      <c r="A6" s="3">
        <v>2</v>
      </c>
      <c r="B6" s="12" t="s">
        <v>35</v>
      </c>
      <c r="C6" s="13" t="s">
        <v>40</v>
      </c>
      <c r="D6" s="13" t="s">
        <v>11</v>
      </c>
      <c r="E6" s="40">
        <v>18140401302</v>
      </c>
      <c r="F6" s="43" t="s">
        <v>41</v>
      </c>
      <c r="G6" s="79">
        <v>147</v>
      </c>
      <c r="H6" s="79">
        <v>152</v>
      </c>
      <c r="I6" s="12">
        <f>+G6+H6</f>
        <v>299</v>
      </c>
      <c r="J6" s="43"/>
      <c r="K6" s="43" t="s">
        <v>42</v>
      </c>
      <c r="L6" s="43" t="s">
        <v>43</v>
      </c>
      <c r="M6" s="43">
        <v>7896900508</v>
      </c>
      <c r="N6" s="72" t="s">
        <v>44</v>
      </c>
      <c r="O6" s="72">
        <v>9707864635</v>
      </c>
      <c r="P6" s="74">
        <v>43376</v>
      </c>
      <c r="Q6" s="43" t="s">
        <v>233</v>
      </c>
      <c r="R6" s="12" t="s">
        <v>885</v>
      </c>
      <c r="S6" s="12" t="s">
        <v>45</v>
      </c>
      <c r="T6" s="13"/>
    </row>
    <row r="7" spans="1:20" ht="30.75">
      <c r="A7" s="3">
        <v>3</v>
      </c>
      <c r="B7" s="12" t="s">
        <v>35</v>
      </c>
      <c r="C7" s="13" t="s">
        <v>46</v>
      </c>
      <c r="D7" s="13" t="s">
        <v>11</v>
      </c>
      <c r="E7" s="40">
        <v>18140401502</v>
      </c>
      <c r="F7" s="43" t="s">
        <v>47</v>
      </c>
      <c r="G7" s="14">
        <v>89</v>
      </c>
      <c r="H7" s="14">
        <v>91</v>
      </c>
      <c r="I7" s="12">
        <f t="shared" ref="I7:I42" si="0">+G7+H7</f>
        <v>180</v>
      </c>
      <c r="J7" s="80" t="s">
        <v>48</v>
      </c>
      <c r="K7" s="81" t="s">
        <v>49</v>
      </c>
      <c r="L7" s="72" t="s">
        <v>50</v>
      </c>
      <c r="M7" s="72">
        <v>9401435697</v>
      </c>
      <c r="N7" s="72" t="s">
        <v>51</v>
      </c>
      <c r="O7" s="72">
        <v>8011874082</v>
      </c>
      <c r="P7" s="74">
        <v>43377</v>
      </c>
      <c r="Q7" s="43" t="s">
        <v>234</v>
      </c>
      <c r="R7" s="12" t="s">
        <v>886</v>
      </c>
      <c r="S7" s="12" t="s">
        <v>45</v>
      </c>
      <c r="T7" s="13"/>
    </row>
    <row r="8" spans="1:20" ht="30.75">
      <c r="A8" s="3">
        <v>4</v>
      </c>
      <c r="B8" s="12" t="s">
        <v>35</v>
      </c>
      <c r="C8" s="13" t="s">
        <v>53</v>
      </c>
      <c r="D8" s="13" t="s">
        <v>11</v>
      </c>
      <c r="E8" s="40">
        <v>18140401501</v>
      </c>
      <c r="F8" s="43" t="s">
        <v>54</v>
      </c>
      <c r="G8" s="14">
        <v>43</v>
      </c>
      <c r="H8" s="14">
        <v>37</v>
      </c>
      <c r="I8" s="12">
        <f t="shared" si="0"/>
        <v>80</v>
      </c>
      <c r="J8" s="80" t="s">
        <v>55</v>
      </c>
      <c r="K8" s="81" t="s">
        <v>49</v>
      </c>
      <c r="L8" s="72" t="s">
        <v>50</v>
      </c>
      <c r="M8" s="72">
        <v>9401435697</v>
      </c>
      <c r="N8" s="72" t="s">
        <v>51</v>
      </c>
      <c r="O8" s="72">
        <v>8011874082</v>
      </c>
      <c r="P8" s="74">
        <v>43378</v>
      </c>
      <c r="Q8" s="43" t="s">
        <v>230</v>
      </c>
      <c r="R8" s="12" t="s">
        <v>886</v>
      </c>
      <c r="S8" s="12" t="s">
        <v>45</v>
      </c>
      <c r="T8" s="13"/>
    </row>
    <row r="9" spans="1:20" ht="30.75">
      <c r="A9" s="3">
        <v>5</v>
      </c>
      <c r="B9" s="12" t="s">
        <v>35</v>
      </c>
      <c r="C9" s="13" t="s">
        <v>56</v>
      </c>
      <c r="D9" s="13" t="s">
        <v>11</v>
      </c>
      <c r="E9" s="40">
        <v>18140401503</v>
      </c>
      <c r="F9" s="43" t="s">
        <v>41</v>
      </c>
      <c r="G9" s="14">
        <v>98</v>
      </c>
      <c r="H9" s="14">
        <v>109</v>
      </c>
      <c r="I9" s="12">
        <f t="shared" si="0"/>
        <v>207</v>
      </c>
      <c r="J9" s="43"/>
      <c r="K9" s="81" t="s">
        <v>49</v>
      </c>
      <c r="L9" s="72" t="s">
        <v>50</v>
      </c>
      <c r="M9" s="72">
        <v>9401435697</v>
      </c>
      <c r="N9" s="72" t="s">
        <v>51</v>
      </c>
      <c r="O9" s="72">
        <v>8011874082</v>
      </c>
      <c r="P9" s="74">
        <v>43379</v>
      </c>
      <c r="Q9" s="43" t="s">
        <v>1079</v>
      </c>
      <c r="R9" s="12" t="s">
        <v>886</v>
      </c>
      <c r="S9" s="12" t="s">
        <v>45</v>
      </c>
      <c r="T9" s="13"/>
    </row>
    <row r="10" spans="1:20" ht="30.75">
      <c r="A10" s="3">
        <v>6</v>
      </c>
      <c r="B10" s="12" t="s">
        <v>35</v>
      </c>
      <c r="C10" s="13" t="s">
        <v>56</v>
      </c>
      <c r="D10" s="13" t="s">
        <v>11</v>
      </c>
      <c r="E10" s="40">
        <v>18140401503</v>
      </c>
      <c r="F10" s="43" t="s">
        <v>41</v>
      </c>
      <c r="G10" s="14">
        <v>98</v>
      </c>
      <c r="H10" s="14">
        <v>109</v>
      </c>
      <c r="I10" s="12">
        <f t="shared" si="0"/>
        <v>207</v>
      </c>
      <c r="J10" s="43"/>
      <c r="K10" s="81" t="s">
        <v>49</v>
      </c>
      <c r="L10" s="72" t="s">
        <v>50</v>
      </c>
      <c r="M10" s="72">
        <v>9401435697</v>
      </c>
      <c r="N10" s="72" t="s">
        <v>51</v>
      </c>
      <c r="O10" s="72">
        <v>8011874082</v>
      </c>
      <c r="P10" s="74">
        <v>43381</v>
      </c>
      <c r="Q10" s="43" t="s">
        <v>231</v>
      </c>
      <c r="R10" s="12" t="s">
        <v>886</v>
      </c>
      <c r="S10" s="12" t="s">
        <v>45</v>
      </c>
      <c r="T10" s="13"/>
    </row>
    <row r="11" spans="1:20" ht="30.75">
      <c r="A11" s="3">
        <v>7</v>
      </c>
      <c r="B11" s="12" t="s">
        <v>35</v>
      </c>
      <c r="C11" s="13" t="s">
        <v>57</v>
      </c>
      <c r="D11" s="13" t="s">
        <v>11</v>
      </c>
      <c r="E11" s="40">
        <v>18140401401</v>
      </c>
      <c r="F11" s="43" t="s">
        <v>58</v>
      </c>
      <c r="G11" s="14">
        <v>44</v>
      </c>
      <c r="H11" s="14">
        <v>31</v>
      </c>
      <c r="I11" s="12">
        <f t="shared" si="0"/>
        <v>75</v>
      </c>
      <c r="J11" s="80" t="s">
        <v>59</v>
      </c>
      <c r="K11" s="81" t="s">
        <v>60</v>
      </c>
      <c r="L11" s="72" t="s">
        <v>61</v>
      </c>
      <c r="M11" s="72">
        <v>9401452747</v>
      </c>
      <c r="N11" s="72" t="s">
        <v>62</v>
      </c>
      <c r="O11" s="72">
        <v>8472905623</v>
      </c>
      <c r="P11" s="74">
        <v>43382</v>
      </c>
      <c r="Q11" s="43" t="s">
        <v>232</v>
      </c>
      <c r="R11" s="12" t="s">
        <v>95</v>
      </c>
      <c r="S11" s="12" t="s">
        <v>45</v>
      </c>
      <c r="T11" s="13"/>
    </row>
    <row r="12" spans="1:20" ht="33">
      <c r="A12" s="3">
        <v>8</v>
      </c>
      <c r="B12" s="12" t="s">
        <v>35</v>
      </c>
      <c r="C12" s="13" t="s">
        <v>64</v>
      </c>
      <c r="D12" s="13" t="s">
        <v>11</v>
      </c>
      <c r="E12" s="40">
        <v>18140400201</v>
      </c>
      <c r="F12" s="43" t="s">
        <v>58</v>
      </c>
      <c r="G12" s="14">
        <v>14</v>
      </c>
      <c r="H12" s="14">
        <v>15</v>
      </c>
      <c r="I12" s="12">
        <f t="shared" si="0"/>
        <v>29</v>
      </c>
      <c r="J12" s="43"/>
      <c r="K12" s="43" t="s">
        <v>65</v>
      </c>
      <c r="L12" s="43" t="s">
        <v>66</v>
      </c>
      <c r="M12" s="43">
        <v>9707358782</v>
      </c>
      <c r="N12" s="43" t="s">
        <v>67</v>
      </c>
      <c r="O12" s="43">
        <v>9707910897</v>
      </c>
      <c r="P12" s="74">
        <v>43382</v>
      </c>
      <c r="Q12" s="43" t="s">
        <v>232</v>
      </c>
      <c r="R12" s="43" t="s">
        <v>68</v>
      </c>
      <c r="S12" s="43" t="s">
        <v>45</v>
      </c>
      <c r="T12" s="13"/>
    </row>
    <row r="13" spans="1:20" ht="33">
      <c r="A13" s="3">
        <v>9</v>
      </c>
      <c r="B13" s="12" t="s">
        <v>35</v>
      </c>
      <c r="C13" s="13" t="s">
        <v>69</v>
      </c>
      <c r="D13" s="13" t="s">
        <v>11</v>
      </c>
      <c r="E13" s="40">
        <v>18140400203</v>
      </c>
      <c r="F13" s="43" t="s">
        <v>58</v>
      </c>
      <c r="G13" s="14">
        <v>12</v>
      </c>
      <c r="H13" s="14">
        <v>14</v>
      </c>
      <c r="I13" s="12">
        <f t="shared" si="0"/>
        <v>26</v>
      </c>
      <c r="J13" s="43"/>
      <c r="K13" s="43" t="s">
        <v>65</v>
      </c>
      <c r="L13" s="43" t="s">
        <v>66</v>
      </c>
      <c r="M13" s="43">
        <v>9707358782</v>
      </c>
      <c r="N13" s="43" t="s">
        <v>67</v>
      </c>
      <c r="O13" s="43">
        <v>9707910897</v>
      </c>
      <c r="P13" s="74">
        <v>43383</v>
      </c>
      <c r="Q13" s="43" t="s">
        <v>233</v>
      </c>
      <c r="R13" s="43" t="s">
        <v>68</v>
      </c>
      <c r="S13" s="43" t="s">
        <v>45</v>
      </c>
      <c r="T13" s="13"/>
    </row>
    <row r="14" spans="1:20" ht="33">
      <c r="A14" s="3">
        <v>10</v>
      </c>
      <c r="B14" s="12" t="s">
        <v>35</v>
      </c>
      <c r="C14" s="13" t="s">
        <v>70</v>
      </c>
      <c r="D14" s="13" t="s">
        <v>11</v>
      </c>
      <c r="E14" s="40">
        <v>18140400205</v>
      </c>
      <c r="F14" s="43" t="s">
        <v>58</v>
      </c>
      <c r="G14" s="14">
        <v>28</v>
      </c>
      <c r="H14" s="14">
        <v>22</v>
      </c>
      <c r="I14" s="12">
        <f t="shared" si="0"/>
        <v>50</v>
      </c>
      <c r="J14" s="62" t="s">
        <v>997</v>
      </c>
      <c r="K14" s="43" t="s">
        <v>887</v>
      </c>
      <c r="L14" s="43" t="s">
        <v>71</v>
      </c>
      <c r="M14" s="43">
        <v>9435338501</v>
      </c>
      <c r="N14" s="43" t="s">
        <v>67</v>
      </c>
      <c r="O14" s="43">
        <v>9707910897</v>
      </c>
      <c r="P14" s="74">
        <v>43383</v>
      </c>
      <c r="Q14" s="43" t="s">
        <v>233</v>
      </c>
      <c r="R14" s="43" t="s">
        <v>885</v>
      </c>
      <c r="S14" s="43" t="s">
        <v>45</v>
      </c>
      <c r="T14" s="13"/>
    </row>
    <row r="15" spans="1:20" ht="33">
      <c r="A15" s="3">
        <v>11</v>
      </c>
      <c r="B15" s="12" t="s">
        <v>35</v>
      </c>
      <c r="C15" s="13" t="s">
        <v>72</v>
      </c>
      <c r="D15" s="13" t="s">
        <v>11</v>
      </c>
      <c r="E15" s="40">
        <v>18140400207</v>
      </c>
      <c r="F15" s="43" t="s">
        <v>58</v>
      </c>
      <c r="G15" s="14">
        <v>28</v>
      </c>
      <c r="H15" s="14">
        <v>25</v>
      </c>
      <c r="I15" s="12">
        <f t="shared" si="0"/>
        <v>53</v>
      </c>
      <c r="J15" s="62" t="s">
        <v>998</v>
      </c>
      <c r="K15" s="43" t="s">
        <v>65</v>
      </c>
      <c r="L15" s="43" t="s">
        <v>66</v>
      </c>
      <c r="M15" s="43">
        <v>9707358782</v>
      </c>
      <c r="N15" s="43" t="s">
        <v>67</v>
      </c>
      <c r="O15" s="43">
        <v>9707910897</v>
      </c>
      <c r="P15" s="74">
        <v>43383</v>
      </c>
      <c r="Q15" s="43" t="s">
        <v>233</v>
      </c>
      <c r="R15" s="43" t="s">
        <v>68</v>
      </c>
      <c r="S15" s="43" t="s">
        <v>45</v>
      </c>
      <c r="T15" s="13"/>
    </row>
    <row r="16" spans="1:20" ht="33">
      <c r="A16" s="3">
        <v>12</v>
      </c>
      <c r="B16" s="12" t="s">
        <v>35</v>
      </c>
      <c r="C16" s="13" t="s">
        <v>73</v>
      </c>
      <c r="D16" s="13" t="s">
        <v>11</v>
      </c>
      <c r="E16" s="40">
        <v>18140400209</v>
      </c>
      <c r="F16" s="43" t="s">
        <v>58</v>
      </c>
      <c r="G16" s="14">
        <v>11</v>
      </c>
      <c r="H16" s="14">
        <v>15</v>
      </c>
      <c r="I16" s="12">
        <f t="shared" si="0"/>
        <v>26</v>
      </c>
      <c r="J16" s="62" t="s">
        <v>999</v>
      </c>
      <c r="K16" s="43" t="s">
        <v>74</v>
      </c>
      <c r="L16" s="43" t="s">
        <v>75</v>
      </c>
      <c r="M16" s="43">
        <v>7896906355</v>
      </c>
      <c r="N16" s="72" t="s">
        <v>76</v>
      </c>
      <c r="O16" s="72">
        <v>9864683145</v>
      </c>
      <c r="P16" s="74">
        <v>43384</v>
      </c>
      <c r="Q16" s="43" t="s">
        <v>234</v>
      </c>
      <c r="R16" s="43" t="s">
        <v>820</v>
      </c>
      <c r="S16" s="43" t="s">
        <v>45</v>
      </c>
      <c r="T16" s="13"/>
    </row>
    <row r="17" spans="1:20" ht="33">
      <c r="A17" s="3">
        <v>13</v>
      </c>
      <c r="B17" s="12" t="s">
        <v>35</v>
      </c>
      <c r="C17" s="13" t="s">
        <v>78</v>
      </c>
      <c r="D17" s="13" t="s">
        <v>11</v>
      </c>
      <c r="E17" s="40">
        <v>18140400211</v>
      </c>
      <c r="F17" s="43" t="s">
        <v>58</v>
      </c>
      <c r="G17" s="14">
        <v>10</v>
      </c>
      <c r="H17" s="14">
        <v>17</v>
      </c>
      <c r="I17" s="12">
        <f t="shared" si="0"/>
        <v>27</v>
      </c>
      <c r="J17" s="62" t="s">
        <v>1000</v>
      </c>
      <c r="K17" s="43" t="s">
        <v>65</v>
      </c>
      <c r="L17" s="43" t="s">
        <v>66</v>
      </c>
      <c r="M17" s="43">
        <v>9707358782</v>
      </c>
      <c r="N17" s="72" t="s">
        <v>79</v>
      </c>
      <c r="O17" s="72">
        <v>950895228</v>
      </c>
      <c r="P17" s="74">
        <v>43384</v>
      </c>
      <c r="Q17" s="43" t="s">
        <v>234</v>
      </c>
      <c r="R17" s="43" t="s">
        <v>68</v>
      </c>
      <c r="S17" s="43" t="s">
        <v>45</v>
      </c>
      <c r="T17" s="13"/>
    </row>
    <row r="18" spans="1:20" ht="33">
      <c r="A18" s="3">
        <v>14</v>
      </c>
      <c r="B18" s="12" t="s">
        <v>35</v>
      </c>
      <c r="C18" s="13" t="s">
        <v>80</v>
      </c>
      <c r="D18" s="13" t="s">
        <v>11</v>
      </c>
      <c r="E18" s="40">
        <v>18140400213</v>
      </c>
      <c r="F18" s="43" t="s">
        <v>58</v>
      </c>
      <c r="G18" s="44">
        <v>16</v>
      </c>
      <c r="H18" s="44">
        <v>21</v>
      </c>
      <c r="I18" s="12">
        <f t="shared" si="0"/>
        <v>37</v>
      </c>
      <c r="J18" s="62" t="s">
        <v>1001</v>
      </c>
      <c r="K18" s="43" t="s">
        <v>74</v>
      </c>
      <c r="L18" s="43" t="s">
        <v>75</v>
      </c>
      <c r="M18" s="43">
        <v>7896906355</v>
      </c>
      <c r="N18" s="72" t="s">
        <v>81</v>
      </c>
      <c r="O18" s="72">
        <v>8822099417</v>
      </c>
      <c r="P18" s="74">
        <v>43384</v>
      </c>
      <c r="Q18" s="43" t="s">
        <v>234</v>
      </c>
      <c r="R18" s="43" t="s">
        <v>820</v>
      </c>
      <c r="S18" s="43" t="s">
        <v>45</v>
      </c>
      <c r="T18" s="13"/>
    </row>
    <row r="19" spans="1:20" ht="33">
      <c r="A19" s="3">
        <v>15</v>
      </c>
      <c r="B19" s="12" t="s">
        <v>35</v>
      </c>
      <c r="C19" s="45" t="s">
        <v>82</v>
      </c>
      <c r="D19" s="13" t="s">
        <v>11</v>
      </c>
      <c r="E19" s="40">
        <v>18140400215</v>
      </c>
      <c r="F19" s="43" t="s">
        <v>58</v>
      </c>
      <c r="G19" s="44">
        <v>19</v>
      </c>
      <c r="H19" s="44">
        <v>29</v>
      </c>
      <c r="I19" s="12">
        <f t="shared" si="0"/>
        <v>48</v>
      </c>
      <c r="J19" s="62" t="s">
        <v>1002</v>
      </c>
      <c r="K19" s="43" t="s">
        <v>83</v>
      </c>
      <c r="L19" s="43" t="s">
        <v>84</v>
      </c>
      <c r="M19" s="43">
        <v>9401452749</v>
      </c>
      <c r="N19" s="72" t="s">
        <v>85</v>
      </c>
      <c r="O19" s="72">
        <v>9401883592</v>
      </c>
      <c r="P19" s="74">
        <v>43385</v>
      </c>
      <c r="Q19" s="43" t="s">
        <v>230</v>
      </c>
      <c r="R19" s="43" t="s">
        <v>886</v>
      </c>
      <c r="S19" s="43" t="s">
        <v>45</v>
      </c>
      <c r="T19" s="13"/>
    </row>
    <row r="20" spans="1:20" ht="33">
      <c r="A20" s="3">
        <v>16</v>
      </c>
      <c r="B20" s="12" t="s">
        <v>35</v>
      </c>
      <c r="C20" s="13" t="s">
        <v>86</v>
      </c>
      <c r="D20" s="13" t="s">
        <v>11</v>
      </c>
      <c r="E20" s="40">
        <v>18140400217</v>
      </c>
      <c r="F20" s="43" t="s">
        <v>58</v>
      </c>
      <c r="G20" s="14">
        <v>26</v>
      </c>
      <c r="H20" s="14">
        <v>25</v>
      </c>
      <c r="I20" s="12">
        <f t="shared" si="0"/>
        <v>51</v>
      </c>
      <c r="J20" s="62" t="s">
        <v>1003</v>
      </c>
      <c r="K20" s="43" t="s">
        <v>74</v>
      </c>
      <c r="L20" s="43" t="s">
        <v>75</v>
      </c>
      <c r="M20" s="43">
        <v>7896906355</v>
      </c>
      <c r="N20" s="72" t="s">
        <v>87</v>
      </c>
      <c r="O20" s="72">
        <v>9954752993</v>
      </c>
      <c r="P20" s="74">
        <v>43385</v>
      </c>
      <c r="Q20" s="43" t="s">
        <v>230</v>
      </c>
      <c r="R20" s="43" t="s">
        <v>820</v>
      </c>
      <c r="S20" s="43" t="s">
        <v>45</v>
      </c>
      <c r="T20" s="13"/>
    </row>
    <row r="21" spans="1:20" ht="33">
      <c r="A21" s="3">
        <v>17</v>
      </c>
      <c r="B21" s="12" t="s">
        <v>35</v>
      </c>
      <c r="C21" s="13" t="s">
        <v>89</v>
      </c>
      <c r="D21" s="13" t="s">
        <v>11</v>
      </c>
      <c r="E21" s="40">
        <v>18140400219</v>
      </c>
      <c r="F21" s="43" t="s">
        <v>58</v>
      </c>
      <c r="G21" s="14">
        <v>14</v>
      </c>
      <c r="H21" s="14">
        <v>18</v>
      </c>
      <c r="I21" s="12">
        <f t="shared" si="0"/>
        <v>32</v>
      </c>
      <c r="J21" s="43"/>
      <c r="K21" s="43" t="s">
        <v>74</v>
      </c>
      <c r="L21" s="43" t="s">
        <v>75</v>
      </c>
      <c r="M21" s="43">
        <v>7896906355</v>
      </c>
      <c r="N21" s="72" t="s">
        <v>87</v>
      </c>
      <c r="O21" s="72">
        <v>9954752993</v>
      </c>
      <c r="P21" s="74">
        <v>43386</v>
      </c>
      <c r="Q21" s="43" t="s">
        <v>1080</v>
      </c>
      <c r="R21" s="43" t="s">
        <v>820</v>
      </c>
      <c r="S21" s="43" t="s">
        <v>45</v>
      </c>
      <c r="T21" s="13"/>
    </row>
    <row r="22" spans="1:20">
      <c r="A22" s="3">
        <v>18</v>
      </c>
      <c r="B22" s="12" t="s">
        <v>35</v>
      </c>
      <c r="C22" s="13" t="s">
        <v>90</v>
      </c>
      <c r="D22" s="13"/>
      <c r="E22" s="40">
        <v>18140400221</v>
      </c>
      <c r="F22" s="43" t="s">
        <v>58</v>
      </c>
      <c r="G22" s="14">
        <v>30</v>
      </c>
      <c r="H22" s="14">
        <v>15</v>
      </c>
      <c r="I22" s="12">
        <f t="shared" si="0"/>
        <v>45</v>
      </c>
      <c r="J22" s="43"/>
      <c r="K22" s="73" t="s">
        <v>859</v>
      </c>
      <c r="L22" s="72" t="s">
        <v>861</v>
      </c>
      <c r="M22" s="72">
        <v>9707218570</v>
      </c>
      <c r="N22" s="72" t="s">
        <v>91</v>
      </c>
      <c r="O22" s="72">
        <v>9707864611</v>
      </c>
      <c r="P22" s="74">
        <v>43386</v>
      </c>
      <c r="Q22" s="43" t="s">
        <v>1080</v>
      </c>
      <c r="R22" s="43" t="s">
        <v>105</v>
      </c>
      <c r="S22" s="43" t="s">
        <v>45</v>
      </c>
      <c r="T22" s="13"/>
    </row>
    <row r="23" spans="1:20">
      <c r="A23" s="3">
        <v>19</v>
      </c>
      <c r="B23" s="12" t="s">
        <v>35</v>
      </c>
      <c r="C23" s="13" t="s">
        <v>92</v>
      </c>
      <c r="D23" s="13" t="s">
        <v>11</v>
      </c>
      <c r="E23" s="40">
        <v>18140400223</v>
      </c>
      <c r="F23" s="43" t="s">
        <v>58</v>
      </c>
      <c r="G23" s="14">
        <v>20</v>
      </c>
      <c r="H23" s="14">
        <v>26</v>
      </c>
      <c r="I23" s="12">
        <f t="shared" si="0"/>
        <v>46</v>
      </c>
      <c r="J23" s="43"/>
      <c r="K23" s="73" t="s">
        <v>859</v>
      </c>
      <c r="L23" s="72" t="s">
        <v>861</v>
      </c>
      <c r="M23" s="72">
        <v>9707218570</v>
      </c>
      <c r="N23" s="72" t="s">
        <v>860</v>
      </c>
      <c r="O23" s="72">
        <v>9957005967</v>
      </c>
      <c r="P23" s="74">
        <v>43388</v>
      </c>
      <c r="Q23" s="43" t="s">
        <v>231</v>
      </c>
      <c r="R23" s="43" t="s">
        <v>105</v>
      </c>
      <c r="S23" s="43" t="s">
        <v>45</v>
      </c>
      <c r="T23" s="13"/>
    </row>
    <row r="24" spans="1:20">
      <c r="A24" s="3">
        <v>20</v>
      </c>
      <c r="B24" s="12" t="s">
        <v>35</v>
      </c>
      <c r="C24" s="13" t="s">
        <v>93</v>
      </c>
      <c r="D24" s="13" t="s">
        <v>11</v>
      </c>
      <c r="E24" s="40">
        <v>18140400225</v>
      </c>
      <c r="F24" s="43" t="s">
        <v>58</v>
      </c>
      <c r="G24" s="14">
        <v>9</v>
      </c>
      <c r="H24" s="14">
        <v>6</v>
      </c>
      <c r="I24" s="12">
        <f t="shared" si="0"/>
        <v>15</v>
      </c>
      <c r="J24" s="62" t="s">
        <v>1004</v>
      </c>
      <c r="K24" s="43" t="s">
        <v>437</v>
      </c>
      <c r="L24" s="73" t="s">
        <v>862</v>
      </c>
      <c r="M24" s="72">
        <v>8135051342</v>
      </c>
      <c r="N24" s="73" t="s">
        <v>863</v>
      </c>
      <c r="O24" s="72">
        <v>9508807356</v>
      </c>
      <c r="P24" s="74">
        <v>43393</v>
      </c>
      <c r="Q24" s="43" t="s">
        <v>1079</v>
      </c>
      <c r="R24" s="43" t="s">
        <v>105</v>
      </c>
      <c r="S24" s="43" t="s">
        <v>45</v>
      </c>
      <c r="T24" s="13"/>
    </row>
    <row r="25" spans="1:20">
      <c r="A25" s="3">
        <v>21</v>
      </c>
      <c r="B25" s="12" t="s">
        <v>35</v>
      </c>
      <c r="C25" s="13" t="s">
        <v>94</v>
      </c>
      <c r="D25" s="13" t="s">
        <v>11</v>
      </c>
      <c r="E25" s="40">
        <v>18140400227</v>
      </c>
      <c r="F25" s="43" t="s">
        <v>58</v>
      </c>
      <c r="G25" s="14">
        <v>65</v>
      </c>
      <c r="H25" s="14">
        <v>44</v>
      </c>
      <c r="I25" s="12">
        <f t="shared" si="0"/>
        <v>109</v>
      </c>
      <c r="J25" s="43"/>
      <c r="K25" s="43" t="s">
        <v>462</v>
      </c>
      <c r="L25" s="73" t="s">
        <v>864</v>
      </c>
      <c r="M25" s="72">
        <v>8135051425</v>
      </c>
      <c r="N25" s="73" t="s">
        <v>865</v>
      </c>
      <c r="O25" s="72">
        <v>9435694659</v>
      </c>
      <c r="P25" s="74">
        <v>43395</v>
      </c>
      <c r="Q25" s="43" t="s">
        <v>231</v>
      </c>
      <c r="R25" s="43" t="s">
        <v>888</v>
      </c>
      <c r="S25" s="43" t="s">
        <v>45</v>
      </c>
      <c r="T25" s="13"/>
    </row>
    <row r="26" spans="1:20">
      <c r="A26" s="3">
        <v>22</v>
      </c>
      <c r="B26" s="12" t="s">
        <v>35</v>
      </c>
      <c r="C26" s="13" t="s">
        <v>96</v>
      </c>
      <c r="D26" s="13" t="s">
        <v>11</v>
      </c>
      <c r="E26" s="40">
        <v>18140400229</v>
      </c>
      <c r="F26" s="43" t="s">
        <v>58</v>
      </c>
      <c r="G26" s="14">
        <v>27</v>
      </c>
      <c r="H26" s="14">
        <v>25</v>
      </c>
      <c r="I26" s="12">
        <f t="shared" si="0"/>
        <v>52</v>
      </c>
      <c r="J26" s="62" t="s">
        <v>1005</v>
      </c>
      <c r="K26" s="43" t="s">
        <v>859</v>
      </c>
      <c r="L26" s="72" t="s">
        <v>866</v>
      </c>
      <c r="M26" s="72">
        <v>9401452743</v>
      </c>
      <c r="N26" s="72" t="s">
        <v>867</v>
      </c>
      <c r="O26" s="72">
        <v>8876592430</v>
      </c>
      <c r="P26" s="74">
        <v>43396</v>
      </c>
      <c r="Q26" s="43" t="s">
        <v>1081</v>
      </c>
      <c r="R26" s="43" t="s">
        <v>105</v>
      </c>
      <c r="S26" s="43" t="s">
        <v>45</v>
      </c>
      <c r="T26" s="13"/>
    </row>
    <row r="27" spans="1:20">
      <c r="A27" s="3">
        <v>23</v>
      </c>
      <c r="B27" s="12" t="s">
        <v>35</v>
      </c>
      <c r="C27" s="13" t="s">
        <v>96</v>
      </c>
      <c r="D27" s="13" t="s">
        <v>11</v>
      </c>
      <c r="E27" s="40">
        <v>18140400231</v>
      </c>
      <c r="F27" s="43" t="s">
        <v>58</v>
      </c>
      <c r="G27" s="14">
        <v>14</v>
      </c>
      <c r="H27" s="14">
        <v>16</v>
      </c>
      <c r="I27" s="12">
        <f t="shared" si="0"/>
        <v>30</v>
      </c>
      <c r="J27" s="62" t="s">
        <v>1006</v>
      </c>
      <c r="K27" s="43" t="s">
        <v>859</v>
      </c>
      <c r="L27" s="72" t="s">
        <v>866</v>
      </c>
      <c r="M27" s="72">
        <v>9401452743</v>
      </c>
      <c r="N27" s="72" t="s">
        <v>867</v>
      </c>
      <c r="O27" s="72">
        <v>8876592430</v>
      </c>
      <c r="P27" s="74">
        <v>43396</v>
      </c>
      <c r="Q27" s="43" t="s">
        <v>1081</v>
      </c>
      <c r="R27" s="43" t="s">
        <v>105</v>
      </c>
      <c r="S27" s="43" t="s">
        <v>45</v>
      </c>
      <c r="T27" s="13"/>
    </row>
    <row r="28" spans="1:20">
      <c r="A28" s="3">
        <v>24</v>
      </c>
      <c r="B28" s="12" t="s">
        <v>35</v>
      </c>
      <c r="C28" s="13" t="s">
        <v>97</v>
      </c>
      <c r="D28" s="13" t="s">
        <v>11</v>
      </c>
      <c r="E28" s="40">
        <v>18140400233</v>
      </c>
      <c r="F28" s="43" t="s">
        <v>58</v>
      </c>
      <c r="G28" s="14">
        <v>17</v>
      </c>
      <c r="H28" s="14">
        <v>18</v>
      </c>
      <c r="I28" s="12">
        <f t="shared" si="0"/>
        <v>35</v>
      </c>
      <c r="J28" s="62" t="s">
        <v>1007</v>
      </c>
      <c r="K28" s="43" t="s">
        <v>859</v>
      </c>
      <c r="L28" s="72" t="s">
        <v>866</v>
      </c>
      <c r="M28" s="72">
        <v>9401452743</v>
      </c>
      <c r="N28" s="72" t="s">
        <v>868</v>
      </c>
      <c r="O28" s="72">
        <v>8254866332</v>
      </c>
      <c r="P28" s="74">
        <v>43396</v>
      </c>
      <c r="Q28" s="43" t="s">
        <v>1081</v>
      </c>
      <c r="R28" s="43" t="s">
        <v>105</v>
      </c>
      <c r="S28" s="43" t="s">
        <v>45</v>
      </c>
      <c r="T28" s="13"/>
    </row>
    <row r="29" spans="1:20" ht="33">
      <c r="A29" s="3">
        <v>25</v>
      </c>
      <c r="B29" s="12" t="s">
        <v>35</v>
      </c>
      <c r="C29" s="13" t="s">
        <v>99</v>
      </c>
      <c r="D29" s="13" t="s">
        <v>11</v>
      </c>
      <c r="E29" s="40">
        <v>18140400235</v>
      </c>
      <c r="F29" s="43" t="s">
        <v>58</v>
      </c>
      <c r="G29" s="14">
        <v>37</v>
      </c>
      <c r="H29" s="14">
        <v>45</v>
      </c>
      <c r="I29" s="12">
        <f t="shared" si="0"/>
        <v>82</v>
      </c>
      <c r="J29" s="62" t="s">
        <v>1008</v>
      </c>
      <c r="K29" s="43" t="s">
        <v>859</v>
      </c>
      <c r="L29" s="72" t="s">
        <v>866</v>
      </c>
      <c r="M29" s="72">
        <v>9401452743</v>
      </c>
      <c r="N29" s="72" t="s">
        <v>868</v>
      </c>
      <c r="O29" s="72">
        <v>8254866332</v>
      </c>
      <c r="P29" s="74">
        <v>43397</v>
      </c>
      <c r="Q29" s="43" t="s">
        <v>233</v>
      </c>
      <c r="R29" s="43" t="s">
        <v>105</v>
      </c>
      <c r="S29" s="43" t="s">
        <v>45</v>
      </c>
      <c r="T29" s="13"/>
    </row>
    <row r="30" spans="1:20" ht="33">
      <c r="A30" s="3">
        <v>26</v>
      </c>
      <c r="B30" s="12" t="s">
        <v>35</v>
      </c>
      <c r="C30" s="13" t="s">
        <v>100</v>
      </c>
      <c r="D30" s="13" t="s">
        <v>11</v>
      </c>
      <c r="E30" s="40">
        <v>18140400237</v>
      </c>
      <c r="F30" s="43" t="s">
        <v>58</v>
      </c>
      <c r="G30" s="14">
        <v>27</v>
      </c>
      <c r="H30" s="14">
        <v>22</v>
      </c>
      <c r="I30" s="12">
        <f t="shared" si="0"/>
        <v>49</v>
      </c>
      <c r="J30" s="62" t="s">
        <v>1009</v>
      </c>
      <c r="K30" s="43" t="s">
        <v>859</v>
      </c>
      <c r="L30" s="72" t="s">
        <v>866</v>
      </c>
      <c r="M30" s="72">
        <v>9401452743</v>
      </c>
      <c r="N30" s="72" t="s">
        <v>868</v>
      </c>
      <c r="O30" s="72">
        <v>8254866332</v>
      </c>
      <c r="P30" s="74">
        <v>43397</v>
      </c>
      <c r="Q30" s="43" t="s">
        <v>233</v>
      </c>
      <c r="R30" s="43" t="s">
        <v>105</v>
      </c>
      <c r="S30" s="43" t="s">
        <v>45</v>
      </c>
      <c r="T30" s="13"/>
    </row>
    <row r="31" spans="1:20">
      <c r="A31" s="3">
        <v>27</v>
      </c>
      <c r="B31" s="12" t="s">
        <v>35</v>
      </c>
      <c r="C31" s="13" t="s">
        <v>101</v>
      </c>
      <c r="D31" s="13" t="s">
        <v>11</v>
      </c>
      <c r="E31" s="40">
        <v>18140400239</v>
      </c>
      <c r="F31" s="43" t="s">
        <v>58</v>
      </c>
      <c r="G31" s="14">
        <v>17</v>
      </c>
      <c r="H31" s="14">
        <v>25</v>
      </c>
      <c r="I31" s="12">
        <f t="shared" si="0"/>
        <v>42</v>
      </c>
      <c r="J31" s="43"/>
      <c r="K31" s="43" t="s">
        <v>859</v>
      </c>
      <c r="L31" s="72" t="s">
        <v>866</v>
      </c>
      <c r="M31" s="72">
        <v>9401452743</v>
      </c>
      <c r="N31" s="72" t="s">
        <v>869</v>
      </c>
      <c r="O31" s="72">
        <v>9706845188</v>
      </c>
      <c r="P31" s="74">
        <v>43398</v>
      </c>
      <c r="Q31" s="43" t="s">
        <v>234</v>
      </c>
      <c r="R31" s="43" t="s">
        <v>105</v>
      </c>
      <c r="S31" s="43" t="s">
        <v>45</v>
      </c>
      <c r="T31" s="13"/>
    </row>
    <row r="32" spans="1:20">
      <c r="A32" s="3">
        <v>28</v>
      </c>
      <c r="B32" s="12" t="s">
        <v>35</v>
      </c>
      <c r="C32" s="13" t="s">
        <v>102</v>
      </c>
      <c r="D32" s="13" t="s">
        <v>11</v>
      </c>
      <c r="E32" s="40">
        <v>18140400241</v>
      </c>
      <c r="F32" s="43" t="s">
        <v>58</v>
      </c>
      <c r="G32" s="14">
        <v>15</v>
      </c>
      <c r="H32" s="14">
        <v>26</v>
      </c>
      <c r="I32" s="12">
        <f t="shared" si="0"/>
        <v>41</v>
      </c>
      <c r="J32" s="43"/>
      <c r="K32" s="43" t="s">
        <v>859</v>
      </c>
      <c r="L32" s="72" t="s">
        <v>866</v>
      </c>
      <c r="M32" s="72">
        <v>9401452744</v>
      </c>
      <c r="N32" s="73" t="s">
        <v>871</v>
      </c>
      <c r="O32" s="73">
        <v>9864558960</v>
      </c>
      <c r="P32" s="74">
        <v>43398</v>
      </c>
      <c r="Q32" s="43" t="s">
        <v>234</v>
      </c>
      <c r="R32" s="43" t="s">
        <v>105</v>
      </c>
      <c r="S32" s="43" t="s">
        <v>45</v>
      </c>
      <c r="T32" s="13"/>
    </row>
    <row r="33" spans="1:20">
      <c r="A33" s="3">
        <v>29</v>
      </c>
      <c r="B33" s="12" t="s">
        <v>35</v>
      </c>
      <c r="C33" s="13" t="s">
        <v>103</v>
      </c>
      <c r="D33" s="13" t="s">
        <v>11</v>
      </c>
      <c r="E33" s="40">
        <v>18140400243</v>
      </c>
      <c r="F33" s="43" t="s">
        <v>58</v>
      </c>
      <c r="G33" s="14">
        <v>22</v>
      </c>
      <c r="H33" s="14">
        <v>34</v>
      </c>
      <c r="I33" s="12">
        <f t="shared" si="0"/>
        <v>56</v>
      </c>
      <c r="J33" s="62" t="s">
        <v>1010</v>
      </c>
      <c r="K33" s="43" t="s">
        <v>859</v>
      </c>
      <c r="L33" s="72" t="s">
        <v>866</v>
      </c>
      <c r="M33" s="72">
        <v>9401452745</v>
      </c>
      <c r="N33" s="73" t="s">
        <v>870</v>
      </c>
      <c r="O33" s="73">
        <v>9707699449</v>
      </c>
      <c r="P33" s="74">
        <v>43398</v>
      </c>
      <c r="Q33" s="43" t="s">
        <v>234</v>
      </c>
      <c r="R33" s="43" t="s">
        <v>105</v>
      </c>
      <c r="S33" s="43" t="s">
        <v>45</v>
      </c>
      <c r="T33" s="13"/>
    </row>
    <row r="34" spans="1:20">
      <c r="A34" s="3">
        <v>30</v>
      </c>
      <c r="B34" s="12" t="s">
        <v>35</v>
      </c>
      <c r="C34" s="13" t="s">
        <v>104</v>
      </c>
      <c r="D34" s="13" t="s">
        <v>11</v>
      </c>
      <c r="E34" s="40">
        <v>18140400245</v>
      </c>
      <c r="F34" s="43" t="s">
        <v>58</v>
      </c>
      <c r="G34" s="14">
        <v>44</v>
      </c>
      <c r="H34" s="14">
        <v>60</v>
      </c>
      <c r="I34" s="12">
        <f t="shared" si="0"/>
        <v>104</v>
      </c>
      <c r="J34" s="62" t="s">
        <v>1011</v>
      </c>
      <c r="K34" s="43" t="s">
        <v>859</v>
      </c>
      <c r="L34" s="72" t="s">
        <v>866</v>
      </c>
      <c r="M34" s="72">
        <v>9401452746</v>
      </c>
      <c r="N34" s="73" t="s">
        <v>871</v>
      </c>
      <c r="O34" s="73">
        <v>9864558960</v>
      </c>
      <c r="P34" s="74">
        <v>43399</v>
      </c>
      <c r="Q34" s="43" t="s">
        <v>230</v>
      </c>
      <c r="R34" s="43" t="s">
        <v>105</v>
      </c>
      <c r="S34" s="43" t="s">
        <v>45</v>
      </c>
      <c r="T34" s="13"/>
    </row>
    <row r="35" spans="1:20">
      <c r="A35" s="3">
        <v>31</v>
      </c>
      <c r="B35" s="12" t="s">
        <v>35</v>
      </c>
      <c r="C35" s="13" t="s">
        <v>106</v>
      </c>
      <c r="D35" s="13" t="s">
        <v>11</v>
      </c>
      <c r="E35" s="40">
        <v>18140400247</v>
      </c>
      <c r="F35" s="43" t="s">
        <v>58</v>
      </c>
      <c r="G35" s="14">
        <v>50</v>
      </c>
      <c r="H35" s="14">
        <v>53</v>
      </c>
      <c r="I35" s="12">
        <f t="shared" si="0"/>
        <v>103</v>
      </c>
      <c r="J35" s="62" t="s">
        <v>1012</v>
      </c>
      <c r="K35" s="43" t="s">
        <v>859</v>
      </c>
      <c r="L35" s="72" t="s">
        <v>866</v>
      </c>
      <c r="M35" s="72">
        <v>9401452747</v>
      </c>
      <c r="N35" s="73" t="s">
        <v>872</v>
      </c>
      <c r="O35" s="73">
        <v>9508060352</v>
      </c>
      <c r="P35" s="74">
        <v>43400</v>
      </c>
      <c r="Q35" s="43" t="s">
        <v>1079</v>
      </c>
      <c r="R35" s="43" t="s">
        <v>105</v>
      </c>
      <c r="S35" s="43" t="s">
        <v>45</v>
      </c>
      <c r="T35" s="13"/>
    </row>
    <row r="36" spans="1:20" ht="33">
      <c r="A36" s="3">
        <v>32</v>
      </c>
      <c r="B36" s="12" t="s">
        <v>35</v>
      </c>
      <c r="C36" s="13" t="s">
        <v>107</v>
      </c>
      <c r="D36" s="13" t="s">
        <v>11</v>
      </c>
      <c r="E36" s="40">
        <v>18140400249</v>
      </c>
      <c r="F36" s="43" t="s">
        <v>58</v>
      </c>
      <c r="G36" s="14">
        <v>84</v>
      </c>
      <c r="H36" s="14">
        <v>74</v>
      </c>
      <c r="I36" s="12">
        <f t="shared" si="0"/>
        <v>158</v>
      </c>
      <c r="J36" s="62" t="s">
        <v>1013</v>
      </c>
      <c r="K36" s="43" t="s">
        <v>859</v>
      </c>
      <c r="L36" s="72" t="s">
        <v>866</v>
      </c>
      <c r="M36" s="72">
        <v>9401452748</v>
      </c>
      <c r="N36" s="73" t="s">
        <v>872</v>
      </c>
      <c r="O36" s="73">
        <v>9508060352</v>
      </c>
      <c r="P36" s="74">
        <v>43402</v>
      </c>
      <c r="Q36" s="43" t="s">
        <v>231</v>
      </c>
      <c r="R36" s="43" t="s">
        <v>105</v>
      </c>
      <c r="S36" s="43" t="s">
        <v>45</v>
      </c>
      <c r="T36" s="13"/>
    </row>
    <row r="37" spans="1:20">
      <c r="A37" s="3">
        <v>33</v>
      </c>
      <c r="B37" s="12" t="s">
        <v>35</v>
      </c>
      <c r="C37" s="13" t="s">
        <v>108</v>
      </c>
      <c r="D37" s="13" t="s">
        <v>11</v>
      </c>
      <c r="E37" s="40">
        <v>18140400251</v>
      </c>
      <c r="F37" s="43" t="s">
        <v>58</v>
      </c>
      <c r="G37" s="14">
        <v>21</v>
      </c>
      <c r="H37" s="14">
        <v>24</v>
      </c>
      <c r="I37" s="12">
        <f t="shared" si="0"/>
        <v>45</v>
      </c>
      <c r="J37" s="43"/>
      <c r="K37" s="43" t="s">
        <v>859</v>
      </c>
      <c r="L37" s="72" t="s">
        <v>866</v>
      </c>
      <c r="M37" s="72">
        <v>9401452749</v>
      </c>
      <c r="N37" s="73" t="s">
        <v>872</v>
      </c>
      <c r="O37" s="73">
        <v>9508060352</v>
      </c>
      <c r="P37" s="74">
        <v>43403</v>
      </c>
      <c r="Q37" s="43" t="s">
        <v>232</v>
      </c>
      <c r="R37" s="43" t="s">
        <v>105</v>
      </c>
      <c r="S37" s="43" t="s">
        <v>45</v>
      </c>
      <c r="T37" s="13"/>
    </row>
    <row r="38" spans="1:20">
      <c r="A38" s="3">
        <v>34</v>
      </c>
      <c r="B38" s="12" t="s">
        <v>35</v>
      </c>
      <c r="C38" s="13" t="s">
        <v>109</v>
      </c>
      <c r="D38" s="13" t="s">
        <v>11</v>
      </c>
      <c r="E38" s="40">
        <v>18140400253</v>
      </c>
      <c r="F38" s="43" t="s">
        <v>58</v>
      </c>
      <c r="G38" s="14">
        <v>22</v>
      </c>
      <c r="H38" s="14">
        <v>20</v>
      </c>
      <c r="I38" s="12">
        <f t="shared" si="0"/>
        <v>42</v>
      </c>
      <c r="J38" s="43"/>
      <c r="K38" s="43" t="s">
        <v>859</v>
      </c>
      <c r="L38" s="72" t="s">
        <v>866</v>
      </c>
      <c r="M38" s="72">
        <v>9401452750</v>
      </c>
      <c r="N38" s="73" t="s">
        <v>870</v>
      </c>
      <c r="O38" s="73">
        <v>9707699449</v>
      </c>
      <c r="P38" s="74">
        <v>43403</v>
      </c>
      <c r="Q38" s="43" t="s">
        <v>232</v>
      </c>
      <c r="R38" s="43" t="s">
        <v>105</v>
      </c>
      <c r="S38" s="43" t="s">
        <v>45</v>
      </c>
      <c r="T38" s="13"/>
    </row>
    <row r="39" spans="1:20">
      <c r="A39" s="3">
        <v>35</v>
      </c>
      <c r="B39" s="12" t="s">
        <v>35</v>
      </c>
      <c r="C39" s="13" t="s">
        <v>109</v>
      </c>
      <c r="D39" s="13" t="s">
        <v>11</v>
      </c>
      <c r="E39" s="40">
        <v>18140400255</v>
      </c>
      <c r="F39" s="43" t="s">
        <v>58</v>
      </c>
      <c r="G39" s="14">
        <v>12</v>
      </c>
      <c r="H39" s="14">
        <v>16</v>
      </c>
      <c r="I39" s="12">
        <f t="shared" si="0"/>
        <v>28</v>
      </c>
      <c r="J39" s="43"/>
      <c r="K39" s="43" t="s">
        <v>859</v>
      </c>
      <c r="L39" s="72" t="s">
        <v>866</v>
      </c>
      <c r="M39" s="72">
        <v>9401452751</v>
      </c>
      <c r="N39" s="73" t="s">
        <v>870</v>
      </c>
      <c r="O39" s="73">
        <v>9707699449</v>
      </c>
      <c r="P39" s="74">
        <v>43403</v>
      </c>
      <c r="Q39" s="43" t="s">
        <v>232</v>
      </c>
      <c r="R39" s="43" t="s">
        <v>105</v>
      </c>
      <c r="S39" s="43" t="s">
        <v>45</v>
      </c>
      <c r="T39" s="13"/>
    </row>
    <row r="40" spans="1:20" ht="33">
      <c r="A40" s="3">
        <v>36</v>
      </c>
      <c r="B40" s="12" t="s">
        <v>35</v>
      </c>
      <c r="C40" s="13" t="s">
        <v>110</v>
      </c>
      <c r="D40" s="13" t="s">
        <v>11</v>
      </c>
      <c r="E40" s="40">
        <v>18140400257</v>
      </c>
      <c r="F40" s="43" t="s">
        <v>58</v>
      </c>
      <c r="G40" s="14">
        <v>20</v>
      </c>
      <c r="H40" s="14">
        <v>19</v>
      </c>
      <c r="I40" s="12">
        <f t="shared" si="0"/>
        <v>39</v>
      </c>
      <c r="J40" s="43"/>
      <c r="K40" s="73" t="s">
        <v>873</v>
      </c>
      <c r="L40" s="73" t="s">
        <v>228</v>
      </c>
      <c r="M40" s="72">
        <v>8011790411</v>
      </c>
      <c r="N40" s="73" t="s">
        <v>115</v>
      </c>
      <c r="O40" s="72">
        <v>8011517234</v>
      </c>
      <c r="P40" s="74">
        <v>43404</v>
      </c>
      <c r="Q40" s="43" t="s">
        <v>233</v>
      </c>
      <c r="R40" s="43" t="s">
        <v>52</v>
      </c>
      <c r="S40" s="43" t="s">
        <v>45</v>
      </c>
      <c r="T40" s="13"/>
    </row>
    <row r="41" spans="1:20" ht="33">
      <c r="A41" s="3">
        <v>37</v>
      </c>
      <c r="B41" s="12" t="s">
        <v>35</v>
      </c>
      <c r="C41" s="13" t="s">
        <v>111</v>
      </c>
      <c r="D41" s="13" t="s">
        <v>11</v>
      </c>
      <c r="E41" s="40">
        <v>18140400259</v>
      </c>
      <c r="F41" s="43" t="s">
        <v>58</v>
      </c>
      <c r="G41" s="14">
        <v>34</v>
      </c>
      <c r="H41" s="14">
        <v>19</v>
      </c>
      <c r="I41" s="12">
        <f t="shared" si="0"/>
        <v>53</v>
      </c>
      <c r="J41" s="43"/>
      <c r="K41" s="43" t="s">
        <v>436</v>
      </c>
      <c r="L41" s="72" t="s">
        <v>874</v>
      </c>
      <c r="M41" s="72">
        <v>9435677592</v>
      </c>
      <c r="N41" s="73" t="s">
        <v>875</v>
      </c>
      <c r="O41" s="72">
        <v>8822540369</v>
      </c>
      <c r="P41" s="74">
        <v>43404</v>
      </c>
      <c r="Q41" s="43" t="s">
        <v>233</v>
      </c>
      <c r="R41" s="43" t="s">
        <v>885</v>
      </c>
      <c r="S41" s="43" t="s">
        <v>45</v>
      </c>
      <c r="T41" s="13"/>
    </row>
    <row r="42" spans="1:20" ht="33">
      <c r="A42" s="3">
        <v>38</v>
      </c>
      <c r="B42" s="12" t="s">
        <v>35</v>
      </c>
      <c r="C42" s="13" t="s">
        <v>112</v>
      </c>
      <c r="D42" s="13" t="s">
        <v>11</v>
      </c>
      <c r="E42" s="40">
        <v>18140400261</v>
      </c>
      <c r="F42" s="43" t="s">
        <v>58</v>
      </c>
      <c r="G42" s="14">
        <v>23</v>
      </c>
      <c r="H42" s="14">
        <v>21</v>
      </c>
      <c r="I42" s="12">
        <f t="shared" si="0"/>
        <v>44</v>
      </c>
      <c r="J42" s="43"/>
      <c r="K42" s="43" t="s">
        <v>436</v>
      </c>
      <c r="L42" s="72" t="s">
        <v>874</v>
      </c>
      <c r="M42" s="72">
        <v>9435677592</v>
      </c>
      <c r="N42" s="73" t="s">
        <v>875</v>
      </c>
      <c r="O42" s="72">
        <v>8822540369</v>
      </c>
      <c r="P42" s="74">
        <v>43404</v>
      </c>
      <c r="Q42" s="43" t="s">
        <v>233</v>
      </c>
      <c r="R42" s="43" t="s">
        <v>885</v>
      </c>
      <c r="S42" s="43" t="s">
        <v>45</v>
      </c>
      <c r="T42" s="13"/>
    </row>
    <row r="43" spans="1:20" ht="33">
      <c r="A43" s="3">
        <v>39</v>
      </c>
      <c r="B43" s="12" t="s">
        <v>34</v>
      </c>
      <c r="C43" s="46" t="s">
        <v>113</v>
      </c>
      <c r="D43" s="47" t="s">
        <v>13</v>
      </c>
      <c r="E43" s="54" t="s">
        <v>185</v>
      </c>
      <c r="F43" s="49"/>
      <c r="G43" s="49">
        <v>21</v>
      </c>
      <c r="H43" s="49">
        <v>55</v>
      </c>
      <c r="I43" s="50">
        <f t="shared" ref="I43:I63" si="1">+G43+H43</f>
        <v>76</v>
      </c>
      <c r="J43" s="69">
        <v>9577517221</v>
      </c>
      <c r="K43" s="43" t="s">
        <v>114</v>
      </c>
      <c r="L43" s="73" t="s">
        <v>228</v>
      </c>
      <c r="M43" s="72">
        <v>8011790411</v>
      </c>
      <c r="N43" s="72" t="s">
        <v>115</v>
      </c>
      <c r="O43" s="72">
        <v>8011517234</v>
      </c>
      <c r="P43" s="74">
        <v>43374</v>
      </c>
      <c r="Q43" s="43" t="s">
        <v>231</v>
      </c>
      <c r="R43" s="43" t="s">
        <v>52</v>
      </c>
      <c r="S43" s="43" t="s">
        <v>45</v>
      </c>
      <c r="T43" s="13"/>
    </row>
    <row r="44" spans="1:20" ht="33">
      <c r="A44" s="3">
        <v>40</v>
      </c>
      <c r="B44" s="12" t="s">
        <v>34</v>
      </c>
      <c r="C44" s="46" t="s">
        <v>116</v>
      </c>
      <c r="D44" s="47" t="s">
        <v>13</v>
      </c>
      <c r="E44" s="54" t="s">
        <v>186</v>
      </c>
      <c r="F44" s="49"/>
      <c r="G44" s="49">
        <v>16</v>
      </c>
      <c r="H44" s="49">
        <v>22</v>
      </c>
      <c r="I44" s="50">
        <f t="shared" si="1"/>
        <v>38</v>
      </c>
      <c r="J44" s="69">
        <v>9508264195</v>
      </c>
      <c r="K44" s="43" t="s">
        <v>114</v>
      </c>
      <c r="L44" s="73" t="s">
        <v>229</v>
      </c>
      <c r="M44" s="72">
        <v>8011768335</v>
      </c>
      <c r="N44" s="72" t="s">
        <v>115</v>
      </c>
      <c r="O44" s="72">
        <v>8011517235</v>
      </c>
      <c r="P44" s="74">
        <v>43374</v>
      </c>
      <c r="Q44" s="43" t="s">
        <v>231</v>
      </c>
      <c r="R44" s="43" t="s">
        <v>52</v>
      </c>
      <c r="S44" s="43" t="s">
        <v>45</v>
      </c>
      <c r="T44" s="13"/>
    </row>
    <row r="45" spans="1:20" ht="33">
      <c r="A45" s="3">
        <v>41</v>
      </c>
      <c r="B45" s="12" t="s">
        <v>34</v>
      </c>
      <c r="C45" s="46" t="s">
        <v>117</v>
      </c>
      <c r="D45" s="47" t="s">
        <v>13</v>
      </c>
      <c r="E45" s="54" t="s">
        <v>187</v>
      </c>
      <c r="F45" s="49"/>
      <c r="G45" s="69">
        <v>16</v>
      </c>
      <c r="H45" s="69">
        <v>26</v>
      </c>
      <c r="I45" s="50">
        <f t="shared" si="1"/>
        <v>42</v>
      </c>
      <c r="J45" s="69">
        <v>9954110635</v>
      </c>
      <c r="K45" s="43" t="s">
        <v>114</v>
      </c>
      <c r="L45" s="73" t="s">
        <v>229</v>
      </c>
      <c r="M45" s="72">
        <v>8011768335</v>
      </c>
      <c r="N45" s="72" t="s">
        <v>115</v>
      </c>
      <c r="O45" s="72">
        <v>8011517236</v>
      </c>
      <c r="P45" s="74">
        <v>43376</v>
      </c>
      <c r="Q45" s="43" t="s">
        <v>233</v>
      </c>
      <c r="R45" s="43" t="s">
        <v>52</v>
      </c>
      <c r="S45" s="43" t="s">
        <v>45</v>
      </c>
      <c r="T45" s="13"/>
    </row>
    <row r="46" spans="1:20" ht="33">
      <c r="A46" s="3">
        <v>42</v>
      </c>
      <c r="B46" s="12" t="s">
        <v>34</v>
      </c>
      <c r="C46" s="46" t="s">
        <v>118</v>
      </c>
      <c r="D46" s="47" t="s">
        <v>13</v>
      </c>
      <c r="E46" s="54" t="s">
        <v>188</v>
      </c>
      <c r="F46" s="49"/>
      <c r="G46" s="69">
        <v>25</v>
      </c>
      <c r="H46" s="69">
        <v>39</v>
      </c>
      <c r="I46" s="50">
        <f t="shared" si="1"/>
        <v>64</v>
      </c>
      <c r="J46" s="69">
        <v>8811969584</v>
      </c>
      <c r="K46" s="43" t="s">
        <v>114</v>
      </c>
      <c r="L46" s="73" t="s">
        <v>228</v>
      </c>
      <c r="M46" s="72">
        <v>8011790411</v>
      </c>
      <c r="N46" s="72" t="s">
        <v>115</v>
      </c>
      <c r="O46" s="72">
        <v>8011517237</v>
      </c>
      <c r="P46" s="74">
        <v>43376</v>
      </c>
      <c r="Q46" s="43" t="s">
        <v>232</v>
      </c>
      <c r="R46" s="43" t="s">
        <v>52</v>
      </c>
      <c r="S46" s="43" t="s">
        <v>45</v>
      </c>
      <c r="T46" s="13"/>
    </row>
    <row r="47" spans="1:20" ht="33">
      <c r="A47" s="3">
        <v>43</v>
      </c>
      <c r="B47" s="12" t="s">
        <v>34</v>
      </c>
      <c r="C47" s="46" t="s">
        <v>119</v>
      </c>
      <c r="D47" s="47" t="s">
        <v>13</v>
      </c>
      <c r="E47" s="54" t="s">
        <v>189</v>
      </c>
      <c r="F47" s="49"/>
      <c r="G47" s="69">
        <v>15</v>
      </c>
      <c r="H47" s="69">
        <v>38</v>
      </c>
      <c r="I47" s="50">
        <f t="shared" si="1"/>
        <v>53</v>
      </c>
      <c r="J47" s="69">
        <v>8254865549</v>
      </c>
      <c r="K47" s="43" t="s">
        <v>120</v>
      </c>
      <c r="L47" s="73" t="s">
        <v>877</v>
      </c>
      <c r="M47" s="72">
        <v>9954537205</v>
      </c>
      <c r="N47" s="72" t="s">
        <v>121</v>
      </c>
      <c r="O47" s="72">
        <v>8761073961</v>
      </c>
      <c r="P47" s="74">
        <v>43377</v>
      </c>
      <c r="Q47" s="43" t="s">
        <v>234</v>
      </c>
      <c r="R47" s="43" t="s">
        <v>68</v>
      </c>
      <c r="S47" s="43" t="s">
        <v>45</v>
      </c>
      <c r="T47" s="13"/>
    </row>
    <row r="48" spans="1:20" ht="33">
      <c r="A48" s="3">
        <v>44</v>
      </c>
      <c r="B48" s="12" t="s">
        <v>34</v>
      </c>
      <c r="C48" s="46" t="s">
        <v>122</v>
      </c>
      <c r="D48" s="47" t="s">
        <v>13</v>
      </c>
      <c r="E48" s="54" t="s">
        <v>190</v>
      </c>
      <c r="F48" s="49"/>
      <c r="G48" s="69">
        <v>22</v>
      </c>
      <c r="H48" s="69">
        <v>23</v>
      </c>
      <c r="I48" s="50">
        <f t="shared" si="1"/>
        <v>45</v>
      </c>
      <c r="J48" s="69">
        <v>8822798286</v>
      </c>
      <c r="K48" s="43" t="s">
        <v>114</v>
      </c>
      <c r="L48" s="73" t="s">
        <v>229</v>
      </c>
      <c r="M48" s="72">
        <v>8011768335</v>
      </c>
      <c r="N48" s="72" t="s">
        <v>123</v>
      </c>
      <c r="O48" s="72">
        <v>9707833636</v>
      </c>
      <c r="P48" s="74">
        <v>43377</v>
      </c>
      <c r="Q48" s="43" t="s">
        <v>234</v>
      </c>
      <c r="R48" s="43" t="s">
        <v>52</v>
      </c>
      <c r="S48" s="43" t="s">
        <v>45</v>
      </c>
      <c r="T48" s="13"/>
    </row>
    <row r="49" spans="1:20" ht="33">
      <c r="A49" s="3">
        <v>45</v>
      </c>
      <c r="B49" s="12" t="s">
        <v>34</v>
      </c>
      <c r="C49" s="46" t="s">
        <v>124</v>
      </c>
      <c r="D49" s="47" t="s">
        <v>13</v>
      </c>
      <c r="E49" s="54" t="s">
        <v>191</v>
      </c>
      <c r="F49" s="49"/>
      <c r="G49" s="49">
        <v>15</v>
      </c>
      <c r="H49" s="49">
        <v>18</v>
      </c>
      <c r="I49" s="50">
        <f t="shared" si="1"/>
        <v>33</v>
      </c>
      <c r="J49" s="69">
        <v>8255084191</v>
      </c>
      <c r="K49" s="43" t="s">
        <v>114</v>
      </c>
      <c r="L49" s="73" t="s">
        <v>877</v>
      </c>
      <c r="M49" s="72">
        <v>9954537205</v>
      </c>
      <c r="N49" s="72" t="s">
        <v>125</v>
      </c>
      <c r="O49" s="72">
        <v>9707339867</v>
      </c>
      <c r="P49" s="74">
        <v>43378</v>
      </c>
      <c r="Q49" s="43" t="s">
        <v>230</v>
      </c>
      <c r="R49" s="43" t="s">
        <v>52</v>
      </c>
      <c r="S49" s="43" t="s">
        <v>45</v>
      </c>
      <c r="T49" s="13"/>
    </row>
    <row r="50" spans="1:20" ht="33">
      <c r="A50" s="3">
        <v>46</v>
      </c>
      <c r="B50" s="12" t="s">
        <v>34</v>
      </c>
      <c r="C50" s="46" t="s">
        <v>127</v>
      </c>
      <c r="D50" s="47" t="s">
        <v>13</v>
      </c>
      <c r="E50" s="54" t="s">
        <v>192</v>
      </c>
      <c r="F50" s="49"/>
      <c r="G50" s="49">
        <v>15</v>
      </c>
      <c r="H50" s="49">
        <v>23</v>
      </c>
      <c r="I50" s="50">
        <f t="shared" si="1"/>
        <v>38</v>
      </c>
      <c r="J50" s="69">
        <v>9957682282</v>
      </c>
      <c r="K50" s="43" t="s">
        <v>120</v>
      </c>
      <c r="L50" s="73" t="s">
        <v>877</v>
      </c>
      <c r="M50" s="72">
        <v>9954537205</v>
      </c>
      <c r="N50" s="72" t="s">
        <v>125</v>
      </c>
      <c r="O50" s="72">
        <v>9707339867</v>
      </c>
      <c r="P50" s="74">
        <v>43378</v>
      </c>
      <c r="Q50" s="43" t="s">
        <v>230</v>
      </c>
      <c r="R50" s="43" t="s">
        <v>68</v>
      </c>
      <c r="S50" s="43" t="s">
        <v>45</v>
      </c>
      <c r="T50" s="13"/>
    </row>
    <row r="51" spans="1:20" ht="33">
      <c r="A51" s="3">
        <v>47</v>
      </c>
      <c r="B51" s="12" t="s">
        <v>34</v>
      </c>
      <c r="C51" s="51" t="s">
        <v>128</v>
      </c>
      <c r="D51" s="47" t="s">
        <v>13</v>
      </c>
      <c r="E51" s="54" t="s">
        <v>193</v>
      </c>
      <c r="F51" s="49"/>
      <c r="G51" s="49">
        <v>10</v>
      </c>
      <c r="H51" s="49">
        <v>20</v>
      </c>
      <c r="I51" s="50">
        <f t="shared" si="1"/>
        <v>30</v>
      </c>
      <c r="J51" s="69">
        <v>9678689968</v>
      </c>
      <c r="K51" s="43" t="s">
        <v>120</v>
      </c>
      <c r="L51" s="73" t="s">
        <v>877</v>
      </c>
      <c r="M51" s="72">
        <v>9954537205</v>
      </c>
      <c r="N51" s="72" t="s">
        <v>125</v>
      </c>
      <c r="O51" s="72">
        <v>9707339867</v>
      </c>
      <c r="P51" s="74">
        <v>43378</v>
      </c>
      <c r="Q51" s="43" t="s">
        <v>230</v>
      </c>
      <c r="R51" s="43" t="s">
        <v>68</v>
      </c>
      <c r="S51" s="43" t="s">
        <v>45</v>
      </c>
      <c r="T51" s="13"/>
    </row>
    <row r="52" spans="1:20" ht="33">
      <c r="A52" s="3">
        <v>48</v>
      </c>
      <c r="B52" s="12" t="s">
        <v>34</v>
      </c>
      <c r="C52" s="46" t="s">
        <v>129</v>
      </c>
      <c r="D52" s="47" t="s">
        <v>13</v>
      </c>
      <c r="E52" s="54" t="s">
        <v>194</v>
      </c>
      <c r="F52" s="49"/>
      <c r="G52" s="69">
        <v>16</v>
      </c>
      <c r="H52" s="69">
        <v>24</v>
      </c>
      <c r="I52" s="50">
        <f t="shared" si="1"/>
        <v>40</v>
      </c>
      <c r="J52" s="69">
        <v>9707619784</v>
      </c>
      <c r="K52" s="43" t="s">
        <v>120</v>
      </c>
      <c r="L52" s="73" t="s">
        <v>878</v>
      </c>
      <c r="M52" s="72">
        <v>8822418190</v>
      </c>
      <c r="N52" s="72" t="s">
        <v>130</v>
      </c>
      <c r="O52" s="72">
        <v>9864258217</v>
      </c>
      <c r="P52" s="74">
        <v>43379</v>
      </c>
      <c r="Q52" s="43" t="s">
        <v>1079</v>
      </c>
      <c r="R52" s="43" t="s">
        <v>68</v>
      </c>
      <c r="S52" s="43" t="s">
        <v>45</v>
      </c>
      <c r="T52" s="13"/>
    </row>
    <row r="53" spans="1:20">
      <c r="A53" s="3">
        <v>49</v>
      </c>
      <c r="B53" s="12" t="s">
        <v>34</v>
      </c>
      <c r="C53" s="46" t="s">
        <v>131</v>
      </c>
      <c r="D53" s="47" t="s">
        <v>13</v>
      </c>
      <c r="E53" s="54" t="s">
        <v>195</v>
      </c>
      <c r="F53" s="49"/>
      <c r="G53" s="69">
        <v>14</v>
      </c>
      <c r="H53" s="69">
        <v>27</v>
      </c>
      <c r="I53" s="50">
        <f t="shared" si="1"/>
        <v>41</v>
      </c>
      <c r="J53" s="69">
        <v>7896639669</v>
      </c>
      <c r="K53" s="73" t="s">
        <v>873</v>
      </c>
      <c r="L53" s="73" t="s">
        <v>229</v>
      </c>
      <c r="M53" s="72">
        <v>8011768335</v>
      </c>
      <c r="N53" s="72" t="s">
        <v>130</v>
      </c>
      <c r="O53" s="72">
        <v>9864258217</v>
      </c>
      <c r="P53" s="74">
        <v>43379</v>
      </c>
      <c r="Q53" s="43" t="s">
        <v>1079</v>
      </c>
      <c r="R53" s="43" t="s">
        <v>52</v>
      </c>
      <c r="S53" s="43" t="s">
        <v>45</v>
      </c>
      <c r="T53" s="13"/>
    </row>
    <row r="54" spans="1:20" ht="33">
      <c r="A54" s="3">
        <v>50</v>
      </c>
      <c r="B54" s="12" t="s">
        <v>34</v>
      </c>
      <c r="C54" s="46" t="s">
        <v>132</v>
      </c>
      <c r="D54" s="47" t="s">
        <v>13</v>
      </c>
      <c r="E54" s="54" t="s">
        <v>196</v>
      </c>
      <c r="F54" s="49"/>
      <c r="G54" s="69">
        <v>12</v>
      </c>
      <c r="H54" s="69">
        <v>13</v>
      </c>
      <c r="I54" s="50">
        <f t="shared" si="1"/>
        <v>25</v>
      </c>
      <c r="J54" s="69">
        <v>9957865574</v>
      </c>
      <c r="K54" s="43" t="s">
        <v>114</v>
      </c>
      <c r="L54" s="73" t="s">
        <v>229</v>
      </c>
      <c r="M54" s="72">
        <v>8011768335</v>
      </c>
      <c r="N54" s="72" t="s">
        <v>133</v>
      </c>
      <c r="O54" s="72">
        <v>7896207797</v>
      </c>
      <c r="P54" s="74">
        <v>43379</v>
      </c>
      <c r="Q54" s="43" t="s">
        <v>1079</v>
      </c>
      <c r="R54" s="43" t="s">
        <v>52</v>
      </c>
      <c r="S54" s="43" t="s">
        <v>45</v>
      </c>
      <c r="T54" s="13"/>
    </row>
    <row r="55" spans="1:20" ht="33">
      <c r="A55" s="3">
        <v>51</v>
      </c>
      <c r="B55" s="12" t="s">
        <v>34</v>
      </c>
      <c r="C55" s="46" t="s">
        <v>134</v>
      </c>
      <c r="D55" s="47" t="s">
        <v>13</v>
      </c>
      <c r="E55" s="54" t="s">
        <v>197</v>
      </c>
      <c r="F55" s="49"/>
      <c r="G55" s="69">
        <v>15</v>
      </c>
      <c r="H55" s="69">
        <v>29</v>
      </c>
      <c r="I55" s="50">
        <f t="shared" si="1"/>
        <v>44</v>
      </c>
      <c r="J55" s="69">
        <v>9954562680</v>
      </c>
      <c r="K55" s="43" t="s">
        <v>114</v>
      </c>
      <c r="L55" s="73" t="s">
        <v>229</v>
      </c>
      <c r="M55" s="72">
        <v>8011768335</v>
      </c>
      <c r="N55" s="72" t="s">
        <v>135</v>
      </c>
      <c r="O55" s="43"/>
      <c r="P55" s="74">
        <v>43381</v>
      </c>
      <c r="Q55" s="43" t="s">
        <v>231</v>
      </c>
      <c r="R55" s="43" t="s">
        <v>52</v>
      </c>
      <c r="S55" s="43" t="s">
        <v>45</v>
      </c>
      <c r="T55" s="13"/>
    </row>
    <row r="56" spans="1:20" ht="33">
      <c r="A56" s="3">
        <v>52</v>
      </c>
      <c r="B56" s="12" t="s">
        <v>34</v>
      </c>
      <c r="C56" s="46" t="s">
        <v>136</v>
      </c>
      <c r="D56" s="47" t="s">
        <v>13</v>
      </c>
      <c r="E56" s="54" t="s">
        <v>198</v>
      </c>
      <c r="F56" s="49"/>
      <c r="G56" s="69">
        <v>13</v>
      </c>
      <c r="H56" s="69">
        <v>22</v>
      </c>
      <c r="I56" s="50">
        <f t="shared" si="1"/>
        <v>35</v>
      </c>
      <c r="J56" s="49"/>
      <c r="K56" s="43" t="s">
        <v>114</v>
      </c>
      <c r="L56" s="73" t="s">
        <v>228</v>
      </c>
      <c r="M56" s="72">
        <v>8011790411</v>
      </c>
      <c r="N56" s="72" t="s">
        <v>130</v>
      </c>
      <c r="O56" s="72">
        <v>9864258217</v>
      </c>
      <c r="P56" s="74">
        <v>43381</v>
      </c>
      <c r="Q56" s="43" t="s">
        <v>231</v>
      </c>
      <c r="R56" s="43" t="s">
        <v>52</v>
      </c>
      <c r="S56" s="43" t="s">
        <v>45</v>
      </c>
      <c r="T56" s="13"/>
    </row>
    <row r="57" spans="1:20" ht="33">
      <c r="A57" s="3">
        <v>53</v>
      </c>
      <c r="B57" s="12" t="s">
        <v>34</v>
      </c>
      <c r="C57" s="46" t="s">
        <v>137</v>
      </c>
      <c r="D57" s="47" t="s">
        <v>13</v>
      </c>
      <c r="E57" s="54" t="s">
        <v>199</v>
      </c>
      <c r="F57" s="49"/>
      <c r="G57" s="69">
        <v>22</v>
      </c>
      <c r="H57" s="69">
        <v>58</v>
      </c>
      <c r="I57" s="50">
        <f t="shared" si="1"/>
        <v>80</v>
      </c>
      <c r="J57" s="69">
        <v>9508499414</v>
      </c>
      <c r="K57" s="43" t="s">
        <v>138</v>
      </c>
      <c r="L57" s="73" t="s">
        <v>879</v>
      </c>
      <c r="M57" s="72">
        <v>9508457423</v>
      </c>
      <c r="N57" s="72" t="s">
        <v>139</v>
      </c>
      <c r="O57" s="72">
        <v>9508225604</v>
      </c>
      <c r="P57" s="74">
        <v>43381</v>
      </c>
      <c r="Q57" s="43" t="s">
        <v>231</v>
      </c>
      <c r="R57" s="43" t="s">
        <v>889</v>
      </c>
      <c r="S57" s="43" t="s">
        <v>45</v>
      </c>
      <c r="T57" s="13"/>
    </row>
    <row r="58" spans="1:20" ht="33">
      <c r="A58" s="3">
        <v>54</v>
      </c>
      <c r="B58" s="12" t="s">
        <v>34</v>
      </c>
      <c r="C58" s="46" t="s">
        <v>140</v>
      </c>
      <c r="D58" s="47" t="s">
        <v>13</v>
      </c>
      <c r="E58" s="54" t="s">
        <v>200</v>
      </c>
      <c r="F58" s="49"/>
      <c r="G58" s="69">
        <v>12</v>
      </c>
      <c r="H58" s="69">
        <v>32</v>
      </c>
      <c r="I58" s="50">
        <f t="shared" si="1"/>
        <v>44</v>
      </c>
      <c r="J58" s="69">
        <v>9864143007</v>
      </c>
      <c r="K58" s="43" t="s">
        <v>138</v>
      </c>
      <c r="L58" s="73" t="s">
        <v>879</v>
      </c>
      <c r="M58" s="72">
        <v>9508457423</v>
      </c>
      <c r="N58" s="72" t="s">
        <v>141</v>
      </c>
      <c r="O58" s="72">
        <v>8822527770</v>
      </c>
      <c r="P58" s="74">
        <v>43381</v>
      </c>
      <c r="Q58" s="43" t="s">
        <v>231</v>
      </c>
      <c r="R58" s="43" t="s">
        <v>889</v>
      </c>
      <c r="S58" s="43" t="s">
        <v>45</v>
      </c>
      <c r="T58" s="13"/>
    </row>
    <row r="59" spans="1:20" ht="33">
      <c r="A59" s="3">
        <v>55</v>
      </c>
      <c r="B59" s="12" t="s">
        <v>34</v>
      </c>
      <c r="C59" s="46" t="s">
        <v>142</v>
      </c>
      <c r="D59" s="47" t="s">
        <v>13</v>
      </c>
      <c r="E59" s="54" t="s">
        <v>201</v>
      </c>
      <c r="F59" s="49"/>
      <c r="G59" s="69">
        <v>16</v>
      </c>
      <c r="H59" s="69">
        <v>35</v>
      </c>
      <c r="I59" s="50">
        <f t="shared" si="1"/>
        <v>51</v>
      </c>
      <c r="J59" s="69">
        <v>9954671059</v>
      </c>
      <c r="K59" s="43" t="s">
        <v>114</v>
      </c>
      <c r="L59" s="73" t="s">
        <v>228</v>
      </c>
      <c r="M59" s="72">
        <v>8011790411</v>
      </c>
      <c r="N59" s="72" t="s">
        <v>123</v>
      </c>
      <c r="O59" s="72">
        <v>9707833636</v>
      </c>
      <c r="P59" s="74">
        <v>43382</v>
      </c>
      <c r="Q59" s="43" t="s">
        <v>232</v>
      </c>
      <c r="R59" s="43" t="s">
        <v>52</v>
      </c>
      <c r="S59" s="43" t="s">
        <v>45</v>
      </c>
      <c r="T59" s="13"/>
    </row>
    <row r="60" spans="1:20" ht="33">
      <c r="A60" s="3">
        <v>56</v>
      </c>
      <c r="B60" s="12" t="s">
        <v>34</v>
      </c>
      <c r="C60" s="46" t="s">
        <v>143</v>
      </c>
      <c r="D60" s="47" t="s">
        <v>13</v>
      </c>
      <c r="E60" s="54" t="s">
        <v>202</v>
      </c>
      <c r="F60" s="49"/>
      <c r="G60" s="69">
        <v>16</v>
      </c>
      <c r="H60" s="69">
        <v>36</v>
      </c>
      <c r="I60" s="50">
        <f t="shared" si="1"/>
        <v>52</v>
      </c>
      <c r="J60" s="69">
        <v>8822032746</v>
      </c>
      <c r="K60" s="43" t="s">
        <v>114</v>
      </c>
      <c r="L60" s="73" t="s">
        <v>228</v>
      </c>
      <c r="M60" s="72">
        <v>8011790411</v>
      </c>
      <c r="N60" s="72" t="s">
        <v>123</v>
      </c>
      <c r="O60" s="72">
        <v>9707833636</v>
      </c>
      <c r="P60" s="74">
        <v>43382</v>
      </c>
      <c r="Q60" s="43" t="s">
        <v>232</v>
      </c>
      <c r="R60" s="43" t="s">
        <v>52</v>
      </c>
      <c r="S60" s="43" t="s">
        <v>45</v>
      </c>
      <c r="T60" s="13"/>
    </row>
    <row r="61" spans="1:20" ht="33">
      <c r="A61" s="3">
        <v>57</v>
      </c>
      <c r="B61" s="12" t="s">
        <v>34</v>
      </c>
      <c r="C61" s="46" t="s">
        <v>144</v>
      </c>
      <c r="D61" s="47" t="s">
        <v>13</v>
      </c>
      <c r="E61" s="54" t="s">
        <v>203</v>
      </c>
      <c r="F61" s="49"/>
      <c r="G61" s="70">
        <v>18</v>
      </c>
      <c r="H61" s="70">
        <v>36</v>
      </c>
      <c r="I61" s="50">
        <f t="shared" si="1"/>
        <v>54</v>
      </c>
      <c r="J61" s="70">
        <v>9707257809</v>
      </c>
      <c r="K61" s="43" t="s">
        <v>114</v>
      </c>
      <c r="L61" s="73" t="s">
        <v>228</v>
      </c>
      <c r="M61" s="72">
        <v>8011790411</v>
      </c>
      <c r="N61" s="72" t="s">
        <v>123</v>
      </c>
      <c r="O61" s="72">
        <v>9707833636</v>
      </c>
      <c r="P61" s="74">
        <v>43383</v>
      </c>
      <c r="Q61" s="43" t="s">
        <v>233</v>
      </c>
      <c r="R61" s="43" t="s">
        <v>52</v>
      </c>
      <c r="S61" s="43" t="s">
        <v>45</v>
      </c>
      <c r="T61" s="13"/>
    </row>
    <row r="62" spans="1:20" ht="33">
      <c r="A62" s="3">
        <v>58</v>
      </c>
      <c r="B62" s="12" t="s">
        <v>34</v>
      </c>
      <c r="C62" s="46" t="s">
        <v>145</v>
      </c>
      <c r="D62" s="47" t="s">
        <v>13</v>
      </c>
      <c r="E62" s="54" t="s">
        <v>204</v>
      </c>
      <c r="F62" s="49"/>
      <c r="G62" s="69">
        <v>15</v>
      </c>
      <c r="H62" s="69">
        <v>19</v>
      </c>
      <c r="I62" s="50">
        <f t="shared" si="1"/>
        <v>34</v>
      </c>
      <c r="J62" s="69">
        <v>9864266851</v>
      </c>
      <c r="K62" s="75" t="s">
        <v>150</v>
      </c>
      <c r="L62" s="72" t="s">
        <v>880</v>
      </c>
      <c r="M62" s="73">
        <v>8404080498</v>
      </c>
      <c r="N62" s="72" t="s">
        <v>147</v>
      </c>
      <c r="O62" s="72">
        <v>8822902653</v>
      </c>
      <c r="P62" s="74">
        <v>43383</v>
      </c>
      <c r="Q62" s="43" t="s">
        <v>233</v>
      </c>
      <c r="R62" s="43" t="s">
        <v>126</v>
      </c>
      <c r="S62" s="43" t="s">
        <v>45</v>
      </c>
      <c r="T62" s="13"/>
    </row>
    <row r="63" spans="1:20" ht="33">
      <c r="A63" s="3">
        <v>59</v>
      </c>
      <c r="B63" s="12" t="s">
        <v>34</v>
      </c>
      <c r="C63" s="46" t="s">
        <v>148</v>
      </c>
      <c r="D63" s="47" t="s">
        <v>13</v>
      </c>
      <c r="E63" s="54" t="s">
        <v>205</v>
      </c>
      <c r="F63" s="49"/>
      <c r="G63" s="69">
        <v>16</v>
      </c>
      <c r="H63" s="69">
        <v>20</v>
      </c>
      <c r="I63" s="50">
        <f t="shared" si="1"/>
        <v>36</v>
      </c>
      <c r="J63" s="69">
        <v>9508195323</v>
      </c>
      <c r="K63" s="75" t="s">
        <v>150</v>
      </c>
      <c r="L63" s="72" t="s">
        <v>880</v>
      </c>
      <c r="M63" s="73">
        <v>8404080498</v>
      </c>
      <c r="N63" s="72" t="s">
        <v>147</v>
      </c>
      <c r="O63" s="72">
        <v>8822902653</v>
      </c>
      <c r="P63" s="74">
        <v>43383</v>
      </c>
      <c r="Q63" s="43" t="s">
        <v>233</v>
      </c>
      <c r="R63" s="43" t="s">
        <v>126</v>
      </c>
      <c r="S63" s="43" t="s">
        <v>45</v>
      </c>
      <c r="T63" s="13"/>
    </row>
    <row r="64" spans="1:20" ht="33">
      <c r="A64" s="3">
        <v>60</v>
      </c>
      <c r="B64" s="12" t="s">
        <v>34</v>
      </c>
      <c r="C64" s="46" t="s">
        <v>149</v>
      </c>
      <c r="D64" s="47" t="s">
        <v>13</v>
      </c>
      <c r="E64" s="54" t="s">
        <v>206</v>
      </c>
      <c r="F64" s="49"/>
      <c r="G64" s="69">
        <v>12</v>
      </c>
      <c r="H64" s="69">
        <v>23</v>
      </c>
      <c r="I64" s="50">
        <v>35</v>
      </c>
      <c r="J64" s="69">
        <v>8822902548</v>
      </c>
      <c r="K64" s="75" t="s">
        <v>150</v>
      </c>
      <c r="L64" s="72" t="s">
        <v>880</v>
      </c>
      <c r="M64" s="73">
        <v>8404080498</v>
      </c>
      <c r="N64" s="72" t="s">
        <v>151</v>
      </c>
      <c r="O64" s="72">
        <v>7399313049</v>
      </c>
      <c r="P64" s="74">
        <v>43383</v>
      </c>
      <c r="Q64" s="43" t="s">
        <v>233</v>
      </c>
      <c r="R64" s="43" t="s">
        <v>126</v>
      </c>
      <c r="S64" s="43" t="s">
        <v>45</v>
      </c>
      <c r="T64" s="13"/>
    </row>
    <row r="65" spans="1:20" ht="33">
      <c r="A65" s="3">
        <v>61</v>
      </c>
      <c r="B65" s="12" t="s">
        <v>34</v>
      </c>
      <c r="C65" s="46" t="s">
        <v>152</v>
      </c>
      <c r="D65" s="47" t="s">
        <v>13</v>
      </c>
      <c r="E65" s="54" t="s">
        <v>207</v>
      </c>
      <c r="F65" s="49"/>
      <c r="G65" s="69">
        <v>16</v>
      </c>
      <c r="H65" s="69">
        <v>36</v>
      </c>
      <c r="I65" s="50">
        <f t="shared" ref="I65:I127" si="2">+G65+H65</f>
        <v>52</v>
      </c>
      <c r="J65" s="69">
        <v>8822692632</v>
      </c>
      <c r="K65" s="43" t="s">
        <v>146</v>
      </c>
      <c r="L65" s="72" t="s">
        <v>880</v>
      </c>
      <c r="M65" s="73">
        <v>8404080498</v>
      </c>
      <c r="N65" s="72" t="s">
        <v>153</v>
      </c>
      <c r="O65" s="72">
        <v>9854337472</v>
      </c>
      <c r="P65" s="74">
        <v>43384</v>
      </c>
      <c r="Q65" s="43" t="s">
        <v>234</v>
      </c>
      <c r="R65" s="43" t="s">
        <v>126</v>
      </c>
      <c r="S65" s="43" t="s">
        <v>45</v>
      </c>
      <c r="T65" s="13"/>
    </row>
    <row r="66" spans="1:20" ht="33">
      <c r="A66" s="3">
        <v>62</v>
      </c>
      <c r="B66" s="12" t="s">
        <v>34</v>
      </c>
      <c r="C66" s="46" t="s">
        <v>154</v>
      </c>
      <c r="D66" s="47" t="s">
        <v>13</v>
      </c>
      <c r="E66" s="54" t="s">
        <v>208</v>
      </c>
      <c r="F66" s="49"/>
      <c r="G66" s="69">
        <v>22</v>
      </c>
      <c r="H66" s="69">
        <v>30</v>
      </c>
      <c r="I66" s="50">
        <f t="shared" si="2"/>
        <v>52</v>
      </c>
      <c r="J66" s="49"/>
      <c r="K66" s="43" t="s">
        <v>146</v>
      </c>
      <c r="L66" s="72" t="s">
        <v>880</v>
      </c>
      <c r="M66" s="73">
        <v>8404080498</v>
      </c>
      <c r="N66" s="72" t="s">
        <v>155</v>
      </c>
      <c r="O66" s="72">
        <v>8822827559</v>
      </c>
      <c r="P66" s="74">
        <v>43384</v>
      </c>
      <c r="Q66" s="43" t="s">
        <v>234</v>
      </c>
      <c r="R66" s="43" t="s">
        <v>126</v>
      </c>
      <c r="S66" s="43" t="s">
        <v>45</v>
      </c>
      <c r="T66" s="13"/>
    </row>
    <row r="67" spans="1:20" ht="33">
      <c r="A67" s="3">
        <v>63</v>
      </c>
      <c r="B67" s="12" t="s">
        <v>34</v>
      </c>
      <c r="C67" s="46" t="s">
        <v>156</v>
      </c>
      <c r="D67" s="47" t="s">
        <v>13</v>
      </c>
      <c r="E67" s="54" t="s">
        <v>209</v>
      </c>
      <c r="F67" s="49"/>
      <c r="G67" s="69">
        <v>16</v>
      </c>
      <c r="H67" s="69">
        <v>46</v>
      </c>
      <c r="I67" s="50">
        <f t="shared" si="2"/>
        <v>62</v>
      </c>
      <c r="J67" s="69">
        <v>8822527738</v>
      </c>
      <c r="K67" s="43" t="s">
        <v>138</v>
      </c>
      <c r="L67" s="73" t="s">
        <v>879</v>
      </c>
      <c r="M67" s="72">
        <v>9508457423</v>
      </c>
      <c r="N67" s="72" t="s">
        <v>157</v>
      </c>
      <c r="O67" s="72">
        <v>8473976842</v>
      </c>
      <c r="P67" s="74">
        <v>43385</v>
      </c>
      <c r="Q67" s="43" t="s">
        <v>230</v>
      </c>
      <c r="R67" s="43" t="s">
        <v>889</v>
      </c>
      <c r="S67" s="43" t="s">
        <v>45</v>
      </c>
      <c r="T67" s="13"/>
    </row>
    <row r="68" spans="1:20" ht="33">
      <c r="A68" s="3">
        <v>64</v>
      </c>
      <c r="B68" s="12" t="s">
        <v>34</v>
      </c>
      <c r="C68" s="46" t="s">
        <v>158</v>
      </c>
      <c r="D68" s="47" t="s">
        <v>13</v>
      </c>
      <c r="E68" s="54" t="s">
        <v>210</v>
      </c>
      <c r="F68" s="49"/>
      <c r="G68" s="69">
        <v>19</v>
      </c>
      <c r="H68" s="69">
        <v>36</v>
      </c>
      <c r="I68" s="50">
        <f t="shared" si="2"/>
        <v>55</v>
      </c>
      <c r="J68" s="69">
        <v>9864825318</v>
      </c>
      <c r="K68" s="43" t="s">
        <v>138</v>
      </c>
      <c r="L68" s="73" t="s">
        <v>879</v>
      </c>
      <c r="M68" s="72">
        <v>9508457423</v>
      </c>
      <c r="N68" s="72" t="s">
        <v>157</v>
      </c>
      <c r="O68" s="72">
        <v>8473976842</v>
      </c>
      <c r="P68" s="74">
        <v>43385</v>
      </c>
      <c r="Q68" s="43" t="s">
        <v>230</v>
      </c>
      <c r="R68" s="43" t="s">
        <v>889</v>
      </c>
      <c r="S68" s="43" t="s">
        <v>45</v>
      </c>
      <c r="T68" s="13"/>
    </row>
    <row r="69" spans="1:20" ht="33">
      <c r="A69" s="3">
        <v>65</v>
      </c>
      <c r="B69" s="12" t="s">
        <v>34</v>
      </c>
      <c r="C69" s="46" t="s">
        <v>159</v>
      </c>
      <c r="D69" s="47" t="s">
        <v>13</v>
      </c>
      <c r="E69" s="54" t="s">
        <v>211</v>
      </c>
      <c r="F69" s="49"/>
      <c r="G69" s="69">
        <v>16</v>
      </c>
      <c r="H69" s="69">
        <v>24</v>
      </c>
      <c r="I69" s="50">
        <f t="shared" si="2"/>
        <v>40</v>
      </c>
      <c r="J69" s="69">
        <v>9957854145</v>
      </c>
      <c r="K69" s="43" t="s">
        <v>138</v>
      </c>
      <c r="L69" s="73" t="s">
        <v>879</v>
      </c>
      <c r="M69" s="72">
        <v>9508457423</v>
      </c>
      <c r="N69" s="72" t="s">
        <v>157</v>
      </c>
      <c r="O69" s="72">
        <v>8473976842</v>
      </c>
      <c r="P69" s="82">
        <v>43386</v>
      </c>
      <c r="Q69" s="43" t="s">
        <v>1079</v>
      </c>
      <c r="R69" s="43" t="s">
        <v>889</v>
      </c>
      <c r="S69" s="43" t="s">
        <v>45</v>
      </c>
      <c r="T69" s="13"/>
    </row>
    <row r="70" spans="1:20" ht="33">
      <c r="A70" s="3">
        <v>66</v>
      </c>
      <c r="B70" s="12" t="s">
        <v>34</v>
      </c>
      <c r="C70" s="46" t="s">
        <v>160</v>
      </c>
      <c r="D70" s="47" t="s">
        <v>13</v>
      </c>
      <c r="E70" s="54" t="s">
        <v>212</v>
      </c>
      <c r="F70" s="49"/>
      <c r="G70" s="69">
        <v>16</v>
      </c>
      <c r="H70" s="69">
        <v>22</v>
      </c>
      <c r="I70" s="50">
        <f t="shared" si="2"/>
        <v>38</v>
      </c>
      <c r="J70" s="69">
        <v>9508950311</v>
      </c>
      <c r="K70" s="43" t="s">
        <v>146</v>
      </c>
      <c r="L70" s="72" t="s">
        <v>880</v>
      </c>
      <c r="M70" s="73">
        <v>8404080498</v>
      </c>
      <c r="N70" s="72" t="s">
        <v>161</v>
      </c>
      <c r="O70" s="72">
        <v>9864849409</v>
      </c>
      <c r="P70" s="74">
        <v>43388</v>
      </c>
      <c r="Q70" s="43" t="s">
        <v>231</v>
      </c>
      <c r="R70" s="43" t="s">
        <v>126</v>
      </c>
      <c r="S70" s="43" t="s">
        <v>45</v>
      </c>
      <c r="T70" s="13"/>
    </row>
    <row r="71" spans="1:20" ht="33">
      <c r="A71" s="3">
        <v>67</v>
      </c>
      <c r="B71" s="12" t="s">
        <v>34</v>
      </c>
      <c r="C71" s="46" t="s">
        <v>162</v>
      </c>
      <c r="D71" s="47" t="s">
        <v>13</v>
      </c>
      <c r="E71" s="54" t="s">
        <v>213</v>
      </c>
      <c r="F71" s="49"/>
      <c r="G71" s="69">
        <v>22</v>
      </c>
      <c r="H71" s="69">
        <v>18</v>
      </c>
      <c r="I71" s="50">
        <f t="shared" si="2"/>
        <v>40</v>
      </c>
      <c r="J71" s="69">
        <v>9613213828</v>
      </c>
      <c r="K71" s="43" t="s">
        <v>146</v>
      </c>
      <c r="L71" s="72" t="s">
        <v>880</v>
      </c>
      <c r="M71" s="73">
        <v>8404080498</v>
      </c>
      <c r="N71" s="72" t="s">
        <v>163</v>
      </c>
      <c r="O71" s="72">
        <v>9577128955</v>
      </c>
      <c r="P71" s="74">
        <v>43388</v>
      </c>
      <c r="Q71" s="43" t="s">
        <v>231</v>
      </c>
      <c r="R71" s="43" t="s">
        <v>126</v>
      </c>
      <c r="S71" s="43" t="s">
        <v>45</v>
      </c>
      <c r="T71" s="13"/>
    </row>
    <row r="72" spans="1:20" ht="33">
      <c r="A72" s="3">
        <v>68</v>
      </c>
      <c r="B72" s="12" t="s">
        <v>34</v>
      </c>
      <c r="C72" s="46" t="s">
        <v>164</v>
      </c>
      <c r="D72" s="47" t="s">
        <v>13</v>
      </c>
      <c r="E72" s="54" t="s">
        <v>214</v>
      </c>
      <c r="F72" s="49"/>
      <c r="G72" s="69">
        <v>28</v>
      </c>
      <c r="H72" s="69">
        <v>46</v>
      </c>
      <c r="I72" s="50">
        <f t="shared" si="2"/>
        <v>74</v>
      </c>
      <c r="J72" s="69">
        <v>9859150027</v>
      </c>
      <c r="K72" s="43" t="s">
        <v>146</v>
      </c>
      <c r="L72" s="72" t="s">
        <v>880</v>
      </c>
      <c r="M72" s="73">
        <v>8404080498</v>
      </c>
      <c r="N72" s="72" t="s">
        <v>165</v>
      </c>
      <c r="O72" s="72">
        <v>8752952268</v>
      </c>
      <c r="P72" s="74">
        <v>43388</v>
      </c>
      <c r="Q72" s="43" t="s">
        <v>231</v>
      </c>
      <c r="R72" s="43" t="s">
        <v>126</v>
      </c>
      <c r="S72" s="43" t="s">
        <v>45</v>
      </c>
      <c r="T72" s="13"/>
    </row>
    <row r="73" spans="1:20" ht="33">
      <c r="A73" s="3">
        <v>69</v>
      </c>
      <c r="B73" s="12" t="s">
        <v>34</v>
      </c>
      <c r="C73" s="46" t="s">
        <v>166</v>
      </c>
      <c r="D73" s="47" t="s">
        <v>13</v>
      </c>
      <c r="E73" s="54" t="s">
        <v>215</v>
      </c>
      <c r="F73" s="49"/>
      <c r="G73" s="69">
        <v>19</v>
      </c>
      <c r="H73" s="69">
        <v>25</v>
      </c>
      <c r="I73" s="50">
        <f t="shared" si="2"/>
        <v>44</v>
      </c>
      <c r="J73" s="69">
        <v>9707552529</v>
      </c>
      <c r="K73" s="43" t="s">
        <v>146</v>
      </c>
      <c r="L73" s="72" t="s">
        <v>880</v>
      </c>
      <c r="M73" s="73">
        <v>8404080498</v>
      </c>
      <c r="N73" s="72" t="s">
        <v>165</v>
      </c>
      <c r="O73" s="72">
        <v>8752952269</v>
      </c>
      <c r="P73" s="74">
        <v>43388</v>
      </c>
      <c r="Q73" s="43" t="s">
        <v>231</v>
      </c>
      <c r="R73" s="43" t="s">
        <v>126</v>
      </c>
      <c r="S73" s="43" t="s">
        <v>45</v>
      </c>
      <c r="T73" s="13"/>
    </row>
    <row r="74" spans="1:20" ht="33">
      <c r="A74" s="3">
        <v>70</v>
      </c>
      <c r="B74" s="12" t="s">
        <v>34</v>
      </c>
      <c r="C74" s="46" t="s">
        <v>167</v>
      </c>
      <c r="D74" s="47" t="s">
        <v>13</v>
      </c>
      <c r="E74" s="54" t="s">
        <v>216</v>
      </c>
      <c r="F74" s="49"/>
      <c r="G74" s="69">
        <v>41</v>
      </c>
      <c r="H74" s="69">
        <v>51</v>
      </c>
      <c r="I74" s="50">
        <f t="shared" si="2"/>
        <v>92</v>
      </c>
      <c r="J74" s="69">
        <v>9577471289</v>
      </c>
      <c r="K74" s="43" t="s">
        <v>146</v>
      </c>
      <c r="L74" s="72" t="s">
        <v>880</v>
      </c>
      <c r="M74" s="73">
        <v>8404080498</v>
      </c>
      <c r="N74" s="72" t="s">
        <v>165</v>
      </c>
      <c r="O74" s="72">
        <v>8752952270</v>
      </c>
      <c r="P74" s="74">
        <v>43393</v>
      </c>
      <c r="Q74" s="43" t="s">
        <v>1079</v>
      </c>
      <c r="R74" s="43" t="s">
        <v>126</v>
      </c>
      <c r="S74" s="43" t="s">
        <v>45</v>
      </c>
      <c r="T74" s="13"/>
    </row>
    <row r="75" spans="1:20" ht="33">
      <c r="A75" s="3">
        <v>71</v>
      </c>
      <c r="B75" s="12" t="s">
        <v>34</v>
      </c>
      <c r="C75" s="46" t="s">
        <v>168</v>
      </c>
      <c r="D75" s="47" t="s">
        <v>13</v>
      </c>
      <c r="E75" s="54" t="s">
        <v>217</v>
      </c>
      <c r="F75" s="49"/>
      <c r="G75" s="69">
        <v>18</v>
      </c>
      <c r="H75" s="69">
        <v>19</v>
      </c>
      <c r="I75" s="50">
        <f t="shared" si="2"/>
        <v>37</v>
      </c>
      <c r="J75" s="69">
        <v>7399313198</v>
      </c>
      <c r="K75" s="43" t="s">
        <v>146</v>
      </c>
      <c r="L75" s="72" t="s">
        <v>880</v>
      </c>
      <c r="M75" s="73">
        <v>8404080498</v>
      </c>
      <c r="N75" s="72" t="s">
        <v>147</v>
      </c>
      <c r="O75" s="72">
        <v>8822902653</v>
      </c>
      <c r="P75" s="74">
        <v>43395</v>
      </c>
      <c r="Q75" s="43" t="s">
        <v>231</v>
      </c>
      <c r="R75" s="43" t="s">
        <v>126</v>
      </c>
      <c r="S75" s="43" t="s">
        <v>45</v>
      </c>
      <c r="T75" s="13"/>
    </row>
    <row r="76" spans="1:20">
      <c r="A76" s="3">
        <v>72</v>
      </c>
      <c r="B76" s="12" t="s">
        <v>34</v>
      </c>
      <c r="C76" s="46" t="s">
        <v>169</v>
      </c>
      <c r="D76" s="47" t="s">
        <v>13</v>
      </c>
      <c r="E76" s="54" t="s">
        <v>218</v>
      </c>
      <c r="F76" s="49"/>
      <c r="G76" s="69">
        <v>43</v>
      </c>
      <c r="H76" s="69">
        <v>49</v>
      </c>
      <c r="I76" s="50">
        <f t="shared" si="2"/>
        <v>92</v>
      </c>
      <c r="J76" s="69">
        <v>9864663654</v>
      </c>
      <c r="K76" s="73" t="s">
        <v>883</v>
      </c>
      <c r="L76" s="73" t="s">
        <v>881</v>
      </c>
      <c r="M76" s="72">
        <v>8822952895</v>
      </c>
      <c r="N76" s="72" t="s">
        <v>170</v>
      </c>
      <c r="O76" s="72">
        <v>9864614901</v>
      </c>
      <c r="P76" s="74">
        <v>43395</v>
      </c>
      <c r="Q76" s="43" t="s">
        <v>231</v>
      </c>
      <c r="R76" s="43" t="s">
        <v>88</v>
      </c>
      <c r="S76" s="43" t="s">
        <v>45</v>
      </c>
      <c r="T76" s="13"/>
    </row>
    <row r="77" spans="1:20">
      <c r="A77" s="3">
        <v>73</v>
      </c>
      <c r="B77" s="12" t="s">
        <v>34</v>
      </c>
      <c r="C77" s="46" t="s">
        <v>171</v>
      </c>
      <c r="D77" s="47" t="s">
        <v>13</v>
      </c>
      <c r="E77" s="54" t="s">
        <v>219</v>
      </c>
      <c r="F77" s="49"/>
      <c r="G77" s="69">
        <v>45</v>
      </c>
      <c r="H77" s="69">
        <v>70</v>
      </c>
      <c r="I77" s="50">
        <f t="shared" si="2"/>
        <v>115</v>
      </c>
      <c r="J77" s="49"/>
      <c r="K77" s="73" t="s">
        <v>883</v>
      </c>
      <c r="L77" s="73" t="s">
        <v>881</v>
      </c>
      <c r="M77" s="72">
        <v>8822952895</v>
      </c>
      <c r="N77" s="72" t="s">
        <v>172</v>
      </c>
      <c r="O77" s="72">
        <v>9707179916</v>
      </c>
      <c r="P77" s="74">
        <v>43396</v>
      </c>
      <c r="Q77" s="43" t="s">
        <v>232</v>
      </c>
      <c r="R77" s="43" t="s">
        <v>88</v>
      </c>
      <c r="S77" s="43" t="s">
        <v>45</v>
      </c>
      <c r="T77" s="13"/>
    </row>
    <row r="78" spans="1:20" ht="33">
      <c r="A78" s="3">
        <v>74</v>
      </c>
      <c r="B78" s="12" t="s">
        <v>34</v>
      </c>
      <c r="C78" s="46" t="s">
        <v>173</v>
      </c>
      <c r="D78" s="53" t="s">
        <v>13</v>
      </c>
      <c r="E78" s="54" t="s">
        <v>220</v>
      </c>
      <c r="F78" s="50"/>
      <c r="G78" s="50">
        <v>26</v>
      </c>
      <c r="H78" s="50">
        <v>31</v>
      </c>
      <c r="I78" s="50">
        <f t="shared" si="2"/>
        <v>57</v>
      </c>
      <c r="J78" s="69">
        <v>9577128952</v>
      </c>
      <c r="K78" s="43" t="s">
        <v>890</v>
      </c>
      <c r="L78" s="43" t="s">
        <v>84</v>
      </c>
      <c r="M78" s="43">
        <v>94014527749</v>
      </c>
      <c r="N78" s="72" t="s">
        <v>85</v>
      </c>
      <c r="O78" s="72">
        <v>9401883592</v>
      </c>
      <c r="P78" s="74">
        <v>43398</v>
      </c>
      <c r="Q78" s="43" t="s">
        <v>234</v>
      </c>
      <c r="R78" s="43" t="s">
        <v>886</v>
      </c>
      <c r="S78" s="43" t="s">
        <v>45</v>
      </c>
      <c r="T78" s="13"/>
    </row>
    <row r="79" spans="1:20" ht="33">
      <c r="A79" s="3">
        <v>75</v>
      </c>
      <c r="B79" s="12" t="s">
        <v>34</v>
      </c>
      <c r="C79" s="46" t="s">
        <v>174</v>
      </c>
      <c r="D79" s="53" t="s">
        <v>13</v>
      </c>
      <c r="E79" s="54" t="s">
        <v>221</v>
      </c>
      <c r="F79" s="50"/>
      <c r="G79" s="50">
        <v>26</v>
      </c>
      <c r="H79" s="50">
        <v>33</v>
      </c>
      <c r="I79" s="50">
        <f t="shared" si="2"/>
        <v>59</v>
      </c>
      <c r="J79" s="69">
        <v>9508710250</v>
      </c>
      <c r="K79" s="43" t="s">
        <v>890</v>
      </c>
      <c r="L79" s="43" t="s">
        <v>84</v>
      </c>
      <c r="M79" s="43">
        <v>94014527750</v>
      </c>
      <c r="N79" s="72" t="s">
        <v>85</v>
      </c>
      <c r="O79" s="72">
        <v>9401883592</v>
      </c>
      <c r="P79" s="74">
        <v>43398</v>
      </c>
      <c r="Q79" s="43" t="s">
        <v>234</v>
      </c>
      <c r="R79" s="43" t="s">
        <v>886</v>
      </c>
      <c r="S79" s="43" t="s">
        <v>45</v>
      </c>
      <c r="T79" s="13"/>
    </row>
    <row r="80" spans="1:20">
      <c r="A80" s="3">
        <v>76</v>
      </c>
      <c r="B80" s="12" t="s">
        <v>34</v>
      </c>
      <c r="C80" s="46" t="s">
        <v>175</v>
      </c>
      <c r="D80" s="53" t="s">
        <v>13</v>
      </c>
      <c r="E80" s="54" t="s">
        <v>222</v>
      </c>
      <c r="F80" s="50"/>
      <c r="G80" s="50">
        <v>32</v>
      </c>
      <c r="H80" s="50">
        <v>65</v>
      </c>
      <c r="I80" s="50">
        <f t="shared" si="2"/>
        <v>97</v>
      </c>
      <c r="J80" s="69">
        <v>8822784682</v>
      </c>
      <c r="K80" s="73" t="s">
        <v>883</v>
      </c>
      <c r="L80" s="73" t="s">
        <v>881</v>
      </c>
      <c r="M80" s="72">
        <v>8822952895</v>
      </c>
      <c r="N80" s="72" t="s">
        <v>176</v>
      </c>
      <c r="O80" s="72">
        <v>9508060718</v>
      </c>
      <c r="P80" s="74">
        <v>43399</v>
      </c>
      <c r="Q80" s="43" t="s">
        <v>230</v>
      </c>
      <c r="R80" s="43" t="s">
        <v>88</v>
      </c>
      <c r="S80" s="43" t="s">
        <v>45</v>
      </c>
      <c r="T80" s="13"/>
    </row>
    <row r="81" spans="1:20">
      <c r="A81" s="3">
        <v>77</v>
      </c>
      <c r="B81" s="12" t="s">
        <v>34</v>
      </c>
      <c r="C81" s="46" t="s">
        <v>177</v>
      </c>
      <c r="D81" s="53" t="s">
        <v>13</v>
      </c>
      <c r="E81" s="54" t="s">
        <v>223</v>
      </c>
      <c r="F81" s="50"/>
      <c r="G81" s="50">
        <v>25</v>
      </c>
      <c r="H81" s="50">
        <v>33</v>
      </c>
      <c r="I81" s="50">
        <f t="shared" si="2"/>
        <v>58</v>
      </c>
      <c r="J81" s="69">
        <v>9707504571</v>
      </c>
      <c r="K81" s="73" t="s">
        <v>882</v>
      </c>
      <c r="L81" s="73" t="s">
        <v>881</v>
      </c>
      <c r="M81" s="72">
        <v>8822952895</v>
      </c>
      <c r="N81" s="73" t="s">
        <v>884</v>
      </c>
      <c r="O81" s="72">
        <v>8822690091</v>
      </c>
      <c r="P81" s="74">
        <v>43402</v>
      </c>
      <c r="Q81" s="43" t="s">
        <v>231</v>
      </c>
      <c r="R81" s="43" t="s">
        <v>88</v>
      </c>
      <c r="S81" s="43" t="s">
        <v>45</v>
      </c>
      <c r="T81" s="13"/>
    </row>
    <row r="82" spans="1:20" ht="33">
      <c r="A82" s="3">
        <v>78</v>
      </c>
      <c r="B82" s="12" t="s">
        <v>34</v>
      </c>
      <c r="C82" s="46" t="s">
        <v>178</v>
      </c>
      <c r="D82" s="53" t="s">
        <v>13</v>
      </c>
      <c r="E82" s="54" t="s">
        <v>224</v>
      </c>
      <c r="F82" s="43"/>
      <c r="G82" s="69">
        <v>22</v>
      </c>
      <c r="H82" s="69">
        <v>35</v>
      </c>
      <c r="I82" s="12">
        <f t="shared" si="2"/>
        <v>57</v>
      </c>
      <c r="J82" s="69">
        <v>8256032561</v>
      </c>
      <c r="K82" s="43" t="s">
        <v>890</v>
      </c>
      <c r="L82" s="43" t="s">
        <v>84</v>
      </c>
      <c r="M82" s="43">
        <v>94014527753</v>
      </c>
      <c r="N82" s="72" t="s">
        <v>85</v>
      </c>
      <c r="O82" s="72">
        <v>9401883592</v>
      </c>
      <c r="P82" s="74">
        <v>43402</v>
      </c>
      <c r="Q82" s="43" t="s">
        <v>231</v>
      </c>
      <c r="R82" s="43" t="s">
        <v>886</v>
      </c>
      <c r="S82" s="43" t="s">
        <v>45</v>
      </c>
      <c r="T82" s="13"/>
    </row>
    <row r="83" spans="1:20" ht="33">
      <c r="A83" s="3">
        <v>79</v>
      </c>
      <c r="B83" s="12" t="s">
        <v>34</v>
      </c>
      <c r="C83" s="46" t="s">
        <v>179</v>
      </c>
      <c r="D83" s="53" t="s">
        <v>13</v>
      </c>
      <c r="E83" s="54" t="s">
        <v>225</v>
      </c>
      <c r="F83" s="43"/>
      <c r="G83" s="69">
        <v>24</v>
      </c>
      <c r="H83" s="69">
        <v>32</v>
      </c>
      <c r="I83" s="12">
        <f t="shared" si="2"/>
        <v>56</v>
      </c>
      <c r="J83" s="69">
        <v>7399313159</v>
      </c>
      <c r="K83" s="43" t="s">
        <v>890</v>
      </c>
      <c r="L83" s="43" t="s">
        <v>84</v>
      </c>
      <c r="M83" s="43">
        <v>94014527754</v>
      </c>
      <c r="N83" s="72" t="s">
        <v>85</v>
      </c>
      <c r="O83" s="72">
        <v>9401883592</v>
      </c>
      <c r="P83" s="74">
        <v>43403</v>
      </c>
      <c r="Q83" s="43" t="s">
        <v>232</v>
      </c>
      <c r="R83" s="43" t="s">
        <v>886</v>
      </c>
      <c r="S83" s="43" t="s">
        <v>45</v>
      </c>
      <c r="T83" s="13"/>
    </row>
    <row r="84" spans="1:20">
      <c r="A84" s="3">
        <v>80</v>
      </c>
      <c r="B84" s="12" t="s">
        <v>34</v>
      </c>
      <c r="C84" s="54" t="s">
        <v>180</v>
      </c>
      <c r="D84" s="53" t="s">
        <v>13</v>
      </c>
      <c r="E84" s="54" t="s">
        <v>226</v>
      </c>
      <c r="F84" s="43"/>
      <c r="G84" s="67">
        <v>29</v>
      </c>
      <c r="H84" s="67">
        <v>33</v>
      </c>
      <c r="I84" s="12">
        <f t="shared" si="2"/>
        <v>62</v>
      </c>
      <c r="J84" s="67">
        <v>8253936798</v>
      </c>
      <c r="K84" s="73" t="s">
        <v>182</v>
      </c>
      <c r="L84" s="73" t="s">
        <v>183</v>
      </c>
      <c r="M84" s="72">
        <v>9508209814</v>
      </c>
      <c r="N84" s="73" t="s">
        <v>184</v>
      </c>
      <c r="O84" s="72">
        <v>7086870344</v>
      </c>
      <c r="P84" s="74">
        <v>43403</v>
      </c>
      <c r="Q84" s="43" t="s">
        <v>232</v>
      </c>
      <c r="R84" s="43" t="s">
        <v>891</v>
      </c>
      <c r="S84" s="43" t="s">
        <v>45</v>
      </c>
      <c r="T84" s="13"/>
    </row>
    <row r="85" spans="1:20" ht="33">
      <c r="A85" s="3">
        <v>81</v>
      </c>
      <c r="B85" s="12" t="s">
        <v>34</v>
      </c>
      <c r="C85" s="54" t="s">
        <v>181</v>
      </c>
      <c r="D85" s="53" t="s">
        <v>13</v>
      </c>
      <c r="E85" s="54" t="s">
        <v>227</v>
      </c>
      <c r="F85" s="43"/>
      <c r="G85" s="67">
        <v>41</v>
      </c>
      <c r="H85" s="67">
        <v>55</v>
      </c>
      <c r="I85" s="12">
        <f t="shared" si="2"/>
        <v>96</v>
      </c>
      <c r="J85" s="67">
        <v>8256032313</v>
      </c>
      <c r="K85" s="73" t="s">
        <v>182</v>
      </c>
      <c r="L85" s="73" t="s">
        <v>183</v>
      </c>
      <c r="M85" s="72">
        <v>9508209814</v>
      </c>
      <c r="N85" s="73" t="s">
        <v>184</v>
      </c>
      <c r="O85" s="72">
        <v>7086870344</v>
      </c>
      <c r="P85" s="74">
        <v>43404</v>
      </c>
      <c r="Q85" s="43" t="s">
        <v>233</v>
      </c>
      <c r="R85" s="43" t="s">
        <v>891</v>
      </c>
      <c r="S85" s="43" t="s">
        <v>45</v>
      </c>
      <c r="T85" s="13"/>
    </row>
    <row r="86" spans="1:20">
      <c r="A86" s="3">
        <v>82</v>
      </c>
      <c r="B86" s="12"/>
      <c r="C86" s="13"/>
      <c r="D86" s="13"/>
      <c r="E86" s="48"/>
      <c r="F86" s="43"/>
      <c r="G86" s="14"/>
      <c r="H86" s="14"/>
      <c r="I86" s="12">
        <f t="shared" si="2"/>
        <v>0</v>
      </c>
      <c r="J86" s="43"/>
      <c r="K86" s="43"/>
      <c r="L86" s="43"/>
      <c r="M86" s="43"/>
      <c r="N86" s="43"/>
      <c r="O86" s="43"/>
      <c r="P86" s="74"/>
      <c r="Q86" s="43"/>
      <c r="R86" s="43"/>
      <c r="S86" s="43"/>
      <c r="T86" s="13"/>
    </row>
    <row r="87" spans="1:20">
      <c r="A87" s="3">
        <v>83</v>
      </c>
      <c r="B87" s="12"/>
      <c r="C87" s="13"/>
      <c r="D87" s="13"/>
      <c r="E87" s="48"/>
      <c r="F87" s="43"/>
      <c r="G87" s="14"/>
      <c r="H87" s="14"/>
      <c r="I87" s="12">
        <f t="shared" si="2"/>
        <v>0</v>
      </c>
      <c r="J87" s="43"/>
      <c r="K87" s="43"/>
      <c r="L87" s="43"/>
      <c r="M87" s="43"/>
      <c r="N87" s="43"/>
      <c r="O87" s="43"/>
      <c r="P87" s="74"/>
      <c r="Q87" s="43"/>
      <c r="R87" s="43"/>
      <c r="S87" s="43"/>
      <c r="T87" s="13"/>
    </row>
    <row r="88" spans="1:20">
      <c r="A88" s="3">
        <v>84</v>
      </c>
      <c r="B88" s="12"/>
      <c r="C88" s="13"/>
      <c r="D88" s="13"/>
      <c r="E88" s="48"/>
      <c r="F88" s="43"/>
      <c r="G88" s="14"/>
      <c r="H88" s="14"/>
      <c r="I88" s="12">
        <f t="shared" si="2"/>
        <v>0</v>
      </c>
      <c r="J88" s="43"/>
      <c r="K88" s="43"/>
      <c r="L88" s="43"/>
      <c r="M88" s="43"/>
      <c r="N88" s="43"/>
      <c r="O88" s="43"/>
      <c r="P88" s="74"/>
      <c r="Q88" s="43"/>
      <c r="R88" s="43"/>
      <c r="S88" s="43"/>
      <c r="T88" s="13"/>
    </row>
    <row r="89" spans="1:20">
      <c r="A89" s="3">
        <v>85</v>
      </c>
      <c r="B89" s="12"/>
      <c r="C89" s="13"/>
      <c r="D89" s="13"/>
      <c r="E89" s="48"/>
      <c r="F89" s="43"/>
      <c r="G89" s="14"/>
      <c r="H89" s="14"/>
      <c r="I89" s="12">
        <f t="shared" si="2"/>
        <v>0</v>
      </c>
      <c r="J89" s="43"/>
      <c r="K89" s="43"/>
      <c r="L89" s="43"/>
      <c r="M89" s="43"/>
      <c r="N89" s="43"/>
      <c r="O89" s="43"/>
      <c r="P89" s="74"/>
      <c r="Q89" s="43"/>
      <c r="R89" s="43"/>
      <c r="S89" s="43"/>
      <c r="T89" s="13"/>
    </row>
    <row r="90" spans="1:20">
      <c r="A90" s="3">
        <v>86</v>
      </c>
      <c r="B90" s="12"/>
      <c r="C90" s="13"/>
      <c r="D90" s="13"/>
      <c r="E90" s="48"/>
      <c r="F90" s="43"/>
      <c r="G90" s="14"/>
      <c r="H90" s="14"/>
      <c r="I90" s="12">
        <f t="shared" si="2"/>
        <v>0</v>
      </c>
      <c r="J90" s="43"/>
      <c r="K90" s="43"/>
      <c r="L90" s="43"/>
      <c r="M90" s="43"/>
      <c r="N90" s="43"/>
      <c r="O90" s="43"/>
      <c r="P90" s="74"/>
      <c r="Q90" s="43"/>
      <c r="R90" s="43"/>
      <c r="S90" s="43"/>
      <c r="T90" s="13"/>
    </row>
    <row r="91" spans="1:20">
      <c r="A91" s="3">
        <v>87</v>
      </c>
      <c r="B91" s="12"/>
      <c r="C91" s="13"/>
      <c r="D91" s="13"/>
      <c r="E91" s="48"/>
      <c r="F91" s="43"/>
      <c r="G91" s="14"/>
      <c r="H91" s="14"/>
      <c r="I91" s="12">
        <f t="shared" si="2"/>
        <v>0</v>
      </c>
      <c r="J91" s="43"/>
      <c r="K91" s="43"/>
      <c r="L91" s="43"/>
      <c r="M91" s="43"/>
      <c r="N91" s="43"/>
      <c r="O91" s="43"/>
      <c r="P91" s="74"/>
      <c r="Q91" s="43"/>
      <c r="R91" s="43"/>
      <c r="S91" s="43"/>
      <c r="T91" s="13"/>
    </row>
    <row r="92" spans="1:20">
      <c r="A92" s="3">
        <v>88</v>
      </c>
      <c r="B92" s="12"/>
      <c r="C92" s="13"/>
      <c r="D92" s="13"/>
      <c r="E92" s="48"/>
      <c r="F92" s="43"/>
      <c r="G92" s="14"/>
      <c r="H92" s="14"/>
      <c r="I92" s="12">
        <f t="shared" si="2"/>
        <v>0</v>
      </c>
      <c r="J92" s="43"/>
      <c r="K92" s="43"/>
      <c r="L92" s="43"/>
      <c r="M92" s="43"/>
      <c r="N92" s="43"/>
      <c r="O92" s="43"/>
      <c r="P92" s="74"/>
      <c r="Q92" s="43"/>
      <c r="R92" s="43"/>
      <c r="S92" s="43"/>
      <c r="T92" s="13"/>
    </row>
    <row r="93" spans="1:20">
      <c r="A93" s="3">
        <v>89</v>
      </c>
      <c r="B93" s="12"/>
      <c r="C93" s="13"/>
      <c r="D93" s="13"/>
      <c r="E93" s="48"/>
      <c r="F93" s="43"/>
      <c r="G93" s="14"/>
      <c r="H93" s="14"/>
      <c r="I93" s="12">
        <f t="shared" si="2"/>
        <v>0</v>
      </c>
      <c r="J93" s="43"/>
      <c r="K93" s="43"/>
      <c r="L93" s="43"/>
      <c r="M93" s="43"/>
      <c r="N93" s="43"/>
      <c r="O93" s="43"/>
      <c r="P93" s="74"/>
      <c r="Q93" s="43"/>
      <c r="R93" s="43"/>
      <c r="S93" s="43"/>
      <c r="T93" s="13"/>
    </row>
    <row r="94" spans="1:20">
      <c r="A94" s="3">
        <v>90</v>
      </c>
      <c r="B94" s="12"/>
      <c r="C94" s="13"/>
      <c r="D94" s="13"/>
      <c r="E94" s="48"/>
      <c r="F94" s="43"/>
      <c r="G94" s="14"/>
      <c r="H94" s="14"/>
      <c r="I94" s="12">
        <f t="shared" si="2"/>
        <v>0</v>
      </c>
      <c r="J94" s="43"/>
      <c r="K94" s="43"/>
      <c r="L94" s="43"/>
      <c r="M94" s="43"/>
      <c r="N94" s="43"/>
      <c r="O94" s="43"/>
      <c r="P94" s="74"/>
      <c r="Q94" s="43"/>
      <c r="R94" s="43"/>
      <c r="S94" s="43"/>
      <c r="T94" s="13"/>
    </row>
    <row r="95" spans="1:20">
      <c r="A95" s="3">
        <v>91</v>
      </c>
      <c r="B95" s="12"/>
      <c r="C95" s="13"/>
      <c r="D95" s="13"/>
      <c r="E95" s="48"/>
      <c r="F95" s="43"/>
      <c r="G95" s="14"/>
      <c r="H95" s="14"/>
      <c r="I95" s="12">
        <f t="shared" si="2"/>
        <v>0</v>
      </c>
      <c r="J95" s="43"/>
      <c r="K95" s="43"/>
      <c r="L95" s="43"/>
      <c r="M95" s="43"/>
      <c r="N95" s="43"/>
      <c r="O95" s="43"/>
      <c r="P95" s="74"/>
      <c r="Q95" s="43"/>
      <c r="R95" s="43"/>
      <c r="S95" s="43"/>
      <c r="T95" s="13"/>
    </row>
    <row r="96" spans="1:20">
      <c r="A96" s="3">
        <v>92</v>
      </c>
      <c r="B96" s="12"/>
      <c r="C96" s="13"/>
      <c r="D96" s="13"/>
      <c r="E96" s="48"/>
      <c r="F96" s="43"/>
      <c r="G96" s="14"/>
      <c r="H96" s="14"/>
      <c r="I96" s="12">
        <f t="shared" si="2"/>
        <v>0</v>
      </c>
      <c r="J96" s="43"/>
      <c r="K96" s="43"/>
      <c r="L96" s="43"/>
      <c r="M96" s="43"/>
      <c r="N96" s="43"/>
      <c r="O96" s="43"/>
      <c r="P96" s="74"/>
      <c r="Q96" s="43"/>
      <c r="R96" s="43"/>
      <c r="S96" s="43"/>
      <c r="T96" s="13"/>
    </row>
    <row r="97" spans="1:20">
      <c r="A97" s="3">
        <v>93</v>
      </c>
      <c r="B97" s="12"/>
      <c r="C97" s="13"/>
      <c r="D97" s="13"/>
      <c r="E97" s="48"/>
      <c r="F97" s="43"/>
      <c r="G97" s="14"/>
      <c r="H97" s="14"/>
      <c r="I97" s="12">
        <f t="shared" si="2"/>
        <v>0</v>
      </c>
      <c r="J97" s="43"/>
      <c r="K97" s="43"/>
      <c r="L97" s="43"/>
      <c r="M97" s="43"/>
      <c r="N97" s="43"/>
      <c r="O97" s="43"/>
      <c r="P97" s="74"/>
      <c r="Q97" s="43"/>
      <c r="R97" s="43"/>
      <c r="S97" s="43"/>
      <c r="T97" s="13"/>
    </row>
    <row r="98" spans="1:20">
      <c r="A98" s="3">
        <v>94</v>
      </c>
      <c r="B98" s="12"/>
      <c r="C98" s="13"/>
      <c r="D98" s="13"/>
      <c r="E98" s="48"/>
      <c r="F98" s="43"/>
      <c r="G98" s="14"/>
      <c r="H98" s="14"/>
      <c r="I98" s="12">
        <f t="shared" si="2"/>
        <v>0</v>
      </c>
      <c r="J98" s="43"/>
      <c r="K98" s="43"/>
      <c r="L98" s="43"/>
      <c r="M98" s="43"/>
      <c r="N98" s="43"/>
      <c r="O98" s="43"/>
      <c r="P98" s="74"/>
      <c r="Q98" s="43"/>
      <c r="R98" s="43"/>
      <c r="S98" s="43"/>
      <c r="T98" s="13"/>
    </row>
    <row r="99" spans="1:20">
      <c r="A99" s="3">
        <v>95</v>
      </c>
      <c r="B99" s="12"/>
      <c r="C99" s="13"/>
      <c r="D99" s="13"/>
      <c r="E99" s="48"/>
      <c r="F99" s="43"/>
      <c r="G99" s="14"/>
      <c r="H99" s="14"/>
      <c r="I99" s="12">
        <f t="shared" si="2"/>
        <v>0</v>
      </c>
      <c r="J99" s="43"/>
      <c r="K99" s="43"/>
      <c r="L99" s="43"/>
      <c r="M99" s="43"/>
      <c r="N99" s="43"/>
      <c r="O99" s="43"/>
      <c r="P99" s="74"/>
      <c r="Q99" s="43"/>
      <c r="R99" s="43"/>
      <c r="S99" s="43"/>
      <c r="T99" s="13"/>
    </row>
    <row r="100" spans="1:20">
      <c r="A100" s="3">
        <v>96</v>
      </c>
      <c r="B100" s="12"/>
      <c r="C100" s="13"/>
      <c r="D100" s="13"/>
      <c r="E100" s="48"/>
      <c r="F100" s="43"/>
      <c r="G100" s="14"/>
      <c r="H100" s="14"/>
      <c r="I100" s="12">
        <f t="shared" si="2"/>
        <v>0</v>
      </c>
      <c r="J100" s="43"/>
      <c r="K100" s="43"/>
      <c r="L100" s="43"/>
      <c r="M100" s="43"/>
      <c r="N100" s="43"/>
      <c r="O100" s="43"/>
      <c r="P100" s="74"/>
      <c r="Q100" s="43"/>
      <c r="R100" s="43"/>
      <c r="S100" s="43"/>
      <c r="T100" s="13"/>
    </row>
    <row r="101" spans="1:20">
      <c r="A101" s="3">
        <v>97</v>
      </c>
      <c r="B101" s="12"/>
      <c r="C101" s="13"/>
      <c r="D101" s="13"/>
      <c r="E101" s="48"/>
      <c r="F101" s="43"/>
      <c r="G101" s="14"/>
      <c r="H101" s="14"/>
      <c r="I101" s="12">
        <f t="shared" si="2"/>
        <v>0</v>
      </c>
      <c r="J101" s="43"/>
      <c r="K101" s="43"/>
      <c r="L101" s="43"/>
      <c r="M101" s="43"/>
      <c r="N101" s="43"/>
      <c r="O101" s="43"/>
      <c r="P101" s="74"/>
      <c r="Q101" s="43"/>
      <c r="R101" s="43"/>
      <c r="S101" s="43"/>
      <c r="T101" s="13"/>
    </row>
    <row r="102" spans="1:20">
      <c r="A102" s="3">
        <v>98</v>
      </c>
      <c r="B102" s="12"/>
      <c r="C102" s="13"/>
      <c r="D102" s="13"/>
      <c r="E102" s="48"/>
      <c r="F102" s="43"/>
      <c r="G102" s="14"/>
      <c r="H102" s="14"/>
      <c r="I102" s="12">
        <f t="shared" si="2"/>
        <v>0</v>
      </c>
      <c r="J102" s="43"/>
      <c r="K102" s="43"/>
      <c r="L102" s="43"/>
      <c r="M102" s="43"/>
      <c r="N102" s="43"/>
      <c r="O102" s="43"/>
      <c r="P102" s="74"/>
      <c r="Q102" s="43"/>
      <c r="R102" s="43"/>
      <c r="S102" s="43"/>
      <c r="T102" s="13"/>
    </row>
    <row r="103" spans="1:20">
      <c r="A103" s="3">
        <v>99</v>
      </c>
      <c r="B103" s="12"/>
      <c r="C103" s="13"/>
      <c r="D103" s="13"/>
      <c r="E103" s="48"/>
      <c r="F103" s="43"/>
      <c r="G103" s="14"/>
      <c r="H103" s="14"/>
      <c r="I103" s="12">
        <f t="shared" si="2"/>
        <v>0</v>
      </c>
      <c r="J103" s="43"/>
      <c r="K103" s="43"/>
      <c r="L103" s="43"/>
      <c r="M103" s="43"/>
      <c r="N103" s="43"/>
      <c r="O103" s="43"/>
      <c r="P103" s="74"/>
      <c r="Q103" s="43"/>
      <c r="R103" s="43"/>
      <c r="S103" s="43"/>
      <c r="T103" s="13"/>
    </row>
    <row r="104" spans="1:20">
      <c r="A104" s="3">
        <v>100</v>
      </c>
      <c r="B104" s="12"/>
      <c r="C104" s="13"/>
      <c r="D104" s="13"/>
      <c r="E104" s="48"/>
      <c r="F104" s="43"/>
      <c r="G104" s="14"/>
      <c r="H104" s="14"/>
      <c r="I104" s="12">
        <f t="shared" si="2"/>
        <v>0</v>
      </c>
      <c r="J104" s="43"/>
      <c r="K104" s="43"/>
      <c r="L104" s="43"/>
      <c r="M104" s="43"/>
      <c r="N104" s="43"/>
      <c r="O104" s="43"/>
      <c r="P104" s="74"/>
      <c r="Q104" s="43"/>
      <c r="R104" s="43"/>
      <c r="S104" s="43"/>
      <c r="T104" s="13"/>
    </row>
    <row r="105" spans="1:20">
      <c r="A105" s="3">
        <v>101</v>
      </c>
      <c r="B105" s="12"/>
      <c r="C105" s="13"/>
      <c r="D105" s="13"/>
      <c r="E105" s="48"/>
      <c r="F105" s="43"/>
      <c r="G105" s="14"/>
      <c r="H105" s="14"/>
      <c r="I105" s="12">
        <f t="shared" si="2"/>
        <v>0</v>
      </c>
      <c r="J105" s="43"/>
      <c r="K105" s="43"/>
      <c r="L105" s="43"/>
      <c r="M105" s="43"/>
      <c r="N105" s="43"/>
      <c r="O105" s="43"/>
      <c r="P105" s="74"/>
      <c r="Q105" s="43"/>
      <c r="R105" s="43"/>
      <c r="S105" s="43"/>
      <c r="T105" s="13"/>
    </row>
    <row r="106" spans="1:20">
      <c r="A106" s="3">
        <v>102</v>
      </c>
      <c r="B106" s="12"/>
      <c r="C106" s="13"/>
      <c r="D106" s="13"/>
      <c r="E106" s="48"/>
      <c r="F106" s="43"/>
      <c r="G106" s="14"/>
      <c r="H106" s="14"/>
      <c r="I106" s="12">
        <f t="shared" si="2"/>
        <v>0</v>
      </c>
      <c r="J106" s="43"/>
      <c r="K106" s="43"/>
      <c r="L106" s="43"/>
      <c r="M106" s="43"/>
      <c r="N106" s="43"/>
      <c r="O106" s="43"/>
      <c r="P106" s="74"/>
      <c r="Q106" s="43"/>
      <c r="R106" s="43"/>
      <c r="S106" s="43"/>
      <c r="T106" s="13"/>
    </row>
    <row r="107" spans="1:20">
      <c r="A107" s="3">
        <v>103</v>
      </c>
      <c r="B107" s="12"/>
      <c r="C107" s="13"/>
      <c r="D107" s="13"/>
      <c r="E107" s="48"/>
      <c r="F107" s="43"/>
      <c r="G107" s="14"/>
      <c r="H107" s="14"/>
      <c r="I107" s="12">
        <f t="shared" si="2"/>
        <v>0</v>
      </c>
      <c r="J107" s="43"/>
      <c r="K107" s="43"/>
      <c r="L107" s="43"/>
      <c r="M107" s="43"/>
      <c r="N107" s="43"/>
      <c r="O107" s="43"/>
      <c r="P107" s="74"/>
      <c r="Q107" s="43"/>
      <c r="R107" s="43"/>
      <c r="S107" s="43"/>
      <c r="T107" s="13"/>
    </row>
    <row r="108" spans="1:20">
      <c r="A108" s="3">
        <v>104</v>
      </c>
      <c r="B108" s="12"/>
      <c r="C108" s="13"/>
      <c r="D108" s="13"/>
      <c r="E108" s="48"/>
      <c r="F108" s="43"/>
      <c r="G108" s="14"/>
      <c r="H108" s="14"/>
      <c r="I108" s="12">
        <f t="shared" si="2"/>
        <v>0</v>
      </c>
      <c r="J108" s="43"/>
      <c r="K108" s="43"/>
      <c r="L108" s="43"/>
      <c r="M108" s="43"/>
      <c r="N108" s="43"/>
      <c r="O108" s="43"/>
      <c r="P108" s="74"/>
      <c r="Q108" s="43"/>
      <c r="R108" s="43"/>
      <c r="S108" s="43"/>
      <c r="T108" s="13"/>
    </row>
    <row r="109" spans="1:20">
      <c r="A109" s="3">
        <v>105</v>
      </c>
      <c r="B109" s="12"/>
      <c r="C109" s="13"/>
      <c r="D109" s="13"/>
      <c r="E109" s="48"/>
      <c r="F109" s="43"/>
      <c r="G109" s="14"/>
      <c r="H109" s="14"/>
      <c r="I109" s="12">
        <f t="shared" si="2"/>
        <v>0</v>
      </c>
      <c r="J109" s="43"/>
      <c r="K109" s="43"/>
      <c r="L109" s="43"/>
      <c r="M109" s="43"/>
      <c r="N109" s="43"/>
      <c r="O109" s="43"/>
      <c r="P109" s="74"/>
      <c r="Q109" s="43"/>
      <c r="R109" s="43"/>
      <c r="S109" s="43"/>
      <c r="T109" s="13"/>
    </row>
    <row r="110" spans="1:20">
      <c r="A110" s="3">
        <v>106</v>
      </c>
      <c r="B110" s="12"/>
      <c r="C110" s="13"/>
      <c r="D110" s="13"/>
      <c r="E110" s="14"/>
      <c r="F110" s="43"/>
      <c r="G110" s="14"/>
      <c r="H110" s="14"/>
      <c r="I110" s="12">
        <f t="shared" si="2"/>
        <v>0</v>
      </c>
      <c r="J110" s="43"/>
      <c r="K110" s="43"/>
      <c r="L110" s="43"/>
      <c r="M110" s="43"/>
      <c r="N110" s="43"/>
      <c r="O110" s="43"/>
      <c r="P110" s="74"/>
      <c r="Q110" s="43"/>
      <c r="R110" s="43"/>
      <c r="S110" s="43"/>
      <c r="T110" s="13"/>
    </row>
    <row r="111" spans="1:20">
      <c r="A111" s="3">
        <v>107</v>
      </c>
      <c r="B111" s="12"/>
      <c r="C111" s="13"/>
      <c r="D111" s="13"/>
      <c r="E111" s="14"/>
      <c r="F111" s="43"/>
      <c r="G111" s="14"/>
      <c r="H111" s="14"/>
      <c r="I111" s="12">
        <f t="shared" si="2"/>
        <v>0</v>
      </c>
      <c r="J111" s="43"/>
      <c r="K111" s="43"/>
      <c r="L111" s="43"/>
      <c r="M111" s="43"/>
      <c r="N111" s="43"/>
      <c r="O111" s="43"/>
      <c r="P111" s="74"/>
      <c r="Q111" s="43"/>
      <c r="R111" s="43"/>
      <c r="S111" s="43"/>
      <c r="T111" s="13"/>
    </row>
    <row r="112" spans="1:20">
      <c r="A112" s="3">
        <v>108</v>
      </c>
      <c r="B112" s="12"/>
      <c r="C112" s="13"/>
      <c r="D112" s="13"/>
      <c r="E112" s="14"/>
      <c r="F112" s="43"/>
      <c r="G112" s="14"/>
      <c r="H112" s="14"/>
      <c r="I112" s="12">
        <f t="shared" si="2"/>
        <v>0</v>
      </c>
      <c r="J112" s="43"/>
      <c r="K112" s="43"/>
      <c r="L112" s="43"/>
      <c r="M112" s="43"/>
      <c r="N112" s="43"/>
      <c r="O112" s="43"/>
      <c r="P112" s="74"/>
      <c r="Q112" s="43"/>
      <c r="R112" s="43"/>
      <c r="S112" s="43"/>
      <c r="T112" s="13"/>
    </row>
    <row r="113" spans="1:20">
      <c r="A113" s="3">
        <v>109</v>
      </c>
      <c r="B113" s="12"/>
      <c r="C113" s="13"/>
      <c r="D113" s="13"/>
      <c r="E113" s="14"/>
      <c r="F113" s="43"/>
      <c r="G113" s="14"/>
      <c r="H113" s="14"/>
      <c r="I113" s="12">
        <f t="shared" si="2"/>
        <v>0</v>
      </c>
      <c r="J113" s="43"/>
      <c r="K113" s="43"/>
      <c r="L113" s="43"/>
      <c r="M113" s="43"/>
      <c r="N113" s="43"/>
      <c r="O113" s="43"/>
      <c r="P113" s="74"/>
      <c r="Q113" s="43"/>
      <c r="R113" s="43"/>
      <c r="S113" s="43"/>
      <c r="T113" s="13"/>
    </row>
    <row r="114" spans="1:20">
      <c r="A114" s="3">
        <v>110</v>
      </c>
      <c r="B114" s="12"/>
      <c r="C114" s="13"/>
      <c r="D114" s="13"/>
      <c r="E114" s="14"/>
      <c r="F114" s="43"/>
      <c r="G114" s="14"/>
      <c r="H114" s="14"/>
      <c r="I114" s="12">
        <f t="shared" si="2"/>
        <v>0</v>
      </c>
      <c r="J114" s="43"/>
      <c r="K114" s="43"/>
      <c r="L114" s="43"/>
      <c r="M114" s="43"/>
      <c r="N114" s="43"/>
      <c r="O114" s="43"/>
      <c r="P114" s="74"/>
      <c r="Q114" s="43"/>
      <c r="R114" s="43"/>
      <c r="S114" s="43"/>
      <c r="T114" s="13"/>
    </row>
    <row r="115" spans="1:20">
      <c r="A115" s="3">
        <v>111</v>
      </c>
      <c r="B115" s="12"/>
      <c r="C115" s="13"/>
      <c r="D115" s="13"/>
      <c r="E115" s="14"/>
      <c r="F115" s="43"/>
      <c r="G115" s="14"/>
      <c r="H115" s="14"/>
      <c r="I115" s="12">
        <f t="shared" si="2"/>
        <v>0</v>
      </c>
      <c r="J115" s="43"/>
      <c r="K115" s="43"/>
      <c r="L115" s="43"/>
      <c r="M115" s="43"/>
      <c r="N115" s="43"/>
      <c r="O115" s="43"/>
      <c r="P115" s="74"/>
      <c r="Q115" s="43"/>
      <c r="R115" s="43"/>
      <c r="S115" s="43"/>
      <c r="T115" s="13"/>
    </row>
    <row r="116" spans="1:20">
      <c r="A116" s="3">
        <v>112</v>
      </c>
      <c r="B116" s="12"/>
      <c r="C116" s="13"/>
      <c r="D116" s="13"/>
      <c r="E116" s="14"/>
      <c r="F116" s="43"/>
      <c r="G116" s="14"/>
      <c r="H116" s="14"/>
      <c r="I116" s="12">
        <f t="shared" si="2"/>
        <v>0</v>
      </c>
      <c r="J116" s="43"/>
      <c r="K116" s="43"/>
      <c r="L116" s="43"/>
      <c r="M116" s="43"/>
      <c r="N116" s="43"/>
      <c r="O116" s="43"/>
      <c r="P116" s="74"/>
      <c r="Q116" s="43"/>
      <c r="R116" s="43"/>
      <c r="S116" s="43"/>
      <c r="T116" s="13"/>
    </row>
    <row r="117" spans="1:20">
      <c r="A117" s="3">
        <v>113</v>
      </c>
      <c r="B117" s="12"/>
      <c r="C117" s="13"/>
      <c r="D117" s="13"/>
      <c r="E117" s="14"/>
      <c r="F117" s="43"/>
      <c r="G117" s="14"/>
      <c r="H117" s="14"/>
      <c r="I117" s="12">
        <f t="shared" si="2"/>
        <v>0</v>
      </c>
      <c r="J117" s="43"/>
      <c r="K117" s="43"/>
      <c r="L117" s="43"/>
      <c r="M117" s="43"/>
      <c r="N117" s="43"/>
      <c r="O117" s="43"/>
      <c r="P117" s="74"/>
      <c r="Q117" s="43"/>
      <c r="R117" s="43"/>
      <c r="S117" s="43"/>
      <c r="T117" s="13"/>
    </row>
    <row r="118" spans="1:20">
      <c r="A118" s="3">
        <v>114</v>
      </c>
      <c r="B118" s="12"/>
      <c r="C118" s="13"/>
      <c r="D118" s="13"/>
      <c r="E118" s="14"/>
      <c r="F118" s="43"/>
      <c r="G118" s="14"/>
      <c r="H118" s="14"/>
      <c r="I118" s="12">
        <f t="shared" si="2"/>
        <v>0</v>
      </c>
      <c r="J118" s="43"/>
      <c r="K118" s="43"/>
      <c r="L118" s="43"/>
      <c r="M118" s="43"/>
      <c r="N118" s="43"/>
      <c r="O118" s="43"/>
      <c r="P118" s="74"/>
      <c r="Q118" s="43"/>
      <c r="R118" s="43"/>
      <c r="S118" s="43"/>
      <c r="T118" s="13"/>
    </row>
    <row r="119" spans="1:20">
      <c r="A119" s="3">
        <v>115</v>
      </c>
      <c r="B119" s="12"/>
      <c r="C119" s="13"/>
      <c r="D119" s="13"/>
      <c r="E119" s="14"/>
      <c r="F119" s="43"/>
      <c r="G119" s="14"/>
      <c r="H119" s="14"/>
      <c r="I119" s="12">
        <f t="shared" si="2"/>
        <v>0</v>
      </c>
      <c r="J119" s="43"/>
      <c r="K119" s="43"/>
      <c r="L119" s="43"/>
      <c r="M119" s="43"/>
      <c r="N119" s="43"/>
      <c r="O119" s="43"/>
      <c r="P119" s="74"/>
      <c r="Q119" s="43"/>
      <c r="R119" s="43"/>
      <c r="S119" s="43"/>
      <c r="T119" s="13"/>
    </row>
    <row r="120" spans="1:20">
      <c r="A120" s="3">
        <v>116</v>
      </c>
      <c r="B120" s="12"/>
      <c r="C120" s="13"/>
      <c r="D120" s="13"/>
      <c r="E120" s="14"/>
      <c r="F120" s="43"/>
      <c r="G120" s="14"/>
      <c r="H120" s="14"/>
      <c r="I120" s="12">
        <f t="shared" si="2"/>
        <v>0</v>
      </c>
      <c r="J120" s="43"/>
      <c r="K120" s="43"/>
      <c r="L120" s="43"/>
      <c r="M120" s="43"/>
      <c r="N120" s="43"/>
      <c r="O120" s="43"/>
      <c r="P120" s="74"/>
      <c r="Q120" s="43"/>
      <c r="R120" s="43"/>
      <c r="S120" s="43"/>
      <c r="T120" s="13"/>
    </row>
    <row r="121" spans="1:20">
      <c r="A121" s="3">
        <v>117</v>
      </c>
      <c r="B121" s="12"/>
      <c r="C121" s="13"/>
      <c r="D121" s="13"/>
      <c r="E121" s="14"/>
      <c r="F121" s="43"/>
      <c r="G121" s="14"/>
      <c r="H121" s="14"/>
      <c r="I121" s="12">
        <f t="shared" si="2"/>
        <v>0</v>
      </c>
      <c r="J121" s="43"/>
      <c r="K121" s="43"/>
      <c r="L121" s="43"/>
      <c r="M121" s="43"/>
      <c r="N121" s="43"/>
      <c r="O121" s="43"/>
      <c r="P121" s="74"/>
      <c r="Q121" s="43"/>
      <c r="R121" s="43"/>
      <c r="S121" s="43"/>
      <c r="T121" s="13"/>
    </row>
    <row r="122" spans="1:20">
      <c r="A122" s="3">
        <v>118</v>
      </c>
      <c r="B122" s="12"/>
      <c r="C122" s="13"/>
      <c r="D122" s="13"/>
      <c r="E122" s="14"/>
      <c r="F122" s="43"/>
      <c r="G122" s="14"/>
      <c r="H122" s="14"/>
      <c r="I122" s="12">
        <f t="shared" si="2"/>
        <v>0</v>
      </c>
      <c r="J122" s="43"/>
      <c r="K122" s="43"/>
      <c r="L122" s="43"/>
      <c r="M122" s="43"/>
      <c r="N122" s="43"/>
      <c r="O122" s="43"/>
      <c r="P122" s="74"/>
      <c r="Q122" s="43"/>
      <c r="R122" s="43"/>
      <c r="S122" s="43"/>
      <c r="T122" s="13"/>
    </row>
    <row r="123" spans="1:20">
      <c r="A123" s="3">
        <v>119</v>
      </c>
      <c r="B123" s="12"/>
      <c r="C123" s="13"/>
      <c r="D123" s="13"/>
      <c r="E123" s="14"/>
      <c r="F123" s="43"/>
      <c r="G123" s="14"/>
      <c r="H123" s="14"/>
      <c r="I123" s="12">
        <f t="shared" si="2"/>
        <v>0</v>
      </c>
      <c r="J123" s="43"/>
      <c r="K123" s="43"/>
      <c r="L123" s="43"/>
      <c r="M123" s="43"/>
      <c r="N123" s="43"/>
      <c r="O123" s="43"/>
      <c r="P123" s="74"/>
      <c r="Q123" s="43"/>
      <c r="R123" s="43"/>
      <c r="S123" s="43"/>
      <c r="T123" s="13"/>
    </row>
    <row r="124" spans="1:20">
      <c r="A124" s="3">
        <v>120</v>
      </c>
      <c r="B124" s="12"/>
      <c r="C124" s="13"/>
      <c r="D124" s="13"/>
      <c r="E124" s="14"/>
      <c r="F124" s="13"/>
      <c r="G124" s="14"/>
      <c r="H124" s="14"/>
      <c r="I124" s="12">
        <f t="shared" si="2"/>
        <v>0</v>
      </c>
      <c r="J124" s="13"/>
      <c r="K124" s="13"/>
      <c r="L124" s="13"/>
      <c r="M124" s="13"/>
      <c r="N124" s="13"/>
      <c r="O124" s="13"/>
      <c r="P124" s="18"/>
      <c r="Q124" s="13"/>
      <c r="R124" s="13"/>
      <c r="S124" s="13"/>
      <c r="T124" s="13"/>
    </row>
    <row r="125" spans="1:20">
      <c r="A125" s="3">
        <v>121</v>
      </c>
      <c r="B125" s="12"/>
      <c r="C125" s="13"/>
      <c r="D125" s="13"/>
      <c r="E125" s="14"/>
      <c r="F125" s="13"/>
      <c r="G125" s="14"/>
      <c r="H125" s="14"/>
      <c r="I125" s="12">
        <f t="shared" si="2"/>
        <v>0</v>
      </c>
      <c r="J125" s="13"/>
      <c r="K125" s="13"/>
      <c r="L125" s="13"/>
      <c r="M125" s="13"/>
      <c r="N125" s="13"/>
      <c r="O125" s="13"/>
      <c r="P125" s="18"/>
      <c r="Q125" s="13"/>
      <c r="R125" s="13"/>
      <c r="S125" s="13"/>
      <c r="T125" s="13"/>
    </row>
    <row r="126" spans="1:20">
      <c r="A126" s="3">
        <v>122</v>
      </c>
      <c r="B126" s="12"/>
      <c r="C126" s="13"/>
      <c r="D126" s="13"/>
      <c r="E126" s="14"/>
      <c r="F126" s="13"/>
      <c r="G126" s="14"/>
      <c r="H126" s="14"/>
      <c r="I126" s="12">
        <f t="shared" si="2"/>
        <v>0</v>
      </c>
      <c r="J126" s="13"/>
      <c r="K126" s="13"/>
      <c r="L126" s="13"/>
      <c r="M126" s="13"/>
      <c r="N126" s="13"/>
      <c r="O126" s="13"/>
      <c r="P126" s="18"/>
      <c r="Q126" s="13"/>
      <c r="R126" s="13"/>
      <c r="S126" s="13"/>
      <c r="T126" s="13"/>
    </row>
    <row r="127" spans="1:20">
      <c r="A127" s="3">
        <v>123</v>
      </c>
      <c r="B127" s="12"/>
      <c r="C127" s="13"/>
      <c r="D127" s="13"/>
      <c r="E127" s="14"/>
      <c r="F127" s="13"/>
      <c r="G127" s="14"/>
      <c r="H127" s="14"/>
      <c r="I127" s="12">
        <f t="shared" si="2"/>
        <v>0</v>
      </c>
      <c r="J127" s="13"/>
      <c r="K127" s="13"/>
      <c r="L127" s="13"/>
      <c r="M127" s="13"/>
      <c r="N127" s="13"/>
      <c r="O127" s="13"/>
      <c r="P127" s="18"/>
      <c r="Q127" s="13"/>
      <c r="R127" s="13"/>
      <c r="S127" s="13"/>
      <c r="T127" s="13"/>
    </row>
    <row r="128" spans="1:20">
      <c r="A128" s="3">
        <v>124</v>
      </c>
      <c r="B128" s="12"/>
      <c r="C128" s="13"/>
      <c r="D128" s="13"/>
      <c r="E128" s="14"/>
      <c r="F128" s="43"/>
      <c r="G128" s="14"/>
      <c r="H128" s="14"/>
      <c r="I128" s="12">
        <f t="shared" ref="I128:I133" si="3">+G128+H128</f>
        <v>0</v>
      </c>
      <c r="J128" s="43"/>
      <c r="K128" s="43"/>
      <c r="L128" s="43"/>
      <c r="M128" s="43"/>
      <c r="N128" s="43"/>
      <c r="O128" s="43"/>
      <c r="P128" s="74"/>
      <c r="Q128" s="43"/>
      <c r="R128" s="43"/>
      <c r="S128" s="43"/>
      <c r="T128" s="13"/>
    </row>
    <row r="129" spans="1:20">
      <c r="A129" s="3">
        <v>125</v>
      </c>
      <c r="B129" s="12"/>
      <c r="C129" s="13"/>
      <c r="D129" s="13"/>
      <c r="E129" s="14"/>
      <c r="F129" s="13"/>
      <c r="G129" s="14"/>
      <c r="H129" s="14"/>
      <c r="I129" s="12">
        <f t="shared" si="3"/>
        <v>0</v>
      </c>
      <c r="J129" s="13"/>
      <c r="K129" s="13"/>
      <c r="L129" s="13"/>
      <c r="M129" s="13"/>
      <c r="N129" s="13"/>
      <c r="O129" s="13"/>
      <c r="P129" s="18"/>
      <c r="Q129" s="13"/>
      <c r="R129" s="13"/>
      <c r="S129" s="13"/>
      <c r="T129" s="13"/>
    </row>
    <row r="130" spans="1:20">
      <c r="A130" s="3">
        <v>126</v>
      </c>
      <c r="B130" s="12"/>
      <c r="C130" s="13"/>
      <c r="D130" s="13"/>
      <c r="E130" s="14"/>
      <c r="F130" s="13"/>
      <c r="G130" s="14"/>
      <c r="H130" s="14"/>
      <c r="I130" s="12">
        <f t="shared" si="3"/>
        <v>0</v>
      </c>
      <c r="J130" s="13"/>
      <c r="K130" s="13"/>
      <c r="L130" s="13"/>
      <c r="M130" s="13"/>
      <c r="N130" s="13"/>
      <c r="O130" s="13"/>
      <c r="P130" s="18"/>
      <c r="Q130" s="13"/>
      <c r="R130" s="13"/>
      <c r="S130" s="13"/>
      <c r="T130" s="13"/>
    </row>
    <row r="131" spans="1:20">
      <c r="A131" s="3">
        <v>127</v>
      </c>
      <c r="B131" s="12"/>
      <c r="C131" s="13"/>
      <c r="D131" s="13"/>
      <c r="E131" s="14"/>
      <c r="F131" s="13"/>
      <c r="G131" s="14"/>
      <c r="H131" s="14"/>
      <c r="I131" s="12">
        <f t="shared" si="3"/>
        <v>0</v>
      </c>
      <c r="J131" s="13"/>
      <c r="K131" s="13"/>
      <c r="L131" s="13"/>
      <c r="M131" s="13"/>
      <c r="N131" s="13"/>
      <c r="O131" s="13"/>
      <c r="P131" s="18"/>
      <c r="Q131" s="13"/>
      <c r="R131" s="13"/>
      <c r="S131" s="13"/>
      <c r="T131" s="13"/>
    </row>
    <row r="132" spans="1:20">
      <c r="A132" s="3">
        <v>128</v>
      </c>
      <c r="B132" s="12"/>
      <c r="C132" s="13"/>
      <c r="D132" s="13"/>
      <c r="E132" s="14"/>
      <c r="F132" s="13"/>
      <c r="G132" s="14"/>
      <c r="H132" s="14"/>
      <c r="I132" s="12">
        <f t="shared" si="3"/>
        <v>0</v>
      </c>
      <c r="J132" s="13"/>
      <c r="K132" s="13"/>
      <c r="L132" s="13"/>
      <c r="M132" s="13"/>
      <c r="N132" s="13"/>
      <c r="O132" s="13"/>
      <c r="P132" s="18"/>
      <c r="Q132" s="13"/>
      <c r="R132" s="13"/>
      <c r="S132" s="13"/>
      <c r="T132" s="13"/>
    </row>
    <row r="133" spans="1:20">
      <c r="A133" s="3">
        <v>129</v>
      </c>
      <c r="B133" s="12"/>
      <c r="C133" s="13"/>
      <c r="D133" s="13"/>
      <c r="E133" s="14"/>
      <c r="F133" s="13"/>
      <c r="G133" s="14"/>
      <c r="H133" s="14"/>
      <c r="I133" s="12">
        <f t="shared" si="3"/>
        <v>0</v>
      </c>
      <c r="J133" s="13"/>
      <c r="K133" s="13"/>
      <c r="L133" s="13"/>
      <c r="M133" s="13"/>
      <c r="N133" s="13"/>
      <c r="O133" s="13"/>
      <c r="P133" s="18"/>
      <c r="Q133" s="13"/>
      <c r="R133" s="13"/>
      <c r="S133" s="13"/>
      <c r="T133" s="13"/>
    </row>
    <row r="134" spans="1:20">
      <c r="A134" s="3">
        <v>130</v>
      </c>
      <c r="B134" s="12"/>
      <c r="C134" s="13"/>
      <c r="D134" s="13"/>
      <c r="E134" s="14"/>
      <c r="F134" s="13"/>
      <c r="G134" s="14"/>
      <c r="H134" s="14"/>
      <c r="I134" s="12">
        <f t="shared" ref="I134:I164" si="4">+G134+H134</f>
        <v>0</v>
      </c>
      <c r="J134" s="13"/>
      <c r="K134" s="13"/>
      <c r="L134" s="13"/>
      <c r="M134" s="13"/>
      <c r="N134" s="13"/>
      <c r="O134" s="13"/>
      <c r="P134" s="18"/>
      <c r="Q134" s="13"/>
      <c r="R134" s="13"/>
      <c r="S134" s="13"/>
      <c r="T134" s="13"/>
    </row>
    <row r="135" spans="1:20">
      <c r="A135" s="3">
        <v>131</v>
      </c>
      <c r="B135" s="12"/>
      <c r="C135" s="13"/>
      <c r="D135" s="13"/>
      <c r="E135" s="14"/>
      <c r="F135" s="13"/>
      <c r="G135" s="14"/>
      <c r="H135" s="14"/>
      <c r="I135" s="12">
        <f t="shared" si="4"/>
        <v>0</v>
      </c>
      <c r="J135" s="13"/>
      <c r="K135" s="13"/>
      <c r="L135" s="13"/>
      <c r="M135" s="13"/>
      <c r="N135" s="13"/>
      <c r="O135" s="13"/>
      <c r="P135" s="18"/>
      <c r="Q135" s="13"/>
      <c r="R135" s="13"/>
      <c r="S135" s="13"/>
      <c r="T135" s="13"/>
    </row>
    <row r="136" spans="1:20">
      <c r="A136" s="3">
        <v>132</v>
      </c>
      <c r="B136" s="12"/>
      <c r="C136" s="13"/>
      <c r="D136" s="13"/>
      <c r="E136" s="14"/>
      <c r="F136" s="13"/>
      <c r="G136" s="14"/>
      <c r="H136" s="14"/>
      <c r="I136" s="12">
        <f t="shared" si="4"/>
        <v>0</v>
      </c>
      <c r="J136" s="13"/>
      <c r="K136" s="13"/>
      <c r="L136" s="13"/>
      <c r="M136" s="13"/>
      <c r="N136" s="13"/>
      <c r="O136" s="13"/>
      <c r="P136" s="18"/>
      <c r="Q136" s="13"/>
      <c r="R136" s="13"/>
      <c r="S136" s="13"/>
      <c r="T136" s="13"/>
    </row>
    <row r="137" spans="1:20">
      <c r="A137" s="3">
        <v>133</v>
      </c>
      <c r="B137" s="12"/>
      <c r="C137" s="13"/>
      <c r="D137" s="13"/>
      <c r="E137" s="14"/>
      <c r="F137" s="13"/>
      <c r="G137" s="14"/>
      <c r="H137" s="14"/>
      <c r="I137" s="12">
        <f t="shared" si="4"/>
        <v>0</v>
      </c>
      <c r="J137" s="13"/>
      <c r="K137" s="13"/>
      <c r="L137" s="13"/>
      <c r="M137" s="13"/>
      <c r="N137" s="13"/>
      <c r="O137" s="13"/>
      <c r="P137" s="18"/>
      <c r="Q137" s="13"/>
      <c r="R137" s="13"/>
      <c r="S137" s="13"/>
      <c r="T137" s="13"/>
    </row>
    <row r="138" spans="1:20">
      <c r="A138" s="3">
        <v>134</v>
      </c>
      <c r="B138" s="12"/>
      <c r="C138" s="13"/>
      <c r="D138" s="13"/>
      <c r="E138" s="14"/>
      <c r="F138" s="13"/>
      <c r="G138" s="14"/>
      <c r="H138" s="14"/>
      <c r="I138" s="12">
        <f t="shared" si="4"/>
        <v>0</v>
      </c>
      <c r="J138" s="13"/>
      <c r="K138" s="13"/>
      <c r="L138" s="13"/>
      <c r="M138" s="13"/>
      <c r="N138" s="13"/>
      <c r="O138" s="13"/>
      <c r="P138" s="18"/>
      <c r="Q138" s="13"/>
      <c r="R138" s="13"/>
      <c r="S138" s="13"/>
      <c r="T138" s="13"/>
    </row>
    <row r="139" spans="1:20">
      <c r="A139" s="3">
        <v>135</v>
      </c>
      <c r="B139" s="12"/>
      <c r="C139" s="13"/>
      <c r="D139" s="13"/>
      <c r="E139" s="14"/>
      <c r="F139" s="13"/>
      <c r="G139" s="14"/>
      <c r="H139" s="14"/>
      <c r="I139" s="12">
        <f t="shared" si="4"/>
        <v>0</v>
      </c>
      <c r="J139" s="13"/>
      <c r="K139" s="13"/>
      <c r="L139" s="13"/>
      <c r="M139" s="13"/>
      <c r="N139" s="13"/>
      <c r="O139" s="13"/>
      <c r="P139" s="18"/>
      <c r="Q139" s="13"/>
      <c r="R139" s="13"/>
      <c r="S139" s="13"/>
      <c r="T139" s="13"/>
    </row>
    <row r="140" spans="1:20">
      <c r="A140" s="3">
        <v>136</v>
      </c>
      <c r="B140" s="12"/>
      <c r="C140" s="13"/>
      <c r="D140" s="13"/>
      <c r="E140" s="14"/>
      <c r="F140" s="13"/>
      <c r="G140" s="14"/>
      <c r="H140" s="14"/>
      <c r="I140" s="12">
        <f t="shared" si="4"/>
        <v>0</v>
      </c>
      <c r="J140" s="13"/>
      <c r="K140" s="13"/>
      <c r="L140" s="13"/>
      <c r="M140" s="13"/>
      <c r="N140" s="13"/>
      <c r="O140" s="13"/>
      <c r="P140" s="18"/>
      <c r="Q140" s="13"/>
      <c r="R140" s="13"/>
      <c r="S140" s="13"/>
      <c r="T140" s="13"/>
    </row>
    <row r="141" spans="1:20">
      <c r="A141" s="3">
        <v>137</v>
      </c>
      <c r="B141" s="12"/>
      <c r="C141" s="13"/>
      <c r="D141" s="13"/>
      <c r="E141" s="14"/>
      <c r="F141" s="13"/>
      <c r="G141" s="14"/>
      <c r="H141" s="14"/>
      <c r="I141" s="12">
        <f t="shared" si="4"/>
        <v>0</v>
      </c>
      <c r="J141" s="13"/>
      <c r="K141" s="13"/>
      <c r="L141" s="13"/>
      <c r="M141" s="13"/>
      <c r="N141" s="13"/>
      <c r="O141" s="13"/>
      <c r="P141" s="18"/>
      <c r="Q141" s="13"/>
      <c r="R141" s="13"/>
      <c r="S141" s="13"/>
      <c r="T141" s="13"/>
    </row>
    <row r="142" spans="1:20">
      <c r="A142" s="3">
        <v>138</v>
      </c>
      <c r="B142" s="12"/>
      <c r="C142" s="13"/>
      <c r="D142" s="13"/>
      <c r="E142" s="14"/>
      <c r="F142" s="13"/>
      <c r="G142" s="14"/>
      <c r="H142" s="14"/>
      <c r="I142" s="12">
        <f t="shared" si="4"/>
        <v>0</v>
      </c>
      <c r="J142" s="13"/>
      <c r="K142" s="13"/>
      <c r="L142" s="13"/>
      <c r="M142" s="13"/>
      <c r="N142" s="13"/>
      <c r="O142" s="13"/>
      <c r="P142" s="18"/>
      <c r="Q142" s="13"/>
      <c r="R142" s="13"/>
      <c r="S142" s="13"/>
      <c r="T142" s="13"/>
    </row>
    <row r="143" spans="1:20">
      <c r="A143" s="3">
        <v>139</v>
      </c>
      <c r="B143" s="12"/>
      <c r="C143" s="13"/>
      <c r="D143" s="13"/>
      <c r="E143" s="14"/>
      <c r="F143" s="13"/>
      <c r="G143" s="14"/>
      <c r="H143" s="14"/>
      <c r="I143" s="12">
        <f t="shared" si="4"/>
        <v>0</v>
      </c>
      <c r="J143" s="13"/>
      <c r="K143" s="13"/>
      <c r="L143" s="13"/>
      <c r="M143" s="13"/>
      <c r="N143" s="13"/>
      <c r="O143" s="13"/>
      <c r="P143" s="18"/>
      <c r="Q143" s="13"/>
      <c r="R143" s="13"/>
      <c r="S143" s="13"/>
      <c r="T143" s="13"/>
    </row>
    <row r="144" spans="1:20">
      <c r="A144" s="3">
        <v>140</v>
      </c>
      <c r="B144" s="12"/>
      <c r="C144" s="13"/>
      <c r="D144" s="13"/>
      <c r="E144" s="14"/>
      <c r="F144" s="13"/>
      <c r="G144" s="14"/>
      <c r="H144" s="14"/>
      <c r="I144" s="12">
        <f t="shared" si="4"/>
        <v>0</v>
      </c>
      <c r="J144" s="13"/>
      <c r="K144" s="13"/>
      <c r="L144" s="13"/>
      <c r="M144" s="13"/>
      <c r="N144" s="13"/>
      <c r="O144" s="13"/>
      <c r="P144" s="18"/>
      <c r="Q144" s="13"/>
      <c r="R144" s="13"/>
      <c r="S144" s="13"/>
      <c r="T144" s="13"/>
    </row>
    <row r="145" spans="1:20">
      <c r="A145" s="3">
        <v>141</v>
      </c>
      <c r="B145" s="12"/>
      <c r="C145" s="13"/>
      <c r="D145" s="13"/>
      <c r="E145" s="14"/>
      <c r="F145" s="13"/>
      <c r="G145" s="14"/>
      <c r="H145" s="14"/>
      <c r="I145" s="12">
        <f t="shared" si="4"/>
        <v>0</v>
      </c>
      <c r="J145" s="13"/>
      <c r="K145" s="13"/>
      <c r="L145" s="13"/>
      <c r="M145" s="13"/>
      <c r="N145" s="13"/>
      <c r="O145" s="13"/>
      <c r="P145" s="18"/>
      <c r="Q145" s="13"/>
      <c r="R145" s="13"/>
      <c r="S145" s="13"/>
      <c r="T145" s="13"/>
    </row>
    <row r="146" spans="1:20">
      <c r="A146" s="3">
        <v>142</v>
      </c>
      <c r="B146" s="12"/>
      <c r="C146" s="13"/>
      <c r="D146" s="13"/>
      <c r="E146" s="14"/>
      <c r="F146" s="13"/>
      <c r="G146" s="14"/>
      <c r="H146" s="14"/>
      <c r="I146" s="12">
        <f t="shared" si="4"/>
        <v>0</v>
      </c>
      <c r="J146" s="13"/>
      <c r="K146" s="13"/>
      <c r="L146" s="13"/>
      <c r="M146" s="13"/>
      <c r="N146" s="13"/>
      <c r="O146" s="13"/>
      <c r="P146" s="18"/>
      <c r="Q146" s="13"/>
      <c r="R146" s="13"/>
      <c r="S146" s="13"/>
      <c r="T146" s="13"/>
    </row>
    <row r="147" spans="1:20">
      <c r="A147" s="3">
        <v>143</v>
      </c>
      <c r="B147" s="12"/>
      <c r="C147" s="13"/>
      <c r="D147" s="13"/>
      <c r="E147" s="14"/>
      <c r="F147" s="13"/>
      <c r="G147" s="14"/>
      <c r="H147" s="14"/>
      <c r="I147" s="12">
        <f t="shared" si="4"/>
        <v>0</v>
      </c>
      <c r="J147" s="13"/>
      <c r="K147" s="13"/>
      <c r="L147" s="13"/>
      <c r="M147" s="13"/>
      <c r="N147" s="13"/>
      <c r="O147" s="13"/>
      <c r="P147" s="18"/>
      <c r="Q147" s="13"/>
      <c r="R147" s="13"/>
      <c r="S147" s="13"/>
      <c r="T147" s="13"/>
    </row>
    <row r="148" spans="1:20">
      <c r="A148" s="3">
        <v>144</v>
      </c>
      <c r="B148" s="12"/>
      <c r="C148" s="13"/>
      <c r="D148" s="13"/>
      <c r="E148" s="14"/>
      <c r="F148" s="13"/>
      <c r="G148" s="14"/>
      <c r="H148" s="14"/>
      <c r="I148" s="12">
        <f t="shared" si="4"/>
        <v>0</v>
      </c>
      <c r="J148" s="13"/>
      <c r="K148" s="13"/>
      <c r="L148" s="13"/>
      <c r="M148" s="13"/>
      <c r="N148" s="13"/>
      <c r="O148" s="13"/>
      <c r="P148" s="18"/>
      <c r="Q148" s="13"/>
      <c r="R148" s="13"/>
      <c r="S148" s="13"/>
      <c r="T148" s="13"/>
    </row>
    <row r="149" spans="1:20">
      <c r="A149" s="3">
        <v>145</v>
      </c>
      <c r="B149" s="12"/>
      <c r="C149" s="13"/>
      <c r="D149" s="13"/>
      <c r="E149" s="14"/>
      <c r="F149" s="13"/>
      <c r="G149" s="14"/>
      <c r="H149" s="14"/>
      <c r="I149" s="12">
        <f t="shared" si="4"/>
        <v>0</v>
      </c>
      <c r="J149" s="13"/>
      <c r="K149" s="13"/>
      <c r="L149" s="13"/>
      <c r="M149" s="13"/>
      <c r="N149" s="13"/>
      <c r="O149" s="13"/>
      <c r="P149" s="18"/>
      <c r="Q149" s="13"/>
      <c r="R149" s="13"/>
      <c r="S149" s="13"/>
      <c r="T149" s="13"/>
    </row>
    <row r="150" spans="1:20">
      <c r="A150" s="3">
        <v>146</v>
      </c>
      <c r="B150" s="12"/>
      <c r="C150" s="13"/>
      <c r="D150" s="13"/>
      <c r="E150" s="14"/>
      <c r="F150" s="13"/>
      <c r="G150" s="14"/>
      <c r="H150" s="14"/>
      <c r="I150" s="12">
        <f t="shared" si="4"/>
        <v>0</v>
      </c>
      <c r="J150" s="13"/>
      <c r="K150" s="13"/>
      <c r="L150" s="13"/>
      <c r="M150" s="13"/>
      <c r="N150" s="13"/>
      <c r="O150" s="13"/>
      <c r="P150" s="18"/>
      <c r="Q150" s="13"/>
      <c r="R150" s="13"/>
      <c r="S150" s="13"/>
      <c r="T150" s="13"/>
    </row>
    <row r="151" spans="1:20">
      <c r="A151" s="3">
        <v>147</v>
      </c>
      <c r="B151" s="12"/>
      <c r="C151" s="13"/>
      <c r="D151" s="13"/>
      <c r="E151" s="14"/>
      <c r="F151" s="13"/>
      <c r="G151" s="14"/>
      <c r="H151" s="14"/>
      <c r="I151" s="12">
        <f t="shared" si="4"/>
        <v>0</v>
      </c>
      <c r="J151" s="13"/>
      <c r="K151" s="13"/>
      <c r="L151" s="13"/>
      <c r="M151" s="13"/>
      <c r="N151" s="13"/>
      <c r="O151" s="13"/>
      <c r="P151" s="18"/>
      <c r="Q151" s="13"/>
      <c r="R151" s="13"/>
      <c r="S151" s="13"/>
      <c r="T151" s="13"/>
    </row>
    <row r="152" spans="1:20">
      <c r="A152" s="3">
        <v>148</v>
      </c>
      <c r="B152" s="12"/>
      <c r="C152" s="13"/>
      <c r="D152" s="13"/>
      <c r="E152" s="14"/>
      <c r="F152" s="13"/>
      <c r="G152" s="14"/>
      <c r="H152" s="14"/>
      <c r="I152" s="12">
        <f t="shared" si="4"/>
        <v>0</v>
      </c>
      <c r="J152" s="13"/>
      <c r="K152" s="13"/>
      <c r="L152" s="13"/>
      <c r="M152" s="13"/>
      <c r="N152" s="13"/>
      <c r="O152" s="13"/>
      <c r="P152" s="18"/>
      <c r="Q152" s="13"/>
      <c r="R152" s="13"/>
      <c r="S152" s="13"/>
      <c r="T152" s="13"/>
    </row>
    <row r="153" spans="1:20">
      <c r="A153" s="3">
        <v>149</v>
      </c>
      <c r="B153" s="12"/>
      <c r="C153" s="13"/>
      <c r="D153" s="13"/>
      <c r="E153" s="14"/>
      <c r="F153" s="13"/>
      <c r="G153" s="14"/>
      <c r="H153" s="14"/>
      <c r="I153" s="12">
        <f t="shared" si="4"/>
        <v>0</v>
      </c>
      <c r="J153" s="13"/>
      <c r="K153" s="13"/>
      <c r="L153" s="13"/>
      <c r="M153" s="13"/>
      <c r="N153" s="13"/>
      <c r="O153" s="13"/>
      <c r="P153" s="18"/>
      <c r="Q153" s="13"/>
      <c r="R153" s="13"/>
      <c r="S153" s="13"/>
      <c r="T153" s="13"/>
    </row>
    <row r="154" spans="1:20">
      <c r="A154" s="3">
        <v>150</v>
      </c>
      <c r="B154" s="12"/>
      <c r="C154" s="13"/>
      <c r="D154" s="13"/>
      <c r="E154" s="14"/>
      <c r="F154" s="13"/>
      <c r="G154" s="14"/>
      <c r="H154" s="14"/>
      <c r="I154" s="12">
        <f t="shared" si="4"/>
        <v>0</v>
      </c>
      <c r="J154" s="13"/>
      <c r="K154" s="13"/>
      <c r="L154" s="13"/>
      <c r="M154" s="13"/>
      <c r="N154" s="13"/>
      <c r="O154" s="13"/>
      <c r="P154" s="18"/>
      <c r="Q154" s="13"/>
      <c r="R154" s="13"/>
      <c r="S154" s="13"/>
      <c r="T154" s="13"/>
    </row>
    <row r="155" spans="1:20">
      <c r="A155" s="3">
        <v>151</v>
      </c>
      <c r="B155" s="12"/>
      <c r="C155" s="13"/>
      <c r="D155" s="13"/>
      <c r="E155" s="14"/>
      <c r="F155" s="13"/>
      <c r="G155" s="14"/>
      <c r="H155" s="14"/>
      <c r="I155" s="12">
        <f t="shared" si="4"/>
        <v>0</v>
      </c>
      <c r="J155" s="13"/>
      <c r="K155" s="13"/>
      <c r="L155" s="13"/>
      <c r="M155" s="13"/>
      <c r="N155" s="13"/>
      <c r="O155" s="13"/>
      <c r="P155" s="18"/>
      <c r="Q155" s="13"/>
      <c r="R155" s="13"/>
      <c r="S155" s="13"/>
      <c r="T155" s="13"/>
    </row>
    <row r="156" spans="1:20">
      <c r="A156" s="3">
        <v>152</v>
      </c>
      <c r="B156" s="12"/>
      <c r="C156" s="13"/>
      <c r="D156" s="13"/>
      <c r="E156" s="14"/>
      <c r="F156" s="13"/>
      <c r="G156" s="14"/>
      <c r="H156" s="14"/>
      <c r="I156" s="12">
        <f t="shared" si="4"/>
        <v>0</v>
      </c>
      <c r="J156" s="13"/>
      <c r="K156" s="13"/>
      <c r="L156" s="13"/>
      <c r="M156" s="13"/>
      <c r="N156" s="13"/>
      <c r="O156" s="13"/>
      <c r="P156" s="18"/>
      <c r="Q156" s="13"/>
      <c r="R156" s="13"/>
      <c r="S156" s="13"/>
      <c r="T156" s="13"/>
    </row>
    <row r="157" spans="1:20">
      <c r="A157" s="3">
        <v>153</v>
      </c>
      <c r="B157" s="12"/>
      <c r="C157" s="13"/>
      <c r="D157" s="13"/>
      <c r="E157" s="14"/>
      <c r="F157" s="13"/>
      <c r="G157" s="14"/>
      <c r="H157" s="14"/>
      <c r="I157" s="12">
        <f t="shared" si="4"/>
        <v>0</v>
      </c>
      <c r="J157" s="13"/>
      <c r="K157" s="13"/>
      <c r="L157" s="13"/>
      <c r="M157" s="13"/>
      <c r="N157" s="13"/>
      <c r="O157" s="13"/>
      <c r="P157" s="18"/>
      <c r="Q157" s="13"/>
      <c r="R157" s="13"/>
      <c r="S157" s="13"/>
      <c r="T157" s="13"/>
    </row>
    <row r="158" spans="1:20">
      <c r="A158" s="3">
        <v>154</v>
      </c>
      <c r="B158" s="12"/>
      <c r="C158" s="13"/>
      <c r="D158" s="13"/>
      <c r="E158" s="14"/>
      <c r="F158" s="13"/>
      <c r="G158" s="14"/>
      <c r="H158" s="14"/>
      <c r="I158" s="12">
        <f t="shared" si="4"/>
        <v>0</v>
      </c>
      <c r="J158" s="13"/>
      <c r="K158" s="13"/>
      <c r="L158" s="13"/>
      <c r="M158" s="13"/>
      <c r="N158" s="13"/>
      <c r="O158" s="13"/>
      <c r="P158" s="18"/>
      <c r="Q158" s="13"/>
      <c r="R158" s="13"/>
      <c r="S158" s="13"/>
      <c r="T158" s="13"/>
    </row>
    <row r="159" spans="1:20">
      <c r="A159" s="3">
        <v>155</v>
      </c>
      <c r="B159" s="12"/>
      <c r="C159" s="13"/>
      <c r="D159" s="13"/>
      <c r="E159" s="14"/>
      <c r="F159" s="13"/>
      <c r="G159" s="14"/>
      <c r="H159" s="14"/>
      <c r="I159" s="12">
        <f t="shared" si="4"/>
        <v>0</v>
      </c>
      <c r="J159" s="13"/>
      <c r="K159" s="13"/>
      <c r="L159" s="13"/>
      <c r="M159" s="13"/>
      <c r="N159" s="13"/>
      <c r="O159" s="13"/>
      <c r="P159" s="18"/>
      <c r="Q159" s="13"/>
      <c r="R159" s="13"/>
      <c r="S159" s="13"/>
      <c r="T159" s="13"/>
    </row>
    <row r="160" spans="1:20">
      <c r="A160" s="3">
        <v>156</v>
      </c>
      <c r="B160" s="12"/>
      <c r="C160" s="13"/>
      <c r="D160" s="13"/>
      <c r="E160" s="14"/>
      <c r="F160" s="13"/>
      <c r="G160" s="14"/>
      <c r="H160" s="14"/>
      <c r="I160" s="12">
        <f t="shared" si="4"/>
        <v>0</v>
      </c>
      <c r="J160" s="13"/>
      <c r="K160" s="13"/>
      <c r="L160" s="13"/>
      <c r="M160" s="13"/>
      <c r="N160" s="13"/>
      <c r="O160" s="13"/>
      <c r="P160" s="18"/>
      <c r="Q160" s="13"/>
      <c r="R160" s="13"/>
      <c r="S160" s="13"/>
      <c r="T160" s="13"/>
    </row>
    <row r="161" spans="1:20">
      <c r="A161" s="3">
        <v>157</v>
      </c>
      <c r="B161" s="12"/>
      <c r="C161" s="13"/>
      <c r="D161" s="13"/>
      <c r="E161" s="14"/>
      <c r="F161" s="13"/>
      <c r="G161" s="14"/>
      <c r="H161" s="14"/>
      <c r="I161" s="12">
        <f t="shared" si="4"/>
        <v>0</v>
      </c>
      <c r="J161" s="13"/>
      <c r="K161" s="13"/>
      <c r="L161" s="13"/>
      <c r="M161" s="13"/>
      <c r="N161" s="13"/>
      <c r="O161" s="13"/>
      <c r="P161" s="18"/>
      <c r="Q161" s="13"/>
      <c r="R161" s="13"/>
      <c r="S161" s="13"/>
      <c r="T161" s="13"/>
    </row>
    <row r="162" spans="1:20">
      <c r="A162" s="3">
        <v>158</v>
      </c>
      <c r="B162" s="12"/>
      <c r="C162" s="13"/>
      <c r="D162" s="13"/>
      <c r="E162" s="14"/>
      <c r="F162" s="13"/>
      <c r="G162" s="14"/>
      <c r="H162" s="14"/>
      <c r="I162" s="12">
        <f t="shared" si="4"/>
        <v>0</v>
      </c>
      <c r="J162" s="13"/>
      <c r="K162" s="13"/>
      <c r="L162" s="13"/>
      <c r="M162" s="13"/>
      <c r="N162" s="13"/>
      <c r="O162" s="13"/>
      <c r="P162" s="18"/>
      <c r="Q162" s="13"/>
      <c r="R162" s="13"/>
      <c r="S162" s="13"/>
      <c r="T162" s="13"/>
    </row>
    <row r="163" spans="1:20">
      <c r="A163" s="3">
        <v>159</v>
      </c>
      <c r="B163" s="12"/>
      <c r="C163" s="13"/>
      <c r="D163" s="13"/>
      <c r="E163" s="14"/>
      <c r="F163" s="13"/>
      <c r="G163" s="14"/>
      <c r="H163" s="14"/>
      <c r="I163" s="12">
        <f t="shared" si="4"/>
        <v>0</v>
      </c>
      <c r="J163" s="13"/>
      <c r="K163" s="13"/>
      <c r="L163" s="13"/>
      <c r="M163" s="13"/>
      <c r="N163" s="13"/>
      <c r="O163" s="13"/>
      <c r="P163" s="18"/>
      <c r="Q163" s="13"/>
      <c r="R163" s="13"/>
      <c r="S163" s="13"/>
      <c r="T163" s="13"/>
    </row>
    <row r="164" spans="1:20">
      <c r="A164" s="3">
        <v>160</v>
      </c>
      <c r="B164" s="12"/>
      <c r="C164" s="13"/>
      <c r="D164" s="13"/>
      <c r="E164" s="14"/>
      <c r="F164" s="13"/>
      <c r="G164" s="14"/>
      <c r="H164" s="14"/>
      <c r="I164" s="12">
        <f t="shared" si="4"/>
        <v>0</v>
      </c>
      <c r="J164" s="13"/>
      <c r="K164" s="13"/>
      <c r="L164" s="13"/>
      <c r="M164" s="13"/>
      <c r="N164" s="13"/>
      <c r="O164" s="13"/>
      <c r="P164" s="18"/>
      <c r="Q164" s="13"/>
      <c r="R164" s="13"/>
      <c r="S164" s="13"/>
      <c r="T164" s="13"/>
    </row>
    <row r="165" spans="1:20">
      <c r="A165" s="2" t="s">
        <v>6</v>
      </c>
      <c r="B165" s="30"/>
      <c r="C165" s="2">
        <f>COUNTIFS(C5:C164,"*")</f>
        <v>81</v>
      </c>
      <c r="D165" s="2"/>
      <c r="E165" s="8"/>
      <c r="F165" s="2"/>
      <c r="G165" s="8">
        <f>SUM(G5:G164)</f>
        <v>2352</v>
      </c>
      <c r="H165" s="8">
        <f>SUM(H5:H164)</f>
        <v>2917</v>
      </c>
      <c r="I165" s="8">
        <f>SUM(I5:I164)</f>
        <v>5269</v>
      </c>
      <c r="J165" s="2"/>
      <c r="K165" s="4"/>
      <c r="L165" s="15"/>
      <c r="M165" s="15"/>
      <c r="N165" s="4"/>
      <c r="O165" s="4"/>
      <c r="P165" s="9"/>
      <c r="Q165" s="2"/>
      <c r="R165" s="2"/>
      <c r="S165" s="2"/>
      <c r="T165" s="7"/>
    </row>
    <row r="166" spans="1:20">
      <c r="A166" s="35" t="s">
        <v>34</v>
      </c>
      <c r="B166" s="5">
        <f>COUNTIF(B$5:B$164,"Team 1")</f>
        <v>43</v>
      </c>
      <c r="C166" s="35" t="s">
        <v>13</v>
      </c>
      <c r="D166" s="5">
        <f>COUNTIF(D5:D164,"Anganwadi")</f>
        <v>43</v>
      </c>
    </row>
    <row r="167" spans="1:20">
      <c r="A167" s="35" t="s">
        <v>35</v>
      </c>
      <c r="B167" s="5">
        <f>COUNTIF(B$6:B$164,"Team 2")</f>
        <v>37</v>
      </c>
      <c r="C167" s="35" t="s">
        <v>11</v>
      </c>
      <c r="D167" s="5">
        <f>COUNTIF(D5:D164,"School")</f>
        <v>37</v>
      </c>
    </row>
  </sheetData>
  <sheetProtection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55118110236220474" header="0.31496062992125984" footer="0.19685039370078741"/>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1" customWidth="1"/>
    <col min="6" max="6" width="17" style="1" customWidth="1"/>
    <col min="7" max="7" width="6.140625" style="11" customWidth="1"/>
    <col min="8" max="8" width="6.28515625" style="11"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5" t="s">
        <v>1135</v>
      </c>
      <c r="B1" s="135"/>
      <c r="C1" s="135"/>
      <c r="D1" s="136"/>
      <c r="E1" s="136"/>
      <c r="F1" s="136"/>
      <c r="G1" s="136"/>
      <c r="H1" s="136"/>
      <c r="I1" s="136"/>
      <c r="J1" s="136"/>
      <c r="K1" s="136"/>
      <c r="L1" s="136"/>
      <c r="M1" s="136"/>
      <c r="N1" s="136"/>
      <c r="O1" s="136"/>
      <c r="P1" s="136"/>
      <c r="Q1" s="136"/>
      <c r="R1" s="136"/>
      <c r="S1" s="136"/>
    </row>
    <row r="2" spans="1:20">
      <c r="A2" s="139" t="s">
        <v>32</v>
      </c>
      <c r="B2" s="140"/>
      <c r="C2" s="140"/>
      <c r="D2" s="19">
        <v>43405</v>
      </c>
      <c r="E2" s="16"/>
      <c r="F2" s="16"/>
      <c r="G2" s="16"/>
      <c r="H2" s="16"/>
      <c r="I2" s="16"/>
      <c r="J2" s="16"/>
      <c r="K2" s="16"/>
      <c r="L2" s="16"/>
      <c r="M2" s="16"/>
      <c r="N2" s="16"/>
      <c r="O2" s="16"/>
      <c r="P2" s="16"/>
      <c r="Q2" s="16"/>
      <c r="R2" s="16"/>
      <c r="S2" s="16"/>
    </row>
    <row r="3" spans="1:20" ht="24" customHeight="1">
      <c r="A3" s="134" t="s">
        <v>8</v>
      </c>
      <c r="B3" s="137" t="s">
        <v>33</v>
      </c>
      <c r="C3" s="133" t="s">
        <v>2</v>
      </c>
      <c r="D3" s="133" t="s">
        <v>31</v>
      </c>
      <c r="E3" s="133" t="s">
        <v>9</v>
      </c>
      <c r="F3" s="141" t="s">
        <v>10</v>
      </c>
      <c r="G3" s="133" t="s">
        <v>3</v>
      </c>
      <c r="H3" s="133"/>
      <c r="I3" s="133"/>
      <c r="J3" s="133" t="s">
        <v>18</v>
      </c>
      <c r="K3" s="137" t="s">
        <v>20</v>
      </c>
      <c r="L3" s="137" t="s">
        <v>26</v>
      </c>
      <c r="M3" s="137" t="s">
        <v>27</v>
      </c>
      <c r="N3" s="137" t="s">
        <v>21</v>
      </c>
      <c r="O3" s="137" t="s">
        <v>22</v>
      </c>
      <c r="P3" s="134" t="s">
        <v>30</v>
      </c>
      <c r="Q3" s="133" t="s">
        <v>28</v>
      </c>
      <c r="R3" s="133" t="s">
        <v>19</v>
      </c>
      <c r="S3" s="133" t="s">
        <v>29</v>
      </c>
      <c r="T3" s="133" t="s">
        <v>7</v>
      </c>
    </row>
    <row r="4" spans="1:20" ht="25.5" customHeight="1">
      <c r="A4" s="134"/>
      <c r="B4" s="142"/>
      <c r="C4" s="133"/>
      <c r="D4" s="133"/>
      <c r="E4" s="133"/>
      <c r="F4" s="141"/>
      <c r="G4" s="17" t="s">
        <v>4</v>
      </c>
      <c r="H4" s="17" t="s">
        <v>5</v>
      </c>
      <c r="I4" s="17" t="s">
        <v>6</v>
      </c>
      <c r="J4" s="133"/>
      <c r="K4" s="138"/>
      <c r="L4" s="138"/>
      <c r="M4" s="138"/>
      <c r="N4" s="138"/>
      <c r="O4" s="138"/>
      <c r="P4" s="134"/>
      <c r="Q4" s="134"/>
      <c r="R4" s="133"/>
      <c r="S4" s="133"/>
      <c r="T4" s="133"/>
    </row>
    <row r="5" spans="1:20">
      <c r="A5" s="3">
        <v>1</v>
      </c>
      <c r="B5" s="12" t="s">
        <v>34</v>
      </c>
      <c r="C5" s="54" t="s">
        <v>235</v>
      </c>
      <c r="D5" s="43" t="s">
        <v>13</v>
      </c>
      <c r="E5" s="67" t="s">
        <v>237</v>
      </c>
      <c r="F5" s="43"/>
      <c r="G5" s="67">
        <v>32</v>
      </c>
      <c r="H5" s="67">
        <v>39</v>
      </c>
      <c r="I5" s="12">
        <f>+G5+H5</f>
        <v>71</v>
      </c>
      <c r="J5" s="67">
        <v>9864797985</v>
      </c>
      <c r="K5" s="43" t="s">
        <v>829</v>
      </c>
      <c r="L5" s="73" t="s">
        <v>892</v>
      </c>
      <c r="M5" s="72">
        <v>9707317539</v>
      </c>
      <c r="N5" s="73" t="s">
        <v>896</v>
      </c>
      <c r="O5" s="72">
        <v>9508177985</v>
      </c>
      <c r="P5" s="74">
        <v>43405</v>
      </c>
      <c r="Q5" s="43" t="s">
        <v>234</v>
      </c>
      <c r="R5" s="43" t="s">
        <v>891</v>
      </c>
      <c r="S5" s="43" t="s">
        <v>45</v>
      </c>
      <c r="T5" s="13"/>
    </row>
    <row r="6" spans="1:20">
      <c r="A6" s="3">
        <v>2</v>
      </c>
      <c r="B6" s="12" t="s">
        <v>34</v>
      </c>
      <c r="C6" s="54" t="s">
        <v>236</v>
      </c>
      <c r="D6" s="43" t="s">
        <v>13</v>
      </c>
      <c r="E6" s="67" t="s">
        <v>238</v>
      </c>
      <c r="F6" s="43"/>
      <c r="G6" s="67">
        <v>16</v>
      </c>
      <c r="H6" s="67">
        <v>18</v>
      </c>
      <c r="I6" s="12">
        <f>+G6+H6</f>
        <v>34</v>
      </c>
      <c r="J6" s="67">
        <v>9707423404</v>
      </c>
      <c r="K6" s="43" t="s">
        <v>829</v>
      </c>
      <c r="L6" s="73" t="s">
        <v>892</v>
      </c>
      <c r="M6" s="72">
        <v>9707317539</v>
      </c>
      <c r="N6" s="73" t="s">
        <v>896</v>
      </c>
      <c r="O6" s="72">
        <v>9508177985</v>
      </c>
      <c r="P6" s="74">
        <v>43405</v>
      </c>
      <c r="Q6" s="43" t="s">
        <v>234</v>
      </c>
      <c r="R6" s="43" t="s">
        <v>891</v>
      </c>
      <c r="S6" s="43" t="s">
        <v>45</v>
      </c>
      <c r="T6" s="13"/>
    </row>
    <row r="7" spans="1:20">
      <c r="A7" s="3">
        <v>3</v>
      </c>
      <c r="B7" s="12" t="s">
        <v>34</v>
      </c>
      <c r="C7" s="54" t="s">
        <v>240</v>
      </c>
      <c r="D7" s="49" t="s">
        <v>13</v>
      </c>
      <c r="E7" s="67" t="s">
        <v>242</v>
      </c>
      <c r="F7" s="49"/>
      <c r="G7" s="67">
        <v>41</v>
      </c>
      <c r="H7" s="67">
        <v>37</v>
      </c>
      <c r="I7" s="50">
        <f t="shared" ref="I7:I54" si="0">+G7+H7</f>
        <v>78</v>
      </c>
      <c r="J7" s="67">
        <v>9707108968</v>
      </c>
      <c r="K7" s="43" t="s">
        <v>829</v>
      </c>
      <c r="L7" s="73" t="s">
        <v>892</v>
      </c>
      <c r="M7" s="72">
        <v>9707317539</v>
      </c>
      <c r="N7" s="73" t="s">
        <v>894</v>
      </c>
      <c r="O7" s="72">
        <v>9864372368</v>
      </c>
      <c r="P7" s="74">
        <v>43406</v>
      </c>
      <c r="Q7" s="43" t="s">
        <v>230</v>
      </c>
      <c r="R7" s="43" t="s">
        <v>891</v>
      </c>
      <c r="S7" s="43" t="s">
        <v>45</v>
      </c>
      <c r="T7" s="13"/>
    </row>
    <row r="8" spans="1:20">
      <c r="A8" s="3">
        <v>4</v>
      </c>
      <c r="B8" s="12" t="s">
        <v>34</v>
      </c>
      <c r="C8" s="54" t="s">
        <v>241</v>
      </c>
      <c r="D8" s="49" t="s">
        <v>13</v>
      </c>
      <c r="E8" s="67" t="s">
        <v>243</v>
      </c>
      <c r="F8" s="49"/>
      <c r="G8" s="67">
        <v>21</v>
      </c>
      <c r="H8" s="67">
        <v>22</v>
      </c>
      <c r="I8" s="50">
        <f t="shared" si="0"/>
        <v>43</v>
      </c>
      <c r="J8" s="67">
        <v>9707788024</v>
      </c>
      <c r="K8" s="43" t="s">
        <v>829</v>
      </c>
      <c r="L8" s="73" t="s">
        <v>892</v>
      </c>
      <c r="M8" s="72">
        <v>9707317539</v>
      </c>
      <c r="N8" s="73" t="s">
        <v>895</v>
      </c>
      <c r="O8" s="72">
        <v>9707751773</v>
      </c>
      <c r="P8" s="74">
        <v>43406</v>
      </c>
      <c r="Q8" s="43" t="s">
        <v>230</v>
      </c>
      <c r="R8" s="43" t="s">
        <v>891</v>
      </c>
      <c r="S8" s="43" t="s">
        <v>45</v>
      </c>
      <c r="T8" s="13"/>
    </row>
    <row r="9" spans="1:20">
      <c r="A9" s="3">
        <v>5</v>
      </c>
      <c r="B9" s="12" t="s">
        <v>34</v>
      </c>
      <c r="C9" s="54" t="s">
        <v>244</v>
      </c>
      <c r="D9" s="49" t="s">
        <v>13</v>
      </c>
      <c r="E9" s="67" t="s">
        <v>247</v>
      </c>
      <c r="F9" s="49"/>
      <c r="G9" s="67">
        <v>11</v>
      </c>
      <c r="H9" s="67">
        <v>14</v>
      </c>
      <c r="I9" s="50">
        <f t="shared" si="0"/>
        <v>25</v>
      </c>
      <c r="J9" s="67">
        <v>9707688803</v>
      </c>
      <c r="K9" s="43" t="s">
        <v>182</v>
      </c>
      <c r="L9" s="73" t="s">
        <v>183</v>
      </c>
      <c r="M9" s="72">
        <v>9508209814</v>
      </c>
      <c r="N9" s="73" t="s">
        <v>893</v>
      </c>
      <c r="O9" s="72">
        <v>8822043448</v>
      </c>
      <c r="P9" s="74">
        <v>43407</v>
      </c>
      <c r="Q9" s="43" t="s">
        <v>1079</v>
      </c>
      <c r="R9" s="43" t="s">
        <v>891</v>
      </c>
      <c r="S9" s="43" t="s">
        <v>45</v>
      </c>
      <c r="T9" s="13"/>
    </row>
    <row r="10" spans="1:20">
      <c r="A10" s="3">
        <v>6</v>
      </c>
      <c r="B10" s="12" t="s">
        <v>34</v>
      </c>
      <c r="C10" s="54" t="s">
        <v>245</v>
      </c>
      <c r="D10" s="49" t="s">
        <v>13</v>
      </c>
      <c r="E10" s="67" t="s">
        <v>248</v>
      </c>
      <c r="F10" s="49"/>
      <c r="G10" s="67">
        <v>23</v>
      </c>
      <c r="H10" s="67">
        <v>28</v>
      </c>
      <c r="I10" s="50">
        <f t="shared" si="0"/>
        <v>51</v>
      </c>
      <c r="J10" s="67">
        <v>9577777901</v>
      </c>
      <c r="K10" s="43" t="s">
        <v>182</v>
      </c>
      <c r="L10" s="73" t="s">
        <v>183</v>
      </c>
      <c r="M10" s="72">
        <v>9508209814</v>
      </c>
      <c r="N10" s="73" t="s">
        <v>893</v>
      </c>
      <c r="O10" s="72">
        <v>8822043448</v>
      </c>
      <c r="P10" s="74">
        <v>43407</v>
      </c>
      <c r="Q10" s="43" t="s">
        <v>1079</v>
      </c>
      <c r="R10" s="43" t="s">
        <v>891</v>
      </c>
      <c r="S10" s="43" t="s">
        <v>45</v>
      </c>
      <c r="T10" s="13"/>
    </row>
    <row r="11" spans="1:20">
      <c r="A11" s="3">
        <v>7</v>
      </c>
      <c r="B11" s="12" t="s">
        <v>34</v>
      </c>
      <c r="C11" s="54" t="s">
        <v>246</v>
      </c>
      <c r="D11" s="49" t="s">
        <v>13</v>
      </c>
      <c r="E11" s="67" t="s">
        <v>249</v>
      </c>
      <c r="F11" s="49"/>
      <c r="G11" s="67">
        <v>23</v>
      </c>
      <c r="H11" s="67">
        <v>18</v>
      </c>
      <c r="I11" s="50">
        <f t="shared" si="0"/>
        <v>41</v>
      </c>
      <c r="J11" s="67">
        <v>8822828161</v>
      </c>
      <c r="K11" s="43" t="s">
        <v>182</v>
      </c>
      <c r="L11" s="73" t="s">
        <v>183</v>
      </c>
      <c r="M11" s="72">
        <v>9508209814</v>
      </c>
      <c r="N11" s="73" t="s">
        <v>893</v>
      </c>
      <c r="O11" s="72">
        <v>8822043448</v>
      </c>
      <c r="P11" s="74">
        <v>43407</v>
      </c>
      <c r="Q11" s="43" t="s">
        <v>1079</v>
      </c>
      <c r="R11" s="43" t="s">
        <v>891</v>
      </c>
      <c r="S11" s="43" t="s">
        <v>45</v>
      </c>
      <c r="T11" s="13"/>
    </row>
    <row r="12" spans="1:20">
      <c r="A12" s="3">
        <v>8</v>
      </c>
      <c r="B12" s="12" t="s">
        <v>34</v>
      </c>
      <c r="C12" s="54" t="s">
        <v>251</v>
      </c>
      <c r="D12" s="49" t="s">
        <v>13</v>
      </c>
      <c r="E12" s="67" t="s">
        <v>254</v>
      </c>
      <c r="F12" s="49"/>
      <c r="G12" s="67">
        <v>23</v>
      </c>
      <c r="H12" s="67">
        <v>20</v>
      </c>
      <c r="I12" s="12">
        <f>+G12+H12</f>
        <v>43</v>
      </c>
      <c r="J12" s="67">
        <v>9508188211</v>
      </c>
      <c r="K12" s="43" t="s">
        <v>182</v>
      </c>
      <c r="L12" s="73" t="s">
        <v>183</v>
      </c>
      <c r="M12" s="72">
        <v>9508209814</v>
      </c>
      <c r="N12" s="43"/>
      <c r="O12" s="43"/>
      <c r="P12" s="74">
        <v>43409</v>
      </c>
      <c r="Q12" s="43" t="s">
        <v>231</v>
      </c>
      <c r="R12" s="43" t="s">
        <v>891</v>
      </c>
      <c r="S12" s="43" t="s">
        <v>45</v>
      </c>
      <c r="T12" s="13"/>
    </row>
    <row r="13" spans="1:20">
      <c r="A13" s="3">
        <v>9</v>
      </c>
      <c r="B13" s="12" t="s">
        <v>34</v>
      </c>
      <c r="C13" s="54" t="s">
        <v>252</v>
      </c>
      <c r="D13" s="49" t="s">
        <v>13</v>
      </c>
      <c r="E13" s="67" t="s">
        <v>255</v>
      </c>
      <c r="F13" s="49"/>
      <c r="G13" s="67">
        <v>36</v>
      </c>
      <c r="H13" s="67">
        <v>39</v>
      </c>
      <c r="I13" s="12">
        <f>+G13+H13</f>
        <v>75</v>
      </c>
      <c r="J13" s="67">
        <v>8822043554</v>
      </c>
      <c r="K13" s="43" t="s">
        <v>182</v>
      </c>
      <c r="L13" s="73" t="s">
        <v>183</v>
      </c>
      <c r="M13" s="72">
        <v>9508209814</v>
      </c>
      <c r="N13" s="73" t="s">
        <v>184</v>
      </c>
      <c r="O13" s="72">
        <v>7086870344</v>
      </c>
      <c r="P13" s="74">
        <v>43409</v>
      </c>
      <c r="Q13" s="43" t="s">
        <v>231</v>
      </c>
      <c r="R13" s="43" t="s">
        <v>891</v>
      </c>
      <c r="S13" s="43" t="s">
        <v>45</v>
      </c>
      <c r="T13" s="13"/>
    </row>
    <row r="14" spans="1:20">
      <c r="A14" s="3">
        <v>10</v>
      </c>
      <c r="B14" s="12" t="s">
        <v>34</v>
      </c>
      <c r="C14" s="54" t="s">
        <v>256</v>
      </c>
      <c r="D14" s="49" t="s">
        <v>13</v>
      </c>
      <c r="E14" s="67" t="s">
        <v>258</v>
      </c>
      <c r="F14" s="49"/>
      <c r="G14" s="67">
        <v>13</v>
      </c>
      <c r="H14" s="67">
        <v>10</v>
      </c>
      <c r="I14" s="12">
        <f>+G14+H14</f>
        <v>23</v>
      </c>
      <c r="J14" s="67">
        <v>8822798318</v>
      </c>
      <c r="K14" s="73" t="s">
        <v>882</v>
      </c>
      <c r="L14" s="73" t="s">
        <v>881</v>
      </c>
      <c r="M14" s="72">
        <v>8822952895</v>
      </c>
      <c r="N14" s="73" t="s">
        <v>897</v>
      </c>
      <c r="O14" s="72">
        <v>9707891992</v>
      </c>
      <c r="P14" s="74">
        <v>43414</v>
      </c>
      <c r="Q14" s="43" t="s">
        <v>1079</v>
      </c>
      <c r="R14" s="43" t="s">
        <v>88</v>
      </c>
      <c r="S14" s="43" t="s">
        <v>45</v>
      </c>
      <c r="T14" s="13"/>
    </row>
    <row r="15" spans="1:20">
      <c r="A15" s="3">
        <v>11</v>
      </c>
      <c r="B15" s="12" t="s">
        <v>34</v>
      </c>
      <c r="C15" s="54" t="s">
        <v>257</v>
      </c>
      <c r="D15" s="49" t="s">
        <v>13</v>
      </c>
      <c r="E15" s="67" t="s">
        <v>259</v>
      </c>
      <c r="F15" s="49"/>
      <c r="G15" s="67">
        <v>15</v>
      </c>
      <c r="H15" s="67">
        <v>20</v>
      </c>
      <c r="I15" s="12">
        <f>+G15+H15</f>
        <v>35</v>
      </c>
      <c r="J15" s="67">
        <v>9864441161</v>
      </c>
      <c r="K15" s="73" t="s">
        <v>882</v>
      </c>
      <c r="L15" s="73" t="s">
        <v>881</v>
      </c>
      <c r="M15" s="72">
        <v>8822952895</v>
      </c>
      <c r="N15" s="73" t="s">
        <v>897</v>
      </c>
      <c r="O15" s="72">
        <v>9707891992</v>
      </c>
      <c r="P15" s="74">
        <v>43414</v>
      </c>
      <c r="Q15" s="43" t="s">
        <v>1079</v>
      </c>
      <c r="R15" s="43" t="s">
        <v>88</v>
      </c>
      <c r="S15" s="43" t="s">
        <v>45</v>
      </c>
      <c r="T15" s="13"/>
    </row>
    <row r="16" spans="1:20">
      <c r="A16" s="3">
        <v>12</v>
      </c>
      <c r="B16" s="12" t="s">
        <v>34</v>
      </c>
      <c r="C16" s="54" t="s">
        <v>250</v>
      </c>
      <c r="D16" s="49" t="s">
        <v>13</v>
      </c>
      <c r="E16" s="67" t="s">
        <v>253</v>
      </c>
      <c r="F16" s="49"/>
      <c r="G16" s="67">
        <v>17</v>
      </c>
      <c r="H16" s="67">
        <v>20</v>
      </c>
      <c r="I16" s="12">
        <f t="shared" ref="I16" si="1">+G16+H16</f>
        <v>37</v>
      </c>
      <c r="J16" s="67">
        <v>9864899873</v>
      </c>
      <c r="K16" s="43" t="s">
        <v>829</v>
      </c>
      <c r="L16" s="73" t="s">
        <v>892</v>
      </c>
      <c r="M16" s="72">
        <v>9707317539</v>
      </c>
      <c r="N16" s="73" t="s">
        <v>898</v>
      </c>
      <c r="O16" s="72">
        <v>9508778156</v>
      </c>
      <c r="P16" s="74">
        <v>43414</v>
      </c>
      <c r="Q16" s="43" t="s">
        <v>1079</v>
      </c>
      <c r="R16" s="43" t="s">
        <v>891</v>
      </c>
      <c r="S16" s="43" t="s">
        <v>45</v>
      </c>
      <c r="T16" s="13"/>
    </row>
    <row r="17" spans="1:20">
      <c r="A17" s="3">
        <v>13</v>
      </c>
      <c r="B17" s="12" t="s">
        <v>34</v>
      </c>
      <c r="C17" s="54" t="s">
        <v>260</v>
      </c>
      <c r="D17" s="76" t="s">
        <v>13</v>
      </c>
      <c r="E17" s="67" t="s">
        <v>262</v>
      </c>
      <c r="F17" s="76"/>
      <c r="G17" s="67">
        <v>25</v>
      </c>
      <c r="H17" s="67">
        <v>22</v>
      </c>
      <c r="I17" s="68">
        <v>47</v>
      </c>
      <c r="J17" s="68"/>
      <c r="K17" s="43" t="s">
        <v>266</v>
      </c>
      <c r="L17" s="72" t="s">
        <v>899</v>
      </c>
      <c r="M17" s="72">
        <v>8473977125</v>
      </c>
      <c r="N17" s="72" t="s">
        <v>900</v>
      </c>
      <c r="O17" s="72">
        <v>9864683145</v>
      </c>
      <c r="P17" s="74">
        <v>43416</v>
      </c>
      <c r="Q17" s="43" t="s">
        <v>231</v>
      </c>
      <c r="R17" s="43" t="s">
        <v>68</v>
      </c>
      <c r="S17" s="43" t="s">
        <v>45</v>
      </c>
      <c r="T17" s="13"/>
    </row>
    <row r="18" spans="1:20">
      <c r="A18" s="3">
        <v>14</v>
      </c>
      <c r="B18" s="12" t="s">
        <v>34</v>
      </c>
      <c r="C18" s="54" t="s">
        <v>261</v>
      </c>
      <c r="D18" s="49" t="s">
        <v>13</v>
      </c>
      <c r="E18" s="67" t="s">
        <v>263</v>
      </c>
      <c r="F18" s="49"/>
      <c r="G18" s="67">
        <v>8</v>
      </c>
      <c r="H18" s="67">
        <v>7</v>
      </c>
      <c r="I18" s="12">
        <f t="shared" si="0"/>
        <v>15</v>
      </c>
      <c r="J18" s="43"/>
      <c r="K18" s="43" t="s">
        <v>266</v>
      </c>
      <c r="L18" s="72" t="s">
        <v>899</v>
      </c>
      <c r="M18" s="72">
        <v>8473977125</v>
      </c>
      <c r="N18" s="72" t="s">
        <v>900</v>
      </c>
      <c r="O18" s="72">
        <v>9864683145</v>
      </c>
      <c r="P18" s="74">
        <v>43416</v>
      </c>
      <c r="Q18" s="43" t="s">
        <v>231</v>
      </c>
      <c r="R18" s="43" t="s">
        <v>68</v>
      </c>
      <c r="S18" s="43" t="s">
        <v>45</v>
      </c>
      <c r="T18" s="13"/>
    </row>
    <row r="19" spans="1:20">
      <c r="A19" s="3">
        <v>15</v>
      </c>
      <c r="B19" s="12" t="s">
        <v>34</v>
      </c>
      <c r="C19" s="54" t="s">
        <v>264</v>
      </c>
      <c r="D19" s="49" t="s">
        <v>13</v>
      </c>
      <c r="E19" s="67" t="s">
        <v>265</v>
      </c>
      <c r="F19" s="49"/>
      <c r="G19" s="67">
        <v>38</v>
      </c>
      <c r="H19" s="67">
        <v>32</v>
      </c>
      <c r="I19" s="12">
        <f t="shared" si="0"/>
        <v>70</v>
      </c>
      <c r="J19" s="67">
        <v>9678268733</v>
      </c>
      <c r="K19" s="43" t="s">
        <v>266</v>
      </c>
      <c r="L19" s="72" t="s">
        <v>899</v>
      </c>
      <c r="M19" s="72">
        <v>8473977125</v>
      </c>
      <c r="N19" s="72" t="s">
        <v>900</v>
      </c>
      <c r="O19" s="72">
        <v>9864683145</v>
      </c>
      <c r="P19" s="74">
        <v>43416</v>
      </c>
      <c r="Q19" s="43" t="s">
        <v>231</v>
      </c>
      <c r="R19" s="43" t="s">
        <v>68</v>
      </c>
      <c r="S19" s="43" t="s">
        <v>45</v>
      </c>
      <c r="T19" s="13"/>
    </row>
    <row r="20" spans="1:20" ht="33">
      <c r="A20" s="3">
        <v>16</v>
      </c>
      <c r="B20" s="12" t="s">
        <v>34</v>
      </c>
      <c r="C20" s="54" t="s">
        <v>267</v>
      </c>
      <c r="D20" s="49" t="s">
        <v>13</v>
      </c>
      <c r="E20" s="67" t="s">
        <v>269</v>
      </c>
      <c r="F20" s="49"/>
      <c r="G20" s="67">
        <v>23</v>
      </c>
      <c r="H20" s="67">
        <v>29</v>
      </c>
      <c r="I20" s="50">
        <v>52</v>
      </c>
      <c r="J20" s="67"/>
      <c r="K20" s="43" t="s">
        <v>266</v>
      </c>
      <c r="L20" s="72" t="s">
        <v>899</v>
      </c>
      <c r="M20" s="72">
        <v>8473977125</v>
      </c>
      <c r="N20" s="72" t="s">
        <v>900</v>
      </c>
      <c r="O20" s="72">
        <v>9864683145</v>
      </c>
      <c r="P20" s="74">
        <v>43418</v>
      </c>
      <c r="Q20" s="43" t="s">
        <v>233</v>
      </c>
      <c r="R20" s="43" t="s">
        <v>68</v>
      </c>
      <c r="S20" s="43" t="s">
        <v>45</v>
      </c>
      <c r="T20" s="13"/>
    </row>
    <row r="21" spans="1:20" ht="33">
      <c r="A21" s="3">
        <v>17</v>
      </c>
      <c r="B21" s="12" t="s">
        <v>34</v>
      </c>
      <c r="C21" s="54" t="s">
        <v>268</v>
      </c>
      <c r="D21" s="49" t="s">
        <v>13</v>
      </c>
      <c r="E21" s="67" t="s">
        <v>270</v>
      </c>
      <c r="F21" s="49"/>
      <c r="G21" s="67">
        <v>26</v>
      </c>
      <c r="H21" s="67">
        <v>32</v>
      </c>
      <c r="I21" s="50">
        <f t="shared" si="0"/>
        <v>58</v>
      </c>
      <c r="J21" s="67">
        <v>8256090063</v>
      </c>
      <c r="K21" s="43" t="s">
        <v>266</v>
      </c>
      <c r="L21" s="72" t="s">
        <v>899</v>
      </c>
      <c r="M21" s="72">
        <v>8473977125</v>
      </c>
      <c r="N21" s="72" t="s">
        <v>87</v>
      </c>
      <c r="O21" s="72">
        <v>9954752993</v>
      </c>
      <c r="P21" s="74">
        <v>43418</v>
      </c>
      <c r="Q21" s="43" t="s">
        <v>233</v>
      </c>
      <c r="R21" s="43" t="s">
        <v>68</v>
      </c>
      <c r="S21" s="43" t="s">
        <v>45</v>
      </c>
      <c r="T21" s="13"/>
    </row>
    <row r="22" spans="1:20">
      <c r="A22" s="3">
        <v>18</v>
      </c>
      <c r="B22" s="12" t="s">
        <v>34</v>
      </c>
      <c r="C22" s="54" t="s">
        <v>271</v>
      </c>
      <c r="D22" s="49" t="s">
        <v>13</v>
      </c>
      <c r="E22" s="67" t="s">
        <v>273</v>
      </c>
      <c r="F22" s="49"/>
      <c r="G22" s="67">
        <v>24</v>
      </c>
      <c r="H22" s="67">
        <v>22</v>
      </c>
      <c r="I22" s="50">
        <f t="shared" si="0"/>
        <v>46</v>
      </c>
      <c r="J22" s="49"/>
      <c r="K22" s="72" t="s">
        <v>903</v>
      </c>
      <c r="L22" s="72" t="s">
        <v>901</v>
      </c>
      <c r="M22" s="72">
        <v>9706525899</v>
      </c>
      <c r="N22" s="72" t="s">
        <v>902</v>
      </c>
      <c r="O22" s="72">
        <v>8876153858</v>
      </c>
      <c r="P22" s="74">
        <v>43419</v>
      </c>
      <c r="Q22" s="43" t="s">
        <v>234</v>
      </c>
      <c r="R22" s="43" t="s">
        <v>891</v>
      </c>
      <c r="S22" s="43" t="s">
        <v>45</v>
      </c>
      <c r="T22" s="13"/>
    </row>
    <row r="23" spans="1:20">
      <c r="A23" s="3">
        <v>19</v>
      </c>
      <c r="B23" s="12" t="s">
        <v>34</v>
      </c>
      <c r="C23" s="54" t="s">
        <v>272</v>
      </c>
      <c r="D23" s="49" t="s">
        <v>13</v>
      </c>
      <c r="E23" s="67" t="s">
        <v>274</v>
      </c>
      <c r="F23" s="49"/>
      <c r="G23" s="67">
        <v>17</v>
      </c>
      <c r="H23" s="67">
        <v>15</v>
      </c>
      <c r="I23" s="50">
        <f t="shared" si="0"/>
        <v>32</v>
      </c>
      <c r="J23" s="67">
        <v>8486923228</v>
      </c>
      <c r="K23" s="72" t="s">
        <v>903</v>
      </c>
      <c r="L23" s="72" t="s">
        <v>901</v>
      </c>
      <c r="M23" s="72">
        <v>9706525899</v>
      </c>
      <c r="N23" s="72" t="s">
        <v>902</v>
      </c>
      <c r="O23" s="72">
        <v>8876153858</v>
      </c>
      <c r="P23" s="74">
        <v>43419</v>
      </c>
      <c r="Q23" s="43" t="s">
        <v>234</v>
      </c>
      <c r="R23" s="43" t="s">
        <v>891</v>
      </c>
      <c r="S23" s="43" t="s">
        <v>45</v>
      </c>
      <c r="T23" s="13"/>
    </row>
    <row r="24" spans="1:20">
      <c r="A24" s="3">
        <v>20</v>
      </c>
      <c r="B24" s="12" t="s">
        <v>34</v>
      </c>
      <c r="C24" s="54" t="s">
        <v>275</v>
      </c>
      <c r="D24" s="49" t="s">
        <v>13</v>
      </c>
      <c r="E24" s="67" t="s">
        <v>276</v>
      </c>
      <c r="F24" s="49"/>
      <c r="G24" s="67">
        <v>20</v>
      </c>
      <c r="H24" s="67">
        <v>24</v>
      </c>
      <c r="I24" s="50">
        <f t="shared" si="0"/>
        <v>44</v>
      </c>
      <c r="J24" s="67">
        <v>9613001979</v>
      </c>
      <c r="K24" s="72" t="s">
        <v>903</v>
      </c>
      <c r="L24" s="72" t="s">
        <v>901</v>
      </c>
      <c r="M24" s="72">
        <v>9706525899</v>
      </c>
      <c r="N24" s="72" t="s">
        <v>869</v>
      </c>
      <c r="O24" s="72">
        <v>9706845188</v>
      </c>
      <c r="P24" s="74">
        <v>43419</v>
      </c>
      <c r="Q24" s="43" t="s">
        <v>234</v>
      </c>
      <c r="R24" s="43" t="s">
        <v>891</v>
      </c>
      <c r="S24" s="43" t="s">
        <v>45</v>
      </c>
      <c r="T24" s="13"/>
    </row>
    <row r="25" spans="1:20">
      <c r="A25" s="3">
        <v>21</v>
      </c>
      <c r="B25" s="12" t="s">
        <v>34</v>
      </c>
      <c r="C25" s="54" t="s">
        <v>277</v>
      </c>
      <c r="D25" s="49" t="s">
        <v>13</v>
      </c>
      <c r="E25" s="67" t="s">
        <v>279</v>
      </c>
      <c r="F25" s="49"/>
      <c r="G25" s="67">
        <v>26</v>
      </c>
      <c r="H25" s="67">
        <v>27</v>
      </c>
      <c r="I25" s="50">
        <f t="shared" si="0"/>
        <v>53</v>
      </c>
      <c r="J25" s="67">
        <v>9678421761</v>
      </c>
      <c r="K25" s="72" t="s">
        <v>903</v>
      </c>
      <c r="L25" s="72" t="s">
        <v>901</v>
      </c>
      <c r="M25" s="72">
        <v>9706525899</v>
      </c>
      <c r="N25" s="72" t="s">
        <v>869</v>
      </c>
      <c r="O25" s="72">
        <v>9706845188</v>
      </c>
      <c r="P25" s="74">
        <v>43420</v>
      </c>
      <c r="Q25" s="43" t="s">
        <v>230</v>
      </c>
      <c r="R25" s="43" t="s">
        <v>891</v>
      </c>
      <c r="S25" s="43" t="s">
        <v>45</v>
      </c>
      <c r="T25" s="13"/>
    </row>
    <row r="26" spans="1:20">
      <c r="A26" s="3">
        <v>22</v>
      </c>
      <c r="B26" s="12" t="s">
        <v>34</v>
      </c>
      <c r="C26" s="54" t="s">
        <v>278</v>
      </c>
      <c r="D26" s="49" t="s">
        <v>13</v>
      </c>
      <c r="E26" s="67" t="s">
        <v>280</v>
      </c>
      <c r="F26" s="49"/>
      <c r="G26" s="67">
        <v>32</v>
      </c>
      <c r="H26" s="67">
        <v>28</v>
      </c>
      <c r="I26" s="50">
        <f t="shared" si="0"/>
        <v>60</v>
      </c>
      <c r="J26" s="67">
        <v>9508495585</v>
      </c>
      <c r="K26" s="72" t="s">
        <v>903</v>
      </c>
      <c r="L26" s="72" t="s">
        <v>901</v>
      </c>
      <c r="M26" s="72">
        <v>9706525899</v>
      </c>
      <c r="N26" s="72" t="s">
        <v>869</v>
      </c>
      <c r="O26" s="72">
        <v>9706845188</v>
      </c>
      <c r="P26" s="74">
        <v>43420</v>
      </c>
      <c r="Q26" s="43" t="s">
        <v>230</v>
      </c>
      <c r="R26" s="43" t="s">
        <v>891</v>
      </c>
      <c r="S26" s="43" t="s">
        <v>45</v>
      </c>
      <c r="T26" s="13"/>
    </row>
    <row r="27" spans="1:20">
      <c r="A27" s="3">
        <v>23</v>
      </c>
      <c r="B27" s="12" t="s">
        <v>34</v>
      </c>
      <c r="C27" s="54" t="s">
        <v>281</v>
      </c>
      <c r="D27" s="49" t="s">
        <v>13</v>
      </c>
      <c r="E27" s="67" t="s">
        <v>282</v>
      </c>
      <c r="F27" s="49"/>
      <c r="G27" s="67">
        <v>48</v>
      </c>
      <c r="H27" s="67">
        <v>57</v>
      </c>
      <c r="I27" s="50">
        <f t="shared" si="0"/>
        <v>105</v>
      </c>
      <c r="J27" s="67">
        <v>9954234327</v>
      </c>
      <c r="K27" s="72" t="s">
        <v>903</v>
      </c>
      <c r="L27" s="72" t="s">
        <v>901</v>
      </c>
      <c r="M27" s="72">
        <v>9706525899</v>
      </c>
      <c r="N27" s="72" t="s">
        <v>869</v>
      </c>
      <c r="O27" s="72">
        <v>9706845188</v>
      </c>
      <c r="P27" s="74">
        <v>43421</v>
      </c>
      <c r="Q27" s="43" t="s">
        <v>1079</v>
      </c>
      <c r="R27" s="43" t="s">
        <v>891</v>
      </c>
      <c r="S27" s="43" t="s">
        <v>45</v>
      </c>
      <c r="T27" s="13"/>
    </row>
    <row r="28" spans="1:20">
      <c r="A28" s="3">
        <v>24</v>
      </c>
      <c r="B28" s="12" t="s">
        <v>34</v>
      </c>
      <c r="C28" s="54" t="s">
        <v>283</v>
      </c>
      <c r="D28" s="49" t="s">
        <v>13</v>
      </c>
      <c r="E28" s="67" t="s">
        <v>284</v>
      </c>
      <c r="F28" s="49"/>
      <c r="G28" s="67">
        <v>22</v>
      </c>
      <c r="H28" s="67">
        <v>26</v>
      </c>
      <c r="I28" s="50">
        <f t="shared" si="0"/>
        <v>48</v>
      </c>
      <c r="J28" s="67">
        <v>9707834814</v>
      </c>
      <c r="K28" s="72" t="s">
        <v>903</v>
      </c>
      <c r="L28" s="72" t="s">
        <v>901</v>
      </c>
      <c r="M28" s="72">
        <v>9706525899</v>
      </c>
      <c r="N28" s="43"/>
      <c r="O28" s="43"/>
      <c r="P28" s="74">
        <v>43423</v>
      </c>
      <c r="Q28" s="43" t="s">
        <v>231</v>
      </c>
      <c r="R28" s="43" t="s">
        <v>891</v>
      </c>
      <c r="S28" s="43" t="s">
        <v>45</v>
      </c>
      <c r="T28" s="13"/>
    </row>
    <row r="29" spans="1:20">
      <c r="A29" s="3">
        <v>25</v>
      </c>
      <c r="B29" s="12" t="s">
        <v>34</v>
      </c>
      <c r="C29" s="54" t="s">
        <v>285</v>
      </c>
      <c r="D29" s="49" t="s">
        <v>13</v>
      </c>
      <c r="E29" s="67" t="s">
        <v>286</v>
      </c>
      <c r="F29" s="49"/>
      <c r="G29" s="67">
        <v>38</v>
      </c>
      <c r="H29" s="67">
        <v>42</v>
      </c>
      <c r="I29" s="50">
        <f t="shared" si="0"/>
        <v>80</v>
      </c>
      <c r="J29" s="67">
        <v>9707910851</v>
      </c>
      <c r="K29" s="72" t="s">
        <v>903</v>
      </c>
      <c r="L29" s="72" t="s">
        <v>901</v>
      </c>
      <c r="M29" s="72">
        <v>9706525899</v>
      </c>
      <c r="N29" s="72" t="s">
        <v>904</v>
      </c>
      <c r="O29" s="72">
        <v>8724901485</v>
      </c>
      <c r="P29" s="74">
        <v>43423</v>
      </c>
      <c r="Q29" s="43" t="s">
        <v>231</v>
      </c>
      <c r="R29" s="43" t="s">
        <v>891</v>
      </c>
      <c r="S29" s="43" t="s">
        <v>45</v>
      </c>
      <c r="T29" s="13"/>
    </row>
    <row r="30" spans="1:20">
      <c r="A30" s="3">
        <v>26</v>
      </c>
      <c r="B30" s="12" t="s">
        <v>34</v>
      </c>
      <c r="C30" s="54" t="s">
        <v>287</v>
      </c>
      <c r="D30" s="49" t="s">
        <v>13</v>
      </c>
      <c r="E30" s="67" t="s">
        <v>289</v>
      </c>
      <c r="F30" s="49"/>
      <c r="G30" s="67">
        <v>11</v>
      </c>
      <c r="H30" s="67">
        <v>21</v>
      </c>
      <c r="I30" s="50">
        <f t="shared" si="0"/>
        <v>32</v>
      </c>
      <c r="J30" s="67">
        <v>9882295290</v>
      </c>
      <c r="K30" s="72" t="s">
        <v>905</v>
      </c>
      <c r="L30" s="72" t="s">
        <v>906</v>
      </c>
      <c r="M30" s="72">
        <v>9707358782</v>
      </c>
      <c r="N30" s="72" t="s">
        <v>907</v>
      </c>
      <c r="O30" s="72">
        <v>9508702875</v>
      </c>
      <c r="P30" s="74">
        <v>43424</v>
      </c>
      <c r="Q30" s="43" t="s">
        <v>232</v>
      </c>
      <c r="R30" s="43" t="s">
        <v>68</v>
      </c>
      <c r="S30" s="43" t="s">
        <v>45</v>
      </c>
      <c r="T30" s="13"/>
    </row>
    <row r="31" spans="1:20">
      <c r="A31" s="3">
        <v>27</v>
      </c>
      <c r="B31" s="12" t="s">
        <v>34</v>
      </c>
      <c r="C31" s="54" t="s">
        <v>288</v>
      </c>
      <c r="D31" s="49" t="s">
        <v>13</v>
      </c>
      <c r="E31" s="67" t="s">
        <v>290</v>
      </c>
      <c r="F31" s="49"/>
      <c r="G31" s="67">
        <v>14</v>
      </c>
      <c r="H31" s="67">
        <v>19</v>
      </c>
      <c r="I31" s="50">
        <f t="shared" si="0"/>
        <v>33</v>
      </c>
      <c r="J31" s="67">
        <v>9854141602</v>
      </c>
      <c r="K31" s="72" t="s">
        <v>905</v>
      </c>
      <c r="L31" s="72" t="s">
        <v>906</v>
      </c>
      <c r="M31" s="72">
        <v>9707358782</v>
      </c>
      <c r="N31" s="72" t="s">
        <v>907</v>
      </c>
      <c r="O31" s="72">
        <v>9508702875</v>
      </c>
      <c r="P31" s="74">
        <v>43424</v>
      </c>
      <c r="Q31" s="43" t="s">
        <v>232</v>
      </c>
      <c r="R31" s="43" t="s">
        <v>68</v>
      </c>
      <c r="S31" s="43" t="s">
        <v>45</v>
      </c>
      <c r="T31" s="13"/>
    </row>
    <row r="32" spans="1:20">
      <c r="A32" s="3">
        <v>28</v>
      </c>
      <c r="B32" s="12" t="s">
        <v>34</v>
      </c>
      <c r="C32" s="54" t="s">
        <v>292</v>
      </c>
      <c r="D32" s="49" t="s">
        <v>13</v>
      </c>
      <c r="E32" s="67" t="s">
        <v>291</v>
      </c>
      <c r="F32" s="49"/>
      <c r="G32" s="67">
        <v>27</v>
      </c>
      <c r="H32" s="67">
        <v>32</v>
      </c>
      <c r="I32" s="50">
        <f t="shared" si="0"/>
        <v>59</v>
      </c>
      <c r="J32" s="67">
        <v>9577007440</v>
      </c>
      <c r="K32" s="72" t="s">
        <v>905</v>
      </c>
      <c r="L32" s="72" t="s">
        <v>906</v>
      </c>
      <c r="M32" s="72">
        <v>9707358782</v>
      </c>
      <c r="N32" s="72" t="s">
        <v>908</v>
      </c>
      <c r="O32" s="72">
        <v>9508952228</v>
      </c>
      <c r="P32" s="74">
        <v>43424</v>
      </c>
      <c r="Q32" s="43" t="s">
        <v>232</v>
      </c>
      <c r="R32" s="43" t="s">
        <v>68</v>
      </c>
      <c r="S32" s="43" t="s">
        <v>45</v>
      </c>
      <c r="T32" s="13"/>
    </row>
    <row r="33" spans="1:20">
      <c r="A33" s="3">
        <v>29</v>
      </c>
      <c r="B33" s="12" t="s">
        <v>34</v>
      </c>
      <c r="C33" s="46" t="s">
        <v>293</v>
      </c>
      <c r="D33" s="49" t="s">
        <v>13</v>
      </c>
      <c r="E33" s="67" t="s">
        <v>295</v>
      </c>
      <c r="F33" s="49"/>
      <c r="G33" s="69">
        <v>39</v>
      </c>
      <c r="H33" s="69">
        <v>36</v>
      </c>
      <c r="I33" s="50">
        <f t="shared" si="0"/>
        <v>75</v>
      </c>
      <c r="J33" s="69">
        <v>9435427513</v>
      </c>
      <c r="K33" s="72" t="s">
        <v>905</v>
      </c>
      <c r="L33" s="72" t="s">
        <v>906</v>
      </c>
      <c r="M33" s="72">
        <v>9707358782</v>
      </c>
      <c r="N33" s="72" t="s">
        <v>909</v>
      </c>
      <c r="O33" s="72">
        <v>9508197838</v>
      </c>
      <c r="P33" s="74">
        <v>43425</v>
      </c>
      <c r="Q33" s="43" t="s">
        <v>232</v>
      </c>
      <c r="R33" s="43" t="s">
        <v>68</v>
      </c>
      <c r="S33" s="43" t="s">
        <v>45</v>
      </c>
      <c r="T33" s="13"/>
    </row>
    <row r="34" spans="1:20">
      <c r="A34" s="3">
        <v>30</v>
      </c>
      <c r="B34" s="12" t="s">
        <v>34</v>
      </c>
      <c r="C34" s="46" t="s">
        <v>294</v>
      </c>
      <c r="D34" s="49" t="s">
        <v>13</v>
      </c>
      <c r="E34" s="67" t="s">
        <v>296</v>
      </c>
      <c r="F34" s="49"/>
      <c r="G34" s="69">
        <v>15</v>
      </c>
      <c r="H34" s="69">
        <v>10</v>
      </c>
      <c r="I34" s="50">
        <f t="shared" si="0"/>
        <v>25</v>
      </c>
      <c r="J34" s="69">
        <v>9501778203</v>
      </c>
      <c r="K34" s="72" t="s">
        <v>905</v>
      </c>
      <c r="L34" s="72" t="s">
        <v>906</v>
      </c>
      <c r="M34" s="72">
        <v>9707358782</v>
      </c>
      <c r="N34" s="72" t="s">
        <v>909</v>
      </c>
      <c r="O34" s="72">
        <v>9508197838</v>
      </c>
      <c r="P34" s="74">
        <v>43425</v>
      </c>
      <c r="Q34" s="43" t="s">
        <v>232</v>
      </c>
      <c r="R34" s="43" t="s">
        <v>68</v>
      </c>
      <c r="S34" s="43" t="s">
        <v>45</v>
      </c>
      <c r="T34" s="13"/>
    </row>
    <row r="35" spans="1:20">
      <c r="A35" s="3">
        <v>31</v>
      </c>
      <c r="B35" s="12" t="s">
        <v>34</v>
      </c>
      <c r="C35" s="52" t="s">
        <v>298</v>
      </c>
      <c r="D35" s="49" t="s">
        <v>13</v>
      </c>
      <c r="E35" s="77" t="s">
        <v>305</v>
      </c>
      <c r="F35" s="49"/>
      <c r="G35" s="70">
        <v>17</v>
      </c>
      <c r="H35" s="70">
        <v>18</v>
      </c>
      <c r="I35" s="50">
        <f t="shared" si="0"/>
        <v>35</v>
      </c>
      <c r="J35" s="70">
        <v>9954607462</v>
      </c>
      <c r="K35" s="72" t="s">
        <v>905</v>
      </c>
      <c r="L35" s="72" t="s">
        <v>906</v>
      </c>
      <c r="M35" s="72">
        <v>9707358782</v>
      </c>
      <c r="N35" s="72" t="s">
        <v>910</v>
      </c>
      <c r="O35" s="72">
        <v>8256096153</v>
      </c>
      <c r="P35" s="74">
        <v>43425</v>
      </c>
      <c r="Q35" s="43" t="s">
        <v>232</v>
      </c>
      <c r="R35" s="43" t="s">
        <v>68</v>
      </c>
      <c r="S35" s="43" t="s">
        <v>45</v>
      </c>
      <c r="T35" s="13"/>
    </row>
    <row r="36" spans="1:20">
      <c r="A36" s="3">
        <v>32</v>
      </c>
      <c r="B36" s="12" t="s">
        <v>34</v>
      </c>
      <c r="C36" s="58" t="s">
        <v>299</v>
      </c>
      <c r="D36" s="49" t="s">
        <v>13</v>
      </c>
      <c r="E36" s="78" t="s">
        <v>302</v>
      </c>
      <c r="F36" s="49"/>
      <c r="G36" s="71">
        <v>16</v>
      </c>
      <c r="H36" s="71">
        <v>19</v>
      </c>
      <c r="I36" s="50">
        <f t="shared" si="0"/>
        <v>35</v>
      </c>
      <c r="J36" s="71">
        <v>8486722894</v>
      </c>
      <c r="K36" s="43" t="s">
        <v>297</v>
      </c>
      <c r="L36" s="73" t="s">
        <v>915</v>
      </c>
      <c r="M36" s="72">
        <v>9435338501</v>
      </c>
      <c r="N36" s="73" t="s">
        <v>916</v>
      </c>
      <c r="O36" s="72">
        <v>8876581145</v>
      </c>
      <c r="P36" s="74">
        <v>43426</v>
      </c>
      <c r="Q36" s="43" t="s">
        <v>234</v>
      </c>
      <c r="R36" s="43" t="s">
        <v>885</v>
      </c>
      <c r="S36" s="43" t="s">
        <v>45</v>
      </c>
      <c r="T36" s="13"/>
    </row>
    <row r="37" spans="1:20">
      <c r="A37" s="3">
        <v>33</v>
      </c>
      <c r="B37" s="12" t="s">
        <v>34</v>
      </c>
      <c r="C37" s="46" t="s">
        <v>300</v>
      </c>
      <c r="D37" s="49" t="s">
        <v>13</v>
      </c>
      <c r="E37" s="67" t="s">
        <v>303</v>
      </c>
      <c r="F37" s="49"/>
      <c r="G37" s="69">
        <v>11</v>
      </c>
      <c r="H37" s="69">
        <v>19</v>
      </c>
      <c r="I37" s="50">
        <f t="shared" si="0"/>
        <v>30</v>
      </c>
      <c r="J37" s="69"/>
      <c r="K37" s="43" t="s">
        <v>297</v>
      </c>
      <c r="L37" s="73" t="s">
        <v>915</v>
      </c>
      <c r="M37" s="72">
        <v>9435338501</v>
      </c>
      <c r="N37" s="73" t="s">
        <v>916</v>
      </c>
      <c r="O37" s="72">
        <v>8876581145</v>
      </c>
      <c r="P37" s="74">
        <v>43426</v>
      </c>
      <c r="Q37" s="43" t="s">
        <v>234</v>
      </c>
      <c r="R37" s="43" t="s">
        <v>885</v>
      </c>
      <c r="S37" s="43" t="s">
        <v>45</v>
      </c>
      <c r="T37" s="13"/>
    </row>
    <row r="38" spans="1:20">
      <c r="A38" s="3">
        <v>34</v>
      </c>
      <c r="B38" s="12" t="s">
        <v>34</v>
      </c>
      <c r="C38" s="46" t="s">
        <v>301</v>
      </c>
      <c r="D38" s="49" t="s">
        <v>13</v>
      </c>
      <c r="E38" s="67" t="s">
        <v>304</v>
      </c>
      <c r="F38" s="49"/>
      <c r="G38" s="69">
        <v>7</v>
      </c>
      <c r="H38" s="69">
        <v>8</v>
      </c>
      <c r="I38" s="50">
        <f t="shared" si="0"/>
        <v>15</v>
      </c>
      <c r="J38" s="69">
        <v>9864408427</v>
      </c>
      <c r="K38" s="43" t="s">
        <v>297</v>
      </c>
      <c r="L38" s="73" t="s">
        <v>915</v>
      </c>
      <c r="M38" s="72">
        <v>9435338501</v>
      </c>
      <c r="N38" s="73" t="s">
        <v>916</v>
      </c>
      <c r="O38" s="72">
        <v>8876581145</v>
      </c>
      <c r="P38" s="74">
        <v>43426</v>
      </c>
      <c r="Q38" s="43" t="s">
        <v>234</v>
      </c>
      <c r="R38" s="43" t="s">
        <v>885</v>
      </c>
      <c r="S38" s="43" t="s">
        <v>45</v>
      </c>
      <c r="T38" s="13"/>
    </row>
    <row r="39" spans="1:20">
      <c r="A39" s="3">
        <v>35</v>
      </c>
      <c r="B39" s="12" t="s">
        <v>34</v>
      </c>
      <c r="C39" s="46" t="s">
        <v>306</v>
      </c>
      <c r="D39" s="49" t="s">
        <v>13</v>
      </c>
      <c r="E39" s="67" t="s">
        <v>309</v>
      </c>
      <c r="F39" s="49"/>
      <c r="G39" s="69">
        <v>26</v>
      </c>
      <c r="H39" s="69">
        <v>24</v>
      </c>
      <c r="I39" s="50">
        <f t="shared" si="0"/>
        <v>50</v>
      </c>
      <c r="J39" s="69">
        <v>9854289146</v>
      </c>
      <c r="K39" s="43" t="s">
        <v>297</v>
      </c>
      <c r="L39" s="72" t="s">
        <v>911</v>
      </c>
      <c r="M39" s="72">
        <v>9577948848</v>
      </c>
      <c r="N39" s="72" t="s">
        <v>912</v>
      </c>
      <c r="O39" s="72">
        <v>9864966518</v>
      </c>
      <c r="P39" s="74">
        <v>43426</v>
      </c>
      <c r="Q39" s="43" t="s">
        <v>234</v>
      </c>
      <c r="R39" s="43" t="s">
        <v>885</v>
      </c>
      <c r="S39" s="43" t="s">
        <v>45</v>
      </c>
      <c r="T39" s="13"/>
    </row>
    <row r="40" spans="1:20">
      <c r="A40" s="3">
        <v>36</v>
      </c>
      <c r="B40" s="12" t="s">
        <v>34</v>
      </c>
      <c r="C40" s="46" t="s">
        <v>307</v>
      </c>
      <c r="D40" s="49" t="s">
        <v>13</v>
      </c>
      <c r="E40" s="67" t="s">
        <v>310</v>
      </c>
      <c r="F40" s="49"/>
      <c r="G40" s="69">
        <v>6</v>
      </c>
      <c r="H40" s="69">
        <v>9</v>
      </c>
      <c r="I40" s="50">
        <f t="shared" si="0"/>
        <v>15</v>
      </c>
      <c r="J40" s="69">
        <v>8822827450</v>
      </c>
      <c r="K40" s="43" t="s">
        <v>297</v>
      </c>
      <c r="L40" s="72" t="s">
        <v>911</v>
      </c>
      <c r="M40" s="72">
        <v>9577948848</v>
      </c>
      <c r="N40" s="72" t="s">
        <v>914</v>
      </c>
      <c r="O40" s="72">
        <v>8761073915</v>
      </c>
      <c r="P40" s="74">
        <v>43430</v>
      </c>
      <c r="Q40" s="43" t="s">
        <v>231</v>
      </c>
      <c r="R40" s="43" t="s">
        <v>885</v>
      </c>
      <c r="S40" s="43" t="s">
        <v>45</v>
      </c>
      <c r="T40" s="13"/>
    </row>
    <row r="41" spans="1:20">
      <c r="A41" s="3">
        <v>37</v>
      </c>
      <c r="B41" s="12" t="s">
        <v>34</v>
      </c>
      <c r="C41" s="46" t="s">
        <v>308</v>
      </c>
      <c r="D41" s="49" t="s">
        <v>13</v>
      </c>
      <c r="E41" s="67" t="s">
        <v>311</v>
      </c>
      <c r="F41" s="49"/>
      <c r="G41" s="69">
        <v>23</v>
      </c>
      <c r="H41" s="69">
        <v>22</v>
      </c>
      <c r="I41" s="50">
        <f t="shared" si="0"/>
        <v>45</v>
      </c>
      <c r="J41" s="69">
        <v>9401421087</v>
      </c>
      <c r="K41" s="43" t="s">
        <v>297</v>
      </c>
      <c r="L41" s="72" t="s">
        <v>911</v>
      </c>
      <c r="M41" s="72">
        <v>9577948848</v>
      </c>
      <c r="N41" s="72" t="s">
        <v>914</v>
      </c>
      <c r="O41" s="72">
        <v>8761073915</v>
      </c>
      <c r="P41" s="74">
        <v>43430</v>
      </c>
      <c r="Q41" s="43" t="s">
        <v>231</v>
      </c>
      <c r="R41" s="43" t="s">
        <v>885</v>
      </c>
      <c r="S41" s="43" t="s">
        <v>45</v>
      </c>
      <c r="T41" s="13"/>
    </row>
    <row r="42" spans="1:20">
      <c r="A42" s="3">
        <v>38</v>
      </c>
      <c r="B42" s="12" t="s">
        <v>34</v>
      </c>
      <c r="C42" s="46" t="s">
        <v>312</v>
      </c>
      <c r="D42" s="49" t="s">
        <v>13</v>
      </c>
      <c r="E42" s="67" t="s">
        <v>315</v>
      </c>
      <c r="F42" s="49"/>
      <c r="G42" s="69">
        <v>19</v>
      </c>
      <c r="H42" s="69">
        <v>21</v>
      </c>
      <c r="I42" s="50">
        <f t="shared" si="0"/>
        <v>40</v>
      </c>
      <c r="J42" s="69">
        <v>9957003474</v>
      </c>
      <c r="K42" s="43" t="s">
        <v>297</v>
      </c>
      <c r="L42" s="72" t="s">
        <v>911</v>
      </c>
      <c r="M42" s="72">
        <v>9577948848</v>
      </c>
      <c r="N42" s="72" t="s">
        <v>913</v>
      </c>
      <c r="O42" s="72">
        <v>8403940030</v>
      </c>
      <c r="P42" s="74">
        <v>43430</v>
      </c>
      <c r="Q42" s="43" t="s">
        <v>231</v>
      </c>
      <c r="R42" s="43" t="s">
        <v>885</v>
      </c>
      <c r="S42" s="43" t="s">
        <v>45</v>
      </c>
      <c r="T42" s="13"/>
    </row>
    <row r="43" spans="1:20">
      <c r="A43" s="3">
        <v>39</v>
      </c>
      <c r="B43" s="12" t="s">
        <v>34</v>
      </c>
      <c r="C43" s="46" t="s">
        <v>313</v>
      </c>
      <c r="D43" s="49" t="s">
        <v>13</v>
      </c>
      <c r="E43" s="67" t="s">
        <v>316</v>
      </c>
      <c r="F43" s="49"/>
      <c r="G43" s="69">
        <v>8</v>
      </c>
      <c r="H43" s="69">
        <v>12</v>
      </c>
      <c r="I43" s="50">
        <f t="shared" si="0"/>
        <v>20</v>
      </c>
      <c r="J43" s="69">
        <v>9864830871</v>
      </c>
      <c r="K43" s="43" t="s">
        <v>297</v>
      </c>
      <c r="L43" s="72" t="s">
        <v>911</v>
      </c>
      <c r="M43" s="72">
        <v>9577948848</v>
      </c>
      <c r="N43" s="72" t="s">
        <v>913</v>
      </c>
      <c r="O43" s="72">
        <v>8403940030</v>
      </c>
      <c r="P43" s="74">
        <v>43430</v>
      </c>
      <c r="Q43" s="43" t="s">
        <v>231</v>
      </c>
      <c r="R43" s="43" t="s">
        <v>885</v>
      </c>
      <c r="S43" s="43" t="s">
        <v>45</v>
      </c>
      <c r="T43" s="13"/>
    </row>
    <row r="44" spans="1:20">
      <c r="A44" s="3">
        <v>40</v>
      </c>
      <c r="B44" s="12" t="s">
        <v>34</v>
      </c>
      <c r="C44" s="46" t="s">
        <v>314</v>
      </c>
      <c r="D44" s="49" t="s">
        <v>13</v>
      </c>
      <c r="E44" s="67" t="s">
        <v>317</v>
      </c>
      <c r="F44" s="49"/>
      <c r="G44" s="69">
        <v>18</v>
      </c>
      <c r="H44" s="69">
        <v>22</v>
      </c>
      <c r="I44" s="50">
        <f t="shared" si="0"/>
        <v>40</v>
      </c>
      <c r="J44" s="69">
        <v>8822855768</v>
      </c>
      <c r="K44" s="43" t="s">
        <v>297</v>
      </c>
      <c r="L44" s="72" t="s">
        <v>911</v>
      </c>
      <c r="M44" s="72">
        <v>9577948848</v>
      </c>
      <c r="N44" s="72" t="s">
        <v>913</v>
      </c>
      <c r="O44" s="72">
        <v>8403940030</v>
      </c>
      <c r="P44" s="74">
        <v>43431</v>
      </c>
      <c r="Q44" s="43" t="s">
        <v>232</v>
      </c>
      <c r="R44" s="43" t="s">
        <v>885</v>
      </c>
      <c r="S44" s="43" t="s">
        <v>45</v>
      </c>
      <c r="T44" s="13"/>
    </row>
    <row r="45" spans="1:20">
      <c r="A45" s="3">
        <v>41</v>
      </c>
      <c r="B45" s="12" t="s">
        <v>34</v>
      </c>
      <c r="C45" s="46" t="s">
        <v>318</v>
      </c>
      <c r="D45" s="49" t="s">
        <v>13</v>
      </c>
      <c r="E45" s="67" t="s">
        <v>320</v>
      </c>
      <c r="F45" s="49"/>
      <c r="G45" s="69">
        <v>29</v>
      </c>
      <c r="H45" s="69">
        <v>39</v>
      </c>
      <c r="I45" s="50">
        <f t="shared" si="0"/>
        <v>68</v>
      </c>
      <c r="J45" s="69">
        <v>9864747639</v>
      </c>
      <c r="K45" s="43" t="s">
        <v>297</v>
      </c>
      <c r="L45" s="72" t="s">
        <v>911</v>
      </c>
      <c r="M45" s="72">
        <v>9577948848</v>
      </c>
      <c r="N45" s="72" t="s">
        <v>913</v>
      </c>
      <c r="O45" s="72">
        <v>8403940030</v>
      </c>
      <c r="P45" s="74">
        <v>43431</v>
      </c>
      <c r="Q45" s="43" t="s">
        <v>232</v>
      </c>
      <c r="R45" s="43" t="s">
        <v>885</v>
      </c>
      <c r="S45" s="43" t="s">
        <v>45</v>
      </c>
      <c r="T45" s="13"/>
    </row>
    <row r="46" spans="1:20">
      <c r="A46" s="3">
        <v>42</v>
      </c>
      <c r="B46" s="12" t="s">
        <v>34</v>
      </c>
      <c r="C46" s="46" t="s">
        <v>319</v>
      </c>
      <c r="D46" s="49" t="s">
        <v>13</v>
      </c>
      <c r="E46" s="67" t="s">
        <v>321</v>
      </c>
      <c r="F46" s="49"/>
      <c r="G46" s="69">
        <v>18</v>
      </c>
      <c r="H46" s="69">
        <v>15</v>
      </c>
      <c r="I46" s="50">
        <f t="shared" si="0"/>
        <v>33</v>
      </c>
      <c r="J46" s="69">
        <v>9707116658</v>
      </c>
      <c r="K46" s="43" t="s">
        <v>297</v>
      </c>
      <c r="L46" s="72" t="s">
        <v>911</v>
      </c>
      <c r="M46" s="72">
        <v>9577948848</v>
      </c>
      <c r="N46" s="72" t="s">
        <v>914</v>
      </c>
      <c r="O46" s="72">
        <v>8761073915</v>
      </c>
      <c r="P46" s="74">
        <v>43431</v>
      </c>
      <c r="Q46" s="43" t="s">
        <v>232</v>
      </c>
      <c r="R46" s="43" t="s">
        <v>885</v>
      </c>
      <c r="S46" s="43" t="s">
        <v>45</v>
      </c>
      <c r="T46" s="13"/>
    </row>
    <row r="47" spans="1:20" ht="33">
      <c r="A47" s="3">
        <v>43</v>
      </c>
      <c r="B47" s="12" t="s">
        <v>34</v>
      </c>
      <c r="C47" s="46" t="s">
        <v>322</v>
      </c>
      <c r="D47" s="49" t="s">
        <v>13</v>
      </c>
      <c r="E47" s="67" t="s">
        <v>325</v>
      </c>
      <c r="F47" s="49"/>
      <c r="G47" s="69">
        <v>12</v>
      </c>
      <c r="H47" s="69">
        <v>13</v>
      </c>
      <c r="I47" s="50">
        <f t="shared" si="0"/>
        <v>25</v>
      </c>
      <c r="J47" s="69">
        <v>9678633046</v>
      </c>
      <c r="K47" s="43" t="s">
        <v>297</v>
      </c>
      <c r="L47" s="72" t="s">
        <v>911</v>
      </c>
      <c r="M47" s="72">
        <v>9577948848</v>
      </c>
      <c r="N47" s="72" t="s">
        <v>914</v>
      </c>
      <c r="O47" s="72">
        <v>8761073915</v>
      </c>
      <c r="P47" s="74">
        <v>43432</v>
      </c>
      <c r="Q47" s="43" t="s">
        <v>233</v>
      </c>
      <c r="R47" s="43" t="s">
        <v>885</v>
      </c>
      <c r="S47" s="43" t="s">
        <v>45</v>
      </c>
      <c r="T47" s="13"/>
    </row>
    <row r="48" spans="1:20" ht="33">
      <c r="A48" s="3">
        <v>44</v>
      </c>
      <c r="B48" s="12" t="s">
        <v>34</v>
      </c>
      <c r="C48" s="46" t="s">
        <v>323</v>
      </c>
      <c r="D48" s="49" t="s">
        <v>13</v>
      </c>
      <c r="E48" s="67" t="s">
        <v>326</v>
      </c>
      <c r="F48" s="49"/>
      <c r="G48" s="69">
        <v>19</v>
      </c>
      <c r="H48" s="69">
        <v>22</v>
      </c>
      <c r="I48" s="50">
        <f t="shared" si="0"/>
        <v>41</v>
      </c>
      <c r="J48" s="69">
        <v>8822798226</v>
      </c>
      <c r="K48" s="43" t="s">
        <v>297</v>
      </c>
      <c r="L48" s="72" t="s">
        <v>911</v>
      </c>
      <c r="M48" s="72">
        <v>9577948848</v>
      </c>
      <c r="N48" s="72" t="s">
        <v>914</v>
      </c>
      <c r="O48" s="72">
        <v>8761073915</v>
      </c>
      <c r="P48" s="74">
        <v>43432</v>
      </c>
      <c r="Q48" s="43" t="s">
        <v>233</v>
      </c>
      <c r="R48" s="43" t="s">
        <v>885</v>
      </c>
      <c r="S48" s="43" t="s">
        <v>45</v>
      </c>
      <c r="T48" s="13"/>
    </row>
    <row r="49" spans="1:20" ht="33">
      <c r="A49" s="3">
        <v>45</v>
      </c>
      <c r="B49" s="12" t="s">
        <v>34</v>
      </c>
      <c r="C49" s="46" t="s">
        <v>324</v>
      </c>
      <c r="D49" s="49" t="s">
        <v>13</v>
      </c>
      <c r="E49" s="67" t="s">
        <v>327</v>
      </c>
      <c r="F49" s="49"/>
      <c r="G49" s="69">
        <v>18</v>
      </c>
      <c r="H49" s="69">
        <v>26</v>
      </c>
      <c r="I49" s="50">
        <f t="shared" si="0"/>
        <v>44</v>
      </c>
      <c r="J49" s="69">
        <v>9508505793</v>
      </c>
      <c r="K49" s="43" t="s">
        <v>297</v>
      </c>
      <c r="L49" s="72" t="s">
        <v>911</v>
      </c>
      <c r="M49" s="72">
        <v>9577948848</v>
      </c>
      <c r="N49" s="72" t="s">
        <v>914</v>
      </c>
      <c r="O49" s="72">
        <v>8761073915</v>
      </c>
      <c r="P49" s="74">
        <v>43432</v>
      </c>
      <c r="Q49" s="43" t="s">
        <v>233</v>
      </c>
      <c r="R49" s="43" t="s">
        <v>885</v>
      </c>
      <c r="S49" s="43" t="s">
        <v>45</v>
      </c>
      <c r="T49" s="13"/>
    </row>
    <row r="50" spans="1:20">
      <c r="A50" s="3">
        <v>46</v>
      </c>
      <c r="B50" s="12" t="s">
        <v>34</v>
      </c>
      <c r="C50" s="46" t="s">
        <v>328</v>
      </c>
      <c r="D50" s="49" t="s">
        <v>13</v>
      </c>
      <c r="E50" s="67" t="s">
        <v>330</v>
      </c>
      <c r="F50" s="49"/>
      <c r="G50" s="69">
        <v>19</v>
      </c>
      <c r="H50" s="69">
        <v>26</v>
      </c>
      <c r="I50" s="50">
        <f t="shared" si="0"/>
        <v>45</v>
      </c>
      <c r="J50" s="69">
        <v>8256004637</v>
      </c>
      <c r="K50" s="43" t="s">
        <v>297</v>
      </c>
      <c r="L50" s="72" t="s">
        <v>911</v>
      </c>
      <c r="M50" s="72">
        <v>9577948848</v>
      </c>
      <c r="N50" s="73" t="s">
        <v>917</v>
      </c>
      <c r="O50" s="72">
        <v>8822122515</v>
      </c>
      <c r="P50" s="74">
        <v>43433</v>
      </c>
      <c r="Q50" s="43" t="s">
        <v>234</v>
      </c>
      <c r="R50" s="43" t="s">
        <v>885</v>
      </c>
      <c r="S50" s="43" t="s">
        <v>45</v>
      </c>
      <c r="T50" s="13"/>
    </row>
    <row r="51" spans="1:20">
      <c r="A51" s="3">
        <v>47</v>
      </c>
      <c r="B51" s="12" t="s">
        <v>34</v>
      </c>
      <c r="C51" s="46" t="s">
        <v>329</v>
      </c>
      <c r="D51" s="49" t="s">
        <v>13</v>
      </c>
      <c r="E51" s="67" t="s">
        <v>331</v>
      </c>
      <c r="F51" s="49"/>
      <c r="G51" s="69">
        <v>28</v>
      </c>
      <c r="H51" s="69">
        <v>38</v>
      </c>
      <c r="I51" s="50">
        <f t="shared" si="0"/>
        <v>66</v>
      </c>
      <c r="J51" s="49"/>
      <c r="K51" s="43" t="s">
        <v>297</v>
      </c>
      <c r="L51" s="72" t="s">
        <v>911</v>
      </c>
      <c r="M51" s="72">
        <v>9577948848</v>
      </c>
      <c r="N51" s="73" t="s">
        <v>918</v>
      </c>
      <c r="O51" s="72">
        <v>9401775287</v>
      </c>
      <c r="P51" s="74">
        <v>43433</v>
      </c>
      <c r="Q51" s="43" t="s">
        <v>234</v>
      </c>
      <c r="R51" s="43" t="s">
        <v>885</v>
      </c>
      <c r="S51" s="43" t="s">
        <v>45</v>
      </c>
      <c r="T51" s="13"/>
    </row>
    <row r="52" spans="1:20">
      <c r="A52" s="3">
        <v>48</v>
      </c>
      <c r="B52" s="12" t="s">
        <v>34</v>
      </c>
      <c r="C52" s="46" t="s">
        <v>332</v>
      </c>
      <c r="D52" s="49" t="s">
        <v>13</v>
      </c>
      <c r="E52" s="67" t="s">
        <v>334</v>
      </c>
      <c r="F52" s="49"/>
      <c r="G52" s="69">
        <v>13</v>
      </c>
      <c r="H52" s="69">
        <v>20</v>
      </c>
      <c r="I52" s="50">
        <f t="shared" si="0"/>
        <v>33</v>
      </c>
      <c r="J52" s="69">
        <v>8472905636</v>
      </c>
      <c r="K52" s="72" t="s">
        <v>919</v>
      </c>
      <c r="L52" s="72" t="s">
        <v>50</v>
      </c>
      <c r="M52" s="72">
        <v>8135051450</v>
      </c>
      <c r="N52" s="72" t="s">
        <v>51</v>
      </c>
      <c r="O52" s="72">
        <v>8011874081</v>
      </c>
      <c r="P52" s="74">
        <v>43434</v>
      </c>
      <c r="Q52" s="43" t="s">
        <v>230</v>
      </c>
      <c r="R52" s="43" t="s">
        <v>886</v>
      </c>
      <c r="S52" s="43" t="s">
        <v>45</v>
      </c>
      <c r="T52" s="13"/>
    </row>
    <row r="53" spans="1:20">
      <c r="A53" s="3">
        <v>49</v>
      </c>
      <c r="B53" s="12" t="s">
        <v>34</v>
      </c>
      <c r="C53" s="46" t="s">
        <v>333</v>
      </c>
      <c r="D53" s="49" t="s">
        <v>13</v>
      </c>
      <c r="E53" s="67" t="s">
        <v>335</v>
      </c>
      <c r="F53" s="49"/>
      <c r="G53" s="69">
        <v>15</v>
      </c>
      <c r="H53" s="69">
        <v>10</v>
      </c>
      <c r="I53" s="50">
        <f t="shared" si="0"/>
        <v>25</v>
      </c>
      <c r="J53" s="49"/>
      <c r="K53" s="72" t="s">
        <v>919</v>
      </c>
      <c r="L53" s="72" t="s">
        <v>50</v>
      </c>
      <c r="M53" s="72">
        <v>8135051450</v>
      </c>
      <c r="N53" s="72" t="s">
        <v>51</v>
      </c>
      <c r="O53" s="72">
        <v>8011874081</v>
      </c>
      <c r="P53" s="74">
        <v>43434</v>
      </c>
      <c r="Q53" s="43" t="s">
        <v>230</v>
      </c>
      <c r="R53" s="43" t="s">
        <v>886</v>
      </c>
      <c r="S53" s="43" t="s">
        <v>45</v>
      </c>
      <c r="T53" s="13"/>
    </row>
    <row r="54" spans="1:20">
      <c r="A54" s="3">
        <v>50</v>
      </c>
      <c r="B54" s="12" t="s">
        <v>34</v>
      </c>
      <c r="C54" s="46" t="s">
        <v>337</v>
      </c>
      <c r="D54" s="49" t="s">
        <v>13</v>
      </c>
      <c r="E54" s="67" t="s">
        <v>338</v>
      </c>
      <c r="F54" s="49"/>
      <c r="G54" s="69">
        <v>30</v>
      </c>
      <c r="H54" s="69">
        <v>43</v>
      </c>
      <c r="I54" s="50">
        <f t="shared" si="0"/>
        <v>73</v>
      </c>
      <c r="J54" s="69">
        <v>8822827595</v>
      </c>
      <c r="K54" s="72" t="s">
        <v>919</v>
      </c>
      <c r="L54" s="72" t="s">
        <v>50</v>
      </c>
      <c r="M54" s="72">
        <v>8135051450</v>
      </c>
      <c r="N54" s="72" t="s">
        <v>51</v>
      </c>
      <c r="O54" s="72">
        <v>8011874081</v>
      </c>
      <c r="P54" s="74">
        <v>43434</v>
      </c>
      <c r="Q54" s="43" t="s">
        <v>230</v>
      </c>
      <c r="R54" s="43" t="s">
        <v>886</v>
      </c>
      <c r="S54" s="43" t="s">
        <v>45</v>
      </c>
      <c r="T54" s="13"/>
    </row>
    <row r="55" spans="1:20">
      <c r="A55" s="3">
        <v>51</v>
      </c>
      <c r="B55" s="12" t="s">
        <v>35</v>
      </c>
      <c r="C55" s="42" t="s">
        <v>541</v>
      </c>
      <c r="D55" s="43" t="s">
        <v>11</v>
      </c>
      <c r="E55" s="72" t="s">
        <v>542</v>
      </c>
      <c r="F55" s="43" t="s">
        <v>627</v>
      </c>
      <c r="G55" s="14">
        <v>66</v>
      </c>
      <c r="H55" s="14">
        <v>79</v>
      </c>
      <c r="I55" s="12">
        <f t="shared" ref="I55:I65" si="2">+G55+H55</f>
        <v>145</v>
      </c>
      <c r="J55" s="43"/>
      <c r="K55" s="43" t="s">
        <v>440</v>
      </c>
      <c r="L55" s="73" t="s">
        <v>861</v>
      </c>
      <c r="M55" s="73">
        <v>9707218570</v>
      </c>
      <c r="N55" s="73" t="s">
        <v>923</v>
      </c>
      <c r="O55" s="73">
        <v>9707699512</v>
      </c>
      <c r="P55" s="74">
        <v>43405</v>
      </c>
      <c r="Q55" s="43" t="s">
        <v>234</v>
      </c>
      <c r="R55" s="43" t="s">
        <v>105</v>
      </c>
      <c r="S55" s="43" t="s">
        <v>45</v>
      </c>
      <c r="T55" s="13"/>
    </row>
    <row r="56" spans="1:20">
      <c r="A56" s="3">
        <v>52</v>
      </c>
      <c r="B56" s="12" t="s">
        <v>35</v>
      </c>
      <c r="C56" s="42" t="s">
        <v>543</v>
      </c>
      <c r="D56" s="43" t="s">
        <v>11</v>
      </c>
      <c r="E56" s="72" t="s">
        <v>544</v>
      </c>
      <c r="F56" s="43" t="s">
        <v>627</v>
      </c>
      <c r="G56" s="14">
        <v>26</v>
      </c>
      <c r="H56" s="14">
        <v>34</v>
      </c>
      <c r="I56" s="12">
        <f t="shared" si="2"/>
        <v>60</v>
      </c>
      <c r="J56" s="62" t="s">
        <v>545</v>
      </c>
      <c r="K56" s="43" t="s">
        <v>550</v>
      </c>
      <c r="L56" s="73" t="s">
        <v>877</v>
      </c>
      <c r="M56" s="72">
        <v>9954537205</v>
      </c>
      <c r="N56" s="73" t="s">
        <v>924</v>
      </c>
      <c r="O56" s="72">
        <v>9957844969</v>
      </c>
      <c r="P56" s="74">
        <v>43406</v>
      </c>
      <c r="Q56" s="43" t="s">
        <v>230</v>
      </c>
      <c r="R56" s="43" t="s">
        <v>68</v>
      </c>
      <c r="S56" s="43" t="s">
        <v>45</v>
      </c>
      <c r="T56" s="13"/>
    </row>
    <row r="57" spans="1:20">
      <c r="A57" s="3">
        <v>53</v>
      </c>
      <c r="B57" s="12" t="s">
        <v>35</v>
      </c>
      <c r="C57" s="42" t="s">
        <v>546</v>
      </c>
      <c r="D57" s="43" t="s">
        <v>11</v>
      </c>
      <c r="E57" s="72" t="s">
        <v>547</v>
      </c>
      <c r="F57" s="43" t="s">
        <v>628</v>
      </c>
      <c r="G57" s="14">
        <v>8</v>
      </c>
      <c r="H57" s="14">
        <v>13</v>
      </c>
      <c r="I57" s="12">
        <f t="shared" si="2"/>
        <v>21</v>
      </c>
      <c r="J57" s="43"/>
      <c r="K57" s="43" t="s">
        <v>550</v>
      </c>
      <c r="L57" s="73" t="s">
        <v>877</v>
      </c>
      <c r="M57" s="72">
        <v>9954537205</v>
      </c>
      <c r="N57" s="73" t="s">
        <v>924</v>
      </c>
      <c r="O57" s="72">
        <v>9957844969</v>
      </c>
      <c r="P57" s="74">
        <v>43406</v>
      </c>
      <c r="Q57" s="43" t="s">
        <v>230</v>
      </c>
      <c r="R57" s="43" t="s">
        <v>68</v>
      </c>
      <c r="S57" s="43" t="s">
        <v>45</v>
      </c>
      <c r="T57" s="13"/>
    </row>
    <row r="58" spans="1:20">
      <c r="A58" s="3">
        <v>54</v>
      </c>
      <c r="B58" s="12" t="s">
        <v>35</v>
      </c>
      <c r="C58" s="46" t="s">
        <v>548</v>
      </c>
      <c r="D58" s="49" t="s">
        <v>11</v>
      </c>
      <c r="E58" s="69" t="s">
        <v>549</v>
      </c>
      <c r="F58" s="43" t="s">
        <v>628</v>
      </c>
      <c r="G58" s="14">
        <v>10</v>
      </c>
      <c r="H58" s="14">
        <v>14</v>
      </c>
      <c r="I58" s="12">
        <f t="shared" si="2"/>
        <v>24</v>
      </c>
      <c r="J58" s="43"/>
      <c r="K58" s="43" t="s">
        <v>550</v>
      </c>
      <c r="L58" s="73" t="s">
        <v>877</v>
      </c>
      <c r="M58" s="72">
        <v>9954537205</v>
      </c>
      <c r="N58" s="73" t="s">
        <v>924</v>
      </c>
      <c r="O58" s="72">
        <v>9957844969</v>
      </c>
      <c r="P58" s="74">
        <v>43406</v>
      </c>
      <c r="Q58" s="43" t="s">
        <v>230</v>
      </c>
      <c r="R58" s="43" t="s">
        <v>68</v>
      </c>
      <c r="S58" s="43" t="s">
        <v>45</v>
      </c>
      <c r="T58" s="13"/>
    </row>
    <row r="59" spans="1:20">
      <c r="A59" s="3">
        <v>55</v>
      </c>
      <c r="B59" s="12" t="s">
        <v>35</v>
      </c>
      <c r="C59" s="42" t="s">
        <v>551</v>
      </c>
      <c r="D59" s="43" t="s">
        <v>11</v>
      </c>
      <c r="E59" s="72" t="s">
        <v>552</v>
      </c>
      <c r="F59" s="43" t="s">
        <v>627</v>
      </c>
      <c r="G59" s="14">
        <v>98</v>
      </c>
      <c r="H59" s="14">
        <v>106</v>
      </c>
      <c r="I59" s="12">
        <f t="shared" si="2"/>
        <v>204</v>
      </c>
      <c r="J59" s="62" t="s">
        <v>553</v>
      </c>
      <c r="K59" s="43" t="s">
        <v>550</v>
      </c>
      <c r="L59" s="73" t="s">
        <v>877</v>
      </c>
      <c r="M59" s="72">
        <v>9954537205</v>
      </c>
      <c r="N59" s="73" t="s">
        <v>924</v>
      </c>
      <c r="O59" s="72">
        <v>9957844969</v>
      </c>
      <c r="P59" s="74">
        <v>43407</v>
      </c>
      <c r="Q59" s="43" t="s">
        <v>1079</v>
      </c>
      <c r="R59" s="43" t="s">
        <v>68</v>
      </c>
      <c r="S59" s="43" t="s">
        <v>45</v>
      </c>
      <c r="T59" s="13"/>
    </row>
    <row r="60" spans="1:20">
      <c r="A60" s="3">
        <v>56</v>
      </c>
      <c r="B60" s="12" t="s">
        <v>35</v>
      </c>
      <c r="C60" s="42" t="s">
        <v>551</v>
      </c>
      <c r="D60" s="43" t="s">
        <v>11</v>
      </c>
      <c r="E60" s="72" t="s">
        <v>552</v>
      </c>
      <c r="F60" s="43" t="s">
        <v>627</v>
      </c>
      <c r="G60" s="14">
        <v>98</v>
      </c>
      <c r="H60" s="14">
        <v>106</v>
      </c>
      <c r="I60" s="12">
        <f t="shared" si="2"/>
        <v>204</v>
      </c>
      <c r="J60" s="62" t="s">
        <v>553</v>
      </c>
      <c r="K60" s="43" t="s">
        <v>550</v>
      </c>
      <c r="L60" s="73" t="s">
        <v>877</v>
      </c>
      <c r="M60" s="72">
        <v>9954537205</v>
      </c>
      <c r="N60" s="73" t="s">
        <v>924</v>
      </c>
      <c r="O60" s="72">
        <v>9957844969</v>
      </c>
      <c r="P60" s="74">
        <v>43407</v>
      </c>
      <c r="Q60" s="43" t="s">
        <v>1079</v>
      </c>
      <c r="R60" s="43" t="s">
        <v>68</v>
      </c>
      <c r="S60" s="43" t="s">
        <v>45</v>
      </c>
      <c r="T60" s="13"/>
    </row>
    <row r="61" spans="1:20">
      <c r="A61" s="3">
        <v>57</v>
      </c>
      <c r="B61" s="12" t="s">
        <v>35</v>
      </c>
      <c r="C61" s="42" t="s">
        <v>554</v>
      </c>
      <c r="D61" s="43" t="s">
        <v>11</v>
      </c>
      <c r="E61" s="72" t="s">
        <v>555</v>
      </c>
      <c r="F61" s="43" t="s">
        <v>627</v>
      </c>
      <c r="G61" s="14">
        <v>45</v>
      </c>
      <c r="H61" s="14">
        <v>34</v>
      </c>
      <c r="I61" s="12">
        <f t="shared" si="2"/>
        <v>79</v>
      </c>
      <c r="J61" s="62" t="s">
        <v>556</v>
      </c>
      <c r="K61" s="43" t="s">
        <v>440</v>
      </c>
      <c r="L61" s="73" t="s">
        <v>866</v>
      </c>
      <c r="M61" s="73">
        <v>8822952719</v>
      </c>
      <c r="N61" s="73" t="s">
        <v>872</v>
      </c>
      <c r="O61" s="73">
        <v>9508060352</v>
      </c>
      <c r="P61" s="74">
        <v>43409</v>
      </c>
      <c r="Q61" s="43" t="s">
        <v>231</v>
      </c>
      <c r="R61" s="43" t="s">
        <v>68</v>
      </c>
      <c r="S61" s="43" t="s">
        <v>45</v>
      </c>
      <c r="T61" s="13"/>
    </row>
    <row r="62" spans="1:20">
      <c r="A62" s="3">
        <v>58</v>
      </c>
      <c r="B62" s="12" t="s">
        <v>35</v>
      </c>
      <c r="C62" s="42" t="s">
        <v>557</v>
      </c>
      <c r="D62" s="43" t="s">
        <v>11</v>
      </c>
      <c r="E62" s="72" t="s">
        <v>558</v>
      </c>
      <c r="F62" s="43" t="s">
        <v>628</v>
      </c>
      <c r="G62" s="14">
        <v>23</v>
      </c>
      <c r="H62" s="14">
        <v>27</v>
      </c>
      <c r="I62" s="12">
        <f t="shared" si="2"/>
        <v>50</v>
      </c>
      <c r="J62" s="43"/>
      <c r="K62" s="43" t="s">
        <v>440</v>
      </c>
      <c r="L62" s="73" t="s">
        <v>866</v>
      </c>
      <c r="M62" s="73">
        <v>8822952719</v>
      </c>
      <c r="N62" s="73" t="s">
        <v>870</v>
      </c>
      <c r="O62" s="73">
        <v>9707699449</v>
      </c>
      <c r="P62" s="74">
        <v>43409</v>
      </c>
      <c r="Q62" s="43" t="s">
        <v>231</v>
      </c>
      <c r="R62" s="43" t="s">
        <v>68</v>
      </c>
      <c r="S62" s="43" t="s">
        <v>45</v>
      </c>
      <c r="T62" s="13"/>
    </row>
    <row r="63" spans="1:20">
      <c r="A63" s="3">
        <v>59</v>
      </c>
      <c r="B63" s="12" t="s">
        <v>35</v>
      </c>
      <c r="C63" s="42" t="s">
        <v>559</v>
      </c>
      <c r="D63" s="43" t="s">
        <v>11</v>
      </c>
      <c r="E63" s="72" t="s">
        <v>560</v>
      </c>
      <c r="F63" s="43" t="s">
        <v>627</v>
      </c>
      <c r="G63" s="14">
        <v>6</v>
      </c>
      <c r="H63" s="14">
        <v>7</v>
      </c>
      <c r="I63" s="12">
        <f t="shared" si="2"/>
        <v>13</v>
      </c>
      <c r="J63" s="43"/>
      <c r="K63" s="43" t="s">
        <v>297</v>
      </c>
      <c r="L63" s="73" t="s">
        <v>911</v>
      </c>
      <c r="M63" s="72">
        <v>9577948848</v>
      </c>
      <c r="N63" s="73" t="s">
        <v>925</v>
      </c>
      <c r="O63" s="72">
        <v>8254865455</v>
      </c>
      <c r="P63" s="74">
        <v>43409</v>
      </c>
      <c r="Q63" s="43" t="s">
        <v>231</v>
      </c>
      <c r="R63" s="43" t="s">
        <v>885</v>
      </c>
      <c r="S63" s="43" t="s">
        <v>45</v>
      </c>
      <c r="T63" s="13"/>
    </row>
    <row r="64" spans="1:20">
      <c r="A64" s="3">
        <v>60</v>
      </c>
      <c r="B64" s="12" t="s">
        <v>35</v>
      </c>
      <c r="C64" s="42" t="s">
        <v>561</v>
      </c>
      <c r="D64" s="43" t="s">
        <v>11</v>
      </c>
      <c r="E64" s="72" t="s">
        <v>562</v>
      </c>
      <c r="F64" s="43" t="s">
        <v>628</v>
      </c>
      <c r="G64" s="14">
        <v>5</v>
      </c>
      <c r="H64" s="14">
        <v>4</v>
      </c>
      <c r="I64" s="12">
        <f t="shared" si="2"/>
        <v>9</v>
      </c>
      <c r="J64" s="43"/>
      <c r="K64" s="43" t="s">
        <v>297</v>
      </c>
      <c r="L64" s="73" t="s">
        <v>911</v>
      </c>
      <c r="M64" s="72">
        <v>9577948848</v>
      </c>
      <c r="N64" s="73" t="s">
        <v>925</v>
      </c>
      <c r="O64" s="72">
        <v>8254865455</v>
      </c>
      <c r="P64" s="74">
        <v>43414</v>
      </c>
      <c r="Q64" s="43" t="s">
        <v>1079</v>
      </c>
      <c r="R64" s="43" t="s">
        <v>885</v>
      </c>
      <c r="S64" s="43" t="s">
        <v>45</v>
      </c>
      <c r="T64" s="13"/>
    </row>
    <row r="65" spans="1:20">
      <c r="A65" s="3">
        <v>61</v>
      </c>
      <c r="B65" s="12" t="s">
        <v>35</v>
      </c>
      <c r="C65" s="42" t="s">
        <v>563</v>
      </c>
      <c r="D65" s="43" t="s">
        <v>11</v>
      </c>
      <c r="E65" s="72" t="s">
        <v>564</v>
      </c>
      <c r="F65" s="43" t="s">
        <v>628</v>
      </c>
      <c r="G65" s="14">
        <v>12</v>
      </c>
      <c r="H65" s="14">
        <v>16</v>
      </c>
      <c r="I65" s="12">
        <f t="shared" si="2"/>
        <v>28</v>
      </c>
      <c r="J65" s="43"/>
      <c r="K65" s="43" t="s">
        <v>297</v>
      </c>
      <c r="L65" s="73" t="s">
        <v>911</v>
      </c>
      <c r="M65" s="72">
        <v>9577948848</v>
      </c>
      <c r="N65" s="73" t="s">
        <v>925</v>
      </c>
      <c r="O65" s="72">
        <v>8254865455</v>
      </c>
      <c r="P65" s="74">
        <v>43414</v>
      </c>
      <c r="Q65" s="43" t="s">
        <v>1079</v>
      </c>
      <c r="R65" s="43" t="s">
        <v>885</v>
      </c>
      <c r="S65" s="43" t="s">
        <v>45</v>
      </c>
      <c r="T65" s="13"/>
    </row>
    <row r="66" spans="1:20">
      <c r="A66" s="3">
        <v>62</v>
      </c>
      <c r="B66" s="12" t="s">
        <v>35</v>
      </c>
      <c r="C66" s="42" t="s">
        <v>565</v>
      </c>
      <c r="D66" s="43" t="s">
        <v>11</v>
      </c>
      <c r="E66" s="72" t="s">
        <v>566</v>
      </c>
      <c r="F66" s="43" t="s">
        <v>628</v>
      </c>
      <c r="G66" s="14">
        <v>42</v>
      </c>
      <c r="H66" s="14">
        <v>36</v>
      </c>
      <c r="I66" s="12">
        <f>+G66+H66</f>
        <v>78</v>
      </c>
      <c r="J66" s="62" t="s">
        <v>567</v>
      </c>
      <c r="K66" s="43" t="s">
        <v>297</v>
      </c>
      <c r="L66" s="73" t="s">
        <v>911</v>
      </c>
      <c r="M66" s="72">
        <v>9577948848</v>
      </c>
      <c r="N66" s="73" t="s">
        <v>925</v>
      </c>
      <c r="O66" s="72">
        <v>8254865455</v>
      </c>
      <c r="P66" s="74">
        <v>43414</v>
      </c>
      <c r="Q66" s="43" t="s">
        <v>1079</v>
      </c>
      <c r="R66" s="43" t="s">
        <v>885</v>
      </c>
      <c r="S66" s="43" t="s">
        <v>45</v>
      </c>
      <c r="T66" s="13"/>
    </row>
    <row r="67" spans="1:20">
      <c r="A67" s="3">
        <v>63</v>
      </c>
      <c r="B67" s="12" t="s">
        <v>35</v>
      </c>
      <c r="C67" s="46" t="s">
        <v>568</v>
      </c>
      <c r="D67" s="43" t="s">
        <v>11</v>
      </c>
      <c r="E67" s="72" t="s">
        <v>569</v>
      </c>
      <c r="F67" s="68" t="s">
        <v>627</v>
      </c>
      <c r="G67" s="63">
        <v>188</v>
      </c>
      <c r="H67" s="63">
        <v>178</v>
      </c>
      <c r="I67" s="68">
        <f>+G67+H67</f>
        <v>366</v>
      </c>
      <c r="J67" s="62" t="s">
        <v>570</v>
      </c>
      <c r="K67" s="43" t="s">
        <v>297</v>
      </c>
      <c r="L67" s="73" t="s">
        <v>911</v>
      </c>
      <c r="M67" s="72">
        <v>9577948848</v>
      </c>
      <c r="N67" s="73" t="s">
        <v>926</v>
      </c>
      <c r="O67" s="72">
        <v>8822485582</v>
      </c>
      <c r="P67" s="74">
        <v>43416</v>
      </c>
      <c r="Q67" s="43" t="s">
        <v>231</v>
      </c>
      <c r="R67" s="43" t="s">
        <v>885</v>
      </c>
      <c r="S67" s="43" t="s">
        <v>45</v>
      </c>
      <c r="T67" s="13"/>
    </row>
    <row r="68" spans="1:20">
      <c r="A68" s="3">
        <v>64</v>
      </c>
      <c r="B68" s="12" t="s">
        <v>35</v>
      </c>
      <c r="C68" s="46" t="s">
        <v>568</v>
      </c>
      <c r="D68" s="43" t="s">
        <v>11</v>
      </c>
      <c r="E68" s="72" t="s">
        <v>569</v>
      </c>
      <c r="F68" s="68" t="s">
        <v>627</v>
      </c>
      <c r="G68" s="63">
        <v>188</v>
      </c>
      <c r="H68" s="63">
        <v>178</v>
      </c>
      <c r="I68" s="68">
        <f>+G68+H68</f>
        <v>366</v>
      </c>
      <c r="J68" s="62" t="s">
        <v>570</v>
      </c>
      <c r="K68" s="43" t="s">
        <v>297</v>
      </c>
      <c r="L68" s="73" t="s">
        <v>911</v>
      </c>
      <c r="M68" s="72">
        <v>9577948848</v>
      </c>
      <c r="N68" s="73" t="s">
        <v>926</v>
      </c>
      <c r="O68" s="72">
        <v>8822485582</v>
      </c>
      <c r="P68" s="74">
        <v>43416</v>
      </c>
      <c r="Q68" s="43" t="s">
        <v>231</v>
      </c>
      <c r="R68" s="43" t="s">
        <v>885</v>
      </c>
      <c r="S68" s="43" t="s">
        <v>45</v>
      </c>
      <c r="T68" s="13"/>
    </row>
    <row r="69" spans="1:20">
      <c r="A69" s="3">
        <v>65</v>
      </c>
      <c r="B69" s="12" t="s">
        <v>35</v>
      </c>
      <c r="C69" s="46" t="s">
        <v>568</v>
      </c>
      <c r="D69" s="43" t="s">
        <v>11</v>
      </c>
      <c r="E69" s="72" t="s">
        <v>569</v>
      </c>
      <c r="F69" s="68" t="s">
        <v>627</v>
      </c>
      <c r="G69" s="63">
        <v>188</v>
      </c>
      <c r="H69" s="63">
        <v>178</v>
      </c>
      <c r="I69" s="68">
        <f>+G69+H69</f>
        <v>366</v>
      </c>
      <c r="J69" s="62" t="s">
        <v>570</v>
      </c>
      <c r="K69" s="43" t="s">
        <v>297</v>
      </c>
      <c r="L69" s="73" t="s">
        <v>911</v>
      </c>
      <c r="M69" s="72">
        <v>9577948848</v>
      </c>
      <c r="N69" s="73" t="s">
        <v>926</v>
      </c>
      <c r="O69" s="72">
        <v>8822485582</v>
      </c>
      <c r="P69" s="74">
        <v>43416</v>
      </c>
      <c r="Q69" s="43" t="s">
        <v>231</v>
      </c>
      <c r="R69" s="43" t="s">
        <v>885</v>
      </c>
      <c r="S69" s="43" t="s">
        <v>45</v>
      </c>
      <c r="T69" s="13"/>
    </row>
    <row r="70" spans="1:20" ht="33">
      <c r="A70" s="3">
        <v>66</v>
      </c>
      <c r="B70" s="12" t="s">
        <v>35</v>
      </c>
      <c r="C70" s="42" t="s">
        <v>571</v>
      </c>
      <c r="D70" s="43" t="s">
        <v>11</v>
      </c>
      <c r="E70" s="72" t="s">
        <v>572</v>
      </c>
      <c r="F70" s="43" t="s">
        <v>627</v>
      </c>
      <c r="G70" s="14">
        <v>23</v>
      </c>
      <c r="H70" s="14">
        <v>18</v>
      </c>
      <c r="I70" s="12">
        <f t="shared" ref="I70:I98" si="3">+G70+H70</f>
        <v>41</v>
      </c>
      <c r="J70" s="62" t="s">
        <v>570</v>
      </c>
      <c r="K70" s="43" t="s">
        <v>297</v>
      </c>
      <c r="L70" s="73" t="s">
        <v>911</v>
      </c>
      <c r="M70" s="72">
        <v>9577948848</v>
      </c>
      <c r="N70" s="73" t="s">
        <v>926</v>
      </c>
      <c r="O70" s="72">
        <v>8822485582</v>
      </c>
      <c r="P70" s="74">
        <v>43418</v>
      </c>
      <c r="Q70" s="43" t="s">
        <v>233</v>
      </c>
      <c r="R70" s="43" t="s">
        <v>885</v>
      </c>
      <c r="S70" s="43" t="s">
        <v>45</v>
      </c>
      <c r="T70" s="13"/>
    </row>
    <row r="71" spans="1:20" ht="33">
      <c r="A71" s="3">
        <v>67</v>
      </c>
      <c r="B71" s="12" t="s">
        <v>35</v>
      </c>
      <c r="C71" s="42" t="s">
        <v>573</v>
      </c>
      <c r="D71" s="43" t="s">
        <v>11</v>
      </c>
      <c r="E71" s="72" t="s">
        <v>574</v>
      </c>
      <c r="F71" s="43" t="s">
        <v>627</v>
      </c>
      <c r="G71" s="14">
        <v>34</v>
      </c>
      <c r="H71" s="14">
        <v>48</v>
      </c>
      <c r="I71" s="12">
        <f t="shared" si="3"/>
        <v>82</v>
      </c>
      <c r="J71" s="43"/>
      <c r="K71" s="73" t="s">
        <v>928</v>
      </c>
      <c r="L71" s="73" t="s">
        <v>927</v>
      </c>
      <c r="M71" s="72">
        <v>7896900507</v>
      </c>
      <c r="N71" s="73" t="s">
        <v>929</v>
      </c>
      <c r="O71" s="72">
        <v>9435926954</v>
      </c>
      <c r="P71" s="74">
        <v>43418</v>
      </c>
      <c r="Q71" s="43" t="s">
        <v>233</v>
      </c>
      <c r="R71" s="43" t="s">
        <v>885</v>
      </c>
      <c r="S71" s="43" t="s">
        <v>45</v>
      </c>
      <c r="T71" s="13"/>
    </row>
    <row r="72" spans="1:20">
      <c r="A72" s="3">
        <v>68</v>
      </c>
      <c r="B72" s="12" t="s">
        <v>35</v>
      </c>
      <c r="C72" s="42" t="s">
        <v>575</v>
      </c>
      <c r="D72" s="43" t="s">
        <v>11</v>
      </c>
      <c r="E72" s="72" t="s">
        <v>576</v>
      </c>
      <c r="F72" s="43" t="s">
        <v>627</v>
      </c>
      <c r="G72" s="14">
        <v>23</v>
      </c>
      <c r="H72" s="14">
        <v>34</v>
      </c>
      <c r="I72" s="12">
        <f t="shared" si="3"/>
        <v>57</v>
      </c>
      <c r="J72" s="62" t="s">
        <v>577</v>
      </c>
      <c r="K72" s="43" t="s">
        <v>297</v>
      </c>
      <c r="L72" s="73" t="s">
        <v>911</v>
      </c>
      <c r="M72" s="72">
        <v>9577948848</v>
      </c>
      <c r="N72" s="73" t="s">
        <v>925</v>
      </c>
      <c r="O72" s="72">
        <v>8254865455</v>
      </c>
      <c r="P72" s="74">
        <v>43419</v>
      </c>
      <c r="Q72" s="43" t="s">
        <v>234</v>
      </c>
      <c r="R72" s="43" t="s">
        <v>885</v>
      </c>
      <c r="S72" s="43" t="s">
        <v>45</v>
      </c>
      <c r="T72" s="13"/>
    </row>
    <row r="73" spans="1:20">
      <c r="A73" s="3">
        <v>69</v>
      </c>
      <c r="B73" s="12" t="s">
        <v>35</v>
      </c>
      <c r="C73" s="42" t="s">
        <v>578</v>
      </c>
      <c r="D73" s="43" t="s">
        <v>11</v>
      </c>
      <c r="E73" s="72" t="s">
        <v>579</v>
      </c>
      <c r="F73" s="43" t="s">
        <v>628</v>
      </c>
      <c r="G73" s="14">
        <v>22</v>
      </c>
      <c r="H73" s="14">
        <v>27</v>
      </c>
      <c r="I73" s="12">
        <f t="shared" si="3"/>
        <v>49</v>
      </c>
      <c r="J73" s="62" t="s">
        <v>580</v>
      </c>
      <c r="K73" s="43" t="s">
        <v>297</v>
      </c>
      <c r="L73" s="73" t="s">
        <v>911</v>
      </c>
      <c r="M73" s="72">
        <v>9577948848</v>
      </c>
      <c r="N73" s="73" t="s">
        <v>925</v>
      </c>
      <c r="O73" s="72">
        <v>8254865455</v>
      </c>
      <c r="P73" s="74">
        <v>43419</v>
      </c>
      <c r="Q73" s="43" t="s">
        <v>234</v>
      </c>
      <c r="R73" s="43" t="s">
        <v>885</v>
      </c>
      <c r="S73" s="43" t="s">
        <v>45</v>
      </c>
      <c r="T73" s="13"/>
    </row>
    <row r="74" spans="1:20">
      <c r="A74" s="3">
        <v>70</v>
      </c>
      <c r="B74" s="12" t="s">
        <v>35</v>
      </c>
      <c r="C74" s="42" t="s">
        <v>581</v>
      </c>
      <c r="D74" s="43" t="s">
        <v>11</v>
      </c>
      <c r="E74" s="72" t="s">
        <v>582</v>
      </c>
      <c r="F74" s="43" t="s">
        <v>627</v>
      </c>
      <c r="G74" s="14">
        <v>45</v>
      </c>
      <c r="H74" s="14">
        <v>57</v>
      </c>
      <c r="I74" s="12">
        <f t="shared" si="3"/>
        <v>102</v>
      </c>
      <c r="J74" s="43"/>
      <c r="K74" s="43" t="s">
        <v>436</v>
      </c>
      <c r="L74" s="72" t="s">
        <v>874</v>
      </c>
      <c r="M74" s="72">
        <v>9435677592</v>
      </c>
      <c r="N74" s="73" t="s">
        <v>930</v>
      </c>
      <c r="O74" s="72">
        <v>9508448619</v>
      </c>
      <c r="P74" s="74">
        <v>43420</v>
      </c>
      <c r="Q74" s="43" t="s">
        <v>230</v>
      </c>
      <c r="R74" s="43" t="s">
        <v>885</v>
      </c>
      <c r="S74" s="43" t="s">
        <v>45</v>
      </c>
      <c r="T74" s="13"/>
    </row>
    <row r="75" spans="1:20">
      <c r="A75" s="3">
        <v>71</v>
      </c>
      <c r="B75" s="12" t="s">
        <v>35</v>
      </c>
      <c r="C75" s="42" t="s">
        <v>583</v>
      </c>
      <c r="D75" s="43" t="s">
        <v>11</v>
      </c>
      <c r="E75" s="72" t="s">
        <v>584</v>
      </c>
      <c r="F75" s="43" t="s">
        <v>627</v>
      </c>
      <c r="G75" s="14">
        <v>18</v>
      </c>
      <c r="H75" s="14">
        <v>21</v>
      </c>
      <c r="I75" s="12">
        <f t="shared" si="3"/>
        <v>39</v>
      </c>
      <c r="J75" s="62" t="s">
        <v>585</v>
      </c>
      <c r="K75" s="43" t="s">
        <v>436</v>
      </c>
      <c r="L75" s="72" t="s">
        <v>874</v>
      </c>
      <c r="M75" s="72">
        <v>9435677593</v>
      </c>
      <c r="N75" s="73" t="s">
        <v>931</v>
      </c>
      <c r="O75" s="72">
        <v>9707751589</v>
      </c>
      <c r="P75" s="74">
        <v>43421</v>
      </c>
      <c r="Q75" s="43" t="s">
        <v>1079</v>
      </c>
      <c r="R75" s="43" t="s">
        <v>885</v>
      </c>
      <c r="S75" s="43" t="s">
        <v>45</v>
      </c>
      <c r="T75" s="13"/>
    </row>
    <row r="76" spans="1:20">
      <c r="A76" s="3">
        <v>72</v>
      </c>
      <c r="B76" s="12" t="s">
        <v>35</v>
      </c>
      <c r="C76" s="42" t="s">
        <v>586</v>
      </c>
      <c r="D76" s="43" t="s">
        <v>11</v>
      </c>
      <c r="E76" s="72" t="s">
        <v>587</v>
      </c>
      <c r="F76" s="43" t="s">
        <v>628</v>
      </c>
      <c r="G76" s="14">
        <v>16</v>
      </c>
      <c r="H76" s="14">
        <v>13</v>
      </c>
      <c r="I76" s="12">
        <f t="shared" si="3"/>
        <v>29</v>
      </c>
      <c r="J76" s="62" t="s">
        <v>590</v>
      </c>
      <c r="K76" s="43" t="s">
        <v>436</v>
      </c>
      <c r="L76" s="72" t="s">
        <v>874</v>
      </c>
      <c r="M76" s="72">
        <v>9435677594</v>
      </c>
      <c r="N76" s="73" t="s">
        <v>931</v>
      </c>
      <c r="O76" s="72">
        <v>9707751589</v>
      </c>
      <c r="P76" s="74">
        <v>43421</v>
      </c>
      <c r="Q76" s="43" t="s">
        <v>1079</v>
      </c>
      <c r="R76" s="43" t="s">
        <v>885</v>
      </c>
      <c r="S76" s="43" t="s">
        <v>45</v>
      </c>
      <c r="T76" s="13"/>
    </row>
    <row r="77" spans="1:20">
      <c r="A77" s="3">
        <v>73</v>
      </c>
      <c r="B77" s="12" t="s">
        <v>35</v>
      </c>
      <c r="C77" s="42" t="s">
        <v>588</v>
      </c>
      <c r="D77" s="43" t="s">
        <v>11</v>
      </c>
      <c r="E77" s="72" t="s">
        <v>589</v>
      </c>
      <c r="F77" s="43" t="s">
        <v>628</v>
      </c>
      <c r="G77" s="14">
        <v>21</v>
      </c>
      <c r="H77" s="14">
        <v>26</v>
      </c>
      <c r="I77" s="12">
        <f t="shared" si="3"/>
        <v>47</v>
      </c>
      <c r="J77" s="62" t="s">
        <v>591</v>
      </c>
      <c r="K77" s="43" t="s">
        <v>436</v>
      </c>
      <c r="L77" s="72" t="s">
        <v>874</v>
      </c>
      <c r="M77" s="72">
        <v>9435677595</v>
      </c>
      <c r="N77" s="73" t="s">
        <v>931</v>
      </c>
      <c r="O77" s="72">
        <v>9707751589</v>
      </c>
      <c r="P77" s="74">
        <v>43423</v>
      </c>
      <c r="Q77" s="43" t="s">
        <v>231</v>
      </c>
      <c r="R77" s="43" t="s">
        <v>885</v>
      </c>
      <c r="S77" s="43" t="s">
        <v>45</v>
      </c>
      <c r="T77" s="13"/>
    </row>
    <row r="78" spans="1:20">
      <c r="A78" s="3">
        <v>74</v>
      </c>
      <c r="B78" s="12" t="s">
        <v>35</v>
      </c>
      <c r="C78" s="42" t="s">
        <v>592</v>
      </c>
      <c r="D78" s="43" t="s">
        <v>11</v>
      </c>
      <c r="E78" s="72" t="s">
        <v>593</v>
      </c>
      <c r="F78" s="43" t="s">
        <v>627</v>
      </c>
      <c r="G78" s="14">
        <v>36</v>
      </c>
      <c r="H78" s="14">
        <v>42</v>
      </c>
      <c r="I78" s="12">
        <f t="shared" si="3"/>
        <v>78</v>
      </c>
      <c r="J78" s="62" t="s">
        <v>594</v>
      </c>
      <c r="K78" s="43" t="s">
        <v>829</v>
      </c>
      <c r="L78" s="72" t="s">
        <v>932</v>
      </c>
      <c r="M78" s="72">
        <v>7399660961</v>
      </c>
      <c r="N78" s="72" t="s">
        <v>933</v>
      </c>
      <c r="O78" s="72">
        <v>9707897721</v>
      </c>
      <c r="P78" s="74">
        <v>43423</v>
      </c>
      <c r="Q78" s="43" t="s">
        <v>231</v>
      </c>
      <c r="R78" s="43" t="s">
        <v>891</v>
      </c>
      <c r="S78" s="43" t="s">
        <v>45</v>
      </c>
      <c r="T78" s="13"/>
    </row>
    <row r="79" spans="1:20">
      <c r="A79" s="3">
        <v>75</v>
      </c>
      <c r="B79" s="12" t="s">
        <v>35</v>
      </c>
      <c r="C79" s="42" t="s">
        <v>595</v>
      </c>
      <c r="D79" s="43" t="s">
        <v>11</v>
      </c>
      <c r="E79" s="72" t="s">
        <v>596</v>
      </c>
      <c r="F79" s="43" t="s">
        <v>627</v>
      </c>
      <c r="G79" s="14">
        <v>19</v>
      </c>
      <c r="H79" s="14">
        <v>28</v>
      </c>
      <c r="I79" s="12">
        <f t="shared" si="3"/>
        <v>47</v>
      </c>
      <c r="J79" s="43"/>
      <c r="K79" s="43" t="s">
        <v>829</v>
      </c>
      <c r="L79" s="72" t="s">
        <v>932</v>
      </c>
      <c r="M79" s="72">
        <v>7399660961</v>
      </c>
      <c r="N79" s="72" t="s">
        <v>933</v>
      </c>
      <c r="O79" s="72">
        <v>9707897721</v>
      </c>
      <c r="P79" s="74">
        <v>43423</v>
      </c>
      <c r="Q79" s="43" t="s">
        <v>231</v>
      </c>
      <c r="R79" s="43" t="s">
        <v>891</v>
      </c>
      <c r="S79" s="43" t="s">
        <v>45</v>
      </c>
      <c r="T79" s="13"/>
    </row>
    <row r="80" spans="1:20">
      <c r="A80" s="3">
        <v>76</v>
      </c>
      <c r="B80" s="12" t="s">
        <v>35</v>
      </c>
      <c r="C80" s="42" t="s">
        <v>597</v>
      </c>
      <c r="D80" s="43" t="s">
        <v>11</v>
      </c>
      <c r="E80" s="72" t="s">
        <v>598</v>
      </c>
      <c r="F80" s="43" t="s">
        <v>627</v>
      </c>
      <c r="G80" s="14">
        <v>67</v>
      </c>
      <c r="H80" s="14">
        <v>54</v>
      </c>
      <c r="I80" s="12">
        <f t="shared" si="3"/>
        <v>121</v>
      </c>
      <c r="J80" s="62" t="s">
        <v>599</v>
      </c>
      <c r="K80" s="43" t="s">
        <v>336</v>
      </c>
      <c r="L80" s="72" t="s">
        <v>61</v>
      </c>
      <c r="M80" s="72">
        <v>9954059582</v>
      </c>
      <c r="N80" s="72" t="s">
        <v>922</v>
      </c>
      <c r="O80" s="72">
        <v>9707215692</v>
      </c>
      <c r="P80" s="74">
        <v>43423</v>
      </c>
      <c r="Q80" s="43" t="s">
        <v>231</v>
      </c>
      <c r="R80" s="43" t="s">
        <v>95</v>
      </c>
      <c r="S80" s="43" t="s">
        <v>45</v>
      </c>
      <c r="T80" s="13"/>
    </row>
    <row r="81" spans="1:20">
      <c r="A81" s="3">
        <v>77</v>
      </c>
      <c r="B81" s="12" t="s">
        <v>35</v>
      </c>
      <c r="C81" s="42" t="s">
        <v>600</v>
      </c>
      <c r="D81" s="43" t="s">
        <v>11</v>
      </c>
      <c r="E81" s="72" t="s">
        <v>601</v>
      </c>
      <c r="F81" s="43" t="s">
        <v>627</v>
      </c>
      <c r="G81" s="14">
        <v>178</v>
      </c>
      <c r="H81" s="14">
        <v>198</v>
      </c>
      <c r="I81" s="12">
        <f t="shared" si="3"/>
        <v>376</v>
      </c>
      <c r="J81" s="62" t="s">
        <v>603</v>
      </c>
      <c r="K81" s="43" t="s">
        <v>602</v>
      </c>
      <c r="L81" s="73" t="s">
        <v>880</v>
      </c>
      <c r="M81" s="73">
        <v>8404080498</v>
      </c>
      <c r="N81" s="73" t="s">
        <v>934</v>
      </c>
      <c r="O81" s="72">
        <v>9864849409</v>
      </c>
      <c r="P81" s="74">
        <v>43424</v>
      </c>
      <c r="Q81" s="43" t="s">
        <v>232</v>
      </c>
      <c r="R81" s="43" t="s">
        <v>126</v>
      </c>
      <c r="S81" s="43" t="s">
        <v>45</v>
      </c>
      <c r="T81" s="13"/>
    </row>
    <row r="82" spans="1:20">
      <c r="A82" s="3">
        <v>78</v>
      </c>
      <c r="B82" s="12" t="s">
        <v>35</v>
      </c>
      <c r="C82" s="42" t="s">
        <v>600</v>
      </c>
      <c r="D82" s="43" t="s">
        <v>11</v>
      </c>
      <c r="E82" s="72" t="s">
        <v>601</v>
      </c>
      <c r="F82" s="43" t="s">
        <v>627</v>
      </c>
      <c r="G82" s="14">
        <v>178</v>
      </c>
      <c r="H82" s="14">
        <v>198</v>
      </c>
      <c r="I82" s="12">
        <f t="shared" si="3"/>
        <v>376</v>
      </c>
      <c r="J82" s="62" t="s">
        <v>603</v>
      </c>
      <c r="K82" s="43" t="s">
        <v>602</v>
      </c>
      <c r="L82" s="73" t="s">
        <v>880</v>
      </c>
      <c r="M82" s="73">
        <v>8404080498</v>
      </c>
      <c r="N82" s="73" t="s">
        <v>934</v>
      </c>
      <c r="O82" s="72">
        <v>9864849409</v>
      </c>
      <c r="P82" s="74">
        <v>43424</v>
      </c>
      <c r="Q82" s="43" t="s">
        <v>232</v>
      </c>
      <c r="R82" s="43" t="s">
        <v>126</v>
      </c>
      <c r="S82" s="43" t="s">
        <v>45</v>
      </c>
      <c r="T82" s="13"/>
    </row>
    <row r="83" spans="1:20">
      <c r="A83" s="3">
        <v>79</v>
      </c>
      <c r="B83" s="12" t="s">
        <v>35</v>
      </c>
      <c r="C83" s="42" t="s">
        <v>600</v>
      </c>
      <c r="D83" s="43" t="s">
        <v>11</v>
      </c>
      <c r="E83" s="72" t="s">
        <v>601</v>
      </c>
      <c r="F83" s="43" t="s">
        <v>627</v>
      </c>
      <c r="G83" s="14">
        <v>178</v>
      </c>
      <c r="H83" s="14">
        <v>198</v>
      </c>
      <c r="I83" s="12">
        <f t="shared" si="3"/>
        <v>376</v>
      </c>
      <c r="J83" s="62" t="s">
        <v>603</v>
      </c>
      <c r="K83" s="43" t="s">
        <v>602</v>
      </c>
      <c r="L83" s="73" t="s">
        <v>880</v>
      </c>
      <c r="M83" s="73">
        <v>8404080498</v>
      </c>
      <c r="N83" s="73" t="s">
        <v>934</v>
      </c>
      <c r="O83" s="72">
        <v>9864849409</v>
      </c>
      <c r="P83" s="74">
        <v>43424</v>
      </c>
      <c r="Q83" s="43" t="s">
        <v>232</v>
      </c>
      <c r="R83" s="43" t="s">
        <v>126</v>
      </c>
      <c r="S83" s="43" t="s">
        <v>45</v>
      </c>
      <c r="T83" s="13"/>
    </row>
    <row r="84" spans="1:20">
      <c r="A84" s="3">
        <v>80</v>
      </c>
      <c r="B84" s="12" t="s">
        <v>35</v>
      </c>
      <c r="C84" s="42" t="s">
        <v>604</v>
      </c>
      <c r="D84" s="43" t="s">
        <v>11</v>
      </c>
      <c r="E84" s="72" t="s">
        <v>605</v>
      </c>
      <c r="F84" s="43" t="s">
        <v>627</v>
      </c>
      <c r="G84" s="14">
        <v>45</v>
      </c>
      <c r="H84" s="14">
        <v>58</v>
      </c>
      <c r="I84" s="12">
        <f t="shared" si="3"/>
        <v>103</v>
      </c>
      <c r="J84" s="62" t="s">
        <v>606</v>
      </c>
      <c r="K84" s="73" t="s">
        <v>935</v>
      </c>
      <c r="L84" s="73" t="s">
        <v>892</v>
      </c>
      <c r="M84" s="72">
        <v>9707317539</v>
      </c>
      <c r="N84" s="73" t="s">
        <v>895</v>
      </c>
      <c r="O84" s="72">
        <v>9707751773</v>
      </c>
      <c r="P84" s="74">
        <v>43426</v>
      </c>
      <c r="Q84" s="43" t="s">
        <v>234</v>
      </c>
      <c r="R84" s="43" t="s">
        <v>891</v>
      </c>
      <c r="S84" s="43" t="s">
        <v>45</v>
      </c>
      <c r="T84" s="13"/>
    </row>
    <row r="85" spans="1:20">
      <c r="A85" s="3">
        <v>81</v>
      </c>
      <c r="B85" s="12" t="s">
        <v>35</v>
      </c>
      <c r="C85" s="64" t="s">
        <v>607</v>
      </c>
      <c r="D85" s="43" t="s">
        <v>11</v>
      </c>
      <c r="E85" s="72" t="s">
        <v>608</v>
      </c>
      <c r="F85" s="43" t="s">
        <v>627</v>
      </c>
      <c r="G85" s="14">
        <v>34</v>
      </c>
      <c r="H85" s="14">
        <v>38</v>
      </c>
      <c r="I85" s="12">
        <f t="shared" si="3"/>
        <v>72</v>
      </c>
      <c r="J85" s="43"/>
      <c r="K85" s="73" t="s">
        <v>935</v>
      </c>
      <c r="L85" s="73" t="s">
        <v>892</v>
      </c>
      <c r="M85" s="72">
        <v>9707317539</v>
      </c>
      <c r="N85" s="73" t="s">
        <v>895</v>
      </c>
      <c r="O85" s="72">
        <v>9707751773</v>
      </c>
      <c r="P85" s="74">
        <v>43430</v>
      </c>
      <c r="Q85" s="43" t="s">
        <v>231</v>
      </c>
      <c r="R85" s="43" t="s">
        <v>891</v>
      </c>
      <c r="S85" s="43" t="s">
        <v>45</v>
      </c>
      <c r="T85" s="13"/>
    </row>
    <row r="86" spans="1:20">
      <c r="A86" s="3">
        <v>82</v>
      </c>
      <c r="B86" s="12" t="s">
        <v>35</v>
      </c>
      <c r="C86" s="42" t="s">
        <v>609</v>
      </c>
      <c r="D86" s="43" t="s">
        <v>11</v>
      </c>
      <c r="E86" s="72" t="s">
        <v>610</v>
      </c>
      <c r="F86" s="43" t="s">
        <v>628</v>
      </c>
      <c r="G86" s="14">
        <v>15</v>
      </c>
      <c r="H86" s="14">
        <v>17</v>
      </c>
      <c r="I86" s="12">
        <f t="shared" si="3"/>
        <v>32</v>
      </c>
      <c r="J86" s="62" t="s">
        <v>603</v>
      </c>
      <c r="K86" s="73" t="s">
        <v>935</v>
      </c>
      <c r="L86" s="73" t="s">
        <v>892</v>
      </c>
      <c r="M86" s="72">
        <v>9707317539</v>
      </c>
      <c r="N86" s="73" t="s">
        <v>895</v>
      </c>
      <c r="O86" s="72">
        <v>9707751773</v>
      </c>
      <c r="P86" s="74">
        <v>43430</v>
      </c>
      <c r="Q86" s="43" t="s">
        <v>231</v>
      </c>
      <c r="R86" s="43" t="s">
        <v>891</v>
      </c>
      <c r="S86" s="43" t="s">
        <v>45</v>
      </c>
      <c r="T86" s="13"/>
    </row>
    <row r="87" spans="1:20">
      <c r="A87" s="3">
        <v>83</v>
      </c>
      <c r="B87" s="12" t="s">
        <v>35</v>
      </c>
      <c r="C87" s="42" t="s">
        <v>611</v>
      </c>
      <c r="D87" s="43" t="s">
        <v>11</v>
      </c>
      <c r="E87" s="72" t="s">
        <v>612</v>
      </c>
      <c r="F87" s="43" t="s">
        <v>627</v>
      </c>
      <c r="G87" s="14"/>
      <c r="H87" s="14">
        <v>45</v>
      </c>
      <c r="I87" s="12">
        <f t="shared" si="3"/>
        <v>45</v>
      </c>
      <c r="J87" s="62" t="s">
        <v>613</v>
      </c>
      <c r="K87" s="43" t="s">
        <v>462</v>
      </c>
      <c r="L87" s="72" t="s">
        <v>864</v>
      </c>
      <c r="M87" s="72">
        <v>8135051425</v>
      </c>
      <c r="N87" s="73" t="s">
        <v>936</v>
      </c>
      <c r="O87" s="72">
        <v>8822084772</v>
      </c>
      <c r="P87" s="74">
        <v>43431</v>
      </c>
      <c r="Q87" s="43" t="s">
        <v>232</v>
      </c>
      <c r="R87" s="43" t="s">
        <v>888</v>
      </c>
      <c r="S87" s="43" t="s">
        <v>45</v>
      </c>
      <c r="T87" s="13"/>
    </row>
    <row r="88" spans="1:20">
      <c r="A88" s="3">
        <v>84</v>
      </c>
      <c r="B88" s="12" t="s">
        <v>35</v>
      </c>
      <c r="C88" s="42" t="s">
        <v>614</v>
      </c>
      <c r="D88" s="43" t="s">
        <v>11</v>
      </c>
      <c r="E88" s="72" t="s">
        <v>615</v>
      </c>
      <c r="F88" s="43" t="s">
        <v>628</v>
      </c>
      <c r="G88" s="14">
        <v>35</v>
      </c>
      <c r="H88" s="14">
        <v>42</v>
      </c>
      <c r="I88" s="12">
        <f t="shared" si="3"/>
        <v>77</v>
      </c>
      <c r="J88" s="62" t="s">
        <v>616</v>
      </c>
      <c r="K88" s="43" t="s">
        <v>462</v>
      </c>
      <c r="L88" s="72" t="s">
        <v>864</v>
      </c>
      <c r="M88" s="72">
        <v>8135051425</v>
      </c>
      <c r="N88" s="73" t="s">
        <v>937</v>
      </c>
      <c r="O88" s="72">
        <v>9707576850</v>
      </c>
      <c r="P88" s="74">
        <v>43431</v>
      </c>
      <c r="Q88" s="43" t="s">
        <v>232</v>
      </c>
      <c r="R88" s="43" t="s">
        <v>888</v>
      </c>
      <c r="S88" s="43" t="s">
        <v>45</v>
      </c>
      <c r="T88" s="13"/>
    </row>
    <row r="89" spans="1:20" ht="33">
      <c r="A89" s="3">
        <v>85</v>
      </c>
      <c r="B89" s="12" t="s">
        <v>35</v>
      </c>
      <c r="C89" s="42" t="s">
        <v>617</v>
      </c>
      <c r="D89" s="43" t="s">
        <v>11</v>
      </c>
      <c r="E89" s="72" t="s">
        <v>621</v>
      </c>
      <c r="F89" s="43" t="s">
        <v>628</v>
      </c>
      <c r="G89" s="14">
        <v>18</v>
      </c>
      <c r="H89" s="14">
        <v>16</v>
      </c>
      <c r="I89" s="12">
        <f t="shared" si="3"/>
        <v>34</v>
      </c>
      <c r="J89" s="62" t="s">
        <v>625</v>
      </c>
      <c r="K89" s="73" t="s">
        <v>935</v>
      </c>
      <c r="L89" s="73" t="s">
        <v>892</v>
      </c>
      <c r="M89" s="72">
        <v>9707317539</v>
      </c>
      <c r="N89" s="73" t="s">
        <v>937</v>
      </c>
      <c r="O89" s="72">
        <v>9707576850</v>
      </c>
      <c r="P89" s="74">
        <v>43432</v>
      </c>
      <c r="Q89" s="43" t="s">
        <v>233</v>
      </c>
      <c r="R89" s="43" t="s">
        <v>891</v>
      </c>
      <c r="S89" s="43" t="s">
        <v>45</v>
      </c>
      <c r="T89" s="13"/>
    </row>
    <row r="90" spans="1:20" ht="33">
      <c r="A90" s="3">
        <v>86</v>
      </c>
      <c r="B90" s="12" t="s">
        <v>35</v>
      </c>
      <c r="C90" s="42" t="s">
        <v>618</v>
      </c>
      <c r="D90" s="43" t="s">
        <v>11</v>
      </c>
      <c r="E90" s="72" t="s">
        <v>622</v>
      </c>
      <c r="F90" s="43" t="s">
        <v>628</v>
      </c>
      <c r="G90" s="14">
        <v>19</v>
      </c>
      <c r="H90" s="14">
        <v>13</v>
      </c>
      <c r="I90" s="12">
        <f t="shared" si="3"/>
        <v>32</v>
      </c>
      <c r="J90" s="62" t="s">
        <v>626</v>
      </c>
      <c r="K90" s="73" t="s">
        <v>935</v>
      </c>
      <c r="L90" s="73" t="s">
        <v>892</v>
      </c>
      <c r="M90" s="72">
        <v>9707317539</v>
      </c>
      <c r="N90" s="73" t="s">
        <v>937</v>
      </c>
      <c r="O90" s="72">
        <v>9707576850</v>
      </c>
      <c r="P90" s="74">
        <v>43432</v>
      </c>
      <c r="Q90" s="43" t="s">
        <v>233</v>
      </c>
      <c r="R90" s="43" t="s">
        <v>891</v>
      </c>
      <c r="S90" s="43" t="s">
        <v>45</v>
      </c>
      <c r="T90" s="13"/>
    </row>
    <row r="91" spans="1:20" ht="33">
      <c r="A91" s="3">
        <v>87</v>
      </c>
      <c r="B91" s="12" t="s">
        <v>35</v>
      </c>
      <c r="C91" s="42" t="s">
        <v>619</v>
      </c>
      <c r="D91" s="43" t="s">
        <v>11</v>
      </c>
      <c r="E91" s="72" t="s">
        <v>623</v>
      </c>
      <c r="F91" s="43" t="s">
        <v>628</v>
      </c>
      <c r="G91" s="14">
        <v>12</v>
      </c>
      <c r="H91" s="14">
        <v>15</v>
      </c>
      <c r="I91" s="12">
        <f t="shared" si="3"/>
        <v>27</v>
      </c>
      <c r="J91" s="43"/>
      <c r="K91" s="73" t="s">
        <v>935</v>
      </c>
      <c r="L91" s="73" t="s">
        <v>892</v>
      </c>
      <c r="M91" s="72">
        <v>9707317539</v>
      </c>
      <c r="N91" s="73" t="s">
        <v>937</v>
      </c>
      <c r="O91" s="72">
        <v>9707576850</v>
      </c>
      <c r="P91" s="74">
        <v>43432</v>
      </c>
      <c r="Q91" s="43" t="s">
        <v>233</v>
      </c>
      <c r="R91" s="43" t="s">
        <v>891</v>
      </c>
      <c r="S91" s="43" t="s">
        <v>45</v>
      </c>
      <c r="T91" s="13"/>
    </row>
    <row r="92" spans="1:20">
      <c r="A92" s="3">
        <v>88</v>
      </c>
      <c r="B92" s="12" t="s">
        <v>35</v>
      </c>
      <c r="C92" s="42" t="s">
        <v>620</v>
      </c>
      <c r="D92" s="43" t="s">
        <v>11</v>
      </c>
      <c r="E92" s="72" t="s">
        <v>624</v>
      </c>
      <c r="F92" s="43" t="s">
        <v>628</v>
      </c>
      <c r="G92" s="14">
        <v>11</v>
      </c>
      <c r="H92" s="14">
        <v>15</v>
      </c>
      <c r="I92" s="12">
        <f t="shared" si="3"/>
        <v>26</v>
      </c>
      <c r="J92" s="43"/>
      <c r="K92" s="73" t="s">
        <v>938</v>
      </c>
      <c r="L92" s="73" t="s">
        <v>84</v>
      </c>
      <c r="M92" s="72">
        <v>9864568073</v>
      </c>
      <c r="N92" s="73" t="s">
        <v>939</v>
      </c>
      <c r="O92" s="72">
        <v>9508060718</v>
      </c>
      <c r="P92" s="74">
        <v>43433</v>
      </c>
      <c r="Q92" s="43" t="s">
        <v>234</v>
      </c>
      <c r="R92" s="43" t="s">
        <v>886</v>
      </c>
      <c r="S92" s="43" t="s">
        <v>45</v>
      </c>
      <c r="T92" s="13"/>
    </row>
    <row r="93" spans="1:20">
      <c r="A93" s="3">
        <v>89</v>
      </c>
      <c r="B93" s="12" t="s">
        <v>35</v>
      </c>
      <c r="C93" s="42" t="s">
        <v>617</v>
      </c>
      <c r="D93" s="43" t="s">
        <v>11</v>
      </c>
      <c r="E93" s="72" t="s">
        <v>621</v>
      </c>
      <c r="F93" s="43" t="s">
        <v>628</v>
      </c>
      <c r="G93" s="14">
        <v>18</v>
      </c>
      <c r="H93" s="14">
        <v>16</v>
      </c>
      <c r="I93" s="12">
        <f t="shared" si="3"/>
        <v>34</v>
      </c>
      <c r="J93" s="62" t="s">
        <v>625</v>
      </c>
      <c r="K93" s="73" t="s">
        <v>935</v>
      </c>
      <c r="L93" s="73" t="s">
        <v>892</v>
      </c>
      <c r="M93" s="72">
        <v>9707317539</v>
      </c>
      <c r="N93" s="73" t="s">
        <v>937</v>
      </c>
      <c r="O93" s="72">
        <v>9707576850</v>
      </c>
      <c r="P93" s="74">
        <v>43433</v>
      </c>
      <c r="Q93" s="43" t="s">
        <v>234</v>
      </c>
      <c r="R93" s="43" t="s">
        <v>891</v>
      </c>
      <c r="S93" s="43" t="s">
        <v>45</v>
      </c>
      <c r="T93" s="13"/>
    </row>
    <row r="94" spans="1:20">
      <c r="A94" s="3">
        <v>90</v>
      </c>
      <c r="B94" s="12" t="s">
        <v>35</v>
      </c>
      <c r="C94" s="42" t="s">
        <v>618</v>
      </c>
      <c r="D94" s="43" t="s">
        <v>11</v>
      </c>
      <c r="E94" s="72" t="s">
        <v>622</v>
      </c>
      <c r="F94" s="43" t="s">
        <v>628</v>
      </c>
      <c r="G94" s="14">
        <v>19</v>
      </c>
      <c r="H94" s="14">
        <v>13</v>
      </c>
      <c r="I94" s="12">
        <f t="shared" si="3"/>
        <v>32</v>
      </c>
      <c r="J94" s="62" t="s">
        <v>626</v>
      </c>
      <c r="K94" s="73" t="s">
        <v>935</v>
      </c>
      <c r="L94" s="73" t="s">
        <v>892</v>
      </c>
      <c r="M94" s="72">
        <v>9707317539</v>
      </c>
      <c r="N94" s="73" t="s">
        <v>937</v>
      </c>
      <c r="O94" s="72">
        <v>9707576850</v>
      </c>
      <c r="P94" s="74">
        <v>43434</v>
      </c>
      <c r="Q94" s="43" t="s">
        <v>234</v>
      </c>
      <c r="R94" s="43" t="s">
        <v>891</v>
      </c>
      <c r="S94" s="43" t="s">
        <v>45</v>
      </c>
      <c r="T94" s="13"/>
    </row>
    <row r="95" spans="1:20">
      <c r="A95" s="3">
        <v>91</v>
      </c>
      <c r="B95" s="12" t="s">
        <v>35</v>
      </c>
      <c r="C95" s="42" t="s">
        <v>619</v>
      </c>
      <c r="D95" s="43" t="s">
        <v>11</v>
      </c>
      <c r="E95" s="72" t="s">
        <v>623</v>
      </c>
      <c r="F95" s="43" t="s">
        <v>628</v>
      </c>
      <c r="G95" s="14">
        <v>12</v>
      </c>
      <c r="H95" s="14">
        <v>15</v>
      </c>
      <c r="I95" s="12">
        <f t="shared" si="3"/>
        <v>27</v>
      </c>
      <c r="J95" s="43"/>
      <c r="K95" s="73" t="s">
        <v>935</v>
      </c>
      <c r="L95" s="73" t="s">
        <v>892</v>
      </c>
      <c r="M95" s="72">
        <v>9707317539</v>
      </c>
      <c r="N95" s="73" t="s">
        <v>937</v>
      </c>
      <c r="O95" s="72">
        <v>9707576850</v>
      </c>
      <c r="P95" s="74">
        <v>43434</v>
      </c>
      <c r="Q95" s="43" t="s">
        <v>230</v>
      </c>
      <c r="R95" s="43" t="s">
        <v>891</v>
      </c>
      <c r="S95" s="43" t="s">
        <v>45</v>
      </c>
      <c r="T95" s="13"/>
    </row>
    <row r="96" spans="1:20">
      <c r="A96" s="3">
        <v>92</v>
      </c>
      <c r="B96" s="12" t="s">
        <v>35</v>
      </c>
      <c r="C96" s="42" t="s">
        <v>620</v>
      </c>
      <c r="D96" s="43" t="s">
        <v>11</v>
      </c>
      <c r="E96" s="72" t="s">
        <v>624</v>
      </c>
      <c r="F96" s="43" t="s">
        <v>628</v>
      </c>
      <c r="G96" s="14">
        <v>11</v>
      </c>
      <c r="H96" s="14">
        <v>15</v>
      </c>
      <c r="I96" s="12">
        <f t="shared" si="3"/>
        <v>26</v>
      </c>
      <c r="J96" s="43"/>
      <c r="K96" s="73" t="s">
        <v>938</v>
      </c>
      <c r="L96" s="73" t="s">
        <v>84</v>
      </c>
      <c r="M96" s="72">
        <v>9864568073</v>
      </c>
      <c r="N96" s="73" t="s">
        <v>939</v>
      </c>
      <c r="O96" s="72">
        <v>9508060718</v>
      </c>
      <c r="P96" s="74">
        <v>43434</v>
      </c>
      <c r="Q96" s="43" t="s">
        <v>230</v>
      </c>
      <c r="R96" s="43" t="s">
        <v>886</v>
      </c>
      <c r="S96" s="43" t="s">
        <v>45</v>
      </c>
      <c r="T96" s="13"/>
    </row>
    <row r="97" spans="1:20">
      <c r="A97" s="3">
        <v>93</v>
      </c>
      <c r="B97" s="12"/>
      <c r="C97" s="13"/>
      <c r="D97" s="43"/>
      <c r="E97" s="14"/>
      <c r="F97" s="43"/>
      <c r="G97" s="14"/>
      <c r="H97" s="14"/>
      <c r="I97" s="12">
        <f t="shared" si="3"/>
        <v>0</v>
      </c>
      <c r="J97" s="43"/>
      <c r="K97" s="43"/>
      <c r="L97" s="43"/>
      <c r="M97" s="43"/>
      <c r="N97" s="43"/>
      <c r="O97" s="43"/>
      <c r="P97" s="74"/>
      <c r="Q97" s="43"/>
      <c r="R97" s="43"/>
      <c r="S97" s="43"/>
      <c r="T97" s="13"/>
    </row>
    <row r="98" spans="1:20">
      <c r="A98" s="3">
        <v>94</v>
      </c>
      <c r="B98" s="12"/>
      <c r="C98" s="13"/>
      <c r="D98" s="43"/>
      <c r="E98" s="14"/>
      <c r="F98" s="43"/>
      <c r="G98" s="14"/>
      <c r="H98" s="14"/>
      <c r="I98" s="12">
        <f t="shared" si="3"/>
        <v>0</v>
      </c>
      <c r="J98" s="43"/>
      <c r="K98" s="43"/>
      <c r="L98" s="43"/>
      <c r="M98" s="43"/>
      <c r="N98" s="43"/>
      <c r="O98" s="43"/>
      <c r="P98" s="74"/>
      <c r="Q98" s="43"/>
      <c r="R98" s="43"/>
      <c r="S98" s="43"/>
      <c r="T98" s="13"/>
    </row>
    <row r="99" spans="1:20">
      <c r="A99" s="3">
        <v>95</v>
      </c>
      <c r="B99" s="12"/>
      <c r="C99" s="42"/>
      <c r="D99" s="43"/>
      <c r="E99" s="72"/>
      <c r="F99" s="43"/>
      <c r="G99" s="14"/>
      <c r="H99" s="14"/>
      <c r="I99" s="12"/>
      <c r="J99" s="62"/>
      <c r="K99" s="73"/>
      <c r="L99" s="73"/>
      <c r="M99" s="72"/>
      <c r="N99" s="73"/>
      <c r="O99" s="72"/>
      <c r="P99" s="74"/>
      <c r="Q99" s="43"/>
      <c r="R99" s="43"/>
      <c r="S99" s="43"/>
      <c r="T99" s="13"/>
    </row>
    <row r="100" spans="1:20">
      <c r="A100" s="3">
        <v>96</v>
      </c>
      <c r="B100" s="12"/>
      <c r="C100" s="42"/>
      <c r="D100" s="43"/>
      <c r="E100" s="72"/>
      <c r="F100" s="43"/>
      <c r="G100" s="14"/>
      <c r="H100" s="14"/>
      <c r="I100" s="12"/>
      <c r="J100" s="62"/>
      <c r="K100" s="73"/>
      <c r="L100" s="73"/>
      <c r="M100" s="72"/>
      <c r="N100" s="73"/>
      <c r="O100" s="72"/>
      <c r="P100" s="74"/>
      <c r="Q100" s="43"/>
      <c r="R100" s="43"/>
      <c r="S100" s="43"/>
      <c r="T100" s="13"/>
    </row>
    <row r="101" spans="1:20">
      <c r="A101" s="3">
        <v>97</v>
      </c>
      <c r="B101" s="12"/>
      <c r="C101" s="42"/>
      <c r="D101" s="43"/>
      <c r="E101" s="72"/>
      <c r="F101" s="43"/>
      <c r="G101" s="14"/>
      <c r="H101" s="14"/>
      <c r="I101" s="12"/>
      <c r="J101" s="43"/>
      <c r="K101" s="73"/>
      <c r="L101" s="73"/>
      <c r="M101" s="72"/>
      <c r="N101" s="73"/>
      <c r="O101" s="72"/>
      <c r="P101" s="74"/>
      <c r="Q101" s="43"/>
      <c r="R101" s="43"/>
      <c r="S101" s="43"/>
      <c r="T101" s="13"/>
    </row>
    <row r="102" spans="1:20">
      <c r="A102" s="3">
        <v>98</v>
      </c>
      <c r="B102" s="12"/>
      <c r="C102" s="42"/>
      <c r="D102" s="43"/>
      <c r="E102" s="72"/>
      <c r="F102" s="43"/>
      <c r="G102" s="14"/>
      <c r="H102" s="14"/>
      <c r="I102" s="12"/>
      <c r="J102" s="43"/>
      <c r="K102" s="73"/>
      <c r="L102" s="73"/>
      <c r="M102" s="72"/>
      <c r="N102" s="73"/>
      <c r="O102" s="72"/>
      <c r="P102" s="74"/>
      <c r="Q102" s="43"/>
      <c r="R102" s="43"/>
      <c r="S102" s="43"/>
      <c r="T102" s="13"/>
    </row>
    <row r="103" spans="1:20">
      <c r="A103" s="3">
        <v>99</v>
      </c>
      <c r="B103" s="12"/>
      <c r="C103" s="13"/>
      <c r="D103" s="43"/>
      <c r="E103" s="14"/>
      <c r="F103" s="43"/>
      <c r="G103" s="14"/>
      <c r="H103" s="14"/>
      <c r="I103" s="12"/>
      <c r="J103" s="43"/>
      <c r="K103" s="43"/>
      <c r="L103" s="43"/>
      <c r="M103" s="43"/>
      <c r="N103" s="43"/>
      <c r="O103" s="43"/>
      <c r="P103" s="74"/>
      <c r="Q103" s="43"/>
      <c r="R103" s="43"/>
      <c r="S103" s="43"/>
      <c r="T103" s="13"/>
    </row>
    <row r="104" spans="1:20">
      <c r="A104" s="3">
        <v>100</v>
      </c>
      <c r="B104" s="12"/>
      <c r="C104" s="13"/>
      <c r="D104" s="43"/>
      <c r="E104" s="14"/>
      <c r="F104" s="43"/>
      <c r="G104" s="14"/>
      <c r="H104" s="14"/>
      <c r="I104" s="12"/>
      <c r="J104" s="43"/>
      <c r="K104" s="43"/>
      <c r="L104" s="43"/>
      <c r="M104" s="43"/>
      <c r="N104" s="43"/>
      <c r="O104" s="43"/>
      <c r="P104" s="74"/>
      <c r="Q104" s="43"/>
      <c r="R104" s="43"/>
      <c r="S104" s="43"/>
      <c r="T104" s="13"/>
    </row>
    <row r="105" spans="1:20">
      <c r="A105" s="3">
        <v>101</v>
      </c>
      <c r="B105" s="12"/>
      <c r="C105" s="13"/>
      <c r="D105" s="43"/>
      <c r="E105" s="14"/>
      <c r="F105" s="43"/>
      <c r="G105" s="14"/>
      <c r="H105" s="14"/>
      <c r="I105" s="12">
        <f t="shared" ref="I105:I134" si="4">+G105+H105</f>
        <v>0</v>
      </c>
      <c r="J105" s="43"/>
      <c r="K105" s="43"/>
      <c r="L105" s="43"/>
      <c r="M105" s="43"/>
      <c r="N105" s="43"/>
      <c r="O105" s="43"/>
      <c r="P105" s="74"/>
      <c r="Q105" s="43"/>
      <c r="R105" s="43"/>
      <c r="S105" s="43"/>
      <c r="T105" s="13"/>
    </row>
    <row r="106" spans="1:20">
      <c r="A106" s="3">
        <v>102</v>
      </c>
      <c r="B106" s="12"/>
      <c r="C106" s="13"/>
      <c r="D106" s="43"/>
      <c r="E106" s="14"/>
      <c r="F106" s="43"/>
      <c r="G106" s="14"/>
      <c r="H106" s="14"/>
      <c r="I106" s="12">
        <f t="shared" si="4"/>
        <v>0</v>
      </c>
      <c r="J106" s="43"/>
      <c r="K106" s="43"/>
      <c r="L106" s="43"/>
      <c r="M106" s="43"/>
      <c r="N106" s="43"/>
      <c r="O106" s="43"/>
      <c r="P106" s="74"/>
      <c r="Q106" s="43"/>
      <c r="R106" s="43"/>
      <c r="S106" s="43"/>
      <c r="T106" s="13"/>
    </row>
    <row r="107" spans="1:20">
      <c r="A107" s="3">
        <v>103</v>
      </c>
      <c r="B107" s="12"/>
      <c r="C107" s="13"/>
      <c r="D107" s="43"/>
      <c r="E107" s="14"/>
      <c r="F107" s="43"/>
      <c r="G107" s="14"/>
      <c r="H107" s="14"/>
      <c r="I107" s="12">
        <f t="shared" si="4"/>
        <v>0</v>
      </c>
      <c r="J107" s="43"/>
      <c r="K107" s="43"/>
      <c r="L107" s="43"/>
      <c r="M107" s="43"/>
      <c r="N107" s="43"/>
      <c r="O107" s="43"/>
      <c r="P107" s="74"/>
      <c r="Q107" s="43"/>
      <c r="R107" s="43"/>
      <c r="S107" s="43"/>
      <c r="T107" s="13"/>
    </row>
    <row r="108" spans="1:20">
      <c r="A108" s="3">
        <v>104</v>
      </c>
      <c r="B108" s="12"/>
      <c r="C108" s="13"/>
      <c r="D108" s="43"/>
      <c r="E108" s="14"/>
      <c r="F108" s="43"/>
      <c r="G108" s="14"/>
      <c r="H108" s="14"/>
      <c r="I108" s="12">
        <f t="shared" si="4"/>
        <v>0</v>
      </c>
      <c r="J108" s="43"/>
      <c r="K108" s="43"/>
      <c r="L108" s="43"/>
      <c r="M108" s="43"/>
      <c r="N108" s="43"/>
      <c r="O108" s="43"/>
      <c r="P108" s="74"/>
      <c r="Q108" s="43"/>
      <c r="R108" s="43"/>
      <c r="S108" s="43"/>
      <c r="T108" s="13"/>
    </row>
    <row r="109" spans="1:20">
      <c r="A109" s="3">
        <v>105</v>
      </c>
      <c r="B109" s="12"/>
      <c r="C109" s="13"/>
      <c r="D109" s="43"/>
      <c r="E109" s="14"/>
      <c r="F109" s="43"/>
      <c r="G109" s="14"/>
      <c r="H109" s="14"/>
      <c r="I109" s="12">
        <f t="shared" si="4"/>
        <v>0</v>
      </c>
      <c r="J109" s="43"/>
      <c r="K109" s="43"/>
      <c r="L109" s="43"/>
      <c r="M109" s="43"/>
      <c r="N109" s="43"/>
      <c r="O109" s="43"/>
      <c r="P109" s="74"/>
      <c r="Q109" s="43"/>
      <c r="R109" s="43"/>
      <c r="S109" s="43"/>
      <c r="T109" s="13"/>
    </row>
    <row r="110" spans="1:20">
      <c r="A110" s="3">
        <v>106</v>
      </c>
      <c r="B110" s="12"/>
      <c r="C110" s="13"/>
      <c r="D110" s="43"/>
      <c r="E110" s="14"/>
      <c r="F110" s="43"/>
      <c r="G110" s="14"/>
      <c r="H110" s="14"/>
      <c r="I110" s="12">
        <f t="shared" si="4"/>
        <v>0</v>
      </c>
      <c r="J110" s="43"/>
      <c r="K110" s="43"/>
      <c r="L110" s="43"/>
      <c r="M110" s="43"/>
      <c r="N110" s="43"/>
      <c r="O110" s="43"/>
      <c r="P110" s="74"/>
      <c r="Q110" s="43"/>
      <c r="R110" s="43"/>
      <c r="S110" s="43"/>
      <c r="T110" s="13"/>
    </row>
    <row r="111" spans="1:20">
      <c r="A111" s="3">
        <v>107</v>
      </c>
      <c r="B111" s="12"/>
      <c r="C111" s="13"/>
      <c r="D111" s="43"/>
      <c r="E111" s="14"/>
      <c r="F111" s="43"/>
      <c r="G111" s="14"/>
      <c r="H111" s="14"/>
      <c r="I111" s="12">
        <f t="shared" si="4"/>
        <v>0</v>
      </c>
      <c r="J111" s="43"/>
      <c r="K111" s="43"/>
      <c r="L111" s="43"/>
      <c r="M111" s="43"/>
      <c r="N111" s="43"/>
      <c r="O111" s="43"/>
      <c r="P111" s="74"/>
      <c r="Q111" s="43"/>
      <c r="R111" s="43"/>
      <c r="S111" s="43"/>
      <c r="T111" s="13"/>
    </row>
    <row r="112" spans="1:20">
      <c r="A112" s="3">
        <v>108</v>
      </c>
      <c r="B112" s="12"/>
      <c r="C112" s="13"/>
      <c r="D112" s="43"/>
      <c r="E112" s="14"/>
      <c r="F112" s="43"/>
      <c r="G112" s="14"/>
      <c r="H112" s="14"/>
      <c r="I112" s="12">
        <f t="shared" si="4"/>
        <v>0</v>
      </c>
      <c r="J112" s="43"/>
      <c r="K112" s="43"/>
      <c r="L112" s="43"/>
      <c r="M112" s="43"/>
      <c r="N112" s="43"/>
      <c r="O112" s="43"/>
      <c r="P112" s="74"/>
      <c r="Q112" s="43"/>
      <c r="R112" s="43"/>
      <c r="S112" s="43"/>
      <c r="T112" s="13"/>
    </row>
    <row r="113" spans="1:20">
      <c r="A113" s="3">
        <v>109</v>
      </c>
      <c r="B113" s="12"/>
      <c r="C113" s="13"/>
      <c r="D113" s="43"/>
      <c r="E113" s="14"/>
      <c r="F113" s="43"/>
      <c r="G113" s="14"/>
      <c r="H113" s="14"/>
      <c r="I113" s="12">
        <f t="shared" si="4"/>
        <v>0</v>
      </c>
      <c r="J113" s="43"/>
      <c r="K113" s="43"/>
      <c r="L113" s="43"/>
      <c r="M113" s="43"/>
      <c r="N113" s="43"/>
      <c r="O113" s="43"/>
      <c r="P113" s="74"/>
      <c r="Q113" s="43"/>
      <c r="R113" s="43"/>
      <c r="S113" s="43"/>
      <c r="T113" s="13"/>
    </row>
    <row r="114" spans="1:20">
      <c r="A114" s="3">
        <v>110</v>
      </c>
      <c r="B114" s="12"/>
      <c r="C114" s="13"/>
      <c r="D114" s="43"/>
      <c r="E114" s="14"/>
      <c r="F114" s="43"/>
      <c r="G114" s="14"/>
      <c r="H114" s="14"/>
      <c r="I114" s="12">
        <f t="shared" si="4"/>
        <v>0</v>
      </c>
      <c r="J114" s="43"/>
      <c r="K114" s="43"/>
      <c r="L114" s="43"/>
      <c r="M114" s="43"/>
      <c r="N114" s="43"/>
      <c r="O114" s="43"/>
      <c r="P114" s="74"/>
      <c r="Q114" s="43"/>
      <c r="R114" s="43"/>
      <c r="S114" s="43"/>
      <c r="T114" s="13"/>
    </row>
    <row r="115" spans="1:20">
      <c r="A115" s="3">
        <v>111</v>
      </c>
      <c r="B115" s="12"/>
      <c r="C115" s="13"/>
      <c r="D115" s="43"/>
      <c r="E115" s="14"/>
      <c r="F115" s="43"/>
      <c r="G115" s="14"/>
      <c r="H115" s="14"/>
      <c r="I115" s="12">
        <f t="shared" si="4"/>
        <v>0</v>
      </c>
      <c r="J115" s="43"/>
      <c r="K115" s="43"/>
      <c r="L115" s="43"/>
      <c r="M115" s="43"/>
      <c r="N115" s="43"/>
      <c r="O115" s="43"/>
      <c r="P115" s="74"/>
      <c r="Q115" s="43"/>
      <c r="R115" s="43"/>
      <c r="S115" s="43"/>
      <c r="T115" s="13"/>
    </row>
    <row r="116" spans="1:20">
      <c r="A116" s="3">
        <v>112</v>
      </c>
      <c r="B116" s="12"/>
      <c r="C116" s="13"/>
      <c r="D116" s="43"/>
      <c r="E116" s="14"/>
      <c r="F116" s="43"/>
      <c r="G116" s="14"/>
      <c r="H116" s="14"/>
      <c r="I116" s="12">
        <f t="shared" si="4"/>
        <v>0</v>
      </c>
      <c r="J116" s="43"/>
      <c r="K116" s="43"/>
      <c r="L116" s="43"/>
      <c r="M116" s="43"/>
      <c r="N116" s="43"/>
      <c r="O116" s="43"/>
      <c r="P116" s="74"/>
      <c r="Q116" s="43"/>
      <c r="R116" s="43"/>
      <c r="S116" s="43"/>
      <c r="T116" s="13"/>
    </row>
    <row r="117" spans="1:20">
      <c r="A117" s="3">
        <v>113</v>
      </c>
      <c r="B117" s="12"/>
      <c r="C117" s="13"/>
      <c r="D117" s="43"/>
      <c r="E117" s="14"/>
      <c r="F117" s="43"/>
      <c r="G117" s="14"/>
      <c r="H117" s="14"/>
      <c r="I117" s="12">
        <f t="shared" si="4"/>
        <v>0</v>
      </c>
      <c r="J117" s="43"/>
      <c r="K117" s="43"/>
      <c r="L117" s="43"/>
      <c r="M117" s="43"/>
      <c r="N117" s="43"/>
      <c r="O117" s="43"/>
      <c r="P117" s="74"/>
      <c r="Q117" s="43"/>
      <c r="R117" s="43"/>
      <c r="S117" s="43"/>
      <c r="T117" s="13"/>
    </row>
    <row r="118" spans="1:20">
      <c r="A118" s="3">
        <v>114</v>
      </c>
      <c r="B118" s="12"/>
      <c r="C118" s="13"/>
      <c r="D118" s="43"/>
      <c r="E118" s="14"/>
      <c r="F118" s="43"/>
      <c r="G118" s="14"/>
      <c r="H118" s="14"/>
      <c r="I118" s="12">
        <f t="shared" si="4"/>
        <v>0</v>
      </c>
      <c r="J118" s="43"/>
      <c r="K118" s="43"/>
      <c r="L118" s="43"/>
      <c r="M118" s="43"/>
      <c r="N118" s="43"/>
      <c r="O118" s="43"/>
      <c r="P118" s="74"/>
      <c r="Q118" s="43"/>
      <c r="R118" s="43"/>
      <c r="S118" s="43"/>
      <c r="T118" s="13"/>
    </row>
    <row r="119" spans="1:20">
      <c r="A119" s="3">
        <v>115</v>
      </c>
      <c r="B119" s="12"/>
      <c r="C119" s="13"/>
      <c r="D119" s="43"/>
      <c r="E119" s="14"/>
      <c r="F119" s="43"/>
      <c r="G119" s="14"/>
      <c r="H119" s="14"/>
      <c r="I119" s="12">
        <f t="shared" si="4"/>
        <v>0</v>
      </c>
      <c r="J119" s="43"/>
      <c r="K119" s="43"/>
      <c r="L119" s="43"/>
      <c r="M119" s="43"/>
      <c r="N119" s="43"/>
      <c r="O119" s="43"/>
      <c r="P119" s="74"/>
      <c r="Q119" s="43"/>
      <c r="R119" s="43"/>
      <c r="S119" s="43"/>
      <c r="T119" s="13"/>
    </row>
    <row r="120" spans="1:20">
      <c r="A120" s="3">
        <v>116</v>
      </c>
      <c r="B120" s="12"/>
      <c r="C120" s="13"/>
      <c r="D120" s="43"/>
      <c r="E120" s="14"/>
      <c r="F120" s="43"/>
      <c r="G120" s="14"/>
      <c r="H120" s="14"/>
      <c r="I120" s="12">
        <f t="shared" si="4"/>
        <v>0</v>
      </c>
      <c r="J120" s="43"/>
      <c r="K120" s="43"/>
      <c r="L120" s="43"/>
      <c r="M120" s="43"/>
      <c r="N120" s="43"/>
      <c r="O120" s="43"/>
      <c r="P120" s="74"/>
      <c r="Q120" s="43"/>
      <c r="R120" s="43"/>
      <c r="S120" s="43"/>
      <c r="T120" s="13"/>
    </row>
    <row r="121" spans="1:20">
      <c r="A121" s="3">
        <v>117</v>
      </c>
      <c r="B121" s="12"/>
      <c r="C121" s="13"/>
      <c r="D121" s="43"/>
      <c r="E121" s="14"/>
      <c r="F121" s="43"/>
      <c r="G121" s="14"/>
      <c r="H121" s="14"/>
      <c r="I121" s="12">
        <f t="shared" si="4"/>
        <v>0</v>
      </c>
      <c r="J121" s="43"/>
      <c r="K121" s="43"/>
      <c r="L121" s="43"/>
      <c r="M121" s="43"/>
      <c r="N121" s="43"/>
      <c r="O121" s="43"/>
      <c r="P121" s="74"/>
      <c r="Q121" s="43"/>
      <c r="R121" s="43"/>
      <c r="S121" s="43"/>
      <c r="T121" s="13"/>
    </row>
    <row r="122" spans="1:20">
      <c r="A122" s="3">
        <v>118</v>
      </c>
      <c r="B122" s="12"/>
      <c r="C122" s="13"/>
      <c r="D122" s="43"/>
      <c r="E122" s="14"/>
      <c r="F122" s="43"/>
      <c r="G122" s="14"/>
      <c r="H122" s="14"/>
      <c r="I122" s="12">
        <f t="shared" si="4"/>
        <v>0</v>
      </c>
      <c r="J122" s="43"/>
      <c r="K122" s="43"/>
      <c r="L122" s="43"/>
      <c r="M122" s="43"/>
      <c r="N122" s="43"/>
      <c r="O122" s="43"/>
      <c r="P122" s="74"/>
      <c r="Q122" s="43"/>
      <c r="R122" s="43"/>
      <c r="S122" s="43"/>
      <c r="T122" s="13"/>
    </row>
    <row r="123" spans="1:20">
      <c r="A123" s="3">
        <v>119</v>
      </c>
      <c r="B123" s="12"/>
      <c r="C123" s="13"/>
      <c r="D123" s="43"/>
      <c r="E123" s="14"/>
      <c r="F123" s="43"/>
      <c r="G123" s="14"/>
      <c r="H123" s="14"/>
      <c r="I123" s="12">
        <f t="shared" si="4"/>
        <v>0</v>
      </c>
      <c r="J123" s="43"/>
      <c r="K123" s="43"/>
      <c r="L123" s="43"/>
      <c r="M123" s="43"/>
      <c r="N123" s="43"/>
      <c r="O123" s="43"/>
      <c r="P123" s="74"/>
      <c r="Q123" s="43"/>
      <c r="R123" s="43"/>
      <c r="S123" s="43"/>
      <c r="T123" s="13"/>
    </row>
    <row r="124" spans="1:20">
      <c r="A124" s="3">
        <v>120</v>
      </c>
      <c r="B124" s="12"/>
      <c r="C124" s="13"/>
      <c r="D124" s="43"/>
      <c r="E124" s="14"/>
      <c r="F124" s="43"/>
      <c r="G124" s="14"/>
      <c r="H124" s="14"/>
      <c r="I124" s="12">
        <f t="shared" si="4"/>
        <v>0</v>
      </c>
      <c r="J124" s="43"/>
      <c r="K124" s="43"/>
      <c r="L124" s="43"/>
      <c r="M124" s="43"/>
      <c r="N124" s="43"/>
      <c r="O124" s="43"/>
      <c r="P124" s="74"/>
      <c r="Q124" s="43"/>
      <c r="R124" s="43"/>
      <c r="S124" s="43"/>
      <c r="T124" s="13"/>
    </row>
    <row r="125" spans="1:20">
      <c r="A125" s="3">
        <v>121</v>
      </c>
      <c r="B125" s="12"/>
      <c r="C125" s="13"/>
      <c r="D125" s="43"/>
      <c r="E125" s="14"/>
      <c r="F125" s="43"/>
      <c r="G125" s="14"/>
      <c r="H125" s="14"/>
      <c r="I125" s="12">
        <f t="shared" si="4"/>
        <v>0</v>
      </c>
      <c r="J125" s="43"/>
      <c r="K125" s="43"/>
      <c r="L125" s="43"/>
      <c r="M125" s="43"/>
      <c r="N125" s="43"/>
      <c r="O125" s="43"/>
      <c r="P125" s="74"/>
      <c r="Q125" s="43"/>
      <c r="R125" s="43"/>
      <c r="S125" s="43"/>
      <c r="T125" s="13"/>
    </row>
    <row r="126" spans="1:20">
      <c r="A126" s="3">
        <v>122</v>
      </c>
      <c r="B126" s="12"/>
      <c r="C126" s="13"/>
      <c r="D126" s="43"/>
      <c r="E126" s="14"/>
      <c r="F126" s="43"/>
      <c r="G126" s="14"/>
      <c r="H126" s="14"/>
      <c r="I126" s="12">
        <f t="shared" si="4"/>
        <v>0</v>
      </c>
      <c r="J126" s="43"/>
      <c r="K126" s="43"/>
      <c r="L126" s="43"/>
      <c r="M126" s="43"/>
      <c r="N126" s="43"/>
      <c r="O126" s="43"/>
      <c r="P126" s="74"/>
      <c r="Q126" s="43"/>
      <c r="R126" s="43"/>
      <c r="S126" s="43"/>
      <c r="T126" s="13"/>
    </row>
    <row r="127" spans="1:20">
      <c r="A127" s="3">
        <v>123</v>
      </c>
      <c r="B127" s="12"/>
      <c r="C127" s="13"/>
      <c r="D127" s="43"/>
      <c r="E127" s="14"/>
      <c r="F127" s="43"/>
      <c r="G127" s="14"/>
      <c r="H127" s="14"/>
      <c r="I127" s="12">
        <f t="shared" si="4"/>
        <v>0</v>
      </c>
      <c r="J127" s="43"/>
      <c r="K127" s="43"/>
      <c r="L127" s="43"/>
      <c r="M127" s="43"/>
      <c r="N127" s="43"/>
      <c r="O127" s="43"/>
      <c r="P127" s="74"/>
      <c r="Q127" s="43"/>
      <c r="R127" s="43"/>
      <c r="S127" s="43"/>
      <c r="T127" s="13"/>
    </row>
    <row r="128" spans="1:20">
      <c r="A128" s="3">
        <v>124</v>
      </c>
      <c r="B128" s="12"/>
      <c r="C128" s="13"/>
      <c r="D128" s="43"/>
      <c r="E128" s="14"/>
      <c r="F128" s="43"/>
      <c r="G128" s="14"/>
      <c r="H128" s="14"/>
      <c r="I128" s="12">
        <f t="shared" si="4"/>
        <v>0</v>
      </c>
      <c r="J128" s="43"/>
      <c r="K128" s="43"/>
      <c r="L128" s="43"/>
      <c r="M128" s="43"/>
      <c r="N128" s="43"/>
      <c r="O128" s="43"/>
      <c r="P128" s="74"/>
      <c r="Q128" s="43"/>
      <c r="R128" s="43"/>
      <c r="S128" s="43"/>
      <c r="T128" s="13"/>
    </row>
    <row r="129" spans="1:20">
      <c r="A129" s="3">
        <v>125</v>
      </c>
      <c r="B129" s="12"/>
      <c r="C129" s="13"/>
      <c r="D129" s="43"/>
      <c r="E129" s="14"/>
      <c r="F129" s="43"/>
      <c r="G129" s="14"/>
      <c r="H129" s="14"/>
      <c r="I129" s="12">
        <f t="shared" si="4"/>
        <v>0</v>
      </c>
      <c r="J129" s="43"/>
      <c r="K129" s="43"/>
      <c r="L129" s="43"/>
      <c r="M129" s="43"/>
      <c r="N129" s="43"/>
      <c r="O129" s="43"/>
      <c r="P129" s="74"/>
      <c r="Q129" s="43"/>
      <c r="R129" s="43"/>
      <c r="S129" s="43"/>
      <c r="T129" s="13"/>
    </row>
    <row r="130" spans="1:20">
      <c r="A130" s="3">
        <v>126</v>
      </c>
      <c r="B130" s="12"/>
      <c r="C130" s="13"/>
      <c r="D130" s="43"/>
      <c r="E130" s="14"/>
      <c r="F130" s="43"/>
      <c r="G130" s="14"/>
      <c r="H130" s="14"/>
      <c r="I130" s="12">
        <f t="shared" si="4"/>
        <v>0</v>
      </c>
      <c r="J130" s="43"/>
      <c r="K130" s="43"/>
      <c r="L130" s="43"/>
      <c r="M130" s="43"/>
      <c r="N130" s="43"/>
      <c r="O130" s="43"/>
      <c r="P130" s="74"/>
      <c r="Q130" s="43"/>
      <c r="R130" s="43"/>
      <c r="S130" s="43"/>
      <c r="T130" s="13"/>
    </row>
    <row r="131" spans="1:20">
      <c r="A131" s="3">
        <v>127</v>
      </c>
      <c r="B131" s="12"/>
      <c r="C131" s="13"/>
      <c r="D131" s="43"/>
      <c r="E131" s="14"/>
      <c r="F131" s="43"/>
      <c r="G131" s="14"/>
      <c r="H131" s="14"/>
      <c r="I131" s="12">
        <f t="shared" si="4"/>
        <v>0</v>
      </c>
      <c r="J131" s="43"/>
      <c r="K131" s="43"/>
      <c r="L131" s="43"/>
      <c r="M131" s="43"/>
      <c r="N131" s="43"/>
      <c r="O131" s="43"/>
      <c r="P131" s="74"/>
      <c r="Q131" s="43"/>
      <c r="R131" s="43"/>
      <c r="S131" s="43"/>
      <c r="T131" s="13"/>
    </row>
    <row r="132" spans="1:20">
      <c r="A132" s="3">
        <v>128</v>
      </c>
      <c r="B132" s="12"/>
      <c r="C132" s="13"/>
      <c r="D132" s="43"/>
      <c r="E132" s="14"/>
      <c r="F132" s="43"/>
      <c r="G132" s="14"/>
      <c r="H132" s="14"/>
      <c r="I132" s="12">
        <f t="shared" si="4"/>
        <v>0</v>
      </c>
      <c r="J132" s="43"/>
      <c r="K132" s="43"/>
      <c r="L132" s="43"/>
      <c r="M132" s="43"/>
      <c r="N132" s="43"/>
      <c r="O132" s="43"/>
      <c r="P132" s="74"/>
      <c r="Q132" s="43"/>
      <c r="R132" s="43"/>
      <c r="S132" s="43"/>
      <c r="T132" s="13"/>
    </row>
    <row r="133" spans="1:20">
      <c r="A133" s="3">
        <v>129</v>
      </c>
      <c r="B133" s="12"/>
      <c r="C133" s="13"/>
      <c r="D133" s="43"/>
      <c r="E133" s="14"/>
      <c r="F133" s="43"/>
      <c r="G133" s="14"/>
      <c r="H133" s="14"/>
      <c r="I133" s="12">
        <f t="shared" si="4"/>
        <v>0</v>
      </c>
      <c r="J133" s="43"/>
      <c r="K133" s="43"/>
      <c r="L133" s="43"/>
      <c r="M133" s="43"/>
      <c r="N133" s="43"/>
      <c r="O133" s="43"/>
      <c r="P133" s="74"/>
      <c r="Q133" s="43"/>
      <c r="R133" s="43"/>
      <c r="S133" s="43"/>
      <c r="T133" s="13"/>
    </row>
    <row r="134" spans="1:20">
      <c r="A134" s="3">
        <v>130</v>
      </c>
      <c r="B134" s="12"/>
      <c r="C134" s="13"/>
      <c r="D134" s="43"/>
      <c r="E134" s="14"/>
      <c r="F134" s="43"/>
      <c r="G134" s="14"/>
      <c r="H134" s="14"/>
      <c r="I134" s="12">
        <f t="shared" si="4"/>
        <v>0</v>
      </c>
      <c r="J134" s="43"/>
      <c r="K134" s="43"/>
      <c r="L134" s="43"/>
      <c r="M134" s="43"/>
      <c r="N134" s="43"/>
      <c r="O134" s="43"/>
      <c r="P134" s="74"/>
      <c r="Q134" s="43"/>
      <c r="R134" s="43"/>
      <c r="S134" s="43"/>
      <c r="T134" s="13"/>
    </row>
    <row r="135" spans="1:20">
      <c r="A135" s="3">
        <v>131</v>
      </c>
      <c r="B135" s="12"/>
      <c r="C135" s="13"/>
      <c r="D135" s="43"/>
      <c r="E135" s="14"/>
      <c r="F135" s="43"/>
      <c r="G135" s="14"/>
      <c r="H135" s="14"/>
      <c r="I135" s="12">
        <f t="shared" ref="I135:I164" si="5">+G135+H135</f>
        <v>0</v>
      </c>
      <c r="J135" s="43"/>
      <c r="K135" s="43"/>
      <c r="L135" s="43"/>
      <c r="M135" s="43"/>
      <c r="N135" s="43"/>
      <c r="O135" s="43"/>
      <c r="P135" s="74"/>
      <c r="Q135" s="43"/>
      <c r="R135" s="43"/>
      <c r="S135" s="43"/>
      <c r="T135" s="13"/>
    </row>
    <row r="136" spans="1:20">
      <c r="A136" s="3">
        <v>132</v>
      </c>
      <c r="B136" s="12"/>
      <c r="C136" s="13"/>
      <c r="D136" s="43"/>
      <c r="E136" s="14"/>
      <c r="F136" s="43"/>
      <c r="G136" s="14"/>
      <c r="H136" s="14"/>
      <c r="I136" s="12">
        <f t="shared" si="5"/>
        <v>0</v>
      </c>
      <c r="J136" s="43"/>
      <c r="K136" s="43"/>
      <c r="L136" s="43"/>
      <c r="M136" s="43"/>
      <c r="N136" s="43"/>
      <c r="O136" s="43"/>
      <c r="P136" s="74"/>
      <c r="Q136" s="43"/>
      <c r="R136" s="43"/>
      <c r="S136" s="43"/>
      <c r="T136" s="13"/>
    </row>
    <row r="137" spans="1:20">
      <c r="A137" s="3">
        <v>133</v>
      </c>
      <c r="B137" s="12"/>
      <c r="C137" s="13"/>
      <c r="D137" s="43"/>
      <c r="E137" s="14"/>
      <c r="F137" s="43"/>
      <c r="G137" s="14"/>
      <c r="H137" s="14"/>
      <c r="I137" s="12">
        <f t="shared" si="5"/>
        <v>0</v>
      </c>
      <c r="J137" s="43"/>
      <c r="K137" s="43"/>
      <c r="L137" s="43"/>
      <c r="M137" s="43"/>
      <c r="N137" s="43"/>
      <c r="O137" s="43"/>
      <c r="P137" s="74"/>
      <c r="Q137" s="43"/>
      <c r="R137" s="43"/>
      <c r="S137" s="43"/>
      <c r="T137" s="13"/>
    </row>
    <row r="138" spans="1:20">
      <c r="A138" s="3">
        <v>134</v>
      </c>
      <c r="B138" s="12"/>
      <c r="C138" s="13"/>
      <c r="D138" s="43"/>
      <c r="E138" s="14"/>
      <c r="F138" s="43"/>
      <c r="G138" s="14"/>
      <c r="H138" s="14"/>
      <c r="I138" s="12">
        <f t="shared" si="5"/>
        <v>0</v>
      </c>
      <c r="J138" s="43"/>
      <c r="K138" s="43"/>
      <c r="L138" s="43"/>
      <c r="M138" s="43"/>
      <c r="N138" s="43"/>
      <c r="O138" s="43"/>
      <c r="P138" s="74"/>
      <c r="Q138" s="43"/>
      <c r="R138" s="43"/>
      <c r="S138" s="43"/>
      <c r="T138" s="13"/>
    </row>
    <row r="139" spans="1:20">
      <c r="A139" s="3">
        <v>135</v>
      </c>
      <c r="B139" s="12"/>
      <c r="C139" s="13"/>
      <c r="D139" s="43"/>
      <c r="E139" s="14"/>
      <c r="F139" s="43"/>
      <c r="G139" s="14"/>
      <c r="H139" s="14"/>
      <c r="I139" s="12">
        <f t="shared" si="5"/>
        <v>0</v>
      </c>
      <c r="J139" s="43"/>
      <c r="K139" s="43"/>
      <c r="L139" s="43"/>
      <c r="M139" s="43"/>
      <c r="N139" s="43"/>
      <c r="O139" s="43"/>
      <c r="P139" s="74"/>
      <c r="Q139" s="43"/>
      <c r="R139" s="43"/>
      <c r="S139" s="43"/>
      <c r="T139" s="13"/>
    </row>
    <row r="140" spans="1:20">
      <c r="A140" s="3">
        <v>136</v>
      </c>
      <c r="B140" s="12"/>
      <c r="C140" s="13"/>
      <c r="D140" s="43"/>
      <c r="E140" s="14"/>
      <c r="F140" s="43"/>
      <c r="G140" s="14"/>
      <c r="H140" s="14"/>
      <c r="I140" s="12">
        <f t="shared" si="5"/>
        <v>0</v>
      </c>
      <c r="J140" s="43"/>
      <c r="K140" s="43"/>
      <c r="L140" s="43"/>
      <c r="M140" s="43"/>
      <c r="N140" s="43"/>
      <c r="O140" s="43"/>
      <c r="P140" s="74"/>
      <c r="Q140" s="43"/>
      <c r="R140" s="43"/>
      <c r="S140" s="43"/>
      <c r="T140" s="13"/>
    </row>
    <row r="141" spans="1:20">
      <c r="A141" s="3">
        <v>137</v>
      </c>
      <c r="B141" s="12"/>
      <c r="C141" s="13"/>
      <c r="D141" s="43"/>
      <c r="E141" s="14"/>
      <c r="F141" s="43"/>
      <c r="G141" s="14"/>
      <c r="H141" s="14"/>
      <c r="I141" s="12">
        <f t="shared" si="5"/>
        <v>0</v>
      </c>
      <c r="J141" s="43"/>
      <c r="K141" s="43"/>
      <c r="L141" s="43"/>
      <c r="M141" s="43"/>
      <c r="N141" s="43"/>
      <c r="O141" s="43"/>
      <c r="P141" s="74"/>
      <c r="Q141" s="43"/>
      <c r="R141" s="43"/>
      <c r="S141" s="43"/>
      <c r="T141" s="13"/>
    </row>
    <row r="142" spans="1:20">
      <c r="A142" s="3">
        <v>138</v>
      </c>
      <c r="B142" s="12"/>
      <c r="C142" s="13"/>
      <c r="D142" s="43"/>
      <c r="E142" s="14"/>
      <c r="F142" s="43"/>
      <c r="G142" s="14"/>
      <c r="H142" s="14"/>
      <c r="I142" s="12">
        <f t="shared" si="5"/>
        <v>0</v>
      </c>
      <c r="J142" s="43"/>
      <c r="K142" s="43"/>
      <c r="L142" s="43"/>
      <c r="M142" s="43"/>
      <c r="N142" s="43"/>
      <c r="O142" s="43"/>
      <c r="P142" s="74"/>
      <c r="Q142" s="43"/>
      <c r="R142" s="43"/>
      <c r="S142" s="43"/>
      <c r="T142" s="13"/>
    </row>
    <row r="143" spans="1:20">
      <c r="A143" s="3">
        <v>139</v>
      </c>
      <c r="B143" s="12"/>
      <c r="C143" s="13"/>
      <c r="D143" s="43"/>
      <c r="E143" s="14"/>
      <c r="F143" s="43"/>
      <c r="G143" s="14"/>
      <c r="H143" s="14"/>
      <c r="I143" s="12">
        <f t="shared" si="5"/>
        <v>0</v>
      </c>
      <c r="J143" s="43"/>
      <c r="K143" s="43"/>
      <c r="L143" s="43"/>
      <c r="M143" s="43"/>
      <c r="N143" s="43"/>
      <c r="O143" s="43"/>
      <c r="P143" s="74"/>
      <c r="Q143" s="43"/>
      <c r="R143" s="43"/>
      <c r="S143" s="43"/>
      <c r="T143" s="13"/>
    </row>
    <row r="144" spans="1:20">
      <c r="A144" s="3">
        <v>140</v>
      </c>
      <c r="B144" s="12"/>
      <c r="C144" s="13"/>
      <c r="D144" s="43"/>
      <c r="E144" s="14"/>
      <c r="F144" s="43"/>
      <c r="G144" s="14"/>
      <c r="H144" s="14"/>
      <c r="I144" s="12">
        <f t="shared" si="5"/>
        <v>0</v>
      </c>
      <c r="J144" s="43"/>
      <c r="K144" s="43"/>
      <c r="L144" s="43"/>
      <c r="M144" s="43"/>
      <c r="N144" s="43"/>
      <c r="O144" s="43"/>
      <c r="P144" s="74"/>
      <c r="Q144" s="43"/>
      <c r="R144" s="43"/>
      <c r="S144" s="43"/>
      <c r="T144" s="13"/>
    </row>
    <row r="145" spans="1:20">
      <c r="A145" s="3">
        <v>141</v>
      </c>
      <c r="B145" s="12"/>
      <c r="C145" s="13"/>
      <c r="D145" s="43"/>
      <c r="E145" s="14"/>
      <c r="F145" s="43"/>
      <c r="G145" s="14"/>
      <c r="H145" s="14"/>
      <c r="I145" s="12">
        <f t="shared" si="5"/>
        <v>0</v>
      </c>
      <c r="J145" s="43"/>
      <c r="K145" s="43"/>
      <c r="L145" s="43"/>
      <c r="M145" s="43"/>
      <c r="N145" s="43"/>
      <c r="O145" s="43"/>
      <c r="P145" s="74"/>
      <c r="Q145" s="43"/>
      <c r="R145" s="43"/>
      <c r="S145" s="43"/>
      <c r="T145" s="13"/>
    </row>
    <row r="146" spans="1:20">
      <c r="A146" s="3">
        <v>142</v>
      </c>
      <c r="B146" s="12"/>
      <c r="C146" s="13"/>
      <c r="D146" s="43"/>
      <c r="E146" s="14"/>
      <c r="F146" s="43"/>
      <c r="G146" s="14"/>
      <c r="H146" s="14"/>
      <c r="I146" s="12">
        <f t="shared" si="5"/>
        <v>0</v>
      </c>
      <c r="J146" s="43"/>
      <c r="K146" s="43"/>
      <c r="L146" s="43"/>
      <c r="M146" s="43"/>
      <c r="N146" s="43"/>
      <c r="O146" s="43"/>
      <c r="P146" s="74"/>
      <c r="Q146" s="43"/>
      <c r="R146" s="43"/>
      <c r="S146" s="43"/>
      <c r="T146" s="13"/>
    </row>
    <row r="147" spans="1:20">
      <c r="A147" s="3">
        <v>143</v>
      </c>
      <c r="B147" s="12"/>
      <c r="C147" s="13"/>
      <c r="D147" s="43"/>
      <c r="E147" s="14"/>
      <c r="F147" s="43"/>
      <c r="G147" s="14"/>
      <c r="H147" s="14"/>
      <c r="I147" s="12">
        <f t="shared" si="5"/>
        <v>0</v>
      </c>
      <c r="J147" s="43"/>
      <c r="K147" s="43"/>
      <c r="L147" s="43"/>
      <c r="M147" s="43"/>
      <c r="N147" s="43"/>
      <c r="O147" s="43"/>
      <c r="P147" s="74"/>
      <c r="Q147" s="43"/>
      <c r="R147" s="43"/>
      <c r="S147" s="43"/>
      <c r="T147" s="13"/>
    </row>
    <row r="148" spans="1:20">
      <c r="A148" s="3">
        <v>144</v>
      </c>
      <c r="B148" s="12"/>
      <c r="C148" s="13"/>
      <c r="D148" s="43"/>
      <c r="E148" s="14"/>
      <c r="F148" s="43"/>
      <c r="G148" s="14"/>
      <c r="H148" s="14"/>
      <c r="I148" s="12">
        <f t="shared" si="5"/>
        <v>0</v>
      </c>
      <c r="J148" s="43"/>
      <c r="K148" s="43"/>
      <c r="L148" s="43"/>
      <c r="M148" s="43"/>
      <c r="N148" s="43"/>
      <c r="O148" s="43"/>
      <c r="P148" s="74"/>
      <c r="Q148" s="43"/>
      <c r="R148" s="43"/>
      <c r="S148" s="43"/>
      <c r="T148" s="13"/>
    </row>
    <row r="149" spans="1:20">
      <c r="A149" s="3">
        <v>145</v>
      </c>
      <c r="B149" s="12"/>
      <c r="C149" s="13"/>
      <c r="D149" s="43"/>
      <c r="E149" s="14"/>
      <c r="F149" s="43"/>
      <c r="G149" s="14"/>
      <c r="H149" s="14"/>
      <c r="I149" s="12">
        <f t="shared" si="5"/>
        <v>0</v>
      </c>
      <c r="J149" s="43"/>
      <c r="K149" s="43"/>
      <c r="L149" s="43"/>
      <c r="M149" s="43"/>
      <c r="N149" s="43"/>
      <c r="O149" s="43"/>
      <c r="P149" s="74"/>
      <c r="Q149" s="43"/>
      <c r="R149" s="43"/>
      <c r="S149" s="43"/>
      <c r="T149" s="13"/>
    </row>
    <row r="150" spans="1:20">
      <c r="A150" s="3">
        <v>146</v>
      </c>
      <c r="B150" s="12"/>
      <c r="C150" s="13"/>
      <c r="D150" s="43"/>
      <c r="E150" s="14"/>
      <c r="F150" s="43"/>
      <c r="G150" s="14"/>
      <c r="H150" s="14"/>
      <c r="I150" s="12">
        <f t="shared" si="5"/>
        <v>0</v>
      </c>
      <c r="J150" s="43"/>
      <c r="K150" s="43"/>
      <c r="L150" s="43"/>
      <c r="M150" s="43"/>
      <c r="N150" s="43"/>
      <c r="O150" s="43"/>
      <c r="P150" s="74"/>
      <c r="Q150" s="43"/>
      <c r="R150" s="43"/>
      <c r="S150" s="43"/>
      <c r="T150" s="13"/>
    </row>
    <row r="151" spans="1:20">
      <c r="A151" s="3">
        <v>147</v>
      </c>
      <c r="B151" s="12"/>
      <c r="C151" s="13"/>
      <c r="D151" s="43"/>
      <c r="E151" s="14"/>
      <c r="F151" s="43"/>
      <c r="G151" s="14"/>
      <c r="H151" s="14"/>
      <c r="I151" s="12">
        <f t="shared" si="5"/>
        <v>0</v>
      </c>
      <c r="J151" s="43"/>
      <c r="K151" s="43"/>
      <c r="L151" s="43"/>
      <c r="M151" s="43"/>
      <c r="N151" s="43"/>
      <c r="O151" s="43"/>
      <c r="P151" s="74"/>
      <c r="Q151" s="43"/>
      <c r="R151" s="43"/>
      <c r="S151" s="43"/>
      <c r="T151" s="13"/>
    </row>
    <row r="152" spans="1:20">
      <c r="A152" s="3">
        <v>148</v>
      </c>
      <c r="B152" s="12"/>
      <c r="C152" s="13"/>
      <c r="D152" s="43"/>
      <c r="E152" s="14"/>
      <c r="F152" s="43"/>
      <c r="G152" s="14"/>
      <c r="H152" s="14"/>
      <c r="I152" s="12">
        <f t="shared" si="5"/>
        <v>0</v>
      </c>
      <c r="J152" s="43"/>
      <c r="K152" s="43"/>
      <c r="L152" s="43"/>
      <c r="M152" s="43"/>
      <c r="N152" s="43"/>
      <c r="O152" s="43"/>
      <c r="P152" s="74"/>
      <c r="Q152" s="43"/>
      <c r="R152" s="43"/>
      <c r="S152" s="43"/>
      <c r="T152" s="13"/>
    </row>
    <row r="153" spans="1:20">
      <c r="A153" s="3">
        <v>149</v>
      </c>
      <c r="B153" s="12"/>
      <c r="C153" s="13"/>
      <c r="D153" s="43"/>
      <c r="E153" s="14"/>
      <c r="F153" s="43"/>
      <c r="G153" s="14"/>
      <c r="H153" s="14"/>
      <c r="I153" s="12">
        <f t="shared" si="5"/>
        <v>0</v>
      </c>
      <c r="J153" s="43"/>
      <c r="K153" s="43"/>
      <c r="L153" s="43"/>
      <c r="M153" s="43"/>
      <c r="N153" s="43"/>
      <c r="O153" s="43"/>
      <c r="P153" s="74"/>
      <c r="Q153" s="43"/>
      <c r="R153" s="43"/>
      <c r="S153" s="43"/>
      <c r="T153" s="13"/>
    </row>
    <row r="154" spans="1:20">
      <c r="A154" s="3">
        <v>150</v>
      </c>
      <c r="B154" s="12"/>
      <c r="C154" s="13"/>
      <c r="D154" s="13"/>
      <c r="E154" s="14"/>
      <c r="F154" s="13"/>
      <c r="G154" s="14"/>
      <c r="H154" s="14"/>
      <c r="I154" s="12">
        <f t="shared" si="5"/>
        <v>0</v>
      </c>
      <c r="J154" s="13"/>
      <c r="K154" s="13"/>
      <c r="L154" s="13"/>
      <c r="M154" s="13"/>
      <c r="N154" s="13"/>
      <c r="O154" s="13"/>
      <c r="P154" s="18"/>
      <c r="Q154" s="13"/>
      <c r="R154" s="13"/>
      <c r="S154" s="13"/>
      <c r="T154" s="13"/>
    </row>
    <row r="155" spans="1:20">
      <c r="A155" s="3">
        <v>151</v>
      </c>
      <c r="B155" s="12"/>
      <c r="C155" s="13"/>
      <c r="D155" s="13"/>
      <c r="E155" s="14"/>
      <c r="F155" s="13"/>
      <c r="G155" s="14"/>
      <c r="H155" s="14"/>
      <c r="I155" s="12">
        <f t="shared" si="5"/>
        <v>0</v>
      </c>
      <c r="J155" s="13"/>
      <c r="K155" s="13"/>
      <c r="L155" s="13"/>
      <c r="M155" s="13"/>
      <c r="N155" s="13"/>
      <c r="O155" s="13"/>
      <c r="P155" s="18"/>
      <c r="Q155" s="13"/>
      <c r="R155" s="13"/>
      <c r="S155" s="13"/>
      <c r="T155" s="13"/>
    </row>
    <row r="156" spans="1:20">
      <c r="A156" s="3">
        <v>152</v>
      </c>
      <c r="B156" s="12"/>
      <c r="C156" s="13"/>
      <c r="D156" s="13"/>
      <c r="E156" s="14"/>
      <c r="F156" s="13"/>
      <c r="G156" s="14"/>
      <c r="H156" s="14"/>
      <c r="I156" s="12">
        <f t="shared" si="5"/>
        <v>0</v>
      </c>
      <c r="J156" s="13"/>
      <c r="K156" s="13"/>
      <c r="L156" s="13"/>
      <c r="M156" s="13"/>
      <c r="N156" s="13"/>
      <c r="O156" s="13"/>
      <c r="P156" s="18"/>
      <c r="Q156" s="13"/>
      <c r="R156" s="13"/>
      <c r="S156" s="13"/>
      <c r="T156" s="13"/>
    </row>
    <row r="157" spans="1:20">
      <c r="A157" s="3">
        <v>153</v>
      </c>
      <c r="B157" s="12"/>
      <c r="C157" s="13"/>
      <c r="D157" s="13"/>
      <c r="E157" s="14"/>
      <c r="F157" s="13"/>
      <c r="G157" s="14"/>
      <c r="H157" s="14"/>
      <c r="I157" s="12">
        <f t="shared" si="5"/>
        <v>0</v>
      </c>
      <c r="J157" s="13"/>
      <c r="K157" s="13"/>
      <c r="L157" s="13"/>
      <c r="M157" s="13"/>
      <c r="N157" s="13"/>
      <c r="O157" s="13"/>
      <c r="P157" s="18"/>
      <c r="Q157" s="13"/>
      <c r="R157" s="13"/>
      <c r="S157" s="13"/>
      <c r="T157" s="13"/>
    </row>
    <row r="158" spans="1:20">
      <c r="A158" s="3">
        <v>154</v>
      </c>
      <c r="B158" s="12"/>
      <c r="C158" s="13"/>
      <c r="D158" s="13"/>
      <c r="E158" s="14"/>
      <c r="F158" s="13"/>
      <c r="G158" s="14"/>
      <c r="H158" s="14"/>
      <c r="I158" s="12">
        <f t="shared" si="5"/>
        <v>0</v>
      </c>
      <c r="J158" s="13"/>
      <c r="K158" s="13"/>
      <c r="L158" s="13"/>
      <c r="M158" s="13"/>
      <c r="N158" s="13"/>
      <c r="O158" s="13"/>
      <c r="P158" s="18"/>
      <c r="Q158" s="13"/>
      <c r="R158" s="13"/>
      <c r="S158" s="13"/>
      <c r="T158" s="13"/>
    </row>
    <row r="159" spans="1:20">
      <c r="A159" s="3">
        <v>155</v>
      </c>
      <c r="B159" s="12"/>
      <c r="C159" s="13"/>
      <c r="D159" s="13"/>
      <c r="E159" s="14"/>
      <c r="F159" s="13"/>
      <c r="G159" s="14"/>
      <c r="H159" s="14"/>
      <c r="I159" s="12">
        <f t="shared" si="5"/>
        <v>0</v>
      </c>
      <c r="J159" s="13"/>
      <c r="K159" s="13"/>
      <c r="L159" s="13"/>
      <c r="M159" s="13"/>
      <c r="N159" s="13"/>
      <c r="O159" s="13"/>
      <c r="P159" s="18"/>
      <c r="Q159" s="13"/>
      <c r="R159" s="13"/>
      <c r="S159" s="13"/>
      <c r="T159" s="13"/>
    </row>
    <row r="160" spans="1:20">
      <c r="A160" s="3">
        <v>156</v>
      </c>
      <c r="B160" s="12"/>
      <c r="C160" s="13"/>
      <c r="D160" s="13"/>
      <c r="E160" s="14"/>
      <c r="F160" s="13"/>
      <c r="G160" s="14"/>
      <c r="H160" s="14"/>
      <c r="I160" s="12">
        <f t="shared" si="5"/>
        <v>0</v>
      </c>
      <c r="J160" s="13"/>
      <c r="K160" s="13"/>
      <c r="L160" s="13"/>
      <c r="M160" s="13"/>
      <c r="N160" s="13"/>
      <c r="O160" s="13"/>
      <c r="P160" s="18"/>
      <c r="Q160" s="13"/>
      <c r="R160" s="13"/>
      <c r="S160" s="13"/>
      <c r="T160" s="13"/>
    </row>
    <row r="161" spans="1:20">
      <c r="A161" s="3">
        <v>157</v>
      </c>
      <c r="B161" s="12"/>
      <c r="C161" s="13"/>
      <c r="D161" s="13"/>
      <c r="E161" s="14"/>
      <c r="F161" s="13"/>
      <c r="G161" s="14"/>
      <c r="H161" s="14"/>
      <c r="I161" s="12">
        <f t="shared" si="5"/>
        <v>0</v>
      </c>
      <c r="J161" s="13"/>
      <c r="K161" s="13"/>
      <c r="L161" s="13"/>
      <c r="M161" s="13"/>
      <c r="N161" s="13"/>
      <c r="O161" s="13"/>
      <c r="P161" s="18"/>
      <c r="Q161" s="13"/>
      <c r="R161" s="13"/>
      <c r="S161" s="13"/>
      <c r="T161" s="13"/>
    </row>
    <row r="162" spans="1:20">
      <c r="A162" s="3">
        <v>158</v>
      </c>
      <c r="B162" s="12"/>
      <c r="C162" s="13"/>
      <c r="D162" s="13"/>
      <c r="E162" s="14"/>
      <c r="F162" s="13"/>
      <c r="G162" s="14"/>
      <c r="H162" s="14"/>
      <c r="I162" s="12">
        <f t="shared" si="5"/>
        <v>0</v>
      </c>
      <c r="J162" s="13"/>
      <c r="K162" s="13"/>
      <c r="L162" s="13"/>
      <c r="M162" s="13"/>
      <c r="N162" s="13"/>
      <c r="O162" s="13"/>
      <c r="P162" s="18"/>
      <c r="Q162" s="13"/>
      <c r="R162" s="13"/>
      <c r="S162" s="13"/>
      <c r="T162" s="13"/>
    </row>
    <row r="163" spans="1:20">
      <c r="A163" s="3">
        <v>159</v>
      </c>
      <c r="B163" s="12"/>
      <c r="C163" s="13"/>
      <c r="D163" s="13"/>
      <c r="E163" s="14"/>
      <c r="F163" s="13"/>
      <c r="G163" s="14"/>
      <c r="H163" s="14"/>
      <c r="I163" s="12">
        <f t="shared" si="5"/>
        <v>0</v>
      </c>
      <c r="J163" s="13"/>
      <c r="K163" s="13"/>
      <c r="L163" s="13"/>
      <c r="M163" s="13"/>
      <c r="N163" s="13"/>
      <c r="O163" s="13"/>
      <c r="P163" s="18"/>
      <c r="Q163" s="13"/>
      <c r="R163" s="13"/>
      <c r="S163" s="13"/>
      <c r="T163" s="13"/>
    </row>
    <row r="164" spans="1:20">
      <c r="A164" s="3">
        <v>160</v>
      </c>
      <c r="B164" s="12"/>
      <c r="C164" s="13"/>
      <c r="D164" s="13"/>
      <c r="E164" s="14"/>
      <c r="F164" s="13"/>
      <c r="G164" s="14"/>
      <c r="H164" s="14"/>
      <c r="I164" s="12">
        <f t="shared" si="5"/>
        <v>0</v>
      </c>
      <c r="J164" s="13"/>
      <c r="K164" s="13"/>
      <c r="L164" s="13"/>
      <c r="M164" s="13"/>
      <c r="N164" s="13"/>
      <c r="O164" s="13"/>
      <c r="P164" s="18"/>
      <c r="Q164" s="13"/>
      <c r="R164" s="13"/>
      <c r="S164" s="13"/>
      <c r="T164" s="13"/>
    </row>
    <row r="165" spans="1:20">
      <c r="A165" s="15" t="s">
        <v>6</v>
      </c>
      <c r="B165" s="30"/>
      <c r="C165" s="15">
        <f>COUNTIFS(C5:C164,"*")</f>
        <v>92</v>
      </c>
      <c r="D165" s="15"/>
      <c r="E165" s="8"/>
      <c r="F165" s="15"/>
      <c r="G165" s="15">
        <f>SUM(G5:G164)</f>
        <v>3186</v>
      </c>
      <c r="H165" s="15">
        <f>SUM(H5:H164)</f>
        <v>3482</v>
      </c>
      <c r="I165" s="15">
        <f>SUM(I5:I164)</f>
        <v>6668</v>
      </c>
      <c r="J165" s="15"/>
      <c r="K165" s="15"/>
      <c r="L165" s="15"/>
      <c r="M165" s="15"/>
      <c r="N165" s="15"/>
      <c r="O165" s="15"/>
      <c r="P165" s="9"/>
      <c r="Q165" s="15"/>
      <c r="R165" s="15"/>
      <c r="S165" s="15"/>
      <c r="T165" s="7"/>
    </row>
    <row r="166" spans="1:20">
      <c r="A166" s="35" t="s">
        <v>34</v>
      </c>
      <c r="B166" s="5">
        <f>COUNTIF(B$5:B$164,"Team 1")</f>
        <v>50</v>
      </c>
      <c r="C166" s="35" t="s">
        <v>13</v>
      </c>
      <c r="D166" s="5">
        <f>COUNTIF(D5:D164,"Anganwadi")</f>
        <v>50</v>
      </c>
    </row>
    <row r="167" spans="1:20">
      <c r="A167" s="35" t="s">
        <v>35</v>
      </c>
      <c r="B167" s="5">
        <f>COUNTIF(B$6:B$164,"Team 2")</f>
        <v>42</v>
      </c>
      <c r="C167" s="35" t="s">
        <v>11</v>
      </c>
      <c r="D167" s="5">
        <f>COUNTIF(D5:D164,"School")</f>
        <v>42</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 D18:D76 D78: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1" customWidth="1"/>
    <col min="6" max="6" width="17" style="1" customWidth="1"/>
    <col min="7" max="7" width="6.140625" style="11" customWidth="1"/>
    <col min="8" max="8" width="6.28515625" style="11"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5" t="s">
        <v>1136</v>
      </c>
      <c r="B1" s="135"/>
      <c r="C1" s="135"/>
      <c r="D1" s="136"/>
      <c r="E1" s="136"/>
      <c r="F1" s="136"/>
      <c r="G1" s="136"/>
      <c r="H1" s="136"/>
      <c r="I1" s="136"/>
      <c r="J1" s="136"/>
      <c r="K1" s="136"/>
      <c r="L1" s="136"/>
      <c r="M1" s="136"/>
      <c r="N1" s="136"/>
      <c r="O1" s="136"/>
      <c r="P1" s="136"/>
      <c r="Q1" s="136"/>
      <c r="R1" s="136"/>
      <c r="S1" s="136"/>
    </row>
    <row r="2" spans="1:20">
      <c r="A2" s="139" t="s">
        <v>32</v>
      </c>
      <c r="B2" s="140"/>
      <c r="C2" s="140"/>
      <c r="D2" s="19">
        <v>43435</v>
      </c>
      <c r="E2" s="16"/>
      <c r="F2" s="16"/>
      <c r="G2" s="16"/>
      <c r="H2" s="16"/>
      <c r="I2" s="16"/>
      <c r="J2" s="16"/>
      <c r="K2" s="16"/>
      <c r="L2" s="16"/>
      <c r="M2" s="16"/>
      <c r="N2" s="16"/>
      <c r="O2" s="16"/>
      <c r="P2" s="16"/>
      <c r="Q2" s="16"/>
      <c r="R2" s="16"/>
      <c r="S2" s="16"/>
    </row>
    <row r="3" spans="1:20" ht="24" customHeight="1">
      <c r="A3" s="134" t="s">
        <v>8</v>
      </c>
      <c r="B3" s="137" t="s">
        <v>33</v>
      </c>
      <c r="C3" s="133" t="s">
        <v>2</v>
      </c>
      <c r="D3" s="133" t="s">
        <v>31</v>
      </c>
      <c r="E3" s="133" t="s">
        <v>9</v>
      </c>
      <c r="F3" s="141" t="s">
        <v>10</v>
      </c>
      <c r="G3" s="133" t="s">
        <v>3</v>
      </c>
      <c r="H3" s="133"/>
      <c r="I3" s="133"/>
      <c r="J3" s="133" t="s">
        <v>18</v>
      </c>
      <c r="K3" s="137" t="s">
        <v>20</v>
      </c>
      <c r="L3" s="137" t="s">
        <v>26</v>
      </c>
      <c r="M3" s="137" t="s">
        <v>27</v>
      </c>
      <c r="N3" s="137" t="s">
        <v>21</v>
      </c>
      <c r="O3" s="137" t="s">
        <v>22</v>
      </c>
      <c r="P3" s="134" t="s">
        <v>30</v>
      </c>
      <c r="Q3" s="133" t="s">
        <v>28</v>
      </c>
      <c r="R3" s="133" t="s">
        <v>19</v>
      </c>
      <c r="S3" s="133" t="s">
        <v>29</v>
      </c>
      <c r="T3" s="133" t="s">
        <v>7</v>
      </c>
    </row>
    <row r="4" spans="1:20" ht="25.5" customHeight="1">
      <c r="A4" s="134"/>
      <c r="B4" s="142"/>
      <c r="C4" s="133"/>
      <c r="D4" s="133"/>
      <c r="E4" s="133"/>
      <c r="F4" s="141"/>
      <c r="G4" s="17" t="s">
        <v>4</v>
      </c>
      <c r="H4" s="17" t="s">
        <v>5</v>
      </c>
      <c r="I4" s="17" t="s">
        <v>6</v>
      </c>
      <c r="J4" s="133"/>
      <c r="K4" s="138"/>
      <c r="L4" s="138"/>
      <c r="M4" s="138"/>
      <c r="N4" s="138"/>
      <c r="O4" s="138"/>
      <c r="P4" s="134"/>
      <c r="Q4" s="134"/>
      <c r="R4" s="133"/>
      <c r="S4" s="133"/>
      <c r="T4" s="133"/>
    </row>
    <row r="5" spans="1:20">
      <c r="A5" s="3">
        <v>1</v>
      </c>
      <c r="B5" s="12" t="s">
        <v>34</v>
      </c>
      <c r="C5" s="46" t="s">
        <v>351</v>
      </c>
      <c r="D5" s="47" t="s">
        <v>13</v>
      </c>
      <c r="E5" s="67" t="s">
        <v>353</v>
      </c>
      <c r="F5" s="49"/>
      <c r="G5" s="69">
        <v>30</v>
      </c>
      <c r="H5" s="69">
        <v>49</v>
      </c>
      <c r="I5" s="50">
        <f>+G5+H5</f>
        <v>79</v>
      </c>
      <c r="J5" s="69">
        <v>9864831492</v>
      </c>
      <c r="K5" s="73" t="s">
        <v>928</v>
      </c>
      <c r="L5" s="73" t="s">
        <v>927</v>
      </c>
      <c r="M5" s="72">
        <v>7896900507</v>
      </c>
      <c r="N5" s="73" t="s">
        <v>44</v>
      </c>
      <c r="O5" s="72">
        <v>9707864634</v>
      </c>
      <c r="P5" s="74">
        <v>43435</v>
      </c>
      <c r="Q5" s="43" t="s">
        <v>1079</v>
      </c>
      <c r="R5" s="43" t="s">
        <v>885</v>
      </c>
      <c r="S5" s="43" t="s">
        <v>239</v>
      </c>
      <c r="T5" s="13"/>
    </row>
    <row r="6" spans="1:20">
      <c r="A6" s="3">
        <v>2</v>
      </c>
      <c r="B6" s="12" t="s">
        <v>34</v>
      </c>
      <c r="C6" s="46" t="s">
        <v>352</v>
      </c>
      <c r="D6" s="47" t="s">
        <v>13</v>
      </c>
      <c r="E6" s="67" t="s">
        <v>354</v>
      </c>
      <c r="F6" s="49"/>
      <c r="G6" s="69">
        <v>18</v>
      </c>
      <c r="H6" s="69">
        <v>25</v>
      </c>
      <c r="I6" s="50">
        <f>+G6+H6</f>
        <v>43</v>
      </c>
      <c r="J6" s="69">
        <v>9401500648</v>
      </c>
      <c r="K6" s="73" t="s">
        <v>928</v>
      </c>
      <c r="L6" s="73" t="s">
        <v>927</v>
      </c>
      <c r="M6" s="72">
        <v>7896900507</v>
      </c>
      <c r="N6" s="73" t="s">
        <v>44</v>
      </c>
      <c r="O6" s="72">
        <v>9707864634</v>
      </c>
      <c r="P6" s="74">
        <v>43435</v>
      </c>
      <c r="Q6" s="43" t="s">
        <v>1079</v>
      </c>
      <c r="R6" s="43" t="s">
        <v>885</v>
      </c>
      <c r="S6" s="43" t="s">
        <v>239</v>
      </c>
      <c r="T6" s="13"/>
    </row>
    <row r="7" spans="1:20">
      <c r="A7" s="3">
        <v>3</v>
      </c>
      <c r="B7" s="12" t="s">
        <v>34</v>
      </c>
      <c r="C7" s="46" t="s">
        <v>162</v>
      </c>
      <c r="D7" s="47" t="s">
        <v>13</v>
      </c>
      <c r="E7" s="67" t="s">
        <v>355</v>
      </c>
      <c r="F7" s="49"/>
      <c r="G7" s="69">
        <v>20</v>
      </c>
      <c r="H7" s="69">
        <v>21</v>
      </c>
      <c r="I7" s="50">
        <f t="shared" ref="I7:I59" si="0">+G7+H7</f>
        <v>41</v>
      </c>
      <c r="J7" s="69">
        <v>9435252581</v>
      </c>
      <c r="K7" s="43" t="s">
        <v>336</v>
      </c>
      <c r="L7" s="72" t="s">
        <v>61</v>
      </c>
      <c r="M7" s="72">
        <v>9954059582</v>
      </c>
      <c r="N7" s="72" t="s">
        <v>940</v>
      </c>
      <c r="O7" s="72">
        <v>9401655486</v>
      </c>
      <c r="P7" s="74">
        <v>43435</v>
      </c>
      <c r="Q7" s="43" t="s">
        <v>1079</v>
      </c>
      <c r="R7" s="43" t="s">
        <v>95</v>
      </c>
      <c r="S7" s="43" t="s">
        <v>239</v>
      </c>
      <c r="T7" s="13"/>
    </row>
    <row r="8" spans="1:20">
      <c r="A8" s="3">
        <v>4</v>
      </c>
      <c r="B8" s="12" t="s">
        <v>34</v>
      </c>
      <c r="C8" s="46" t="s">
        <v>356</v>
      </c>
      <c r="D8" s="47" t="s">
        <v>13</v>
      </c>
      <c r="E8" s="67" t="s">
        <v>357</v>
      </c>
      <c r="F8" s="49"/>
      <c r="G8" s="69">
        <v>30</v>
      </c>
      <c r="H8" s="69">
        <v>44</v>
      </c>
      <c r="I8" s="50">
        <f t="shared" si="0"/>
        <v>74</v>
      </c>
      <c r="J8" s="69">
        <v>8753990373</v>
      </c>
      <c r="K8" s="73" t="s">
        <v>928</v>
      </c>
      <c r="L8" s="73" t="s">
        <v>927</v>
      </c>
      <c r="M8" s="72">
        <v>7896900507</v>
      </c>
      <c r="N8" s="73" t="s">
        <v>44</v>
      </c>
      <c r="O8" s="72">
        <v>9707864634</v>
      </c>
      <c r="P8" s="74">
        <v>43437</v>
      </c>
      <c r="Q8" s="43" t="s">
        <v>231</v>
      </c>
      <c r="R8" s="43" t="s">
        <v>885</v>
      </c>
      <c r="S8" s="43" t="s">
        <v>239</v>
      </c>
      <c r="T8" s="13"/>
    </row>
    <row r="9" spans="1:20">
      <c r="A9" s="3">
        <v>5</v>
      </c>
      <c r="B9" s="12" t="s">
        <v>34</v>
      </c>
      <c r="C9" s="46" t="s">
        <v>358</v>
      </c>
      <c r="D9" s="47" t="s">
        <v>13</v>
      </c>
      <c r="E9" s="67" t="s">
        <v>360</v>
      </c>
      <c r="F9" s="49"/>
      <c r="G9" s="69">
        <v>35</v>
      </c>
      <c r="H9" s="69">
        <v>30</v>
      </c>
      <c r="I9" s="50">
        <v>65</v>
      </c>
      <c r="J9" s="69">
        <v>9401900592</v>
      </c>
      <c r="K9" s="72" t="s">
        <v>919</v>
      </c>
      <c r="L9" s="72" t="s">
        <v>50</v>
      </c>
      <c r="M9" s="72">
        <v>8135051450</v>
      </c>
      <c r="N9" s="72" t="s">
        <v>941</v>
      </c>
      <c r="O9" s="72">
        <v>7896702297</v>
      </c>
      <c r="P9" s="74">
        <v>43437</v>
      </c>
      <c r="Q9" s="43" t="s">
        <v>231</v>
      </c>
      <c r="R9" s="43" t="s">
        <v>886</v>
      </c>
      <c r="S9" s="43" t="s">
        <v>239</v>
      </c>
      <c r="T9" s="13"/>
    </row>
    <row r="10" spans="1:20">
      <c r="A10" s="3">
        <v>6</v>
      </c>
      <c r="B10" s="12" t="s">
        <v>34</v>
      </c>
      <c r="C10" s="46" t="s">
        <v>359</v>
      </c>
      <c r="D10" s="47" t="s">
        <v>13</v>
      </c>
      <c r="E10" s="67" t="s">
        <v>361</v>
      </c>
      <c r="F10" s="49"/>
      <c r="G10" s="69">
        <v>18</v>
      </c>
      <c r="H10" s="69">
        <v>19</v>
      </c>
      <c r="I10" s="50">
        <f t="shared" si="0"/>
        <v>37</v>
      </c>
      <c r="J10" s="69">
        <v>8822420790</v>
      </c>
      <c r="K10" s="72" t="s">
        <v>919</v>
      </c>
      <c r="L10" s="72" t="s">
        <v>50</v>
      </c>
      <c r="M10" s="72">
        <v>8135051450</v>
      </c>
      <c r="N10" s="72" t="s">
        <v>942</v>
      </c>
      <c r="O10" s="72">
        <v>8471884824</v>
      </c>
      <c r="P10" s="74">
        <v>43438</v>
      </c>
      <c r="Q10" s="43" t="s">
        <v>232</v>
      </c>
      <c r="R10" s="43" t="s">
        <v>886</v>
      </c>
      <c r="S10" s="43" t="s">
        <v>239</v>
      </c>
      <c r="T10" s="13"/>
    </row>
    <row r="11" spans="1:20">
      <c r="A11" s="3">
        <v>7</v>
      </c>
      <c r="B11" s="12" t="s">
        <v>34</v>
      </c>
      <c r="C11" s="46" t="s">
        <v>362</v>
      </c>
      <c r="D11" s="47" t="s">
        <v>13</v>
      </c>
      <c r="E11" s="67" t="s">
        <v>364</v>
      </c>
      <c r="F11" s="49"/>
      <c r="G11" s="69">
        <v>33</v>
      </c>
      <c r="H11" s="69">
        <v>38</v>
      </c>
      <c r="I11" s="50">
        <f t="shared" si="0"/>
        <v>71</v>
      </c>
      <c r="J11" s="49"/>
      <c r="K11" s="72" t="s">
        <v>919</v>
      </c>
      <c r="L11" s="72" t="s">
        <v>50</v>
      </c>
      <c r="M11" s="72">
        <v>8135051450</v>
      </c>
      <c r="N11" s="72" t="s">
        <v>942</v>
      </c>
      <c r="O11" s="72">
        <v>8471884824</v>
      </c>
      <c r="P11" s="74">
        <v>43438</v>
      </c>
      <c r="Q11" s="43" t="s">
        <v>232</v>
      </c>
      <c r="R11" s="43" t="s">
        <v>886</v>
      </c>
      <c r="S11" s="43" t="s">
        <v>239</v>
      </c>
      <c r="T11" s="13"/>
    </row>
    <row r="12" spans="1:20" ht="33">
      <c r="A12" s="3">
        <v>8</v>
      </c>
      <c r="B12" s="12" t="s">
        <v>34</v>
      </c>
      <c r="C12" s="46" t="s">
        <v>363</v>
      </c>
      <c r="D12" s="47" t="s">
        <v>13</v>
      </c>
      <c r="E12" s="67" t="s">
        <v>365</v>
      </c>
      <c r="F12" s="49"/>
      <c r="G12" s="69">
        <v>17</v>
      </c>
      <c r="H12" s="69">
        <v>26</v>
      </c>
      <c r="I12" s="50">
        <f t="shared" si="0"/>
        <v>43</v>
      </c>
      <c r="J12" s="69">
        <v>7896639514</v>
      </c>
      <c r="K12" s="73" t="s">
        <v>928</v>
      </c>
      <c r="L12" s="73" t="s">
        <v>927</v>
      </c>
      <c r="M12" s="72">
        <v>7896900507</v>
      </c>
      <c r="N12" s="73" t="s">
        <v>44</v>
      </c>
      <c r="O12" s="72">
        <v>9707864634</v>
      </c>
      <c r="P12" s="74">
        <v>43439</v>
      </c>
      <c r="Q12" s="43" t="s">
        <v>233</v>
      </c>
      <c r="R12" s="43" t="s">
        <v>885</v>
      </c>
      <c r="S12" s="43" t="s">
        <v>239</v>
      </c>
      <c r="T12" s="13"/>
    </row>
    <row r="13" spans="1:20" ht="33">
      <c r="A13" s="3">
        <v>9</v>
      </c>
      <c r="B13" s="12" t="s">
        <v>34</v>
      </c>
      <c r="C13" s="54" t="s">
        <v>366</v>
      </c>
      <c r="D13" s="13" t="s">
        <v>13</v>
      </c>
      <c r="E13" s="67" t="s">
        <v>369</v>
      </c>
      <c r="F13" s="43"/>
      <c r="G13" s="67">
        <v>16</v>
      </c>
      <c r="H13" s="67">
        <v>19</v>
      </c>
      <c r="I13" s="12">
        <f t="shared" si="0"/>
        <v>35</v>
      </c>
      <c r="J13" s="67">
        <v>9707240242</v>
      </c>
      <c r="K13" s="43" t="s">
        <v>437</v>
      </c>
      <c r="L13" s="72" t="s">
        <v>943</v>
      </c>
      <c r="M13" s="72">
        <v>9435838509</v>
      </c>
      <c r="N13" s="72" t="s">
        <v>944</v>
      </c>
      <c r="O13" s="72">
        <v>9508689117</v>
      </c>
      <c r="P13" s="74">
        <v>43439</v>
      </c>
      <c r="Q13" s="43" t="s">
        <v>233</v>
      </c>
      <c r="R13" s="43" t="s">
        <v>105</v>
      </c>
      <c r="S13" s="43" t="s">
        <v>239</v>
      </c>
      <c r="T13" s="13"/>
    </row>
    <row r="14" spans="1:20" ht="33">
      <c r="A14" s="3">
        <v>10</v>
      </c>
      <c r="B14" s="12" t="s">
        <v>34</v>
      </c>
      <c r="C14" s="54" t="s">
        <v>367</v>
      </c>
      <c r="D14" s="13" t="s">
        <v>13</v>
      </c>
      <c r="E14" s="67" t="s">
        <v>370</v>
      </c>
      <c r="F14" s="43"/>
      <c r="G14" s="67">
        <v>17</v>
      </c>
      <c r="H14" s="67">
        <v>20</v>
      </c>
      <c r="I14" s="12">
        <f t="shared" si="0"/>
        <v>37</v>
      </c>
      <c r="J14" s="67">
        <v>8486569356</v>
      </c>
      <c r="K14" s="43" t="s">
        <v>437</v>
      </c>
      <c r="L14" s="72" t="s">
        <v>943</v>
      </c>
      <c r="M14" s="72">
        <v>9435838509</v>
      </c>
      <c r="N14" s="72" t="s">
        <v>944</v>
      </c>
      <c r="O14" s="72">
        <v>9508689117</v>
      </c>
      <c r="P14" s="74">
        <v>43439</v>
      </c>
      <c r="Q14" s="43" t="s">
        <v>233</v>
      </c>
      <c r="R14" s="43" t="s">
        <v>105</v>
      </c>
      <c r="S14" s="43" t="s">
        <v>239</v>
      </c>
      <c r="T14" s="13"/>
    </row>
    <row r="15" spans="1:20">
      <c r="A15" s="3">
        <v>11</v>
      </c>
      <c r="B15" s="12" t="s">
        <v>34</v>
      </c>
      <c r="C15" s="54" t="s">
        <v>368</v>
      </c>
      <c r="D15" s="13" t="s">
        <v>13</v>
      </c>
      <c r="E15" s="67" t="s">
        <v>371</v>
      </c>
      <c r="F15" s="43"/>
      <c r="G15" s="67">
        <v>22</v>
      </c>
      <c r="H15" s="67">
        <v>21</v>
      </c>
      <c r="I15" s="12">
        <f t="shared" si="0"/>
        <v>43</v>
      </c>
      <c r="J15" s="67">
        <v>9508301764</v>
      </c>
      <c r="K15" s="43" t="s">
        <v>437</v>
      </c>
      <c r="L15" s="72" t="s">
        <v>943</v>
      </c>
      <c r="M15" s="72">
        <v>9435838509</v>
      </c>
      <c r="N15" s="73" t="s">
        <v>945</v>
      </c>
      <c r="O15" s="72">
        <v>8822138711</v>
      </c>
      <c r="P15" s="74">
        <v>43440</v>
      </c>
      <c r="Q15" s="43" t="s">
        <v>234</v>
      </c>
      <c r="R15" s="43" t="s">
        <v>105</v>
      </c>
      <c r="S15" s="43" t="s">
        <v>239</v>
      </c>
      <c r="T15" s="13"/>
    </row>
    <row r="16" spans="1:20">
      <c r="A16" s="3">
        <v>12</v>
      </c>
      <c r="B16" s="12" t="s">
        <v>34</v>
      </c>
      <c r="C16" s="54" t="s">
        <v>372</v>
      </c>
      <c r="D16" s="47" t="s">
        <v>13</v>
      </c>
      <c r="E16" s="67" t="s">
        <v>375</v>
      </c>
      <c r="F16" s="49"/>
      <c r="G16" s="67">
        <v>16</v>
      </c>
      <c r="H16" s="67">
        <v>21</v>
      </c>
      <c r="I16" s="50">
        <f t="shared" si="0"/>
        <v>37</v>
      </c>
      <c r="J16" s="67">
        <v>8822397474</v>
      </c>
      <c r="K16" s="43" t="s">
        <v>437</v>
      </c>
      <c r="L16" s="72" t="s">
        <v>943</v>
      </c>
      <c r="M16" s="72">
        <v>9435838509</v>
      </c>
      <c r="N16" s="73" t="s">
        <v>945</v>
      </c>
      <c r="O16" s="72">
        <v>8822138711</v>
      </c>
      <c r="P16" s="74">
        <v>43440</v>
      </c>
      <c r="Q16" s="43" t="s">
        <v>234</v>
      </c>
      <c r="R16" s="43" t="s">
        <v>105</v>
      </c>
      <c r="S16" s="43" t="s">
        <v>239</v>
      </c>
      <c r="T16" s="13"/>
    </row>
    <row r="17" spans="1:20">
      <c r="A17" s="3">
        <v>13</v>
      </c>
      <c r="B17" s="12" t="s">
        <v>34</v>
      </c>
      <c r="C17" s="54" t="s">
        <v>373</v>
      </c>
      <c r="D17" s="47" t="s">
        <v>13</v>
      </c>
      <c r="E17" s="67" t="s">
        <v>376</v>
      </c>
      <c r="F17" s="49"/>
      <c r="G17" s="67">
        <v>13</v>
      </c>
      <c r="H17" s="67">
        <v>11</v>
      </c>
      <c r="I17" s="50">
        <f t="shared" si="0"/>
        <v>24</v>
      </c>
      <c r="J17" s="67">
        <v>9401480065</v>
      </c>
      <c r="K17" s="43" t="s">
        <v>437</v>
      </c>
      <c r="L17" s="72" t="s">
        <v>943</v>
      </c>
      <c r="M17" s="72">
        <v>9435838509</v>
      </c>
      <c r="N17" s="73" t="s">
        <v>946</v>
      </c>
      <c r="O17" s="72">
        <v>8256022401</v>
      </c>
      <c r="P17" s="74">
        <v>43440</v>
      </c>
      <c r="Q17" s="43" t="s">
        <v>234</v>
      </c>
      <c r="R17" s="43" t="s">
        <v>105</v>
      </c>
      <c r="S17" s="43" t="s">
        <v>239</v>
      </c>
      <c r="T17" s="13"/>
    </row>
    <row r="18" spans="1:20">
      <c r="A18" s="3">
        <v>14</v>
      </c>
      <c r="B18" s="12" t="s">
        <v>34</v>
      </c>
      <c r="C18" s="54" t="s">
        <v>374</v>
      </c>
      <c r="D18" s="47" t="s">
        <v>13</v>
      </c>
      <c r="E18" s="67" t="s">
        <v>377</v>
      </c>
      <c r="F18" s="49"/>
      <c r="G18" s="67">
        <v>29</v>
      </c>
      <c r="H18" s="67">
        <v>26</v>
      </c>
      <c r="I18" s="50">
        <f t="shared" si="0"/>
        <v>55</v>
      </c>
      <c r="J18" s="67">
        <v>9508009505</v>
      </c>
      <c r="K18" s="43" t="s">
        <v>437</v>
      </c>
      <c r="L18" s="72" t="s">
        <v>943</v>
      </c>
      <c r="M18" s="72">
        <v>9435838509</v>
      </c>
      <c r="N18" s="73" t="s">
        <v>945</v>
      </c>
      <c r="O18" s="72">
        <v>8822138711</v>
      </c>
      <c r="P18" s="74">
        <v>43441</v>
      </c>
      <c r="Q18" s="43" t="s">
        <v>230</v>
      </c>
      <c r="R18" s="43" t="s">
        <v>105</v>
      </c>
      <c r="S18" s="43" t="s">
        <v>239</v>
      </c>
      <c r="T18" s="13"/>
    </row>
    <row r="19" spans="1:20">
      <c r="A19" s="3">
        <v>15</v>
      </c>
      <c r="B19" s="12" t="s">
        <v>34</v>
      </c>
      <c r="C19" s="54" t="s">
        <v>378</v>
      </c>
      <c r="D19" s="47" t="s">
        <v>13</v>
      </c>
      <c r="E19" s="67" t="s">
        <v>382</v>
      </c>
      <c r="F19" s="49"/>
      <c r="G19" s="67">
        <v>13</v>
      </c>
      <c r="H19" s="67">
        <v>10</v>
      </c>
      <c r="I19" s="50">
        <f t="shared" si="0"/>
        <v>23</v>
      </c>
      <c r="J19" s="67">
        <v>9678166781</v>
      </c>
      <c r="K19" s="43" t="s">
        <v>437</v>
      </c>
      <c r="L19" s="73" t="s">
        <v>862</v>
      </c>
      <c r="M19" s="72">
        <v>8135051342</v>
      </c>
      <c r="N19" s="73" t="s">
        <v>863</v>
      </c>
      <c r="O19" s="72">
        <v>9508807356</v>
      </c>
      <c r="P19" s="74">
        <v>43441</v>
      </c>
      <c r="Q19" s="43" t="s">
        <v>230</v>
      </c>
      <c r="R19" s="43" t="s">
        <v>105</v>
      </c>
      <c r="S19" s="43" t="s">
        <v>239</v>
      </c>
      <c r="T19" s="13"/>
    </row>
    <row r="20" spans="1:20">
      <c r="A20" s="3">
        <v>16</v>
      </c>
      <c r="B20" s="12" t="s">
        <v>34</v>
      </c>
      <c r="C20" s="54" t="s">
        <v>379</v>
      </c>
      <c r="D20" s="47" t="s">
        <v>13</v>
      </c>
      <c r="E20" s="67" t="s">
        <v>383</v>
      </c>
      <c r="F20" s="49"/>
      <c r="G20" s="67">
        <v>14</v>
      </c>
      <c r="H20" s="67">
        <v>11</v>
      </c>
      <c r="I20" s="50">
        <f t="shared" si="0"/>
        <v>25</v>
      </c>
      <c r="J20" s="67">
        <v>8011086748</v>
      </c>
      <c r="K20" s="43" t="s">
        <v>437</v>
      </c>
      <c r="L20" s="72" t="s">
        <v>943</v>
      </c>
      <c r="M20" s="72">
        <v>9435838509</v>
      </c>
      <c r="N20" s="73" t="s">
        <v>863</v>
      </c>
      <c r="O20" s="72">
        <v>9508807356</v>
      </c>
      <c r="P20" s="74">
        <v>43441</v>
      </c>
      <c r="Q20" s="43" t="s">
        <v>230</v>
      </c>
      <c r="R20" s="43" t="s">
        <v>105</v>
      </c>
      <c r="S20" s="43" t="s">
        <v>239</v>
      </c>
      <c r="T20" s="13"/>
    </row>
    <row r="21" spans="1:20">
      <c r="A21" s="3">
        <v>17</v>
      </c>
      <c r="B21" s="12" t="s">
        <v>34</v>
      </c>
      <c r="C21" s="54" t="s">
        <v>380</v>
      </c>
      <c r="D21" s="47" t="s">
        <v>13</v>
      </c>
      <c r="E21" s="67" t="s">
        <v>384</v>
      </c>
      <c r="F21" s="49"/>
      <c r="G21" s="67">
        <v>15</v>
      </c>
      <c r="H21" s="67">
        <v>17</v>
      </c>
      <c r="I21" s="50">
        <f t="shared" si="0"/>
        <v>32</v>
      </c>
      <c r="J21" s="67">
        <v>9508123928</v>
      </c>
      <c r="K21" s="73" t="s">
        <v>928</v>
      </c>
      <c r="L21" s="73" t="s">
        <v>927</v>
      </c>
      <c r="M21" s="72">
        <v>7896900507</v>
      </c>
      <c r="N21" s="73" t="s">
        <v>44</v>
      </c>
      <c r="O21" s="72">
        <v>9707864634</v>
      </c>
      <c r="P21" s="74">
        <v>43442</v>
      </c>
      <c r="Q21" s="43" t="s">
        <v>1079</v>
      </c>
      <c r="R21" s="43" t="s">
        <v>885</v>
      </c>
      <c r="S21" s="43" t="s">
        <v>239</v>
      </c>
      <c r="T21" s="13"/>
    </row>
    <row r="22" spans="1:20">
      <c r="A22" s="3">
        <v>18</v>
      </c>
      <c r="B22" s="12" t="s">
        <v>34</v>
      </c>
      <c r="C22" s="54" t="s">
        <v>381</v>
      </c>
      <c r="D22" s="47" t="s">
        <v>13</v>
      </c>
      <c r="E22" s="67" t="s">
        <v>385</v>
      </c>
      <c r="F22" s="49"/>
      <c r="G22" s="67">
        <v>23</v>
      </c>
      <c r="H22" s="67">
        <v>21</v>
      </c>
      <c r="I22" s="50">
        <f t="shared" si="0"/>
        <v>44</v>
      </c>
      <c r="J22" s="67">
        <v>9678149301</v>
      </c>
      <c r="K22" s="73" t="s">
        <v>928</v>
      </c>
      <c r="L22" s="73" t="s">
        <v>927</v>
      </c>
      <c r="M22" s="72">
        <v>7896900507</v>
      </c>
      <c r="N22" s="73" t="s">
        <v>44</v>
      </c>
      <c r="O22" s="72">
        <v>9707864634</v>
      </c>
      <c r="P22" s="74">
        <v>43442</v>
      </c>
      <c r="Q22" s="43" t="s">
        <v>1079</v>
      </c>
      <c r="R22" s="43" t="s">
        <v>885</v>
      </c>
      <c r="S22" s="43" t="s">
        <v>239</v>
      </c>
      <c r="T22" s="13"/>
    </row>
    <row r="23" spans="1:20">
      <c r="A23" s="3">
        <v>19</v>
      </c>
      <c r="B23" s="12" t="s">
        <v>34</v>
      </c>
      <c r="C23" s="54" t="s">
        <v>386</v>
      </c>
      <c r="D23" s="47" t="s">
        <v>13</v>
      </c>
      <c r="E23" s="67" t="s">
        <v>389</v>
      </c>
      <c r="F23" s="49"/>
      <c r="G23" s="67">
        <v>12</v>
      </c>
      <c r="H23" s="67">
        <v>16</v>
      </c>
      <c r="I23" s="50">
        <f t="shared" si="0"/>
        <v>28</v>
      </c>
      <c r="J23" s="67">
        <v>9435041340</v>
      </c>
      <c r="K23" s="73" t="s">
        <v>928</v>
      </c>
      <c r="L23" s="73" t="s">
        <v>927</v>
      </c>
      <c r="M23" s="72">
        <v>7896900507</v>
      </c>
      <c r="N23" s="73" t="s">
        <v>44</v>
      </c>
      <c r="O23" s="72">
        <v>9707864634</v>
      </c>
      <c r="P23" s="74">
        <v>43442</v>
      </c>
      <c r="Q23" s="43" t="s">
        <v>1079</v>
      </c>
      <c r="R23" s="43" t="s">
        <v>885</v>
      </c>
      <c r="S23" s="43" t="s">
        <v>239</v>
      </c>
      <c r="T23" s="13"/>
    </row>
    <row r="24" spans="1:20">
      <c r="A24" s="3">
        <v>20</v>
      </c>
      <c r="B24" s="12" t="s">
        <v>34</v>
      </c>
      <c r="C24" s="54" t="s">
        <v>387</v>
      </c>
      <c r="D24" s="47" t="s">
        <v>13</v>
      </c>
      <c r="E24" s="67" t="s">
        <v>390</v>
      </c>
      <c r="F24" s="49"/>
      <c r="G24" s="67">
        <v>17</v>
      </c>
      <c r="H24" s="67">
        <v>19</v>
      </c>
      <c r="I24" s="50">
        <f t="shared" si="0"/>
        <v>36</v>
      </c>
      <c r="J24" s="67">
        <v>9957581943</v>
      </c>
      <c r="K24" s="73" t="s">
        <v>928</v>
      </c>
      <c r="L24" s="73" t="s">
        <v>927</v>
      </c>
      <c r="M24" s="72">
        <v>7896900507</v>
      </c>
      <c r="N24" s="73" t="s">
        <v>44</v>
      </c>
      <c r="O24" s="72">
        <v>9707864634</v>
      </c>
      <c r="P24" s="74">
        <v>43444</v>
      </c>
      <c r="Q24" s="43" t="s">
        <v>231</v>
      </c>
      <c r="R24" s="43" t="s">
        <v>885</v>
      </c>
      <c r="S24" s="43" t="s">
        <v>239</v>
      </c>
      <c r="T24" s="13"/>
    </row>
    <row r="25" spans="1:20">
      <c r="A25" s="3">
        <v>21</v>
      </c>
      <c r="B25" s="12" t="s">
        <v>34</v>
      </c>
      <c r="C25" s="54" t="s">
        <v>388</v>
      </c>
      <c r="D25" s="47" t="s">
        <v>13</v>
      </c>
      <c r="E25" s="67" t="s">
        <v>391</v>
      </c>
      <c r="F25" s="49"/>
      <c r="G25" s="67">
        <v>18</v>
      </c>
      <c r="H25" s="67">
        <v>17</v>
      </c>
      <c r="I25" s="50">
        <f t="shared" si="0"/>
        <v>35</v>
      </c>
      <c r="J25" s="67">
        <v>9401234028</v>
      </c>
      <c r="K25" s="73" t="s">
        <v>928</v>
      </c>
      <c r="L25" s="73" t="s">
        <v>927</v>
      </c>
      <c r="M25" s="72">
        <v>7896900507</v>
      </c>
      <c r="N25" s="73" t="s">
        <v>947</v>
      </c>
      <c r="O25" s="72">
        <v>9577858463</v>
      </c>
      <c r="P25" s="74">
        <v>43444</v>
      </c>
      <c r="Q25" s="43" t="s">
        <v>231</v>
      </c>
      <c r="R25" s="43" t="s">
        <v>885</v>
      </c>
      <c r="S25" s="43" t="s">
        <v>239</v>
      </c>
      <c r="T25" s="13"/>
    </row>
    <row r="26" spans="1:20">
      <c r="A26" s="3">
        <v>22</v>
      </c>
      <c r="B26" s="12" t="s">
        <v>34</v>
      </c>
      <c r="C26" s="54" t="s">
        <v>395</v>
      </c>
      <c r="D26" s="47" t="s">
        <v>13</v>
      </c>
      <c r="E26" s="67" t="s">
        <v>399</v>
      </c>
      <c r="F26" s="49"/>
      <c r="G26" s="48">
        <v>11</v>
      </c>
      <c r="H26" s="48">
        <v>8</v>
      </c>
      <c r="I26" s="50">
        <f t="shared" si="0"/>
        <v>19</v>
      </c>
      <c r="J26" s="67">
        <v>8253936886</v>
      </c>
      <c r="K26" s="43" t="s">
        <v>437</v>
      </c>
      <c r="L26" s="73" t="s">
        <v>943</v>
      </c>
      <c r="M26" s="72">
        <v>9435838509</v>
      </c>
      <c r="N26" s="73" t="s">
        <v>946</v>
      </c>
      <c r="O26" s="72">
        <v>8256022401</v>
      </c>
      <c r="P26" s="74">
        <v>43444</v>
      </c>
      <c r="Q26" s="43" t="s">
        <v>231</v>
      </c>
      <c r="R26" s="43" t="s">
        <v>105</v>
      </c>
      <c r="S26" s="43" t="s">
        <v>239</v>
      </c>
      <c r="T26" s="13"/>
    </row>
    <row r="27" spans="1:20">
      <c r="A27" s="3">
        <v>23</v>
      </c>
      <c r="B27" s="12" t="s">
        <v>34</v>
      </c>
      <c r="C27" s="54" t="s">
        <v>393</v>
      </c>
      <c r="D27" s="47" t="s">
        <v>13</v>
      </c>
      <c r="E27" s="67" t="s">
        <v>397</v>
      </c>
      <c r="F27" s="49"/>
      <c r="G27" s="67">
        <v>21</v>
      </c>
      <c r="H27" s="67">
        <v>22</v>
      </c>
      <c r="I27" s="50">
        <f t="shared" si="0"/>
        <v>43</v>
      </c>
      <c r="J27" s="67">
        <v>9864161535</v>
      </c>
      <c r="K27" s="43" t="s">
        <v>437</v>
      </c>
      <c r="L27" s="73" t="s">
        <v>943</v>
      </c>
      <c r="M27" s="72">
        <v>9435838509</v>
      </c>
      <c r="N27" s="73" t="s">
        <v>948</v>
      </c>
      <c r="O27" s="72">
        <v>8253893554</v>
      </c>
      <c r="P27" s="74">
        <v>43445</v>
      </c>
      <c r="Q27" s="43" t="s">
        <v>232</v>
      </c>
      <c r="R27" s="43" t="s">
        <v>105</v>
      </c>
      <c r="S27" s="43" t="s">
        <v>239</v>
      </c>
      <c r="T27" s="13"/>
    </row>
    <row r="28" spans="1:20">
      <c r="A28" s="3">
        <v>24</v>
      </c>
      <c r="B28" s="12" t="s">
        <v>34</v>
      </c>
      <c r="C28" s="54" t="s">
        <v>394</v>
      </c>
      <c r="D28" s="47" t="s">
        <v>13</v>
      </c>
      <c r="E28" s="67" t="s">
        <v>398</v>
      </c>
      <c r="F28" s="49"/>
      <c r="G28" s="67">
        <v>20</v>
      </c>
      <c r="H28" s="67">
        <v>23</v>
      </c>
      <c r="I28" s="50">
        <f t="shared" si="0"/>
        <v>43</v>
      </c>
      <c r="J28" s="67">
        <v>9707751588</v>
      </c>
      <c r="K28" s="43" t="s">
        <v>437</v>
      </c>
      <c r="L28" s="73" t="s">
        <v>943</v>
      </c>
      <c r="M28" s="72">
        <v>9435838509</v>
      </c>
      <c r="N28" s="73" t="s">
        <v>946</v>
      </c>
      <c r="O28" s="72">
        <v>8256022401</v>
      </c>
      <c r="P28" s="74">
        <v>43445</v>
      </c>
      <c r="Q28" s="43" t="s">
        <v>232</v>
      </c>
      <c r="R28" s="43" t="s">
        <v>105</v>
      </c>
      <c r="S28" s="43" t="s">
        <v>239</v>
      </c>
      <c r="T28" s="13"/>
    </row>
    <row r="29" spans="1:20">
      <c r="A29" s="3">
        <v>25</v>
      </c>
      <c r="B29" s="12" t="s">
        <v>34</v>
      </c>
      <c r="C29" s="54" t="s">
        <v>392</v>
      </c>
      <c r="D29" s="47" t="s">
        <v>13</v>
      </c>
      <c r="E29" s="67" t="s">
        <v>396</v>
      </c>
      <c r="F29" s="49"/>
      <c r="G29" s="67">
        <v>24</v>
      </c>
      <c r="H29" s="67">
        <v>28</v>
      </c>
      <c r="I29" s="50">
        <f t="shared" si="0"/>
        <v>52</v>
      </c>
      <c r="J29" s="67">
        <v>9954103246</v>
      </c>
      <c r="K29" s="43" t="s">
        <v>437</v>
      </c>
      <c r="L29" s="73" t="s">
        <v>943</v>
      </c>
      <c r="M29" s="72">
        <v>9435838509</v>
      </c>
      <c r="N29" s="73" t="s">
        <v>946</v>
      </c>
      <c r="O29" s="72">
        <v>8256022401</v>
      </c>
      <c r="P29" s="74">
        <v>43445</v>
      </c>
      <c r="Q29" s="43" t="s">
        <v>232</v>
      </c>
      <c r="R29" s="43" t="s">
        <v>105</v>
      </c>
      <c r="S29" s="43" t="s">
        <v>239</v>
      </c>
      <c r="T29" s="13"/>
    </row>
    <row r="30" spans="1:20" ht="33">
      <c r="A30" s="3">
        <v>26</v>
      </c>
      <c r="B30" s="12" t="s">
        <v>34</v>
      </c>
      <c r="C30" s="46" t="s">
        <v>400</v>
      </c>
      <c r="D30" s="47" t="s">
        <v>13</v>
      </c>
      <c r="E30" s="67" t="s">
        <v>403</v>
      </c>
      <c r="F30" s="49"/>
      <c r="G30" s="69">
        <v>13</v>
      </c>
      <c r="H30" s="69">
        <v>17</v>
      </c>
      <c r="I30" s="50">
        <f t="shared" si="0"/>
        <v>30</v>
      </c>
      <c r="J30" s="69">
        <v>8255084349</v>
      </c>
      <c r="K30" s="43" t="s">
        <v>436</v>
      </c>
      <c r="L30" s="72" t="s">
        <v>874</v>
      </c>
      <c r="M30" s="72">
        <v>9435677592</v>
      </c>
      <c r="N30" s="73" t="s">
        <v>81</v>
      </c>
      <c r="O30" s="72">
        <v>9613430529</v>
      </c>
      <c r="P30" s="74">
        <v>43446</v>
      </c>
      <c r="Q30" s="43" t="s">
        <v>233</v>
      </c>
      <c r="R30" s="43" t="s">
        <v>885</v>
      </c>
      <c r="S30" s="43" t="s">
        <v>239</v>
      </c>
      <c r="T30" s="13"/>
    </row>
    <row r="31" spans="1:20" ht="33">
      <c r="A31" s="3">
        <v>27</v>
      </c>
      <c r="B31" s="12" t="s">
        <v>34</v>
      </c>
      <c r="C31" s="46" t="s">
        <v>401</v>
      </c>
      <c r="D31" s="47" t="s">
        <v>13</v>
      </c>
      <c r="E31" s="67" t="s">
        <v>404</v>
      </c>
      <c r="F31" s="49"/>
      <c r="G31" s="69">
        <v>8</v>
      </c>
      <c r="H31" s="69">
        <v>12</v>
      </c>
      <c r="I31" s="50">
        <f t="shared" si="0"/>
        <v>20</v>
      </c>
      <c r="J31" s="69">
        <v>9508533780</v>
      </c>
      <c r="K31" s="43" t="s">
        <v>436</v>
      </c>
      <c r="L31" s="72" t="s">
        <v>874</v>
      </c>
      <c r="M31" s="72">
        <v>9435677592</v>
      </c>
      <c r="N31" s="73" t="s">
        <v>931</v>
      </c>
      <c r="O31" s="72">
        <v>9707751589</v>
      </c>
      <c r="P31" s="74">
        <v>43446</v>
      </c>
      <c r="Q31" s="43" t="s">
        <v>233</v>
      </c>
      <c r="R31" s="43" t="s">
        <v>885</v>
      </c>
      <c r="S31" s="43" t="s">
        <v>239</v>
      </c>
      <c r="T31" s="13"/>
    </row>
    <row r="32" spans="1:20" ht="33">
      <c r="A32" s="3">
        <v>28</v>
      </c>
      <c r="B32" s="12" t="s">
        <v>34</v>
      </c>
      <c r="C32" s="46" t="s">
        <v>402</v>
      </c>
      <c r="D32" s="47" t="s">
        <v>13</v>
      </c>
      <c r="E32" s="67" t="s">
        <v>405</v>
      </c>
      <c r="F32" s="49"/>
      <c r="G32" s="69">
        <v>42</v>
      </c>
      <c r="H32" s="69">
        <v>23</v>
      </c>
      <c r="I32" s="50">
        <f t="shared" si="0"/>
        <v>65</v>
      </c>
      <c r="J32" s="69">
        <v>9864914627</v>
      </c>
      <c r="K32" s="43" t="s">
        <v>436</v>
      </c>
      <c r="L32" s="72" t="s">
        <v>874</v>
      </c>
      <c r="M32" s="72">
        <v>9435677592</v>
      </c>
      <c r="N32" s="73" t="s">
        <v>876</v>
      </c>
      <c r="O32" s="72">
        <v>8399833908</v>
      </c>
      <c r="P32" s="74">
        <v>43446</v>
      </c>
      <c r="Q32" s="43" t="s">
        <v>233</v>
      </c>
      <c r="R32" s="43" t="s">
        <v>885</v>
      </c>
      <c r="S32" s="43" t="s">
        <v>239</v>
      </c>
      <c r="T32" s="13"/>
    </row>
    <row r="33" spans="1:20">
      <c r="A33" s="3">
        <v>29</v>
      </c>
      <c r="B33" s="12" t="s">
        <v>34</v>
      </c>
      <c r="C33" s="46" t="s">
        <v>406</v>
      </c>
      <c r="D33" s="47" t="s">
        <v>13</v>
      </c>
      <c r="E33" s="67" t="s">
        <v>408</v>
      </c>
      <c r="F33" s="49"/>
      <c r="G33" s="69">
        <v>23</v>
      </c>
      <c r="H33" s="69">
        <v>48</v>
      </c>
      <c r="I33" s="50">
        <f t="shared" si="0"/>
        <v>71</v>
      </c>
      <c r="J33" s="69">
        <v>9864830291</v>
      </c>
      <c r="K33" s="43" t="s">
        <v>436</v>
      </c>
      <c r="L33" s="72" t="s">
        <v>874</v>
      </c>
      <c r="M33" s="72">
        <v>9435677592</v>
      </c>
      <c r="N33" s="73" t="s">
        <v>876</v>
      </c>
      <c r="O33" s="72">
        <v>8399833908</v>
      </c>
      <c r="P33" s="74">
        <v>43447</v>
      </c>
      <c r="Q33" s="43" t="s">
        <v>234</v>
      </c>
      <c r="R33" s="43" t="s">
        <v>885</v>
      </c>
      <c r="S33" s="43" t="s">
        <v>239</v>
      </c>
      <c r="T33" s="13"/>
    </row>
    <row r="34" spans="1:20">
      <c r="A34" s="3">
        <v>30</v>
      </c>
      <c r="B34" s="12" t="s">
        <v>34</v>
      </c>
      <c r="C34" s="46" t="s">
        <v>407</v>
      </c>
      <c r="D34" s="47" t="s">
        <v>13</v>
      </c>
      <c r="E34" s="67" t="s">
        <v>409</v>
      </c>
      <c r="F34" s="49"/>
      <c r="G34" s="69">
        <v>12</v>
      </c>
      <c r="H34" s="69">
        <v>23</v>
      </c>
      <c r="I34" s="50">
        <f t="shared" si="0"/>
        <v>35</v>
      </c>
      <c r="J34" s="69">
        <v>8822855768</v>
      </c>
      <c r="K34" s="43" t="s">
        <v>436</v>
      </c>
      <c r="L34" s="72" t="s">
        <v>874</v>
      </c>
      <c r="M34" s="72">
        <v>9435677592</v>
      </c>
      <c r="N34" s="73" t="s">
        <v>931</v>
      </c>
      <c r="O34" s="72">
        <v>9707751589</v>
      </c>
      <c r="P34" s="74">
        <v>43447</v>
      </c>
      <c r="Q34" s="43" t="s">
        <v>234</v>
      </c>
      <c r="R34" s="43" t="s">
        <v>885</v>
      </c>
      <c r="S34" s="43" t="s">
        <v>239</v>
      </c>
      <c r="T34" s="13"/>
    </row>
    <row r="35" spans="1:20">
      <c r="A35" s="3">
        <v>31</v>
      </c>
      <c r="B35" s="12" t="s">
        <v>34</v>
      </c>
      <c r="C35" s="46" t="s">
        <v>410</v>
      </c>
      <c r="D35" s="47" t="s">
        <v>13</v>
      </c>
      <c r="E35" s="67" t="s">
        <v>412</v>
      </c>
      <c r="F35" s="49"/>
      <c r="G35" s="69">
        <v>28</v>
      </c>
      <c r="H35" s="69">
        <v>32</v>
      </c>
      <c r="I35" s="50">
        <f t="shared" si="0"/>
        <v>60</v>
      </c>
      <c r="J35" s="49"/>
      <c r="K35" s="73" t="s">
        <v>182</v>
      </c>
      <c r="L35" s="73" t="s">
        <v>183</v>
      </c>
      <c r="M35" s="72">
        <v>9508209814</v>
      </c>
      <c r="N35" s="73" t="s">
        <v>949</v>
      </c>
      <c r="O35" s="72">
        <v>9864804702</v>
      </c>
      <c r="P35" s="74">
        <v>43448</v>
      </c>
      <c r="Q35" s="43" t="s">
        <v>230</v>
      </c>
      <c r="R35" s="43" t="s">
        <v>891</v>
      </c>
      <c r="S35" s="43" t="s">
        <v>239</v>
      </c>
      <c r="T35" s="13"/>
    </row>
    <row r="36" spans="1:20">
      <c r="A36" s="3">
        <v>32</v>
      </c>
      <c r="B36" s="12" t="s">
        <v>34</v>
      </c>
      <c r="C36" s="46" t="s">
        <v>411</v>
      </c>
      <c r="D36" s="47" t="s">
        <v>13</v>
      </c>
      <c r="E36" s="67" t="s">
        <v>413</v>
      </c>
      <c r="F36" s="49"/>
      <c r="G36" s="69">
        <v>18</v>
      </c>
      <c r="H36" s="69">
        <v>27</v>
      </c>
      <c r="I36" s="50">
        <f t="shared" si="0"/>
        <v>45</v>
      </c>
      <c r="J36" s="69">
        <v>8011769554</v>
      </c>
      <c r="K36" s="73" t="s">
        <v>182</v>
      </c>
      <c r="L36" s="73" t="s">
        <v>183</v>
      </c>
      <c r="M36" s="72">
        <v>9508209814</v>
      </c>
      <c r="N36" s="73" t="s">
        <v>949</v>
      </c>
      <c r="O36" s="72">
        <v>9864804702</v>
      </c>
      <c r="P36" s="74">
        <v>43448</v>
      </c>
      <c r="Q36" s="43" t="s">
        <v>230</v>
      </c>
      <c r="R36" s="43" t="s">
        <v>891</v>
      </c>
      <c r="S36" s="43" t="s">
        <v>239</v>
      </c>
      <c r="T36" s="13"/>
    </row>
    <row r="37" spans="1:20">
      <c r="A37" s="3">
        <v>33</v>
      </c>
      <c r="B37" s="12" t="s">
        <v>34</v>
      </c>
      <c r="C37" s="46" t="s">
        <v>414</v>
      </c>
      <c r="D37" s="47" t="s">
        <v>13</v>
      </c>
      <c r="E37" s="67" t="s">
        <v>416</v>
      </c>
      <c r="F37" s="49"/>
      <c r="G37" s="69">
        <v>22</v>
      </c>
      <c r="H37" s="69">
        <v>18</v>
      </c>
      <c r="I37" s="50">
        <f t="shared" si="0"/>
        <v>40</v>
      </c>
      <c r="J37" s="69">
        <v>9707993711</v>
      </c>
      <c r="K37" s="72" t="s">
        <v>935</v>
      </c>
      <c r="L37" s="72" t="s">
        <v>932</v>
      </c>
      <c r="M37" s="72">
        <v>7399660961</v>
      </c>
      <c r="N37" s="72" t="s">
        <v>933</v>
      </c>
      <c r="O37" s="72">
        <v>9707897721</v>
      </c>
      <c r="P37" s="74">
        <v>43449</v>
      </c>
      <c r="Q37" s="43" t="s">
        <v>1079</v>
      </c>
      <c r="R37" s="43" t="s">
        <v>891</v>
      </c>
      <c r="S37" s="43" t="s">
        <v>239</v>
      </c>
      <c r="T37" s="13"/>
    </row>
    <row r="38" spans="1:20">
      <c r="A38" s="3">
        <v>34</v>
      </c>
      <c r="B38" s="12" t="s">
        <v>34</v>
      </c>
      <c r="C38" s="46" t="s">
        <v>415</v>
      </c>
      <c r="D38" s="47" t="s">
        <v>13</v>
      </c>
      <c r="E38" s="67" t="s">
        <v>417</v>
      </c>
      <c r="F38" s="49"/>
      <c r="G38" s="69">
        <v>22</v>
      </c>
      <c r="H38" s="69">
        <v>26</v>
      </c>
      <c r="I38" s="50">
        <f t="shared" si="0"/>
        <v>48</v>
      </c>
      <c r="J38" s="69">
        <v>9707892312</v>
      </c>
      <c r="K38" s="72" t="s">
        <v>935</v>
      </c>
      <c r="L38" s="72" t="s">
        <v>932</v>
      </c>
      <c r="M38" s="72">
        <v>7399660961</v>
      </c>
      <c r="N38" s="72" t="s">
        <v>933</v>
      </c>
      <c r="O38" s="72">
        <v>9707897721</v>
      </c>
      <c r="P38" s="74">
        <v>43449</v>
      </c>
      <c r="Q38" s="43" t="s">
        <v>1079</v>
      </c>
      <c r="R38" s="43" t="s">
        <v>891</v>
      </c>
      <c r="S38" s="43" t="s">
        <v>239</v>
      </c>
      <c r="T38" s="13"/>
    </row>
    <row r="39" spans="1:20">
      <c r="A39" s="3">
        <v>35</v>
      </c>
      <c r="B39" s="12" t="s">
        <v>34</v>
      </c>
      <c r="C39" s="46" t="s">
        <v>418</v>
      </c>
      <c r="D39" s="47" t="s">
        <v>13</v>
      </c>
      <c r="E39" s="67" t="s">
        <v>419</v>
      </c>
      <c r="F39" s="49"/>
      <c r="G39" s="69">
        <v>12</v>
      </c>
      <c r="H39" s="69">
        <v>21</v>
      </c>
      <c r="I39" s="50">
        <f t="shared" si="0"/>
        <v>33</v>
      </c>
      <c r="J39" s="69">
        <v>9707993712</v>
      </c>
      <c r="K39" s="72" t="s">
        <v>935</v>
      </c>
      <c r="L39" s="72" t="s">
        <v>932</v>
      </c>
      <c r="M39" s="72">
        <v>7399660961</v>
      </c>
      <c r="N39" s="72" t="s">
        <v>933</v>
      </c>
      <c r="O39" s="72">
        <v>9707897721</v>
      </c>
      <c r="P39" s="74">
        <v>43451</v>
      </c>
      <c r="Q39" s="43" t="s">
        <v>231</v>
      </c>
      <c r="R39" s="43" t="s">
        <v>891</v>
      </c>
      <c r="S39" s="43" t="s">
        <v>239</v>
      </c>
      <c r="T39" s="13"/>
    </row>
    <row r="40" spans="1:20">
      <c r="A40" s="3">
        <v>36</v>
      </c>
      <c r="B40" s="12" t="s">
        <v>34</v>
      </c>
      <c r="C40" s="46" t="s">
        <v>420</v>
      </c>
      <c r="D40" s="47" t="s">
        <v>13</v>
      </c>
      <c r="E40" s="67" t="s">
        <v>423</v>
      </c>
      <c r="F40" s="49"/>
      <c r="G40" s="69">
        <v>25</v>
      </c>
      <c r="H40" s="69">
        <v>26</v>
      </c>
      <c r="I40" s="50">
        <f t="shared" si="0"/>
        <v>51</v>
      </c>
      <c r="J40" s="49"/>
      <c r="K40" s="43" t="s">
        <v>436</v>
      </c>
      <c r="L40" s="72" t="s">
        <v>874</v>
      </c>
      <c r="M40" s="72">
        <v>9435677592</v>
      </c>
      <c r="N40" s="73" t="s">
        <v>950</v>
      </c>
      <c r="O40" s="72">
        <v>9707892073</v>
      </c>
      <c r="P40" s="74">
        <v>43451</v>
      </c>
      <c r="Q40" s="43" t="s">
        <v>231</v>
      </c>
      <c r="R40" s="43" t="s">
        <v>885</v>
      </c>
      <c r="S40" s="43" t="s">
        <v>239</v>
      </c>
      <c r="T40" s="13"/>
    </row>
    <row r="41" spans="1:20">
      <c r="A41" s="3">
        <v>37</v>
      </c>
      <c r="B41" s="12" t="s">
        <v>34</v>
      </c>
      <c r="C41" s="46" t="s">
        <v>421</v>
      </c>
      <c r="D41" s="47" t="s">
        <v>13</v>
      </c>
      <c r="E41" s="67" t="s">
        <v>424</v>
      </c>
      <c r="F41" s="49"/>
      <c r="G41" s="69">
        <v>15</v>
      </c>
      <c r="H41" s="69">
        <v>20</v>
      </c>
      <c r="I41" s="50">
        <f t="shared" si="0"/>
        <v>35</v>
      </c>
      <c r="J41" s="69">
        <v>9707894639</v>
      </c>
      <c r="K41" s="43" t="s">
        <v>436</v>
      </c>
      <c r="L41" s="72" t="s">
        <v>874</v>
      </c>
      <c r="M41" s="72">
        <v>9435677592</v>
      </c>
      <c r="N41" s="73" t="s">
        <v>875</v>
      </c>
      <c r="O41" s="72">
        <v>8822540369</v>
      </c>
      <c r="P41" s="74">
        <v>43451</v>
      </c>
      <c r="Q41" s="43" t="s">
        <v>231</v>
      </c>
      <c r="R41" s="43" t="s">
        <v>885</v>
      </c>
      <c r="S41" s="43" t="s">
        <v>239</v>
      </c>
      <c r="T41" s="13"/>
    </row>
    <row r="42" spans="1:20">
      <c r="A42" s="3">
        <v>38</v>
      </c>
      <c r="B42" s="12" t="s">
        <v>34</v>
      </c>
      <c r="C42" s="46" t="s">
        <v>422</v>
      </c>
      <c r="D42" s="47" t="s">
        <v>13</v>
      </c>
      <c r="E42" s="67" t="s">
        <v>425</v>
      </c>
      <c r="F42" s="49"/>
      <c r="G42" s="69">
        <v>6</v>
      </c>
      <c r="H42" s="69">
        <v>12</v>
      </c>
      <c r="I42" s="50">
        <f t="shared" si="0"/>
        <v>18</v>
      </c>
      <c r="J42" s="69">
        <v>9864831425</v>
      </c>
      <c r="K42" s="43" t="s">
        <v>436</v>
      </c>
      <c r="L42" s="72" t="s">
        <v>874</v>
      </c>
      <c r="M42" s="72">
        <v>9435677592</v>
      </c>
      <c r="N42" s="73" t="s">
        <v>875</v>
      </c>
      <c r="O42" s="72">
        <v>8822540369</v>
      </c>
      <c r="P42" s="74">
        <v>43452</v>
      </c>
      <c r="Q42" s="43" t="s">
        <v>232</v>
      </c>
      <c r="R42" s="43" t="s">
        <v>885</v>
      </c>
      <c r="S42" s="43" t="s">
        <v>239</v>
      </c>
      <c r="T42" s="13"/>
    </row>
    <row r="43" spans="1:20">
      <c r="A43" s="3">
        <v>39</v>
      </c>
      <c r="B43" s="12" t="s">
        <v>34</v>
      </c>
      <c r="C43" s="46" t="s">
        <v>426</v>
      </c>
      <c r="D43" s="47" t="s">
        <v>13</v>
      </c>
      <c r="E43" s="67" t="s">
        <v>429</v>
      </c>
      <c r="F43" s="49"/>
      <c r="G43" s="69">
        <v>22</v>
      </c>
      <c r="H43" s="69">
        <v>13</v>
      </c>
      <c r="I43" s="50">
        <f t="shared" si="0"/>
        <v>35</v>
      </c>
      <c r="J43" s="69">
        <v>9508255943</v>
      </c>
      <c r="K43" s="43" t="s">
        <v>436</v>
      </c>
      <c r="L43" s="72" t="s">
        <v>874</v>
      </c>
      <c r="M43" s="72">
        <v>9435677592</v>
      </c>
      <c r="N43" s="73" t="s">
        <v>951</v>
      </c>
      <c r="O43" s="72">
        <v>9957730087</v>
      </c>
      <c r="P43" s="74">
        <v>43452</v>
      </c>
      <c r="Q43" s="43" t="s">
        <v>232</v>
      </c>
      <c r="R43" s="43" t="s">
        <v>885</v>
      </c>
      <c r="S43" s="43" t="s">
        <v>239</v>
      </c>
      <c r="T43" s="13"/>
    </row>
    <row r="44" spans="1:20">
      <c r="A44" s="3">
        <v>40</v>
      </c>
      <c r="B44" s="12" t="s">
        <v>34</v>
      </c>
      <c r="C44" s="46" t="s">
        <v>427</v>
      </c>
      <c r="D44" s="47" t="s">
        <v>13</v>
      </c>
      <c r="E44" s="67" t="s">
        <v>430</v>
      </c>
      <c r="F44" s="49"/>
      <c r="G44" s="69">
        <v>9</v>
      </c>
      <c r="H44" s="69">
        <v>6</v>
      </c>
      <c r="I44" s="50">
        <f t="shared" si="0"/>
        <v>15</v>
      </c>
      <c r="J44" s="69">
        <v>9508488155</v>
      </c>
      <c r="K44" s="43" t="s">
        <v>436</v>
      </c>
      <c r="L44" s="72" t="s">
        <v>874</v>
      </c>
      <c r="M44" s="72">
        <v>9435677592</v>
      </c>
      <c r="N44" s="73" t="s">
        <v>951</v>
      </c>
      <c r="O44" s="72">
        <v>9957730087</v>
      </c>
      <c r="P44" s="74">
        <v>43452</v>
      </c>
      <c r="Q44" s="43" t="s">
        <v>232</v>
      </c>
      <c r="R44" s="43" t="s">
        <v>885</v>
      </c>
      <c r="S44" s="43" t="s">
        <v>239</v>
      </c>
      <c r="T44" s="13"/>
    </row>
    <row r="45" spans="1:20">
      <c r="A45" s="3">
        <v>41</v>
      </c>
      <c r="B45" s="12" t="s">
        <v>34</v>
      </c>
      <c r="C45" s="46" t="s">
        <v>428</v>
      </c>
      <c r="D45" s="47" t="s">
        <v>13</v>
      </c>
      <c r="E45" s="67" t="s">
        <v>431</v>
      </c>
      <c r="F45" s="49"/>
      <c r="G45" s="69">
        <v>29</v>
      </c>
      <c r="H45" s="69">
        <v>21</v>
      </c>
      <c r="I45" s="50">
        <f t="shared" si="0"/>
        <v>50</v>
      </c>
      <c r="J45" s="69">
        <v>9435846074</v>
      </c>
      <c r="K45" s="43" t="s">
        <v>436</v>
      </c>
      <c r="L45" s="72" t="s">
        <v>874</v>
      </c>
      <c r="M45" s="72">
        <v>9435677592</v>
      </c>
      <c r="N45" s="73" t="s">
        <v>930</v>
      </c>
      <c r="O45" s="72">
        <v>9508448619</v>
      </c>
      <c r="P45" s="74">
        <v>43452</v>
      </c>
      <c r="Q45" s="43" t="s">
        <v>232</v>
      </c>
      <c r="R45" s="43" t="s">
        <v>885</v>
      </c>
      <c r="S45" s="43" t="s">
        <v>239</v>
      </c>
      <c r="T45" s="13"/>
    </row>
    <row r="46" spans="1:20">
      <c r="A46" s="3">
        <v>42</v>
      </c>
      <c r="B46" s="12" t="s">
        <v>34</v>
      </c>
      <c r="C46" s="46" t="s">
        <v>433</v>
      </c>
      <c r="D46" s="47" t="s">
        <v>13</v>
      </c>
      <c r="E46" s="67" t="s">
        <v>434</v>
      </c>
      <c r="F46" s="49"/>
      <c r="G46" s="69">
        <v>26</v>
      </c>
      <c r="H46" s="69">
        <v>29</v>
      </c>
      <c r="I46" s="50">
        <f t="shared" si="0"/>
        <v>55</v>
      </c>
      <c r="J46" s="69">
        <v>8822315005</v>
      </c>
      <c r="K46" s="43" t="s">
        <v>436</v>
      </c>
      <c r="L46" s="72" t="s">
        <v>874</v>
      </c>
      <c r="M46" s="72">
        <v>9435677592</v>
      </c>
      <c r="N46" s="73" t="s">
        <v>875</v>
      </c>
      <c r="O46" s="72">
        <v>8822540369</v>
      </c>
      <c r="P46" s="74">
        <v>43454</v>
      </c>
      <c r="Q46" s="43" t="s">
        <v>234</v>
      </c>
      <c r="R46" s="43" t="s">
        <v>885</v>
      </c>
      <c r="S46" s="43" t="s">
        <v>239</v>
      </c>
      <c r="T46" s="13"/>
    </row>
    <row r="47" spans="1:20">
      <c r="A47" s="3">
        <v>43</v>
      </c>
      <c r="B47" s="12" t="s">
        <v>34</v>
      </c>
      <c r="C47" s="46" t="s">
        <v>432</v>
      </c>
      <c r="D47" s="47" t="s">
        <v>13</v>
      </c>
      <c r="E47" s="67" t="s">
        <v>435</v>
      </c>
      <c r="F47" s="49"/>
      <c r="G47" s="69">
        <v>16</v>
      </c>
      <c r="H47" s="69">
        <v>19</v>
      </c>
      <c r="I47" s="50">
        <f t="shared" si="0"/>
        <v>35</v>
      </c>
      <c r="J47" s="69">
        <v>9864523926</v>
      </c>
      <c r="K47" s="43" t="s">
        <v>436</v>
      </c>
      <c r="L47" s="72" t="s">
        <v>874</v>
      </c>
      <c r="M47" s="72">
        <v>9435677592</v>
      </c>
      <c r="N47" s="73" t="s">
        <v>875</v>
      </c>
      <c r="O47" s="72">
        <v>8822540369</v>
      </c>
      <c r="P47" s="74">
        <v>43454</v>
      </c>
      <c r="Q47" s="43" t="s">
        <v>234</v>
      </c>
      <c r="R47" s="43" t="s">
        <v>885</v>
      </c>
      <c r="S47" s="43" t="s">
        <v>239</v>
      </c>
      <c r="T47" s="13"/>
    </row>
    <row r="48" spans="1:20">
      <c r="A48" s="3">
        <v>44</v>
      </c>
      <c r="B48" s="12" t="s">
        <v>34</v>
      </c>
      <c r="C48" s="54" t="s">
        <v>438</v>
      </c>
      <c r="D48" s="47" t="s">
        <v>13</v>
      </c>
      <c r="E48" s="67" t="s">
        <v>439</v>
      </c>
      <c r="F48" s="49"/>
      <c r="G48" s="67">
        <v>42</v>
      </c>
      <c r="H48" s="67">
        <v>59</v>
      </c>
      <c r="I48" s="50">
        <f t="shared" si="0"/>
        <v>101</v>
      </c>
      <c r="J48" s="67">
        <v>9508087841</v>
      </c>
      <c r="K48" s="43" t="s">
        <v>440</v>
      </c>
      <c r="L48" s="73" t="s">
        <v>866</v>
      </c>
      <c r="M48" s="73">
        <v>8822952719</v>
      </c>
      <c r="N48" s="73" t="s">
        <v>871</v>
      </c>
      <c r="O48" s="73">
        <v>9864558960</v>
      </c>
      <c r="P48" s="74">
        <v>43455</v>
      </c>
      <c r="Q48" s="43" t="s">
        <v>230</v>
      </c>
      <c r="R48" s="43" t="s">
        <v>105</v>
      </c>
      <c r="S48" s="43" t="s">
        <v>239</v>
      </c>
      <c r="T48" s="13"/>
    </row>
    <row r="49" spans="1:20">
      <c r="A49" s="3">
        <v>45</v>
      </c>
      <c r="B49" s="12" t="s">
        <v>34</v>
      </c>
      <c r="C49" s="54" t="s">
        <v>441</v>
      </c>
      <c r="D49" s="47" t="s">
        <v>13</v>
      </c>
      <c r="E49" s="67" t="s">
        <v>444</v>
      </c>
      <c r="F49" s="49"/>
      <c r="G49" s="67">
        <v>33</v>
      </c>
      <c r="H49" s="67">
        <v>28</v>
      </c>
      <c r="I49" s="50">
        <f t="shared" si="0"/>
        <v>61</v>
      </c>
      <c r="J49" s="67">
        <v>9707616330</v>
      </c>
      <c r="K49" s="43" t="s">
        <v>440</v>
      </c>
      <c r="L49" s="73" t="s">
        <v>861</v>
      </c>
      <c r="M49" s="73">
        <v>9707218570</v>
      </c>
      <c r="N49" s="73" t="s">
        <v>923</v>
      </c>
      <c r="O49" s="73">
        <v>9707699512</v>
      </c>
      <c r="P49" s="74">
        <v>43456</v>
      </c>
      <c r="Q49" s="43" t="s">
        <v>1079</v>
      </c>
      <c r="R49" s="43" t="s">
        <v>105</v>
      </c>
      <c r="S49" s="43" t="s">
        <v>239</v>
      </c>
      <c r="T49" s="13"/>
    </row>
    <row r="50" spans="1:20">
      <c r="A50" s="3">
        <v>46</v>
      </c>
      <c r="B50" s="12" t="s">
        <v>34</v>
      </c>
      <c r="C50" s="54" t="s">
        <v>442</v>
      </c>
      <c r="D50" s="47" t="s">
        <v>13</v>
      </c>
      <c r="E50" s="67" t="s">
        <v>443</v>
      </c>
      <c r="F50" s="49"/>
      <c r="G50" s="67">
        <v>22</v>
      </c>
      <c r="H50" s="67">
        <v>25</v>
      </c>
      <c r="I50" s="50">
        <f t="shared" si="0"/>
        <v>47</v>
      </c>
      <c r="J50" s="67">
        <v>9401103433</v>
      </c>
      <c r="K50" s="43" t="s">
        <v>440</v>
      </c>
      <c r="L50" s="73" t="s">
        <v>866</v>
      </c>
      <c r="M50" s="73">
        <v>8822952719</v>
      </c>
      <c r="N50" s="73" t="s">
        <v>872</v>
      </c>
      <c r="O50" s="73">
        <v>9508060352</v>
      </c>
      <c r="P50" s="74">
        <v>43456</v>
      </c>
      <c r="Q50" s="43" t="s">
        <v>1079</v>
      </c>
      <c r="R50" s="43" t="s">
        <v>105</v>
      </c>
      <c r="S50" s="43" t="s">
        <v>239</v>
      </c>
      <c r="T50" s="13"/>
    </row>
    <row r="51" spans="1:20" ht="33">
      <c r="A51" s="3">
        <v>47</v>
      </c>
      <c r="B51" s="12" t="s">
        <v>34</v>
      </c>
      <c r="C51" s="54" t="s">
        <v>445</v>
      </c>
      <c r="D51" s="47" t="s">
        <v>13</v>
      </c>
      <c r="E51" s="67" t="s">
        <v>447</v>
      </c>
      <c r="F51" s="49"/>
      <c r="G51" s="67">
        <v>28</v>
      </c>
      <c r="H51" s="67">
        <v>22</v>
      </c>
      <c r="I51" s="50">
        <f t="shared" si="0"/>
        <v>50</v>
      </c>
      <c r="J51" s="67">
        <v>9508778140</v>
      </c>
      <c r="K51" s="43" t="s">
        <v>440</v>
      </c>
      <c r="L51" s="73" t="s">
        <v>866</v>
      </c>
      <c r="M51" s="73">
        <v>8822952719</v>
      </c>
      <c r="N51" s="73" t="s">
        <v>872</v>
      </c>
      <c r="O51" s="73">
        <v>9508060352</v>
      </c>
      <c r="P51" s="74">
        <v>43460</v>
      </c>
      <c r="Q51" s="43" t="s">
        <v>233</v>
      </c>
      <c r="R51" s="43" t="s">
        <v>105</v>
      </c>
      <c r="S51" s="43" t="s">
        <v>239</v>
      </c>
      <c r="T51" s="13"/>
    </row>
    <row r="52" spans="1:20" ht="33">
      <c r="A52" s="3">
        <v>48</v>
      </c>
      <c r="B52" s="12" t="s">
        <v>34</v>
      </c>
      <c r="C52" s="54" t="s">
        <v>446</v>
      </c>
      <c r="D52" s="47" t="s">
        <v>13</v>
      </c>
      <c r="E52" s="67" t="s">
        <v>448</v>
      </c>
      <c r="F52" s="49"/>
      <c r="G52" s="67">
        <v>36</v>
      </c>
      <c r="H52" s="67">
        <v>31</v>
      </c>
      <c r="I52" s="50">
        <f t="shared" si="0"/>
        <v>67</v>
      </c>
      <c r="J52" s="67">
        <v>9678711781</v>
      </c>
      <c r="K52" s="43" t="s">
        <v>440</v>
      </c>
      <c r="L52" s="73" t="s">
        <v>866</v>
      </c>
      <c r="M52" s="73">
        <v>8822952719</v>
      </c>
      <c r="N52" s="73" t="s">
        <v>872</v>
      </c>
      <c r="O52" s="73">
        <v>9508060352</v>
      </c>
      <c r="P52" s="74">
        <v>43460</v>
      </c>
      <c r="Q52" s="43" t="s">
        <v>233</v>
      </c>
      <c r="R52" s="43" t="s">
        <v>105</v>
      </c>
      <c r="S52" s="43" t="s">
        <v>239</v>
      </c>
      <c r="T52" s="13"/>
    </row>
    <row r="53" spans="1:20">
      <c r="A53" s="3">
        <v>49</v>
      </c>
      <c r="B53" s="12" t="s">
        <v>34</v>
      </c>
      <c r="C53" s="54" t="s">
        <v>278</v>
      </c>
      <c r="D53" s="47" t="s">
        <v>13</v>
      </c>
      <c r="E53" s="67" t="s">
        <v>449</v>
      </c>
      <c r="F53" s="49"/>
      <c r="G53" s="67">
        <v>48</v>
      </c>
      <c r="H53" s="67">
        <v>57</v>
      </c>
      <c r="I53" s="50">
        <f t="shared" si="0"/>
        <v>105</v>
      </c>
      <c r="J53" s="67">
        <v>9707793014</v>
      </c>
      <c r="K53" s="43" t="s">
        <v>440</v>
      </c>
      <c r="L53" s="73" t="s">
        <v>866</v>
      </c>
      <c r="M53" s="73">
        <v>8822952719</v>
      </c>
      <c r="N53" s="73" t="s">
        <v>872</v>
      </c>
      <c r="O53" s="73">
        <v>9508060352</v>
      </c>
      <c r="P53" s="74">
        <v>43461</v>
      </c>
      <c r="Q53" s="43" t="s">
        <v>234</v>
      </c>
      <c r="R53" s="43" t="s">
        <v>105</v>
      </c>
      <c r="S53" s="43" t="s">
        <v>239</v>
      </c>
      <c r="T53" s="13"/>
    </row>
    <row r="54" spans="1:20" ht="30.75">
      <c r="A54" s="3">
        <v>50</v>
      </c>
      <c r="B54" s="12" t="s">
        <v>34</v>
      </c>
      <c r="C54" s="60" t="s">
        <v>450</v>
      </c>
      <c r="D54" s="47" t="s">
        <v>13</v>
      </c>
      <c r="E54" s="67" t="s">
        <v>451</v>
      </c>
      <c r="F54" s="49"/>
      <c r="G54" s="67">
        <v>54</v>
      </c>
      <c r="H54" s="67">
        <v>57</v>
      </c>
      <c r="I54" s="50">
        <f t="shared" si="0"/>
        <v>111</v>
      </c>
      <c r="J54" s="67">
        <v>8822397611</v>
      </c>
      <c r="K54" s="43" t="s">
        <v>440</v>
      </c>
      <c r="L54" s="73" t="s">
        <v>866</v>
      </c>
      <c r="M54" s="73">
        <v>8822952719</v>
      </c>
      <c r="N54" s="73" t="s">
        <v>872</v>
      </c>
      <c r="O54" s="73">
        <v>9508060352</v>
      </c>
      <c r="P54" s="74">
        <v>43462</v>
      </c>
      <c r="Q54" s="43" t="s">
        <v>230</v>
      </c>
      <c r="R54" s="43" t="s">
        <v>105</v>
      </c>
      <c r="S54" s="43" t="s">
        <v>239</v>
      </c>
      <c r="T54" s="13"/>
    </row>
    <row r="55" spans="1:20">
      <c r="A55" s="3">
        <v>51</v>
      </c>
      <c r="B55" s="12" t="s">
        <v>34</v>
      </c>
      <c r="C55" s="54" t="s">
        <v>452</v>
      </c>
      <c r="D55" s="47" t="s">
        <v>13</v>
      </c>
      <c r="E55" s="67" t="s">
        <v>454</v>
      </c>
      <c r="F55" s="49"/>
      <c r="G55" s="67">
        <v>29</v>
      </c>
      <c r="H55" s="67">
        <v>33</v>
      </c>
      <c r="I55" s="50">
        <f t="shared" si="0"/>
        <v>62</v>
      </c>
      <c r="J55" s="67">
        <v>9508472905</v>
      </c>
      <c r="K55" s="43" t="s">
        <v>440</v>
      </c>
      <c r="L55" s="73" t="s">
        <v>866</v>
      </c>
      <c r="M55" s="73">
        <v>8822952719</v>
      </c>
      <c r="N55" s="72" t="s">
        <v>952</v>
      </c>
      <c r="O55" s="72">
        <v>8011134214</v>
      </c>
      <c r="P55" s="74">
        <v>43462</v>
      </c>
      <c r="Q55" s="43" t="s">
        <v>230</v>
      </c>
      <c r="R55" s="43" t="s">
        <v>105</v>
      </c>
      <c r="S55" s="43" t="s">
        <v>239</v>
      </c>
      <c r="T55" s="13"/>
    </row>
    <row r="56" spans="1:20">
      <c r="A56" s="3">
        <v>52</v>
      </c>
      <c r="B56" s="12" t="s">
        <v>34</v>
      </c>
      <c r="C56" s="54" t="s">
        <v>453</v>
      </c>
      <c r="D56" s="47" t="s">
        <v>13</v>
      </c>
      <c r="E56" s="67" t="s">
        <v>455</v>
      </c>
      <c r="F56" s="49"/>
      <c r="G56" s="67">
        <v>30</v>
      </c>
      <c r="H56" s="67">
        <v>33</v>
      </c>
      <c r="I56" s="50">
        <f t="shared" si="0"/>
        <v>63</v>
      </c>
      <c r="J56" s="67">
        <v>9401653770</v>
      </c>
      <c r="K56" s="43" t="s">
        <v>440</v>
      </c>
      <c r="L56" s="72" t="s">
        <v>861</v>
      </c>
      <c r="M56" s="72">
        <v>9707218570</v>
      </c>
      <c r="N56" s="72" t="s">
        <v>952</v>
      </c>
      <c r="O56" s="72">
        <v>8011134214</v>
      </c>
      <c r="P56" s="74">
        <v>43463</v>
      </c>
      <c r="Q56" s="43" t="s">
        <v>1079</v>
      </c>
      <c r="R56" s="43" t="s">
        <v>105</v>
      </c>
      <c r="S56" s="43" t="s">
        <v>239</v>
      </c>
      <c r="T56" s="13"/>
    </row>
    <row r="57" spans="1:20">
      <c r="A57" s="3">
        <v>53</v>
      </c>
      <c r="B57" s="12" t="s">
        <v>34</v>
      </c>
      <c r="C57" s="54" t="s">
        <v>456</v>
      </c>
      <c r="D57" s="47" t="s">
        <v>13</v>
      </c>
      <c r="E57" s="67" t="s">
        <v>458</v>
      </c>
      <c r="F57" s="49"/>
      <c r="G57" s="67">
        <v>22</v>
      </c>
      <c r="H57" s="67">
        <v>27</v>
      </c>
      <c r="I57" s="50">
        <f t="shared" si="0"/>
        <v>49</v>
      </c>
      <c r="J57" s="67">
        <v>9707172252</v>
      </c>
      <c r="K57" s="43" t="s">
        <v>440</v>
      </c>
      <c r="L57" s="72" t="s">
        <v>866</v>
      </c>
      <c r="M57" s="72">
        <v>9401452743</v>
      </c>
      <c r="N57" s="72" t="s">
        <v>953</v>
      </c>
      <c r="O57" s="72">
        <v>8486922949</v>
      </c>
      <c r="P57" s="74">
        <v>43463</v>
      </c>
      <c r="Q57" s="43" t="s">
        <v>1079</v>
      </c>
      <c r="R57" s="43" t="s">
        <v>105</v>
      </c>
      <c r="S57" s="43" t="s">
        <v>239</v>
      </c>
      <c r="T57" s="13"/>
    </row>
    <row r="58" spans="1:20">
      <c r="A58" s="3">
        <v>54</v>
      </c>
      <c r="B58" s="12" t="s">
        <v>34</v>
      </c>
      <c r="C58" s="54" t="s">
        <v>457</v>
      </c>
      <c r="D58" s="47" t="s">
        <v>13</v>
      </c>
      <c r="E58" s="67" t="s">
        <v>459</v>
      </c>
      <c r="F58" s="49"/>
      <c r="G58" s="67">
        <v>25</v>
      </c>
      <c r="H58" s="67">
        <v>32</v>
      </c>
      <c r="I58" s="50">
        <f t="shared" si="0"/>
        <v>57</v>
      </c>
      <c r="J58" s="67">
        <v>8761973923</v>
      </c>
      <c r="K58" s="43" t="s">
        <v>440</v>
      </c>
      <c r="L58" s="73" t="s">
        <v>866</v>
      </c>
      <c r="M58" s="73">
        <v>8822952719</v>
      </c>
      <c r="N58" s="72" t="s">
        <v>868</v>
      </c>
      <c r="O58" s="72">
        <v>8254866332</v>
      </c>
      <c r="P58" s="74">
        <v>43465</v>
      </c>
      <c r="Q58" s="43" t="s">
        <v>231</v>
      </c>
      <c r="R58" s="43" t="s">
        <v>105</v>
      </c>
      <c r="S58" s="43" t="s">
        <v>239</v>
      </c>
      <c r="T58" s="13"/>
    </row>
    <row r="59" spans="1:20">
      <c r="A59" s="3">
        <v>55</v>
      </c>
      <c r="B59" s="12" t="s">
        <v>34</v>
      </c>
      <c r="C59" s="54" t="s">
        <v>460</v>
      </c>
      <c r="D59" s="47" t="s">
        <v>13</v>
      </c>
      <c r="E59" s="67" t="s">
        <v>461</v>
      </c>
      <c r="F59" s="49"/>
      <c r="G59" s="67">
        <v>24</v>
      </c>
      <c r="H59" s="67">
        <v>28</v>
      </c>
      <c r="I59" s="50">
        <f t="shared" si="0"/>
        <v>52</v>
      </c>
      <c r="J59" s="67">
        <v>9706832758</v>
      </c>
      <c r="K59" s="43" t="s">
        <v>440</v>
      </c>
      <c r="L59" s="72" t="s">
        <v>861</v>
      </c>
      <c r="M59" s="72">
        <v>9707218570</v>
      </c>
      <c r="N59" s="72" t="s">
        <v>860</v>
      </c>
      <c r="O59" s="72">
        <v>9957005967</v>
      </c>
      <c r="P59" s="74">
        <v>43465</v>
      </c>
      <c r="Q59" s="43" t="s">
        <v>231</v>
      </c>
      <c r="R59" s="43" t="s">
        <v>105</v>
      </c>
      <c r="S59" s="43" t="s">
        <v>239</v>
      </c>
      <c r="T59" s="13"/>
    </row>
    <row r="60" spans="1:20">
      <c r="A60" s="3">
        <v>56</v>
      </c>
      <c r="B60" s="12" t="s">
        <v>35</v>
      </c>
      <c r="C60" s="42" t="s">
        <v>629</v>
      </c>
      <c r="D60" s="47" t="s">
        <v>11</v>
      </c>
      <c r="E60" s="72" t="s">
        <v>630</v>
      </c>
      <c r="F60" s="49" t="s">
        <v>627</v>
      </c>
      <c r="G60" s="48">
        <v>188</v>
      </c>
      <c r="H60" s="48">
        <v>244</v>
      </c>
      <c r="I60" s="50">
        <f t="shared" ref="I60:I123" si="1">+G60+H60</f>
        <v>432</v>
      </c>
      <c r="J60" s="62" t="s">
        <v>631</v>
      </c>
      <c r="K60" s="43" t="s">
        <v>462</v>
      </c>
      <c r="L60" s="73" t="s">
        <v>864</v>
      </c>
      <c r="M60" s="72">
        <v>8135051425</v>
      </c>
      <c r="N60" s="72" t="s">
        <v>954</v>
      </c>
      <c r="O60" s="72">
        <v>8011770019</v>
      </c>
      <c r="P60" s="74">
        <v>43435</v>
      </c>
      <c r="Q60" s="43" t="s">
        <v>1079</v>
      </c>
      <c r="R60" s="43" t="s">
        <v>888</v>
      </c>
      <c r="S60" s="43" t="s">
        <v>45</v>
      </c>
      <c r="T60" s="13"/>
    </row>
    <row r="61" spans="1:20">
      <c r="A61" s="3">
        <v>57</v>
      </c>
      <c r="B61" s="12" t="s">
        <v>35</v>
      </c>
      <c r="C61" s="42" t="s">
        <v>629</v>
      </c>
      <c r="D61" s="47" t="s">
        <v>11</v>
      </c>
      <c r="E61" s="72" t="s">
        <v>630</v>
      </c>
      <c r="F61" s="49" t="s">
        <v>627</v>
      </c>
      <c r="G61" s="48">
        <v>188</v>
      </c>
      <c r="H61" s="48">
        <v>244</v>
      </c>
      <c r="I61" s="50">
        <f t="shared" si="1"/>
        <v>432</v>
      </c>
      <c r="J61" s="62" t="s">
        <v>631</v>
      </c>
      <c r="K61" s="43" t="s">
        <v>462</v>
      </c>
      <c r="L61" s="73" t="s">
        <v>864</v>
      </c>
      <c r="M61" s="72">
        <v>8135051425</v>
      </c>
      <c r="N61" s="72" t="s">
        <v>954</v>
      </c>
      <c r="O61" s="72">
        <v>8011770019</v>
      </c>
      <c r="P61" s="74">
        <v>43437</v>
      </c>
      <c r="Q61" s="43" t="s">
        <v>231</v>
      </c>
      <c r="R61" s="43" t="s">
        <v>888</v>
      </c>
      <c r="S61" s="43" t="s">
        <v>45</v>
      </c>
      <c r="T61" s="13"/>
    </row>
    <row r="62" spans="1:20">
      <c r="A62" s="3">
        <v>58</v>
      </c>
      <c r="B62" s="12" t="s">
        <v>35</v>
      </c>
      <c r="C62" s="42" t="s">
        <v>629</v>
      </c>
      <c r="D62" s="47" t="s">
        <v>11</v>
      </c>
      <c r="E62" s="72" t="s">
        <v>630</v>
      </c>
      <c r="F62" s="49" t="s">
        <v>627</v>
      </c>
      <c r="G62" s="48">
        <v>188</v>
      </c>
      <c r="H62" s="48">
        <v>244</v>
      </c>
      <c r="I62" s="50">
        <f t="shared" si="1"/>
        <v>432</v>
      </c>
      <c r="J62" s="62" t="s">
        <v>631</v>
      </c>
      <c r="K62" s="43" t="s">
        <v>462</v>
      </c>
      <c r="L62" s="73" t="s">
        <v>864</v>
      </c>
      <c r="M62" s="72">
        <v>8135051425</v>
      </c>
      <c r="N62" s="72" t="s">
        <v>954</v>
      </c>
      <c r="O62" s="72">
        <v>8011770019</v>
      </c>
      <c r="P62" s="74">
        <v>43438</v>
      </c>
      <c r="Q62" s="43" t="s">
        <v>232</v>
      </c>
      <c r="R62" s="43" t="s">
        <v>888</v>
      </c>
      <c r="S62" s="43" t="s">
        <v>45</v>
      </c>
      <c r="T62" s="13"/>
    </row>
    <row r="63" spans="1:20" ht="33">
      <c r="A63" s="3">
        <v>59</v>
      </c>
      <c r="B63" s="12" t="s">
        <v>35</v>
      </c>
      <c r="C63" s="42" t="s">
        <v>629</v>
      </c>
      <c r="D63" s="47" t="s">
        <v>11</v>
      </c>
      <c r="E63" s="72" t="s">
        <v>630</v>
      </c>
      <c r="F63" s="49" t="s">
        <v>627</v>
      </c>
      <c r="G63" s="48">
        <v>188</v>
      </c>
      <c r="H63" s="48">
        <v>244</v>
      </c>
      <c r="I63" s="50">
        <f t="shared" si="1"/>
        <v>432</v>
      </c>
      <c r="J63" s="62" t="s">
        <v>631</v>
      </c>
      <c r="K63" s="43" t="s">
        <v>462</v>
      </c>
      <c r="L63" s="73" t="s">
        <v>864</v>
      </c>
      <c r="M63" s="72">
        <v>8135051425</v>
      </c>
      <c r="N63" s="72" t="s">
        <v>954</v>
      </c>
      <c r="O63" s="72">
        <v>8011770019</v>
      </c>
      <c r="P63" s="74">
        <v>43439</v>
      </c>
      <c r="Q63" s="43" t="s">
        <v>233</v>
      </c>
      <c r="R63" s="43" t="s">
        <v>888</v>
      </c>
      <c r="S63" s="43" t="s">
        <v>45</v>
      </c>
      <c r="T63" s="13"/>
    </row>
    <row r="64" spans="1:20">
      <c r="A64" s="3">
        <v>60</v>
      </c>
      <c r="B64" s="12" t="s">
        <v>35</v>
      </c>
      <c r="C64" s="42" t="s">
        <v>632</v>
      </c>
      <c r="D64" s="47" t="s">
        <v>11</v>
      </c>
      <c r="E64" s="72" t="s">
        <v>634</v>
      </c>
      <c r="F64" s="49" t="s">
        <v>628</v>
      </c>
      <c r="G64" s="48">
        <v>16</v>
      </c>
      <c r="H64" s="48">
        <v>22</v>
      </c>
      <c r="I64" s="50">
        <f t="shared" si="1"/>
        <v>38</v>
      </c>
      <c r="J64" s="62" t="s">
        <v>1014</v>
      </c>
      <c r="K64" s="43" t="s">
        <v>818</v>
      </c>
      <c r="L64" s="73" t="s">
        <v>892</v>
      </c>
      <c r="M64" s="72">
        <v>9707317539</v>
      </c>
      <c r="N64" s="73" t="s">
        <v>955</v>
      </c>
      <c r="O64" s="72">
        <v>8256090155</v>
      </c>
      <c r="P64" s="74">
        <v>43440</v>
      </c>
      <c r="Q64" s="43" t="s">
        <v>234</v>
      </c>
      <c r="R64" s="43" t="s">
        <v>891</v>
      </c>
      <c r="S64" s="43" t="s">
        <v>45</v>
      </c>
      <c r="T64" s="13"/>
    </row>
    <row r="65" spans="1:20">
      <c r="A65" s="3">
        <v>61</v>
      </c>
      <c r="B65" s="12" t="s">
        <v>35</v>
      </c>
      <c r="C65" s="42" t="s">
        <v>633</v>
      </c>
      <c r="D65" s="47" t="s">
        <v>11</v>
      </c>
      <c r="E65" s="72" t="s">
        <v>635</v>
      </c>
      <c r="F65" s="49" t="s">
        <v>628</v>
      </c>
      <c r="G65" s="48">
        <v>29</v>
      </c>
      <c r="H65" s="48">
        <v>39</v>
      </c>
      <c r="I65" s="50">
        <f t="shared" si="1"/>
        <v>68</v>
      </c>
      <c r="J65" s="49"/>
      <c r="K65" s="43" t="s">
        <v>819</v>
      </c>
      <c r="L65" s="73" t="s">
        <v>84</v>
      </c>
      <c r="M65" s="72">
        <v>9864568073</v>
      </c>
      <c r="N65" s="73" t="s">
        <v>939</v>
      </c>
      <c r="O65" s="72">
        <v>9508060718</v>
      </c>
      <c r="P65" s="74">
        <v>43440</v>
      </c>
      <c r="Q65" s="43" t="s">
        <v>234</v>
      </c>
      <c r="R65" s="43" t="s">
        <v>886</v>
      </c>
      <c r="S65" s="43" t="s">
        <v>45</v>
      </c>
      <c r="T65" s="13"/>
    </row>
    <row r="66" spans="1:20">
      <c r="A66" s="3">
        <v>62</v>
      </c>
      <c r="B66" s="12" t="s">
        <v>35</v>
      </c>
      <c r="C66" s="42" t="s">
        <v>636</v>
      </c>
      <c r="D66" s="47" t="s">
        <v>11</v>
      </c>
      <c r="E66" s="72" t="s">
        <v>640</v>
      </c>
      <c r="F66" s="49" t="s">
        <v>628</v>
      </c>
      <c r="G66" s="48">
        <v>12</v>
      </c>
      <c r="H66" s="48">
        <v>14</v>
      </c>
      <c r="I66" s="50">
        <f t="shared" si="1"/>
        <v>26</v>
      </c>
      <c r="J66" s="62" t="s">
        <v>1015</v>
      </c>
      <c r="K66" s="43" t="s">
        <v>818</v>
      </c>
      <c r="L66" s="73" t="s">
        <v>892</v>
      </c>
      <c r="M66" s="72">
        <v>9707317539</v>
      </c>
      <c r="N66" s="73" t="s">
        <v>955</v>
      </c>
      <c r="O66" s="72">
        <v>8256090155</v>
      </c>
      <c r="P66" s="74">
        <v>43441</v>
      </c>
      <c r="Q66" s="43" t="s">
        <v>230</v>
      </c>
      <c r="R66" s="43" t="s">
        <v>891</v>
      </c>
      <c r="S66" s="43" t="s">
        <v>45</v>
      </c>
      <c r="T66" s="13"/>
    </row>
    <row r="67" spans="1:20">
      <c r="A67" s="3">
        <v>63</v>
      </c>
      <c r="B67" s="12" t="s">
        <v>35</v>
      </c>
      <c r="C67" s="42" t="s">
        <v>637</v>
      </c>
      <c r="D67" s="47" t="s">
        <v>11</v>
      </c>
      <c r="E67" s="72" t="s">
        <v>641</v>
      </c>
      <c r="F67" s="49" t="s">
        <v>628</v>
      </c>
      <c r="G67" s="48">
        <v>15</v>
      </c>
      <c r="H67" s="48">
        <v>19</v>
      </c>
      <c r="I67" s="50">
        <f t="shared" si="1"/>
        <v>34</v>
      </c>
      <c r="J67" s="49"/>
      <c r="K67" s="43" t="s">
        <v>818</v>
      </c>
      <c r="L67" s="73" t="s">
        <v>892</v>
      </c>
      <c r="M67" s="72">
        <v>9707317539</v>
      </c>
      <c r="N67" s="73" t="s">
        <v>956</v>
      </c>
      <c r="O67" s="72">
        <v>9508353958</v>
      </c>
      <c r="P67" s="74">
        <v>43441</v>
      </c>
      <c r="Q67" s="43" t="s">
        <v>230</v>
      </c>
      <c r="R67" s="43" t="s">
        <v>891</v>
      </c>
      <c r="S67" s="43" t="s">
        <v>45</v>
      </c>
      <c r="T67" s="13"/>
    </row>
    <row r="68" spans="1:20">
      <c r="A68" s="3">
        <v>64</v>
      </c>
      <c r="B68" s="12" t="s">
        <v>35</v>
      </c>
      <c r="C68" s="42" t="s">
        <v>638</v>
      </c>
      <c r="D68" s="47" t="s">
        <v>11</v>
      </c>
      <c r="E68" s="72" t="s">
        <v>642</v>
      </c>
      <c r="F68" s="43" t="s">
        <v>628</v>
      </c>
      <c r="G68" s="14">
        <v>16</v>
      </c>
      <c r="H68" s="14">
        <v>19</v>
      </c>
      <c r="I68" s="12">
        <f t="shared" si="1"/>
        <v>35</v>
      </c>
      <c r="J68" s="62" t="s">
        <v>1016</v>
      </c>
      <c r="K68" s="43" t="s">
        <v>818</v>
      </c>
      <c r="L68" s="73" t="s">
        <v>892</v>
      </c>
      <c r="M68" s="72">
        <v>9707317539</v>
      </c>
      <c r="N68" s="73" t="s">
        <v>955</v>
      </c>
      <c r="O68" s="72">
        <v>8256090155</v>
      </c>
      <c r="P68" s="74">
        <v>43441</v>
      </c>
      <c r="Q68" s="43" t="s">
        <v>230</v>
      </c>
      <c r="R68" s="43" t="s">
        <v>891</v>
      </c>
      <c r="S68" s="43" t="s">
        <v>45</v>
      </c>
      <c r="T68" s="13"/>
    </row>
    <row r="69" spans="1:20">
      <c r="A69" s="3">
        <v>65</v>
      </c>
      <c r="B69" s="12" t="s">
        <v>35</v>
      </c>
      <c r="C69" s="42" t="s">
        <v>639</v>
      </c>
      <c r="D69" s="47" t="s">
        <v>11</v>
      </c>
      <c r="E69" s="72" t="s">
        <v>643</v>
      </c>
      <c r="F69" s="43" t="s">
        <v>628</v>
      </c>
      <c r="G69" s="14">
        <v>13</v>
      </c>
      <c r="H69" s="14">
        <v>17</v>
      </c>
      <c r="I69" s="12">
        <f t="shared" si="1"/>
        <v>30</v>
      </c>
      <c r="J69" s="43"/>
      <c r="K69" s="43" t="s">
        <v>818</v>
      </c>
      <c r="L69" s="73" t="s">
        <v>892</v>
      </c>
      <c r="M69" s="72">
        <v>9707317539</v>
      </c>
      <c r="N69" s="73" t="s">
        <v>955</v>
      </c>
      <c r="O69" s="72">
        <v>8256090155</v>
      </c>
      <c r="P69" s="74">
        <v>43444</v>
      </c>
      <c r="Q69" s="43" t="s">
        <v>231</v>
      </c>
      <c r="R69" s="43" t="s">
        <v>891</v>
      </c>
      <c r="S69" s="43" t="s">
        <v>45</v>
      </c>
      <c r="T69" s="13"/>
    </row>
    <row r="70" spans="1:20">
      <c r="A70" s="3">
        <v>66</v>
      </c>
      <c r="B70" s="12" t="s">
        <v>35</v>
      </c>
      <c r="C70" s="42" t="s">
        <v>644</v>
      </c>
      <c r="D70" s="47" t="s">
        <v>11</v>
      </c>
      <c r="E70" s="72" t="s">
        <v>648</v>
      </c>
      <c r="F70" s="43" t="s">
        <v>628</v>
      </c>
      <c r="G70" s="14">
        <v>27</v>
      </c>
      <c r="H70" s="14">
        <v>18</v>
      </c>
      <c r="I70" s="12">
        <f t="shared" si="1"/>
        <v>45</v>
      </c>
      <c r="J70" s="62" t="s">
        <v>1017</v>
      </c>
      <c r="K70" s="43" t="s">
        <v>818</v>
      </c>
      <c r="L70" s="73" t="s">
        <v>892</v>
      </c>
      <c r="M70" s="72">
        <v>9707317539</v>
      </c>
      <c r="N70" s="73" t="s">
        <v>955</v>
      </c>
      <c r="O70" s="72">
        <v>8256090155</v>
      </c>
      <c r="P70" s="74">
        <v>43444</v>
      </c>
      <c r="Q70" s="43" t="s">
        <v>231</v>
      </c>
      <c r="R70" s="43" t="s">
        <v>891</v>
      </c>
      <c r="S70" s="43" t="s">
        <v>45</v>
      </c>
      <c r="T70" s="13"/>
    </row>
    <row r="71" spans="1:20">
      <c r="A71" s="3">
        <v>67</v>
      </c>
      <c r="B71" s="12" t="s">
        <v>35</v>
      </c>
      <c r="C71" s="42" t="s">
        <v>645</v>
      </c>
      <c r="D71" s="47" t="s">
        <v>11</v>
      </c>
      <c r="E71" s="72" t="s">
        <v>649</v>
      </c>
      <c r="F71" s="43" t="s">
        <v>628</v>
      </c>
      <c r="G71" s="14">
        <v>11</v>
      </c>
      <c r="H71" s="14">
        <v>12</v>
      </c>
      <c r="I71" s="12">
        <f t="shared" si="1"/>
        <v>23</v>
      </c>
      <c r="J71" s="43"/>
      <c r="K71" s="43" t="s">
        <v>819</v>
      </c>
      <c r="L71" s="73" t="s">
        <v>84</v>
      </c>
      <c r="M71" s="72">
        <v>9864568073</v>
      </c>
      <c r="N71" s="73" t="s">
        <v>957</v>
      </c>
      <c r="O71" s="72">
        <v>9707614284</v>
      </c>
      <c r="P71" s="74">
        <v>43444</v>
      </c>
      <c r="Q71" s="43" t="s">
        <v>231</v>
      </c>
      <c r="R71" s="43" t="s">
        <v>886</v>
      </c>
      <c r="S71" s="43" t="s">
        <v>45</v>
      </c>
      <c r="T71" s="13"/>
    </row>
    <row r="72" spans="1:20">
      <c r="A72" s="3">
        <v>68</v>
      </c>
      <c r="B72" s="12" t="s">
        <v>35</v>
      </c>
      <c r="C72" s="42" t="s">
        <v>646</v>
      </c>
      <c r="D72" s="47" t="s">
        <v>11</v>
      </c>
      <c r="E72" s="72" t="s">
        <v>650</v>
      </c>
      <c r="F72" s="43" t="s">
        <v>628</v>
      </c>
      <c r="G72" s="14">
        <v>8</v>
      </c>
      <c r="H72" s="14">
        <v>11</v>
      </c>
      <c r="I72" s="12">
        <f t="shared" si="1"/>
        <v>19</v>
      </c>
      <c r="J72" s="43"/>
      <c r="K72" s="43" t="s">
        <v>819</v>
      </c>
      <c r="L72" s="73" t="s">
        <v>84</v>
      </c>
      <c r="M72" s="72">
        <v>9864568073</v>
      </c>
      <c r="N72" s="73" t="s">
        <v>957</v>
      </c>
      <c r="O72" s="72">
        <v>9707614284</v>
      </c>
      <c r="P72" s="74"/>
      <c r="Q72" s="43"/>
      <c r="R72" s="43" t="s">
        <v>886</v>
      </c>
      <c r="S72" s="43" t="s">
        <v>45</v>
      </c>
      <c r="T72" s="13"/>
    </row>
    <row r="73" spans="1:20">
      <c r="A73" s="3">
        <v>69</v>
      </c>
      <c r="B73" s="12" t="s">
        <v>35</v>
      </c>
      <c r="C73" s="42" t="s">
        <v>647</v>
      </c>
      <c r="D73" s="47" t="s">
        <v>11</v>
      </c>
      <c r="E73" s="72" t="s">
        <v>651</v>
      </c>
      <c r="F73" s="43" t="s">
        <v>628</v>
      </c>
      <c r="G73" s="14">
        <v>19</v>
      </c>
      <c r="H73" s="14">
        <v>22</v>
      </c>
      <c r="I73" s="12">
        <f t="shared" si="1"/>
        <v>41</v>
      </c>
      <c r="J73" s="62" t="s">
        <v>1018</v>
      </c>
      <c r="K73" s="43" t="s">
        <v>819</v>
      </c>
      <c r="L73" s="73" t="s">
        <v>84</v>
      </c>
      <c r="M73" s="72">
        <v>9864568073</v>
      </c>
      <c r="N73" s="73" t="s">
        <v>957</v>
      </c>
      <c r="O73" s="72">
        <v>9707614284</v>
      </c>
      <c r="P73" s="74"/>
      <c r="Q73" s="43"/>
      <c r="R73" s="43" t="s">
        <v>886</v>
      </c>
      <c r="S73" s="43" t="s">
        <v>45</v>
      </c>
      <c r="T73" s="13"/>
    </row>
    <row r="74" spans="1:20">
      <c r="A74" s="3">
        <v>70</v>
      </c>
      <c r="B74" s="12" t="s">
        <v>35</v>
      </c>
      <c r="C74" s="42" t="s">
        <v>652</v>
      </c>
      <c r="D74" s="47" t="s">
        <v>11</v>
      </c>
      <c r="E74" s="72" t="s">
        <v>655</v>
      </c>
      <c r="F74" s="43" t="s">
        <v>628</v>
      </c>
      <c r="G74" s="14">
        <v>11</v>
      </c>
      <c r="H74" s="14">
        <v>9</v>
      </c>
      <c r="I74" s="12">
        <f t="shared" si="1"/>
        <v>20</v>
      </c>
      <c r="J74" s="62" t="s">
        <v>1019</v>
      </c>
      <c r="K74" s="43" t="s">
        <v>815</v>
      </c>
      <c r="L74" s="73" t="s">
        <v>881</v>
      </c>
      <c r="M74" s="72">
        <v>8822952895</v>
      </c>
      <c r="N74" s="73" t="s">
        <v>897</v>
      </c>
      <c r="O74" s="72">
        <v>9707891992</v>
      </c>
      <c r="P74" s="74"/>
      <c r="Q74" s="43"/>
      <c r="R74" s="43" t="s">
        <v>88</v>
      </c>
      <c r="S74" s="43" t="s">
        <v>45</v>
      </c>
      <c r="T74" s="13"/>
    </row>
    <row r="75" spans="1:20">
      <c r="A75" s="3">
        <v>71</v>
      </c>
      <c r="B75" s="12" t="s">
        <v>35</v>
      </c>
      <c r="C75" s="42" t="s">
        <v>653</v>
      </c>
      <c r="D75" s="47" t="s">
        <v>11</v>
      </c>
      <c r="E75" s="72" t="s">
        <v>656</v>
      </c>
      <c r="F75" s="43" t="s">
        <v>628</v>
      </c>
      <c r="G75" s="14">
        <v>22</v>
      </c>
      <c r="H75" s="14">
        <v>26</v>
      </c>
      <c r="I75" s="12">
        <f t="shared" si="1"/>
        <v>48</v>
      </c>
      <c r="J75" s="62" t="s">
        <v>1020</v>
      </c>
      <c r="K75" s="43" t="s">
        <v>819</v>
      </c>
      <c r="L75" s="73" t="s">
        <v>84</v>
      </c>
      <c r="M75" s="72">
        <v>9864568073</v>
      </c>
      <c r="N75" s="73" t="s">
        <v>958</v>
      </c>
      <c r="O75" s="72">
        <v>9401286226</v>
      </c>
      <c r="P75" s="74"/>
      <c r="Q75" s="43"/>
      <c r="R75" s="43" t="s">
        <v>886</v>
      </c>
      <c r="S75" s="43" t="s">
        <v>45</v>
      </c>
      <c r="T75" s="13"/>
    </row>
    <row r="76" spans="1:20">
      <c r="A76" s="3">
        <v>72</v>
      </c>
      <c r="B76" s="12" t="s">
        <v>35</v>
      </c>
      <c r="C76" s="42" t="s">
        <v>654</v>
      </c>
      <c r="D76" s="47" t="s">
        <v>11</v>
      </c>
      <c r="E76" s="72" t="s">
        <v>657</v>
      </c>
      <c r="F76" s="43" t="s">
        <v>628</v>
      </c>
      <c r="G76" s="14">
        <v>15</v>
      </c>
      <c r="H76" s="14">
        <v>12</v>
      </c>
      <c r="I76" s="12">
        <f t="shared" si="1"/>
        <v>27</v>
      </c>
      <c r="J76" s="43"/>
      <c r="K76" s="43" t="s">
        <v>819</v>
      </c>
      <c r="L76" s="73" t="s">
        <v>84</v>
      </c>
      <c r="M76" s="72">
        <v>9864568073</v>
      </c>
      <c r="N76" s="73" t="s">
        <v>958</v>
      </c>
      <c r="O76" s="72">
        <v>9401286226</v>
      </c>
      <c r="P76" s="74"/>
      <c r="Q76" s="43"/>
      <c r="R76" s="43" t="s">
        <v>886</v>
      </c>
      <c r="S76" s="43" t="s">
        <v>45</v>
      </c>
      <c r="T76" s="13"/>
    </row>
    <row r="77" spans="1:20">
      <c r="A77" s="3">
        <v>73</v>
      </c>
      <c r="B77" s="12" t="s">
        <v>35</v>
      </c>
      <c r="C77" s="42" t="s">
        <v>658</v>
      </c>
      <c r="D77" s="47" t="s">
        <v>11</v>
      </c>
      <c r="E77" s="72" t="s">
        <v>660</v>
      </c>
      <c r="F77" s="43" t="s">
        <v>628</v>
      </c>
      <c r="G77" s="14">
        <v>35</v>
      </c>
      <c r="H77" s="14">
        <v>49</v>
      </c>
      <c r="I77" s="12">
        <f t="shared" si="1"/>
        <v>84</v>
      </c>
      <c r="J77" s="62" t="s">
        <v>1021</v>
      </c>
      <c r="K77" s="43" t="s">
        <v>602</v>
      </c>
      <c r="L77" s="73" t="s">
        <v>880</v>
      </c>
      <c r="M77" s="73">
        <v>8404080498</v>
      </c>
      <c r="N77" s="73" t="s">
        <v>959</v>
      </c>
      <c r="O77" s="72">
        <v>9613390424</v>
      </c>
      <c r="P77" s="74"/>
      <c r="Q77" s="43"/>
      <c r="R77" s="43" t="s">
        <v>63</v>
      </c>
      <c r="S77" s="43" t="s">
        <v>45</v>
      </c>
      <c r="T77" s="13"/>
    </row>
    <row r="78" spans="1:20">
      <c r="A78" s="3">
        <v>74</v>
      </c>
      <c r="B78" s="12" t="s">
        <v>35</v>
      </c>
      <c r="C78" s="42" t="s">
        <v>659</v>
      </c>
      <c r="D78" s="47" t="s">
        <v>11</v>
      </c>
      <c r="E78" s="72" t="s">
        <v>661</v>
      </c>
      <c r="F78" s="43" t="s">
        <v>628</v>
      </c>
      <c r="G78" s="14">
        <v>22</v>
      </c>
      <c r="H78" s="14">
        <v>36</v>
      </c>
      <c r="I78" s="12">
        <f t="shared" si="1"/>
        <v>58</v>
      </c>
      <c r="J78" s="62" t="s">
        <v>1023</v>
      </c>
      <c r="K78" s="72" t="s">
        <v>882</v>
      </c>
      <c r="L78" s="73" t="s">
        <v>881</v>
      </c>
      <c r="M78" s="72">
        <v>8822952895</v>
      </c>
      <c r="N78" s="72" t="s">
        <v>960</v>
      </c>
      <c r="O78" s="72">
        <v>98646194901</v>
      </c>
      <c r="P78" s="74"/>
      <c r="Q78" s="43"/>
      <c r="R78" s="43" t="s">
        <v>88</v>
      </c>
      <c r="S78" s="43" t="s">
        <v>45</v>
      </c>
      <c r="T78" s="13"/>
    </row>
    <row r="79" spans="1:20">
      <c r="A79" s="3">
        <v>75</v>
      </c>
      <c r="B79" s="12" t="s">
        <v>35</v>
      </c>
      <c r="C79" s="42" t="s">
        <v>662</v>
      </c>
      <c r="D79" s="47" t="s">
        <v>11</v>
      </c>
      <c r="E79" s="72" t="s">
        <v>664</v>
      </c>
      <c r="F79" s="43" t="s">
        <v>628</v>
      </c>
      <c r="G79" s="14">
        <v>33</v>
      </c>
      <c r="H79" s="14">
        <v>27</v>
      </c>
      <c r="I79" s="12">
        <f t="shared" si="1"/>
        <v>60</v>
      </c>
      <c r="J79" s="62" t="s">
        <v>1022</v>
      </c>
      <c r="K79" s="43" t="s">
        <v>602</v>
      </c>
      <c r="L79" s="73" t="s">
        <v>880</v>
      </c>
      <c r="M79" s="73">
        <v>8404080498</v>
      </c>
      <c r="N79" s="73" t="s">
        <v>961</v>
      </c>
      <c r="O79" s="72">
        <v>9707152107</v>
      </c>
      <c r="P79" s="74"/>
      <c r="Q79" s="43"/>
      <c r="R79" s="43" t="s">
        <v>63</v>
      </c>
      <c r="S79" s="43" t="s">
        <v>45</v>
      </c>
      <c r="T79" s="13"/>
    </row>
    <row r="80" spans="1:20">
      <c r="A80" s="3">
        <v>76</v>
      </c>
      <c r="B80" s="12" t="s">
        <v>35</v>
      </c>
      <c r="C80" s="42" t="s">
        <v>663</v>
      </c>
      <c r="D80" s="47" t="s">
        <v>11</v>
      </c>
      <c r="E80" s="72" t="s">
        <v>665</v>
      </c>
      <c r="F80" s="43" t="s">
        <v>628</v>
      </c>
      <c r="G80" s="14">
        <v>19</v>
      </c>
      <c r="H80" s="14">
        <v>17</v>
      </c>
      <c r="I80" s="12">
        <f t="shared" si="1"/>
        <v>36</v>
      </c>
      <c r="J80" s="62" t="s">
        <v>1024</v>
      </c>
      <c r="K80" s="43" t="s">
        <v>602</v>
      </c>
      <c r="L80" s="73" t="s">
        <v>880</v>
      </c>
      <c r="M80" s="73">
        <v>8404080498</v>
      </c>
      <c r="N80" s="73" t="s">
        <v>961</v>
      </c>
      <c r="O80" s="72">
        <v>9707152107</v>
      </c>
      <c r="P80" s="74"/>
      <c r="Q80" s="43"/>
      <c r="R80" s="43" t="s">
        <v>63</v>
      </c>
      <c r="S80" s="43" t="s">
        <v>45</v>
      </c>
      <c r="T80" s="13"/>
    </row>
    <row r="81" spans="1:20">
      <c r="A81" s="3">
        <v>77</v>
      </c>
      <c r="B81" s="12" t="s">
        <v>35</v>
      </c>
      <c r="C81" s="42" t="s">
        <v>666</v>
      </c>
      <c r="D81" s="47" t="s">
        <v>11</v>
      </c>
      <c r="E81" s="72" t="s">
        <v>667</v>
      </c>
      <c r="F81" s="43" t="s">
        <v>628</v>
      </c>
      <c r="G81" s="14">
        <v>39</v>
      </c>
      <c r="H81" s="14">
        <v>46</v>
      </c>
      <c r="I81" s="12">
        <f t="shared" si="1"/>
        <v>85</v>
      </c>
      <c r="J81" s="43"/>
      <c r="K81" s="72" t="s">
        <v>882</v>
      </c>
      <c r="L81" s="73" t="s">
        <v>881</v>
      </c>
      <c r="M81" s="72">
        <v>8822952895</v>
      </c>
      <c r="N81" s="73" t="s">
        <v>884</v>
      </c>
      <c r="O81" s="72">
        <v>8822690091</v>
      </c>
      <c r="P81" s="74"/>
      <c r="Q81" s="43"/>
      <c r="R81" s="43" t="s">
        <v>820</v>
      </c>
      <c r="S81" s="43" t="s">
        <v>45</v>
      </c>
      <c r="T81" s="13"/>
    </row>
    <row r="82" spans="1:20">
      <c r="A82" s="3">
        <v>78</v>
      </c>
      <c r="B82" s="12" t="s">
        <v>35</v>
      </c>
      <c r="C82" s="42" t="s">
        <v>668</v>
      </c>
      <c r="D82" s="47" t="s">
        <v>11</v>
      </c>
      <c r="E82" s="72" t="s">
        <v>669</v>
      </c>
      <c r="F82" s="43" t="s">
        <v>628</v>
      </c>
      <c r="G82" s="14">
        <v>22</v>
      </c>
      <c r="H82" s="14">
        <v>28</v>
      </c>
      <c r="I82" s="12">
        <f t="shared" si="1"/>
        <v>50</v>
      </c>
      <c r="J82" s="62" t="s">
        <v>1025</v>
      </c>
      <c r="K82" s="43" t="s">
        <v>602</v>
      </c>
      <c r="L82" s="73" t="s">
        <v>880</v>
      </c>
      <c r="M82" s="73">
        <v>8404080498</v>
      </c>
      <c r="N82" s="73" t="s">
        <v>959</v>
      </c>
      <c r="O82" s="72">
        <v>9613390424</v>
      </c>
      <c r="P82" s="74"/>
      <c r="Q82" s="43"/>
      <c r="R82" s="43" t="s">
        <v>63</v>
      </c>
      <c r="S82" s="43" t="s">
        <v>45</v>
      </c>
      <c r="T82" s="13"/>
    </row>
    <row r="83" spans="1:20">
      <c r="A83" s="3">
        <v>79</v>
      </c>
      <c r="B83" s="12" t="s">
        <v>35</v>
      </c>
      <c r="C83" s="42" t="s">
        <v>670</v>
      </c>
      <c r="D83" s="47" t="s">
        <v>11</v>
      </c>
      <c r="E83" s="72" t="s">
        <v>671</v>
      </c>
      <c r="F83" s="43" t="s">
        <v>628</v>
      </c>
      <c r="G83" s="14">
        <v>43</v>
      </c>
      <c r="H83" s="14">
        <v>65</v>
      </c>
      <c r="I83" s="12">
        <f t="shared" si="1"/>
        <v>108</v>
      </c>
      <c r="J83" s="62" t="s">
        <v>1026</v>
      </c>
      <c r="K83" s="43" t="s">
        <v>602</v>
      </c>
      <c r="L83" s="73" t="s">
        <v>880</v>
      </c>
      <c r="M83" s="73">
        <v>8404080498</v>
      </c>
      <c r="N83" s="73" t="s">
        <v>959</v>
      </c>
      <c r="O83" s="72">
        <v>9613390424</v>
      </c>
      <c r="P83" s="74"/>
      <c r="Q83" s="43"/>
      <c r="R83" s="43" t="s">
        <v>63</v>
      </c>
      <c r="S83" s="43" t="s">
        <v>45</v>
      </c>
      <c r="T83" s="13"/>
    </row>
    <row r="84" spans="1:20">
      <c r="A84" s="3">
        <v>80</v>
      </c>
      <c r="B84" s="12" t="s">
        <v>35</v>
      </c>
      <c r="C84" s="42" t="s">
        <v>672</v>
      </c>
      <c r="D84" s="47" t="s">
        <v>11</v>
      </c>
      <c r="E84" s="72" t="s">
        <v>674</v>
      </c>
      <c r="F84" s="43" t="s">
        <v>628</v>
      </c>
      <c r="G84" s="14">
        <v>32</v>
      </c>
      <c r="H84" s="14">
        <v>34</v>
      </c>
      <c r="I84" s="12">
        <f t="shared" si="1"/>
        <v>66</v>
      </c>
      <c r="J84" s="62" t="s">
        <v>1027</v>
      </c>
      <c r="K84" s="43" t="s">
        <v>817</v>
      </c>
      <c r="L84" s="73" t="s">
        <v>879</v>
      </c>
      <c r="M84" s="72">
        <v>9508457423</v>
      </c>
      <c r="N84" s="73" t="s">
        <v>157</v>
      </c>
      <c r="O84" s="72">
        <v>8473976842</v>
      </c>
      <c r="P84" s="74"/>
      <c r="Q84" s="43"/>
      <c r="R84" s="43" t="s">
        <v>77</v>
      </c>
      <c r="S84" s="43" t="s">
        <v>45</v>
      </c>
      <c r="T84" s="13"/>
    </row>
    <row r="85" spans="1:20">
      <c r="A85" s="3">
        <v>81</v>
      </c>
      <c r="B85" s="12" t="s">
        <v>35</v>
      </c>
      <c r="C85" s="42" t="s">
        <v>673</v>
      </c>
      <c r="D85" s="47" t="s">
        <v>11</v>
      </c>
      <c r="E85" s="72" t="s">
        <v>675</v>
      </c>
      <c r="F85" s="43" t="s">
        <v>628</v>
      </c>
      <c r="G85" s="14">
        <v>23</v>
      </c>
      <c r="H85" s="14">
        <v>37</v>
      </c>
      <c r="I85" s="12">
        <f t="shared" si="1"/>
        <v>60</v>
      </c>
      <c r="J85" s="62" t="s">
        <v>1028</v>
      </c>
      <c r="K85" s="43" t="s">
        <v>550</v>
      </c>
      <c r="L85" s="72" t="s">
        <v>878</v>
      </c>
      <c r="M85" s="72">
        <v>8822418190</v>
      </c>
      <c r="N85" s="72" t="s">
        <v>962</v>
      </c>
      <c r="O85" s="72">
        <v>8011086887</v>
      </c>
      <c r="P85" s="74"/>
      <c r="Q85" s="43"/>
      <c r="R85" s="43" t="s">
        <v>68</v>
      </c>
      <c r="S85" s="43" t="s">
        <v>45</v>
      </c>
      <c r="T85" s="13"/>
    </row>
    <row r="86" spans="1:20">
      <c r="A86" s="3">
        <v>82</v>
      </c>
      <c r="B86" s="12" t="s">
        <v>35</v>
      </c>
      <c r="C86" s="42" t="s">
        <v>676</v>
      </c>
      <c r="D86" s="47" t="s">
        <v>11</v>
      </c>
      <c r="E86" s="72" t="s">
        <v>677</v>
      </c>
      <c r="F86" s="43" t="s">
        <v>628</v>
      </c>
      <c r="G86" s="14">
        <v>47</v>
      </c>
      <c r="H86" s="14">
        <v>52</v>
      </c>
      <c r="I86" s="12">
        <f t="shared" si="1"/>
        <v>99</v>
      </c>
      <c r="J86" s="62" t="s">
        <v>1029</v>
      </c>
      <c r="K86" s="72" t="s">
        <v>882</v>
      </c>
      <c r="L86" s="72" t="s">
        <v>881</v>
      </c>
      <c r="M86" s="72">
        <v>8822952895</v>
      </c>
      <c r="N86" s="72" t="s">
        <v>172</v>
      </c>
      <c r="O86" s="72">
        <v>977179916</v>
      </c>
      <c r="P86" s="74"/>
      <c r="Q86" s="43"/>
      <c r="R86" s="43" t="s">
        <v>88</v>
      </c>
      <c r="S86" s="43" t="s">
        <v>45</v>
      </c>
      <c r="T86" s="13"/>
    </row>
    <row r="87" spans="1:20">
      <c r="A87" s="3">
        <v>83</v>
      </c>
      <c r="B87" s="12" t="s">
        <v>35</v>
      </c>
      <c r="C87" s="42" t="s">
        <v>678</v>
      </c>
      <c r="D87" s="47" t="s">
        <v>11</v>
      </c>
      <c r="E87" s="72" t="s">
        <v>679</v>
      </c>
      <c r="F87" s="43" t="s">
        <v>628</v>
      </c>
      <c r="G87" s="14">
        <v>13</v>
      </c>
      <c r="H87" s="14">
        <v>12</v>
      </c>
      <c r="I87" s="12">
        <f t="shared" si="1"/>
        <v>25</v>
      </c>
      <c r="J87" s="62" t="s">
        <v>1039</v>
      </c>
      <c r="K87" s="72" t="s">
        <v>882</v>
      </c>
      <c r="L87" s="72" t="s">
        <v>881</v>
      </c>
      <c r="M87" s="72">
        <v>8822952895</v>
      </c>
      <c r="N87" s="73" t="s">
        <v>884</v>
      </c>
      <c r="O87" s="72">
        <v>8822690091</v>
      </c>
      <c r="P87" s="74"/>
      <c r="Q87" s="43"/>
      <c r="R87" s="43" t="s">
        <v>88</v>
      </c>
      <c r="S87" s="43" t="s">
        <v>45</v>
      </c>
      <c r="T87" s="13"/>
    </row>
    <row r="88" spans="1:20">
      <c r="A88" s="3">
        <v>84</v>
      </c>
      <c r="B88" s="12" t="s">
        <v>35</v>
      </c>
      <c r="C88" s="42" t="s">
        <v>680</v>
      </c>
      <c r="D88" s="47" t="s">
        <v>11</v>
      </c>
      <c r="E88" s="72" t="s">
        <v>682</v>
      </c>
      <c r="F88" s="43" t="s">
        <v>628</v>
      </c>
      <c r="G88" s="14">
        <v>16</v>
      </c>
      <c r="H88" s="14">
        <v>13</v>
      </c>
      <c r="I88" s="12">
        <f t="shared" si="1"/>
        <v>29</v>
      </c>
      <c r="J88" s="43"/>
      <c r="K88" s="43" t="s">
        <v>602</v>
      </c>
      <c r="L88" s="72" t="s">
        <v>880</v>
      </c>
      <c r="M88" s="73">
        <v>8404080498</v>
      </c>
      <c r="N88" s="72" t="s">
        <v>963</v>
      </c>
      <c r="O88" s="72">
        <v>7399313049</v>
      </c>
      <c r="P88" s="74"/>
      <c r="Q88" s="43"/>
      <c r="R88" s="43" t="s">
        <v>63</v>
      </c>
      <c r="S88" s="43" t="s">
        <v>45</v>
      </c>
      <c r="T88" s="13"/>
    </row>
    <row r="89" spans="1:20">
      <c r="A89" s="3">
        <v>85</v>
      </c>
      <c r="B89" s="12" t="s">
        <v>35</v>
      </c>
      <c r="C89" s="42" t="s">
        <v>681</v>
      </c>
      <c r="D89" s="47" t="s">
        <v>11</v>
      </c>
      <c r="E89" s="72" t="s">
        <v>683</v>
      </c>
      <c r="F89" s="43" t="s">
        <v>628</v>
      </c>
      <c r="G89" s="14">
        <v>17</v>
      </c>
      <c r="H89" s="14">
        <v>20</v>
      </c>
      <c r="I89" s="12">
        <f t="shared" si="1"/>
        <v>37</v>
      </c>
      <c r="J89" s="62" t="s">
        <v>1038</v>
      </c>
      <c r="K89" s="43" t="s">
        <v>602</v>
      </c>
      <c r="L89" s="72" t="s">
        <v>880</v>
      </c>
      <c r="M89" s="73">
        <v>8404080498</v>
      </c>
      <c r="N89" s="72" t="s">
        <v>963</v>
      </c>
      <c r="O89" s="72">
        <v>7399313049</v>
      </c>
      <c r="P89" s="74"/>
      <c r="Q89" s="43"/>
      <c r="R89" s="43" t="s">
        <v>63</v>
      </c>
      <c r="S89" s="43" t="s">
        <v>45</v>
      </c>
      <c r="T89" s="13"/>
    </row>
    <row r="90" spans="1:20">
      <c r="A90" s="3">
        <v>86</v>
      </c>
      <c r="B90" s="12" t="s">
        <v>35</v>
      </c>
      <c r="C90" s="42" t="s">
        <v>684</v>
      </c>
      <c r="D90" s="47" t="s">
        <v>11</v>
      </c>
      <c r="E90" s="72" t="s">
        <v>685</v>
      </c>
      <c r="F90" s="43" t="s">
        <v>628</v>
      </c>
      <c r="G90" s="14">
        <v>59</v>
      </c>
      <c r="H90" s="14">
        <v>45</v>
      </c>
      <c r="I90" s="12">
        <f t="shared" si="1"/>
        <v>104</v>
      </c>
      <c r="J90" s="62" t="s">
        <v>1037</v>
      </c>
      <c r="K90" s="43" t="s">
        <v>816</v>
      </c>
      <c r="L90" s="73" t="s">
        <v>228</v>
      </c>
      <c r="M90" s="72">
        <v>8011790411</v>
      </c>
      <c r="N90" s="73" t="s">
        <v>123</v>
      </c>
      <c r="O90" s="72">
        <v>97078336362</v>
      </c>
      <c r="P90" s="74"/>
      <c r="Q90" s="43"/>
      <c r="R90" s="43" t="s">
        <v>77</v>
      </c>
      <c r="S90" s="43" t="s">
        <v>45</v>
      </c>
      <c r="T90" s="13"/>
    </row>
    <row r="91" spans="1:20">
      <c r="A91" s="3">
        <v>87</v>
      </c>
      <c r="B91" s="12" t="s">
        <v>35</v>
      </c>
      <c r="C91" s="42" t="s">
        <v>686</v>
      </c>
      <c r="D91" s="47" t="s">
        <v>11</v>
      </c>
      <c r="E91" s="72" t="s">
        <v>687</v>
      </c>
      <c r="F91" s="43" t="s">
        <v>628</v>
      </c>
      <c r="G91" s="14">
        <v>37</v>
      </c>
      <c r="H91" s="14">
        <v>26</v>
      </c>
      <c r="I91" s="12">
        <f t="shared" si="1"/>
        <v>63</v>
      </c>
      <c r="J91" s="43"/>
      <c r="K91" s="43" t="s">
        <v>816</v>
      </c>
      <c r="L91" s="73" t="s">
        <v>228</v>
      </c>
      <c r="M91" s="72">
        <v>8011790411</v>
      </c>
      <c r="N91" s="73" t="s">
        <v>123</v>
      </c>
      <c r="O91" s="72">
        <v>9707833636</v>
      </c>
      <c r="P91" s="74"/>
      <c r="Q91" s="43"/>
      <c r="R91" s="43" t="s">
        <v>77</v>
      </c>
      <c r="S91" s="43" t="s">
        <v>45</v>
      </c>
      <c r="T91" s="13"/>
    </row>
    <row r="92" spans="1:20">
      <c r="A92" s="3">
        <v>88</v>
      </c>
      <c r="B92" s="12" t="s">
        <v>35</v>
      </c>
      <c r="C92" s="42" t="s">
        <v>686</v>
      </c>
      <c r="D92" s="47" t="s">
        <v>11</v>
      </c>
      <c r="E92" s="72" t="s">
        <v>688</v>
      </c>
      <c r="F92" s="43" t="s">
        <v>628</v>
      </c>
      <c r="G92" s="14">
        <v>7</v>
      </c>
      <c r="H92" s="14">
        <v>13</v>
      </c>
      <c r="I92" s="12">
        <f t="shared" si="1"/>
        <v>20</v>
      </c>
      <c r="J92" s="62" t="s">
        <v>1036</v>
      </c>
      <c r="K92" s="43" t="s">
        <v>816</v>
      </c>
      <c r="L92" s="73" t="s">
        <v>228</v>
      </c>
      <c r="M92" s="72">
        <v>8011790411</v>
      </c>
      <c r="N92" s="73" t="s">
        <v>123</v>
      </c>
      <c r="O92" s="72">
        <v>9707833636</v>
      </c>
      <c r="P92" s="74"/>
      <c r="Q92" s="43"/>
      <c r="R92" s="43" t="s">
        <v>77</v>
      </c>
      <c r="S92" s="43" t="s">
        <v>45</v>
      </c>
      <c r="T92" s="13"/>
    </row>
    <row r="93" spans="1:20">
      <c r="A93" s="3">
        <v>89</v>
      </c>
      <c r="B93" s="12" t="s">
        <v>35</v>
      </c>
      <c r="C93" s="42" t="s">
        <v>689</v>
      </c>
      <c r="D93" s="47" t="s">
        <v>11</v>
      </c>
      <c r="E93" s="72" t="s">
        <v>690</v>
      </c>
      <c r="F93" s="43" t="s">
        <v>628</v>
      </c>
      <c r="G93" s="14">
        <v>8</v>
      </c>
      <c r="H93" s="14">
        <v>12</v>
      </c>
      <c r="I93" s="12">
        <f t="shared" si="1"/>
        <v>20</v>
      </c>
      <c r="J93" s="43"/>
      <c r="K93" s="43" t="s">
        <v>550</v>
      </c>
      <c r="L93" s="72" t="s">
        <v>878</v>
      </c>
      <c r="M93" s="72">
        <v>8822418190</v>
      </c>
      <c r="N93" s="72" t="s">
        <v>962</v>
      </c>
      <c r="O93" s="72">
        <v>8011086887</v>
      </c>
      <c r="P93" s="74"/>
      <c r="Q93" s="43"/>
      <c r="R93" s="43" t="s">
        <v>52</v>
      </c>
      <c r="S93" s="43" t="s">
        <v>45</v>
      </c>
      <c r="T93" s="13"/>
    </row>
    <row r="94" spans="1:20">
      <c r="A94" s="3">
        <v>90</v>
      </c>
      <c r="B94" s="12" t="s">
        <v>35</v>
      </c>
      <c r="C94" s="42" t="s">
        <v>691</v>
      </c>
      <c r="D94" s="47" t="s">
        <v>11</v>
      </c>
      <c r="E94" s="72" t="s">
        <v>692</v>
      </c>
      <c r="F94" s="43" t="s">
        <v>628</v>
      </c>
      <c r="G94" s="14">
        <v>56</v>
      </c>
      <c r="H94" s="14">
        <v>47</v>
      </c>
      <c r="I94" s="12">
        <f t="shared" si="1"/>
        <v>103</v>
      </c>
      <c r="J94" s="43"/>
      <c r="K94" s="43" t="s">
        <v>817</v>
      </c>
      <c r="L94" s="73" t="s">
        <v>879</v>
      </c>
      <c r="M94" s="72">
        <v>9508457423</v>
      </c>
      <c r="N94" s="73" t="s">
        <v>157</v>
      </c>
      <c r="O94" s="72">
        <v>8473976842</v>
      </c>
      <c r="P94" s="74"/>
      <c r="Q94" s="43"/>
      <c r="R94" s="43" t="s">
        <v>77</v>
      </c>
      <c r="S94" s="43" t="s">
        <v>45</v>
      </c>
      <c r="T94" s="13"/>
    </row>
    <row r="95" spans="1:20">
      <c r="A95" s="3">
        <v>91</v>
      </c>
      <c r="B95" s="12" t="s">
        <v>35</v>
      </c>
      <c r="C95" s="42" t="s">
        <v>693</v>
      </c>
      <c r="D95" s="47" t="s">
        <v>11</v>
      </c>
      <c r="E95" s="72" t="s">
        <v>694</v>
      </c>
      <c r="F95" s="43" t="s">
        <v>628</v>
      </c>
      <c r="G95" s="14">
        <v>16</v>
      </c>
      <c r="H95" s="14">
        <v>25</v>
      </c>
      <c r="I95" s="12">
        <f t="shared" si="1"/>
        <v>41</v>
      </c>
      <c r="J95" s="43"/>
      <c r="K95" s="43" t="s">
        <v>550</v>
      </c>
      <c r="L95" s="72" t="s">
        <v>878</v>
      </c>
      <c r="M95" s="72">
        <v>8822418190</v>
      </c>
      <c r="N95" s="72" t="s">
        <v>962</v>
      </c>
      <c r="O95" s="72">
        <v>8011086887</v>
      </c>
      <c r="P95" s="74"/>
      <c r="Q95" s="43"/>
      <c r="R95" s="43" t="s">
        <v>52</v>
      </c>
      <c r="S95" s="43" t="s">
        <v>45</v>
      </c>
      <c r="T95" s="13"/>
    </row>
    <row r="96" spans="1:20">
      <c r="A96" s="3">
        <v>92</v>
      </c>
      <c r="B96" s="12" t="s">
        <v>35</v>
      </c>
      <c r="C96" s="42" t="s">
        <v>695</v>
      </c>
      <c r="D96" s="47" t="s">
        <v>11</v>
      </c>
      <c r="E96" s="72" t="s">
        <v>696</v>
      </c>
      <c r="F96" s="43" t="s">
        <v>628</v>
      </c>
      <c r="G96" s="14">
        <v>52</v>
      </c>
      <c r="H96" s="14">
        <v>46</v>
      </c>
      <c r="I96" s="12">
        <f t="shared" si="1"/>
        <v>98</v>
      </c>
      <c r="J96" s="62" t="s">
        <v>1035</v>
      </c>
      <c r="K96" s="43" t="s">
        <v>816</v>
      </c>
      <c r="L96" s="73" t="s">
        <v>228</v>
      </c>
      <c r="M96" s="72">
        <v>8011790411</v>
      </c>
      <c r="N96" s="72"/>
      <c r="O96" s="43"/>
      <c r="P96" s="74"/>
      <c r="Q96" s="43"/>
      <c r="R96" s="43" t="s">
        <v>77</v>
      </c>
      <c r="S96" s="43" t="s">
        <v>45</v>
      </c>
      <c r="T96" s="13"/>
    </row>
    <row r="97" spans="1:20">
      <c r="A97" s="3">
        <v>93</v>
      </c>
      <c r="B97" s="12" t="s">
        <v>35</v>
      </c>
      <c r="C97" s="42" t="s">
        <v>697</v>
      </c>
      <c r="D97" s="47" t="s">
        <v>11</v>
      </c>
      <c r="E97" s="72" t="s">
        <v>699</v>
      </c>
      <c r="F97" s="43" t="s">
        <v>628</v>
      </c>
      <c r="G97" s="14">
        <v>27</v>
      </c>
      <c r="H97" s="14">
        <v>17</v>
      </c>
      <c r="I97" s="12">
        <f t="shared" si="1"/>
        <v>44</v>
      </c>
      <c r="J97" s="43"/>
      <c r="K97" s="43" t="s">
        <v>816</v>
      </c>
      <c r="L97" s="73" t="s">
        <v>228</v>
      </c>
      <c r="M97" s="72">
        <v>8011790411</v>
      </c>
      <c r="N97" s="43"/>
      <c r="O97" s="43"/>
      <c r="P97" s="74"/>
      <c r="Q97" s="43"/>
      <c r="R97" s="43" t="s">
        <v>77</v>
      </c>
      <c r="S97" s="43" t="s">
        <v>45</v>
      </c>
      <c r="T97" s="13"/>
    </row>
    <row r="98" spans="1:20">
      <c r="A98" s="3">
        <v>94</v>
      </c>
      <c r="B98" s="12" t="s">
        <v>35</v>
      </c>
      <c r="C98" s="42" t="s">
        <v>698</v>
      </c>
      <c r="D98" s="47" t="s">
        <v>11</v>
      </c>
      <c r="E98" s="72" t="s">
        <v>700</v>
      </c>
      <c r="F98" s="43" t="s">
        <v>628</v>
      </c>
      <c r="G98" s="14">
        <v>28</v>
      </c>
      <c r="H98" s="14">
        <v>29</v>
      </c>
      <c r="I98" s="12">
        <f t="shared" si="1"/>
        <v>57</v>
      </c>
      <c r="J98" s="43"/>
      <c r="K98" s="43" t="s">
        <v>816</v>
      </c>
      <c r="L98" s="73" t="s">
        <v>228</v>
      </c>
      <c r="M98" s="72">
        <v>8011790411</v>
      </c>
      <c r="N98" s="73" t="s">
        <v>133</v>
      </c>
      <c r="O98" s="72">
        <v>7896207797</v>
      </c>
      <c r="P98" s="74"/>
      <c r="Q98" s="43"/>
      <c r="R98" s="43" t="s">
        <v>77</v>
      </c>
      <c r="S98" s="43" t="s">
        <v>45</v>
      </c>
      <c r="T98" s="13"/>
    </row>
    <row r="99" spans="1:20">
      <c r="A99" s="3">
        <v>95</v>
      </c>
      <c r="B99" s="12" t="s">
        <v>35</v>
      </c>
      <c r="C99" s="42" t="s">
        <v>701</v>
      </c>
      <c r="D99" s="47" t="s">
        <v>11</v>
      </c>
      <c r="E99" s="72" t="s">
        <v>703</v>
      </c>
      <c r="F99" s="43" t="s">
        <v>628</v>
      </c>
      <c r="G99" s="14">
        <v>29</v>
      </c>
      <c r="H99" s="14">
        <v>41</v>
      </c>
      <c r="I99" s="12">
        <f t="shared" si="1"/>
        <v>70</v>
      </c>
      <c r="J99" s="43"/>
      <c r="K99" s="43" t="s">
        <v>816</v>
      </c>
      <c r="L99" s="73" t="s">
        <v>228</v>
      </c>
      <c r="M99" s="72">
        <v>8011790411</v>
      </c>
      <c r="N99" s="73" t="s">
        <v>123</v>
      </c>
      <c r="O99" s="72">
        <v>9707833636</v>
      </c>
      <c r="P99" s="74"/>
      <c r="Q99" s="43"/>
      <c r="R99" s="43" t="s">
        <v>77</v>
      </c>
      <c r="S99" s="43" t="s">
        <v>45</v>
      </c>
      <c r="T99" s="13"/>
    </row>
    <row r="100" spans="1:20">
      <c r="A100" s="3">
        <v>96</v>
      </c>
      <c r="B100" s="12" t="s">
        <v>35</v>
      </c>
      <c r="C100" s="42" t="s">
        <v>702</v>
      </c>
      <c r="D100" s="47" t="s">
        <v>11</v>
      </c>
      <c r="E100" s="72" t="s">
        <v>704</v>
      </c>
      <c r="F100" s="43" t="s">
        <v>628</v>
      </c>
      <c r="G100" s="14">
        <v>26</v>
      </c>
      <c r="H100" s="14">
        <v>34</v>
      </c>
      <c r="I100" s="12">
        <f t="shared" si="1"/>
        <v>60</v>
      </c>
      <c r="J100" s="62" t="s">
        <v>1035</v>
      </c>
      <c r="K100" s="43" t="s">
        <v>550</v>
      </c>
      <c r="L100" s="73" t="s">
        <v>877</v>
      </c>
      <c r="M100" s="72">
        <v>9954537205</v>
      </c>
      <c r="N100" s="72" t="s">
        <v>964</v>
      </c>
      <c r="O100" s="72">
        <v>995786529</v>
      </c>
      <c r="P100" s="74"/>
      <c r="Q100" s="43"/>
      <c r="R100" s="43" t="s">
        <v>52</v>
      </c>
      <c r="S100" s="43" t="s">
        <v>45</v>
      </c>
      <c r="T100" s="13"/>
    </row>
    <row r="101" spans="1:20">
      <c r="A101" s="3">
        <v>97</v>
      </c>
      <c r="B101" s="12" t="s">
        <v>35</v>
      </c>
      <c r="C101" s="42" t="s">
        <v>705</v>
      </c>
      <c r="D101" s="47" t="s">
        <v>11</v>
      </c>
      <c r="E101" s="72" t="s">
        <v>706</v>
      </c>
      <c r="F101" s="43" t="s">
        <v>628</v>
      </c>
      <c r="G101" s="14">
        <v>39</v>
      </c>
      <c r="H101" s="14">
        <v>49</v>
      </c>
      <c r="I101" s="12">
        <f t="shared" si="1"/>
        <v>88</v>
      </c>
      <c r="J101" s="43"/>
      <c r="K101" s="43" t="s">
        <v>440</v>
      </c>
      <c r="L101" s="73" t="s">
        <v>866</v>
      </c>
      <c r="M101" s="73">
        <v>8822952719</v>
      </c>
      <c r="N101" s="73" t="s">
        <v>965</v>
      </c>
      <c r="O101" s="73">
        <v>9508854263</v>
      </c>
      <c r="P101" s="74"/>
      <c r="Q101" s="43"/>
      <c r="R101" s="43" t="s">
        <v>105</v>
      </c>
      <c r="S101" s="43" t="s">
        <v>45</v>
      </c>
      <c r="T101" s="13"/>
    </row>
    <row r="102" spans="1:20">
      <c r="A102" s="3">
        <v>98</v>
      </c>
      <c r="B102" s="12" t="s">
        <v>35</v>
      </c>
      <c r="C102" s="42" t="s">
        <v>707</v>
      </c>
      <c r="D102" s="47" t="s">
        <v>11</v>
      </c>
      <c r="E102" s="72" t="s">
        <v>708</v>
      </c>
      <c r="F102" s="43" t="s">
        <v>627</v>
      </c>
      <c r="G102" s="14">
        <v>22</v>
      </c>
      <c r="H102" s="14">
        <v>31</v>
      </c>
      <c r="I102" s="12">
        <f t="shared" si="1"/>
        <v>53</v>
      </c>
      <c r="J102" s="62" t="s">
        <v>1035</v>
      </c>
      <c r="K102" s="43" t="s">
        <v>440</v>
      </c>
      <c r="L102" s="73" t="s">
        <v>866</v>
      </c>
      <c r="M102" s="73">
        <v>8822952719</v>
      </c>
      <c r="N102" s="73" t="s">
        <v>965</v>
      </c>
      <c r="O102" s="73">
        <v>9508854263</v>
      </c>
      <c r="P102" s="74"/>
      <c r="Q102" s="43"/>
      <c r="R102" s="43" t="s">
        <v>105</v>
      </c>
      <c r="S102" s="43" t="s">
        <v>45</v>
      </c>
      <c r="T102" s="13"/>
    </row>
    <row r="103" spans="1:20">
      <c r="A103" s="3">
        <v>99</v>
      </c>
      <c r="B103" s="12" t="s">
        <v>35</v>
      </c>
      <c r="C103" s="42" t="s">
        <v>709</v>
      </c>
      <c r="D103" s="47" t="s">
        <v>11</v>
      </c>
      <c r="E103" s="72" t="s">
        <v>711</v>
      </c>
      <c r="F103" s="43" t="s">
        <v>628</v>
      </c>
      <c r="G103" s="14">
        <v>21</v>
      </c>
      <c r="H103" s="14">
        <v>24</v>
      </c>
      <c r="I103" s="12">
        <f t="shared" si="1"/>
        <v>45</v>
      </c>
      <c r="J103" s="62" t="s">
        <v>1034</v>
      </c>
      <c r="K103" s="43" t="s">
        <v>437</v>
      </c>
      <c r="L103" s="73" t="s">
        <v>943</v>
      </c>
      <c r="M103" s="72">
        <v>9435838509</v>
      </c>
      <c r="N103" s="73" t="s">
        <v>945</v>
      </c>
      <c r="O103" s="72">
        <v>8822138711</v>
      </c>
      <c r="P103" s="74"/>
      <c r="Q103" s="43"/>
      <c r="R103" s="43" t="s">
        <v>98</v>
      </c>
      <c r="S103" s="43" t="s">
        <v>45</v>
      </c>
      <c r="T103" s="13"/>
    </row>
    <row r="104" spans="1:20">
      <c r="A104" s="3">
        <v>100</v>
      </c>
      <c r="B104" s="12" t="s">
        <v>35</v>
      </c>
      <c r="C104" s="42" t="s">
        <v>710</v>
      </c>
      <c r="D104" s="47" t="s">
        <v>11</v>
      </c>
      <c r="E104" s="72" t="s">
        <v>712</v>
      </c>
      <c r="F104" s="43" t="s">
        <v>628</v>
      </c>
      <c r="G104" s="14">
        <v>23</v>
      </c>
      <c r="H104" s="14">
        <v>32</v>
      </c>
      <c r="I104" s="12">
        <f t="shared" si="1"/>
        <v>55</v>
      </c>
      <c r="J104" s="62" t="s">
        <v>1033</v>
      </c>
      <c r="K104" s="43" t="s">
        <v>437</v>
      </c>
      <c r="L104" s="73" t="s">
        <v>943</v>
      </c>
      <c r="M104" s="72">
        <v>9435838509</v>
      </c>
      <c r="N104" s="73" t="s">
        <v>948</v>
      </c>
      <c r="O104" s="72">
        <v>8253893554</v>
      </c>
      <c r="P104" s="74"/>
      <c r="Q104" s="43"/>
      <c r="R104" s="43" t="s">
        <v>98</v>
      </c>
      <c r="S104" s="43" t="s">
        <v>45</v>
      </c>
      <c r="T104" s="13"/>
    </row>
    <row r="105" spans="1:20">
      <c r="A105" s="3">
        <v>101</v>
      </c>
      <c r="B105" s="12" t="s">
        <v>35</v>
      </c>
      <c r="C105" s="42" t="s">
        <v>713</v>
      </c>
      <c r="D105" s="47" t="s">
        <v>11</v>
      </c>
      <c r="E105" s="72" t="s">
        <v>714</v>
      </c>
      <c r="F105" s="43" t="s">
        <v>628</v>
      </c>
      <c r="G105" s="14">
        <v>25</v>
      </c>
      <c r="H105" s="14">
        <v>39</v>
      </c>
      <c r="I105" s="12">
        <f t="shared" si="1"/>
        <v>64</v>
      </c>
      <c r="J105" s="62" t="s">
        <v>1032</v>
      </c>
      <c r="K105" s="43" t="s">
        <v>462</v>
      </c>
      <c r="L105" s="72" t="s">
        <v>966</v>
      </c>
      <c r="M105" s="72">
        <v>8135051425</v>
      </c>
      <c r="N105" s="72" t="s">
        <v>967</v>
      </c>
      <c r="O105" s="72">
        <v>9435687668</v>
      </c>
      <c r="P105" s="74"/>
      <c r="Q105" s="43"/>
      <c r="R105" s="43" t="s">
        <v>888</v>
      </c>
      <c r="S105" s="43" t="s">
        <v>45</v>
      </c>
      <c r="T105" s="13"/>
    </row>
    <row r="106" spans="1:20">
      <c r="A106" s="3">
        <v>102</v>
      </c>
      <c r="B106" s="12" t="s">
        <v>35</v>
      </c>
      <c r="C106" s="42" t="s">
        <v>715</v>
      </c>
      <c r="D106" s="47" t="s">
        <v>11</v>
      </c>
      <c r="E106" s="72" t="s">
        <v>716</v>
      </c>
      <c r="F106" s="43" t="s">
        <v>628</v>
      </c>
      <c r="G106" s="14">
        <v>17</v>
      </c>
      <c r="H106" s="14">
        <v>20</v>
      </c>
      <c r="I106" s="12">
        <f t="shared" si="1"/>
        <v>37</v>
      </c>
      <c r="J106" s="62" t="s">
        <v>1031</v>
      </c>
      <c r="K106" s="43" t="s">
        <v>462</v>
      </c>
      <c r="L106" s="72" t="s">
        <v>943</v>
      </c>
      <c r="M106" s="72">
        <v>9435838509</v>
      </c>
      <c r="N106" s="72" t="s">
        <v>944</v>
      </c>
      <c r="O106" s="72">
        <v>9508689117</v>
      </c>
      <c r="P106" s="74"/>
      <c r="Q106" s="43"/>
      <c r="R106" s="43" t="s">
        <v>888</v>
      </c>
      <c r="S106" s="43" t="s">
        <v>45</v>
      </c>
      <c r="T106" s="13"/>
    </row>
    <row r="107" spans="1:20">
      <c r="A107" s="3">
        <v>103</v>
      </c>
      <c r="B107" s="12" t="s">
        <v>35</v>
      </c>
      <c r="C107" s="42" t="s">
        <v>717</v>
      </c>
      <c r="D107" s="47" t="s">
        <v>11</v>
      </c>
      <c r="E107" s="72" t="s">
        <v>721</v>
      </c>
      <c r="F107" s="43" t="s">
        <v>628</v>
      </c>
      <c r="G107" s="14">
        <v>47</v>
      </c>
      <c r="H107" s="14">
        <v>34</v>
      </c>
      <c r="I107" s="12">
        <f t="shared" si="1"/>
        <v>81</v>
      </c>
      <c r="J107" s="43"/>
      <c r="K107" s="43" t="s">
        <v>436</v>
      </c>
      <c r="L107" s="72" t="s">
        <v>874</v>
      </c>
      <c r="M107" s="72">
        <v>9435677592</v>
      </c>
      <c r="N107" s="73" t="s">
        <v>950</v>
      </c>
      <c r="O107" s="72">
        <v>9707892073</v>
      </c>
      <c r="P107" s="74"/>
      <c r="Q107" s="43"/>
      <c r="R107" s="43" t="s">
        <v>885</v>
      </c>
      <c r="S107" s="43" t="s">
        <v>45</v>
      </c>
      <c r="T107" s="13"/>
    </row>
    <row r="108" spans="1:20">
      <c r="A108" s="3">
        <v>104</v>
      </c>
      <c r="B108" s="12" t="s">
        <v>35</v>
      </c>
      <c r="C108" s="42" t="s">
        <v>718</v>
      </c>
      <c r="D108" s="47" t="s">
        <v>11</v>
      </c>
      <c r="E108" s="72" t="s">
        <v>722</v>
      </c>
      <c r="F108" s="43" t="s">
        <v>628</v>
      </c>
      <c r="G108" s="14">
        <v>7</v>
      </c>
      <c r="H108" s="14">
        <v>8</v>
      </c>
      <c r="I108" s="12">
        <f t="shared" si="1"/>
        <v>15</v>
      </c>
      <c r="J108" s="43"/>
      <c r="K108" s="43" t="s">
        <v>437</v>
      </c>
      <c r="L108" s="73" t="s">
        <v>943</v>
      </c>
      <c r="M108" s="72">
        <v>9435838509</v>
      </c>
      <c r="N108" s="73" t="s">
        <v>946</v>
      </c>
      <c r="O108" s="72">
        <v>8256022401</v>
      </c>
      <c r="P108" s="74"/>
      <c r="Q108" s="43"/>
      <c r="R108" s="43" t="s">
        <v>98</v>
      </c>
      <c r="S108" s="43" t="s">
        <v>45</v>
      </c>
      <c r="T108" s="13"/>
    </row>
    <row r="109" spans="1:20">
      <c r="A109" s="3">
        <v>105</v>
      </c>
      <c r="B109" s="12" t="s">
        <v>35</v>
      </c>
      <c r="C109" s="42" t="s">
        <v>719</v>
      </c>
      <c r="D109" s="47" t="s">
        <v>11</v>
      </c>
      <c r="E109" s="72" t="s">
        <v>723</v>
      </c>
      <c r="F109" s="43" t="s">
        <v>628</v>
      </c>
      <c r="G109" s="14">
        <v>10</v>
      </c>
      <c r="H109" s="14">
        <v>5</v>
      </c>
      <c r="I109" s="12">
        <f t="shared" si="1"/>
        <v>15</v>
      </c>
      <c r="J109" s="43"/>
      <c r="K109" s="43" t="s">
        <v>437</v>
      </c>
      <c r="L109" s="73" t="s">
        <v>943</v>
      </c>
      <c r="M109" s="72">
        <v>9435838509</v>
      </c>
      <c r="N109" s="73" t="s">
        <v>946</v>
      </c>
      <c r="O109" s="72">
        <v>8256022401</v>
      </c>
      <c r="P109" s="74"/>
      <c r="Q109" s="43"/>
      <c r="R109" s="43" t="s">
        <v>98</v>
      </c>
      <c r="S109" s="43" t="s">
        <v>45</v>
      </c>
      <c r="T109" s="13"/>
    </row>
    <row r="110" spans="1:20">
      <c r="A110" s="3">
        <v>106</v>
      </c>
      <c r="B110" s="12" t="s">
        <v>35</v>
      </c>
      <c r="C110" s="42" t="s">
        <v>720</v>
      </c>
      <c r="D110" s="47" t="s">
        <v>11</v>
      </c>
      <c r="E110" s="72" t="s">
        <v>724</v>
      </c>
      <c r="F110" s="43" t="s">
        <v>628</v>
      </c>
      <c r="G110" s="14">
        <v>6</v>
      </c>
      <c r="H110" s="14">
        <v>8</v>
      </c>
      <c r="I110" s="12">
        <f t="shared" si="1"/>
        <v>14</v>
      </c>
      <c r="J110" s="43"/>
      <c r="K110" s="72" t="s">
        <v>903</v>
      </c>
      <c r="L110" s="72" t="s">
        <v>901</v>
      </c>
      <c r="M110" s="72">
        <v>9706525899</v>
      </c>
      <c r="N110" s="72" t="s">
        <v>87</v>
      </c>
      <c r="O110" s="72">
        <v>9954752993</v>
      </c>
      <c r="P110" s="74"/>
      <c r="Q110" s="43"/>
      <c r="R110" s="43" t="s">
        <v>891</v>
      </c>
      <c r="S110" s="43" t="s">
        <v>45</v>
      </c>
      <c r="T110" s="13"/>
    </row>
    <row r="111" spans="1:20">
      <c r="A111" s="3">
        <v>107</v>
      </c>
      <c r="B111" s="12" t="s">
        <v>35</v>
      </c>
      <c r="C111" s="42" t="s">
        <v>725</v>
      </c>
      <c r="D111" s="47" t="s">
        <v>11</v>
      </c>
      <c r="E111" s="72" t="s">
        <v>727</v>
      </c>
      <c r="F111" s="43" t="s">
        <v>628</v>
      </c>
      <c r="G111" s="14">
        <v>22</v>
      </c>
      <c r="H111" s="14">
        <v>39</v>
      </c>
      <c r="I111" s="12">
        <f t="shared" si="1"/>
        <v>61</v>
      </c>
      <c r="J111" s="62" t="s">
        <v>1030</v>
      </c>
      <c r="K111" s="72" t="s">
        <v>903</v>
      </c>
      <c r="L111" s="72" t="s">
        <v>901</v>
      </c>
      <c r="M111" s="72">
        <v>9706525899</v>
      </c>
      <c r="N111" s="72" t="s">
        <v>869</v>
      </c>
      <c r="O111" s="72">
        <v>9706845188</v>
      </c>
      <c r="P111" s="74"/>
      <c r="Q111" s="43"/>
      <c r="R111" s="43" t="s">
        <v>891</v>
      </c>
      <c r="S111" s="43" t="s">
        <v>45</v>
      </c>
      <c r="T111" s="13"/>
    </row>
    <row r="112" spans="1:20">
      <c r="A112" s="3">
        <v>108</v>
      </c>
      <c r="B112" s="12" t="s">
        <v>35</v>
      </c>
      <c r="C112" s="42" t="s">
        <v>726</v>
      </c>
      <c r="D112" s="47" t="s">
        <v>11</v>
      </c>
      <c r="E112" s="72" t="s">
        <v>728</v>
      </c>
      <c r="F112" s="43" t="s">
        <v>628</v>
      </c>
      <c r="G112" s="14">
        <v>23</v>
      </c>
      <c r="H112" s="14">
        <v>20</v>
      </c>
      <c r="I112" s="12">
        <f t="shared" si="1"/>
        <v>43</v>
      </c>
      <c r="J112" s="62" t="s">
        <v>1029</v>
      </c>
      <c r="K112" s="72" t="s">
        <v>903</v>
      </c>
      <c r="L112" s="72" t="s">
        <v>901</v>
      </c>
      <c r="M112" s="72">
        <v>9706525899</v>
      </c>
      <c r="N112" s="72" t="s">
        <v>869</v>
      </c>
      <c r="O112" s="72">
        <v>9706845188</v>
      </c>
      <c r="P112" s="74"/>
      <c r="Q112" s="43"/>
      <c r="R112" s="43" t="s">
        <v>891</v>
      </c>
      <c r="S112" s="43" t="s">
        <v>45</v>
      </c>
      <c r="T112" s="13"/>
    </row>
    <row r="113" spans="1:20">
      <c r="A113" s="3">
        <v>109</v>
      </c>
      <c r="B113" s="12"/>
      <c r="C113" s="13"/>
      <c r="D113" s="13"/>
      <c r="E113" s="14"/>
      <c r="F113" s="43"/>
      <c r="G113" s="14"/>
      <c r="H113" s="14"/>
      <c r="I113" s="12">
        <f t="shared" si="1"/>
        <v>0</v>
      </c>
      <c r="J113" s="43"/>
      <c r="K113" s="43"/>
      <c r="L113" s="43"/>
      <c r="M113" s="43"/>
      <c r="N113" s="43"/>
      <c r="O113" s="43"/>
      <c r="P113" s="74"/>
      <c r="Q113" s="43"/>
      <c r="R113" s="43"/>
      <c r="S113" s="43"/>
      <c r="T113" s="13"/>
    </row>
    <row r="114" spans="1:20">
      <c r="A114" s="3">
        <v>110</v>
      </c>
      <c r="B114" s="12"/>
      <c r="C114" s="13"/>
      <c r="D114" s="13"/>
      <c r="E114" s="14"/>
      <c r="F114" s="43"/>
      <c r="G114" s="14"/>
      <c r="H114" s="14"/>
      <c r="I114" s="12">
        <f t="shared" si="1"/>
        <v>0</v>
      </c>
      <c r="J114" s="43"/>
      <c r="K114" s="43"/>
      <c r="L114" s="43"/>
      <c r="M114" s="43"/>
      <c r="N114" s="43"/>
      <c r="O114" s="43"/>
      <c r="P114" s="74"/>
      <c r="Q114" s="43"/>
      <c r="R114" s="43"/>
      <c r="S114" s="43"/>
      <c r="T114" s="13"/>
    </row>
    <row r="115" spans="1:20">
      <c r="A115" s="3">
        <v>111</v>
      </c>
      <c r="B115" s="12"/>
      <c r="C115" s="13"/>
      <c r="D115" s="13"/>
      <c r="E115" s="14"/>
      <c r="F115" s="43"/>
      <c r="G115" s="14"/>
      <c r="H115" s="14"/>
      <c r="I115" s="12">
        <f t="shared" si="1"/>
        <v>0</v>
      </c>
      <c r="J115" s="43"/>
      <c r="K115" s="43"/>
      <c r="L115" s="43"/>
      <c r="M115" s="43"/>
      <c r="N115" s="43"/>
      <c r="O115" s="43"/>
      <c r="P115" s="74"/>
      <c r="Q115" s="43"/>
      <c r="R115" s="43"/>
      <c r="S115" s="43"/>
      <c r="T115" s="13"/>
    </row>
    <row r="116" spans="1:20">
      <c r="A116" s="3">
        <v>112</v>
      </c>
      <c r="B116" s="12"/>
      <c r="C116" s="13"/>
      <c r="D116" s="13"/>
      <c r="E116" s="14"/>
      <c r="F116" s="43"/>
      <c r="G116" s="14"/>
      <c r="H116" s="14"/>
      <c r="I116" s="12">
        <f t="shared" si="1"/>
        <v>0</v>
      </c>
      <c r="J116" s="43"/>
      <c r="K116" s="43"/>
      <c r="L116" s="43"/>
      <c r="M116" s="43"/>
      <c r="N116" s="43"/>
      <c r="O116" s="43"/>
      <c r="P116" s="74"/>
      <c r="Q116" s="43"/>
      <c r="R116" s="43"/>
      <c r="S116" s="43"/>
      <c r="T116" s="13"/>
    </row>
    <row r="117" spans="1:20">
      <c r="A117" s="3">
        <v>113</v>
      </c>
      <c r="B117" s="12"/>
      <c r="C117" s="13"/>
      <c r="D117" s="13"/>
      <c r="E117" s="14"/>
      <c r="F117" s="43"/>
      <c r="G117" s="14"/>
      <c r="H117" s="14"/>
      <c r="I117" s="12">
        <f t="shared" si="1"/>
        <v>0</v>
      </c>
      <c r="J117" s="43"/>
      <c r="K117" s="43"/>
      <c r="L117" s="43"/>
      <c r="M117" s="43"/>
      <c r="N117" s="43"/>
      <c r="O117" s="43"/>
      <c r="P117" s="74"/>
      <c r="Q117" s="43"/>
      <c r="R117" s="43"/>
      <c r="S117" s="43"/>
      <c r="T117" s="13"/>
    </row>
    <row r="118" spans="1:20">
      <c r="A118" s="3">
        <v>114</v>
      </c>
      <c r="B118" s="12"/>
      <c r="C118" s="13"/>
      <c r="D118" s="13"/>
      <c r="E118" s="14"/>
      <c r="F118" s="43"/>
      <c r="G118" s="14"/>
      <c r="H118" s="14"/>
      <c r="I118" s="12">
        <f t="shared" si="1"/>
        <v>0</v>
      </c>
      <c r="J118" s="43"/>
      <c r="K118" s="43"/>
      <c r="L118" s="43"/>
      <c r="M118" s="43"/>
      <c r="N118" s="43"/>
      <c r="O118" s="43"/>
      <c r="P118" s="74"/>
      <c r="Q118" s="43"/>
      <c r="R118" s="43"/>
      <c r="S118" s="43"/>
      <c r="T118" s="13"/>
    </row>
    <row r="119" spans="1:20">
      <c r="A119" s="3">
        <v>115</v>
      </c>
      <c r="B119" s="12"/>
      <c r="C119" s="13"/>
      <c r="D119" s="13"/>
      <c r="E119" s="14"/>
      <c r="F119" s="43"/>
      <c r="G119" s="14"/>
      <c r="H119" s="14"/>
      <c r="I119" s="12">
        <f t="shared" si="1"/>
        <v>0</v>
      </c>
      <c r="J119" s="43"/>
      <c r="K119" s="43"/>
      <c r="L119" s="43"/>
      <c r="M119" s="43"/>
      <c r="N119" s="43"/>
      <c r="O119" s="43"/>
      <c r="P119" s="74"/>
      <c r="Q119" s="43"/>
      <c r="R119" s="43"/>
      <c r="S119" s="43"/>
      <c r="T119" s="13"/>
    </row>
    <row r="120" spans="1:20">
      <c r="A120" s="3">
        <v>116</v>
      </c>
      <c r="B120" s="12"/>
      <c r="C120" s="13"/>
      <c r="D120" s="13"/>
      <c r="E120" s="14"/>
      <c r="F120" s="43"/>
      <c r="G120" s="14"/>
      <c r="H120" s="14"/>
      <c r="I120" s="12">
        <f t="shared" si="1"/>
        <v>0</v>
      </c>
      <c r="J120" s="43"/>
      <c r="K120" s="43"/>
      <c r="L120" s="43"/>
      <c r="M120" s="43"/>
      <c r="N120" s="43"/>
      <c r="O120" s="43"/>
      <c r="P120" s="74"/>
      <c r="Q120" s="43"/>
      <c r="R120" s="43"/>
      <c r="S120" s="43"/>
      <c r="T120" s="13"/>
    </row>
    <row r="121" spans="1:20">
      <c r="A121" s="3">
        <v>117</v>
      </c>
      <c r="B121" s="12"/>
      <c r="C121" s="13"/>
      <c r="D121" s="13"/>
      <c r="E121" s="14"/>
      <c r="F121" s="43"/>
      <c r="G121" s="14"/>
      <c r="H121" s="14"/>
      <c r="I121" s="12">
        <f t="shared" si="1"/>
        <v>0</v>
      </c>
      <c r="J121" s="43"/>
      <c r="K121" s="43"/>
      <c r="L121" s="43"/>
      <c r="M121" s="43"/>
      <c r="N121" s="43"/>
      <c r="O121" s="43"/>
      <c r="P121" s="74"/>
      <c r="Q121" s="43"/>
      <c r="R121" s="43"/>
      <c r="S121" s="43"/>
      <c r="T121" s="13"/>
    </row>
    <row r="122" spans="1:20">
      <c r="A122" s="3">
        <v>118</v>
      </c>
      <c r="B122" s="12"/>
      <c r="C122" s="13"/>
      <c r="D122" s="13"/>
      <c r="E122" s="14"/>
      <c r="F122" s="43"/>
      <c r="G122" s="14"/>
      <c r="H122" s="14"/>
      <c r="I122" s="12">
        <f t="shared" si="1"/>
        <v>0</v>
      </c>
      <c r="J122" s="43"/>
      <c r="K122" s="43"/>
      <c r="L122" s="43"/>
      <c r="M122" s="43"/>
      <c r="N122" s="43"/>
      <c r="O122" s="43"/>
      <c r="P122" s="74"/>
      <c r="Q122" s="43"/>
      <c r="R122" s="43"/>
      <c r="S122" s="43"/>
      <c r="T122" s="13"/>
    </row>
    <row r="123" spans="1:20">
      <c r="A123" s="3">
        <v>119</v>
      </c>
      <c r="B123" s="12"/>
      <c r="C123" s="13"/>
      <c r="D123" s="13"/>
      <c r="E123" s="14"/>
      <c r="F123" s="43"/>
      <c r="G123" s="14"/>
      <c r="H123" s="14"/>
      <c r="I123" s="12">
        <f t="shared" si="1"/>
        <v>0</v>
      </c>
      <c r="J123" s="43"/>
      <c r="K123" s="43"/>
      <c r="L123" s="43"/>
      <c r="M123" s="43"/>
      <c r="N123" s="43"/>
      <c r="O123" s="43"/>
      <c r="P123" s="74"/>
      <c r="Q123" s="43"/>
      <c r="R123" s="43"/>
      <c r="S123" s="43"/>
      <c r="T123" s="13"/>
    </row>
    <row r="124" spans="1:20">
      <c r="A124" s="3">
        <v>120</v>
      </c>
      <c r="B124" s="12"/>
      <c r="C124" s="13"/>
      <c r="D124" s="13"/>
      <c r="E124" s="14"/>
      <c r="F124" s="13"/>
      <c r="G124" s="14"/>
      <c r="H124" s="14"/>
      <c r="I124" s="12">
        <f t="shared" ref="I124:I137" si="2">+G124+H124</f>
        <v>0</v>
      </c>
      <c r="J124" s="13"/>
      <c r="K124" s="13"/>
      <c r="L124" s="13"/>
      <c r="M124" s="13"/>
      <c r="N124" s="13"/>
      <c r="O124" s="13"/>
      <c r="P124" s="18"/>
      <c r="Q124" s="13"/>
      <c r="R124" s="13"/>
      <c r="S124" s="13"/>
      <c r="T124" s="13"/>
    </row>
    <row r="125" spans="1:20">
      <c r="A125" s="3">
        <v>121</v>
      </c>
      <c r="B125" s="12"/>
      <c r="C125" s="13"/>
      <c r="D125" s="13"/>
      <c r="E125" s="14"/>
      <c r="F125" s="13"/>
      <c r="G125" s="14"/>
      <c r="H125" s="14"/>
      <c r="I125" s="12">
        <f t="shared" si="2"/>
        <v>0</v>
      </c>
      <c r="J125" s="13"/>
      <c r="K125" s="13"/>
      <c r="L125" s="13"/>
      <c r="M125" s="13"/>
      <c r="N125" s="13"/>
      <c r="O125" s="13"/>
      <c r="P125" s="18"/>
      <c r="Q125" s="13"/>
      <c r="R125" s="13"/>
      <c r="S125" s="13"/>
      <c r="T125" s="13"/>
    </row>
    <row r="126" spans="1:20">
      <c r="A126" s="3">
        <v>122</v>
      </c>
      <c r="B126" s="12"/>
      <c r="C126" s="13"/>
      <c r="D126" s="13"/>
      <c r="E126" s="14"/>
      <c r="F126" s="13"/>
      <c r="G126" s="14"/>
      <c r="H126" s="14"/>
      <c r="I126" s="12">
        <f t="shared" si="2"/>
        <v>0</v>
      </c>
      <c r="J126" s="13"/>
      <c r="K126" s="13"/>
      <c r="L126" s="13"/>
      <c r="M126" s="13"/>
      <c r="N126" s="13"/>
      <c r="O126" s="13"/>
      <c r="P126" s="18"/>
      <c r="Q126" s="13"/>
      <c r="R126" s="13"/>
      <c r="S126" s="13"/>
      <c r="T126" s="13"/>
    </row>
    <row r="127" spans="1:20">
      <c r="A127" s="3">
        <v>123</v>
      </c>
      <c r="B127" s="12"/>
      <c r="C127" s="13"/>
      <c r="D127" s="13"/>
      <c r="E127" s="14"/>
      <c r="F127" s="13"/>
      <c r="G127" s="14"/>
      <c r="H127" s="14"/>
      <c r="I127" s="12">
        <f t="shared" si="2"/>
        <v>0</v>
      </c>
      <c r="J127" s="13"/>
      <c r="K127" s="13"/>
      <c r="L127" s="13"/>
      <c r="M127" s="13"/>
      <c r="N127" s="13"/>
      <c r="O127" s="13"/>
      <c r="P127" s="18"/>
      <c r="Q127" s="13"/>
      <c r="R127" s="13"/>
      <c r="S127" s="13"/>
      <c r="T127" s="13"/>
    </row>
    <row r="128" spans="1:20">
      <c r="A128" s="3">
        <v>124</v>
      </c>
      <c r="B128" s="12"/>
      <c r="C128" s="13"/>
      <c r="D128" s="13"/>
      <c r="E128" s="14"/>
      <c r="F128" s="13"/>
      <c r="G128" s="14"/>
      <c r="H128" s="14"/>
      <c r="I128" s="12">
        <f t="shared" si="2"/>
        <v>0</v>
      </c>
      <c r="J128" s="13"/>
      <c r="K128" s="13"/>
      <c r="L128" s="13"/>
      <c r="M128" s="13"/>
      <c r="N128" s="13"/>
      <c r="O128" s="13"/>
      <c r="P128" s="18"/>
      <c r="Q128" s="13"/>
      <c r="R128" s="13"/>
      <c r="S128" s="13"/>
      <c r="T128" s="13"/>
    </row>
    <row r="129" spans="1:20">
      <c r="A129" s="3">
        <v>125</v>
      </c>
      <c r="B129" s="12"/>
      <c r="C129" s="13"/>
      <c r="D129" s="13"/>
      <c r="E129" s="14"/>
      <c r="F129" s="13"/>
      <c r="G129" s="14"/>
      <c r="H129" s="14"/>
      <c r="I129" s="12">
        <f t="shared" si="2"/>
        <v>0</v>
      </c>
      <c r="J129" s="13"/>
      <c r="K129" s="13"/>
      <c r="L129" s="13"/>
      <c r="M129" s="13"/>
      <c r="N129" s="13"/>
      <c r="O129" s="13"/>
      <c r="P129" s="18"/>
      <c r="Q129" s="13"/>
      <c r="R129" s="13"/>
      <c r="S129" s="13"/>
      <c r="T129" s="13"/>
    </row>
    <row r="130" spans="1:20">
      <c r="A130" s="3">
        <v>126</v>
      </c>
      <c r="B130" s="12"/>
      <c r="C130" s="13"/>
      <c r="D130" s="13"/>
      <c r="E130" s="14"/>
      <c r="F130" s="13"/>
      <c r="G130" s="14"/>
      <c r="H130" s="14"/>
      <c r="I130" s="12">
        <f t="shared" si="2"/>
        <v>0</v>
      </c>
      <c r="J130" s="13"/>
      <c r="K130" s="13"/>
      <c r="L130" s="13"/>
      <c r="M130" s="13"/>
      <c r="N130" s="13"/>
      <c r="O130" s="13"/>
      <c r="P130" s="18"/>
      <c r="Q130" s="13"/>
      <c r="R130" s="13"/>
      <c r="S130" s="13"/>
      <c r="T130" s="13"/>
    </row>
    <row r="131" spans="1:20">
      <c r="A131" s="3">
        <v>127</v>
      </c>
      <c r="B131" s="12"/>
      <c r="C131" s="13"/>
      <c r="D131" s="13"/>
      <c r="E131" s="14"/>
      <c r="F131" s="13"/>
      <c r="G131" s="14"/>
      <c r="H131" s="14"/>
      <c r="I131" s="12">
        <f t="shared" si="2"/>
        <v>0</v>
      </c>
      <c r="J131" s="13"/>
      <c r="K131" s="13"/>
      <c r="L131" s="13"/>
      <c r="M131" s="13"/>
      <c r="N131" s="13"/>
      <c r="O131" s="13"/>
      <c r="P131" s="18"/>
      <c r="Q131" s="13"/>
      <c r="R131" s="13"/>
      <c r="S131" s="13"/>
      <c r="T131" s="13"/>
    </row>
    <row r="132" spans="1:20">
      <c r="A132" s="3">
        <v>128</v>
      </c>
      <c r="B132" s="12"/>
      <c r="C132" s="13"/>
      <c r="D132" s="13"/>
      <c r="E132" s="14"/>
      <c r="F132" s="13"/>
      <c r="G132" s="14"/>
      <c r="H132" s="14"/>
      <c r="I132" s="12">
        <f t="shared" si="2"/>
        <v>0</v>
      </c>
      <c r="J132" s="13"/>
      <c r="K132" s="13"/>
      <c r="L132" s="13"/>
      <c r="M132" s="13"/>
      <c r="N132" s="13"/>
      <c r="O132" s="13"/>
      <c r="P132" s="18"/>
      <c r="Q132" s="13"/>
      <c r="R132" s="13"/>
      <c r="S132" s="13"/>
      <c r="T132" s="13"/>
    </row>
    <row r="133" spans="1:20">
      <c r="A133" s="3">
        <v>129</v>
      </c>
      <c r="B133" s="12"/>
      <c r="C133" s="13"/>
      <c r="D133" s="13"/>
      <c r="E133" s="14"/>
      <c r="F133" s="13"/>
      <c r="G133" s="14"/>
      <c r="H133" s="14"/>
      <c r="I133" s="12">
        <f t="shared" si="2"/>
        <v>0</v>
      </c>
      <c r="J133" s="13"/>
      <c r="K133" s="13"/>
      <c r="L133" s="13"/>
      <c r="M133" s="13"/>
      <c r="N133" s="13"/>
      <c r="O133" s="13"/>
      <c r="P133" s="18"/>
      <c r="Q133" s="13"/>
      <c r="R133" s="13"/>
      <c r="S133" s="13"/>
      <c r="T133" s="13"/>
    </row>
    <row r="134" spans="1:20">
      <c r="A134" s="3">
        <v>130</v>
      </c>
      <c r="B134" s="12"/>
      <c r="C134" s="13"/>
      <c r="D134" s="13"/>
      <c r="E134" s="14"/>
      <c r="F134" s="13"/>
      <c r="G134" s="14"/>
      <c r="H134" s="14"/>
      <c r="I134" s="12">
        <f t="shared" si="2"/>
        <v>0</v>
      </c>
      <c r="J134" s="13"/>
      <c r="K134" s="13"/>
      <c r="L134" s="13"/>
      <c r="M134" s="13"/>
      <c r="N134" s="13"/>
      <c r="O134" s="13"/>
      <c r="P134" s="18"/>
      <c r="Q134" s="13"/>
      <c r="R134" s="13"/>
      <c r="S134" s="13"/>
      <c r="T134" s="13"/>
    </row>
    <row r="135" spans="1:20">
      <c r="A135" s="3">
        <v>131</v>
      </c>
      <c r="B135" s="12"/>
      <c r="C135" s="13"/>
      <c r="D135" s="13"/>
      <c r="E135" s="14"/>
      <c r="F135" s="13"/>
      <c r="G135" s="14"/>
      <c r="H135" s="14"/>
      <c r="I135" s="12">
        <f t="shared" si="2"/>
        <v>0</v>
      </c>
      <c r="J135" s="13"/>
      <c r="K135" s="13"/>
      <c r="L135" s="13"/>
      <c r="M135" s="13"/>
      <c r="N135" s="13"/>
      <c r="O135" s="13"/>
      <c r="P135" s="18"/>
      <c r="Q135" s="13"/>
      <c r="R135" s="13"/>
      <c r="S135" s="13"/>
      <c r="T135" s="13"/>
    </row>
    <row r="136" spans="1:20">
      <c r="A136" s="3">
        <v>132</v>
      </c>
      <c r="B136" s="12"/>
      <c r="C136" s="13"/>
      <c r="D136" s="13"/>
      <c r="E136" s="14"/>
      <c r="F136" s="13"/>
      <c r="G136" s="14"/>
      <c r="H136" s="14"/>
      <c r="I136" s="12">
        <f t="shared" si="2"/>
        <v>0</v>
      </c>
      <c r="J136" s="13"/>
      <c r="K136" s="13"/>
      <c r="L136" s="13"/>
      <c r="M136" s="13"/>
      <c r="N136" s="13"/>
      <c r="O136" s="13"/>
      <c r="P136" s="18"/>
      <c r="Q136" s="13"/>
      <c r="R136" s="13"/>
      <c r="S136" s="13"/>
      <c r="T136" s="13"/>
    </row>
    <row r="137" spans="1:20">
      <c r="A137" s="3">
        <v>133</v>
      </c>
      <c r="B137" s="12"/>
      <c r="C137" s="13"/>
      <c r="D137" s="13"/>
      <c r="E137" s="14"/>
      <c r="F137" s="13"/>
      <c r="G137" s="14"/>
      <c r="H137" s="14"/>
      <c r="I137" s="12">
        <f t="shared" si="2"/>
        <v>0</v>
      </c>
      <c r="J137" s="13"/>
      <c r="K137" s="13"/>
      <c r="L137" s="13"/>
      <c r="M137" s="13"/>
      <c r="N137" s="13"/>
      <c r="O137" s="13"/>
      <c r="P137" s="18"/>
      <c r="Q137" s="13"/>
      <c r="R137" s="13"/>
      <c r="S137" s="13"/>
      <c r="T137" s="13"/>
    </row>
    <row r="138" spans="1:20">
      <c r="A138" s="3">
        <v>134</v>
      </c>
      <c r="B138" s="12"/>
      <c r="C138" s="13"/>
      <c r="D138" s="13"/>
      <c r="E138" s="14"/>
      <c r="F138" s="13"/>
      <c r="G138" s="14"/>
      <c r="H138" s="14"/>
      <c r="I138" s="12">
        <f t="shared" ref="I138:I164" si="3">+G138+H138</f>
        <v>0</v>
      </c>
      <c r="J138" s="13"/>
      <c r="K138" s="13"/>
      <c r="L138" s="13"/>
      <c r="M138" s="13"/>
      <c r="N138" s="13"/>
      <c r="O138" s="13"/>
      <c r="P138" s="18"/>
      <c r="Q138" s="13"/>
      <c r="R138" s="13"/>
      <c r="S138" s="13"/>
      <c r="T138" s="13"/>
    </row>
    <row r="139" spans="1:20">
      <c r="A139" s="3">
        <v>135</v>
      </c>
      <c r="B139" s="12"/>
      <c r="C139" s="13"/>
      <c r="D139" s="13"/>
      <c r="E139" s="14"/>
      <c r="F139" s="13"/>
      <c r="G139" s="14"/>
      <c r="H139" s="14"/>
      <c r="I139" s="12">
        <f t="shared" si="3"/>
        <v>0</v>
      </c>
      <c r="J139" s="13"/>
      <c r="K139" s="13"/>
      <c r="L139" s="13"/>
      <c r="M139" s="13"/>
      <c r="N139" s="13"/>
      <c r="O139" s="13"/>
      <c r="P139" s="18"/>
      <c r="Q139" s="13"/>
      <c r="R139" s="13"/>
      <c r="S139" s="13"/>
      <c r="T139" s="13"/>
    </row>
    <row r="140" spans="1:20">
      <c r="A140" s="3">
        <v>136</v>
      </c>
      <c r="B140" s="12"/>
      <c r="C140" s="13"/>
      <c r="D140" s="13"/>
      <c r="E140" s="14"/>
      <c r="F140" s="13"/>
      <c r="G140" s="14"/>
      <c r="H140" s="14"/>
      <c r="I140" s="12">
        <f t="shared" si="3"/>
        <v>0</v>
      </c>
      <c r="J140" s="13"/>
      <c r="K140" s="13"/>
      <c r="L140" s="13"/>
      <c r="M140" s="13"/>
      <c r="N140" s="13"/>
      <c r="O140" s="13"/>
      <c r="P140" s="18"/>
      <c r="Q140" s="13"/>
      <c r="R140" s="13"/>
      <c r="S140" s="13"/>
      <c r="T140" s="13"/>
    </row>
    <row r="141" spans="1:20">
      <c r="A141" s="3">
        <v>137</v>
      </c>
      <c r="B141" s="12"/>
      <c r="C141" s="13"/>
      <c r="D141" s="13"/>
      <c r="E141" s="14"/>
      <c r="F141" s="13"/>
      <c r="G141" s="14"/>
      <c r="H141" s="14"/>
      <c r="I141" s="12">
        <f t="shared" si="3"/>
        <v>0</v>
      </c>
      <c r="J141" s="13"/>
      <c r="K141" s="13"/>
      <c r="L141" s="13"/>
      <c r="M141" s="13"/>
      <c r="N141" s="13"/>
      <c r="O141" s="13"/>
      <c r="P141" s="18"/>
      <c r="Q141" s="13"/>
      <c r="R141" s="13"/>
      <c r="S141" s="13"/>
      <c r="T141" s="13"/>
    </row>
    <row r="142" spans="1:20">
      <c r="A142" s="3">
        <v>138</v>
      </c>
      <c r="B142" s="12"/>
      <c r="C142" s="13"/>
      <c r="D142" s="13"/>
      <c r="E142" s="14"/>
      <c r="F142" s="13"/>
      <c r="G142" s="14"/>
      <c r="H142" s="14"/>
      <c r="I142" s="12">
        <f t="shared" si="3"/>
        <v>0</v>
      </c>
      <c r="J142" s="13"/>
      <c r="K142" s="13"/>
      <c r="L142" s="13"/>
      <c r="M142" s="13"/>
      <c r="N142" s="13"/>
      <c r="O142" s="13"/>
      <c r="P142" s="18"/>
      <c r="Q142" s="13"/>
      <c r="R142" s="13"/>
      <c r="S142" s="13"/>
      <c r="T142" s="13"/>
    </row>
    <row r="143" spans="1:20">
      <c r="A143" s="3">
        <v>139</v>
      </c>
      <c r="B143" s="12"/>
      <c r="C143" s="13"/>
      <c r="D143" s="13"/>
      <c r="E143" s="14"/>
      <c r="F143" s="13"/>
      <c r="G143" s="14"/>
      <c r="H143" s="14"/>
      <c r="I143" s="12">
        <f t="shared" si="3"/>
        <v>0</v>
      </c>
      <c r="J143" s="13"/>
      <c r="K143" s="13"/>
      <c r="L143" s="13"/>
      <c r="M143" s="13"/>
      <c r="N143" s="13"/>
      <c r="O143" s="13"/>
      <c r="P143" s="18"/>
      <c r="Q143" s="13"/>
      <c r="R143" s="13"/>
      <c r="S143" s="13"/>
      <c r="T143" s="13"/>
    </row>
    <row r="144" spans="1:20">
      <c r="A144" s="3">
        <v>140</v>
      </c>
      <c r="B144" s="12"/>
      <c r="C144" s="13"/>
      <c r="D144" s="13"/>
      <c r="E144" s="14"/>
      <c r="F144" s="13"/>
      <c r="G144" s="14"/>
      <c r="H144" s="14"/>
      <c r="I144" s="12">
        <f t="shared" si="3"/>
        <v>0</v>
      </c>
      <c r="J144" s="13"/>
      <c r="K144" s="13"/>
      <c r="L144" s="13"/>
      <c r="M144" s="13"/>
      <c r="N144" s="13"/>
      <c r="O144" s="13"/>
      <c r="P144" s="18"/>
      <c r="Q144" s="13"/>
      <c r="R144" s="13"/>
      <c r="S144" s="13"/>
      <c r="T144" s="13"/>
    </row>
    <row r="145" spans="1:20">
      <c r="A145" s="3">
        <v>141</v>
      </c>
      <c r="B145" s="12"/>
      <c r="C145" s="13"/>
      <c r="D145" s="13"/>
      <c r="E145" s="14"/>
      <c r="F145" s="13"/>
      <c r="G145" s="14"/>
      <c r="H145" s="14"/>
      <c r="I145" s="12">
        <f t="shared" si="3"/>
        <v>0</v>
      </c>
      <c r="J145" s="13"/>
      <c r="K145" s="13"/>
      <c r="L145" s="13"/>
      <c r="M145" s="13"/>
      <c r="N145" s="13"/>
      <c r="O145" s="13"/>
      <c r="P145" s="18"/>
      <c r="Q145" s="13"/>
      <c r="R145" s="13"/>
      <c r="S145" s="13"/>
      <c r="T145" s="13"/>
    </row>
    <row r="146" spans="1:20">
      <c r="A146" s="3">
        <v>142</v>
      </c>
      <c r="B146" s="12"/>
      <c r="C146" s="13"/>
      <c r="D146" s="13"/>
      <c r="E146" s="14"/>
      <c r="F146" s="13"/>
      <c r="G146" s="14"/>
      <c r="H146" s="14"/>
      <c r="I146" s="12">
        <f t="shared" si="3"/>
        <v>0</v>
      </c>
      <c r="J146" s="13"/>
      <c r="K146" s="13"/>
      <c r="L146" s="13"/>
      <c r="M146" s="13"/>
      <c r="N146" s="13"/>
      <c r="O146" s="13"/>
      <c r="P146" s="18"/>
      <c r="Q146" s="13"/>
      <c r="R146" s="13"/>
      <c r="S146" s="13"/>
      <c r="T146" s="13"/>
    </row>
    <row r="147" spans="1:20">
      <c r="A147" s="3">
        <v>143</v>
      </c>
      <c r="B147" s="12"/>
      <c r="C147" s="13"/>
      <c r="D147" s="13"/>
      <c r="E147" s="14"/>
      <c r="F147" s="13"/>
      <c r="G147" s="14"/>
      <c r="H147" s="14"/>
      <c r="I147" s="12">
        <f t="shared" si="3"/>
        <v>0</v>
      </c>
      <c r="J147" s="13"/>
      <c r="K147" s="13"/>
      <c r="L147" s="13"/>
      <c r="M147" s="13"/>
      <c r="N147" s="13"/>
      <c r="O147" s="13"/>
      <c r="P147" s="18"/>
      <c r="Q147" s="13"/>
      <c r="R147" s="13"/>
      <c r="S147" s="13"/>
      <c r="T147" s="13"/>
    </row>
    <row r="148" spans="1:20">
      <c r="A148" s="3">
        <v>144</v>
      </c>
      <c r="B148" s="12"/>
      <c r="C148" s="13"/>
      <c r="D148" s="13"/>
      <c r="E148" s="14"/>
      <c r="F148" s="13"/>
      <c r="G148" s="14"/>
      <c r="H148" s="14"/>
      <c r="I148" s="12">
        <f t="shared" si="3"/>
        <v>0</v>
      </c>
      <c r="J148" s="13"/>
      <c r="K148" s="13"/>
      <c r="L148" s="13"/>
      <c r="M148" s="13"/>
      <c r="N148" s="13"/>
      <c r="O148" s="13"/>
      <c r="P148" s="18"/>
      <c r="Q148" s="13"/>
      <c r="R148" s="13"/>
      <c r="S148" s="13"/>
      <c r="T148" s="13"/>
    </row>
    <row r="149" spans="1:20">
      <c r="A149" s="3">
        <v>145</v>
      </c>
      <c r="B149" s="12"/>
      <c r="C149" s="13"/>
      <c r="D149" s="13"/>
      <c r="E149" s="14"/>
      <c r="F149" s="13"/>
      <c r="G149" s="14"/>
      <c r="H149" s="14"/>
      <c r="I149" s="12">
        <f t="shared" si="3"/>
        <v>0</v>
      </c>
      <c r="J149" s="13"/>
      <c r="K149" s="13"/>
      <c r="L149" s="13"/>
      <c r="M149" s="13"/>
      <c r="N149" s="13"/>
      <c r="O149" s="13"/>
      <c r="P149" s="18"/>
      <c r="Q149" s="13"/>
      <c r="R149" s="13"/>
      <c r="S149" s="13"/>
      <c r="T149" s="13"/>
    </row>
    <row r="150" spans="1:20">
      <c r="A150" s="3">
        <v>146</v>
      </c>
      <c r="B150" s="12"/>
      <c r="C150" s="13"/>
      <c r="D150" s="13"/>
      <c r="E150" s="14"/>
      <c r="F150" s="13"/>
      <c r="G150" s="14"/>
      <c r="H150" s="14"/>
      <c r="I150" s="12">
        <f t="shared" si="3"/>
        <v>0</v>
      </c>
      <c r="J150" s="13"/>
      <c r="K150" s="13"/>
      <c r="L150" s="13"/>
      <c r="M150" s="13"/>
      <c r="N150" s="13"/>
      <c r="O150" s="13"/>
      <c r="P150" s="18"/>
      <c r="Q150" s="13"/>
      <c r="R150" s="13"/>
      <c r="S150" s="13"/>
      <c r="T150" s="13"/>
    </row>
    <row r="151" spans="1:20">
      <c r="A151" s="3">
        <v>147</v>
      </c>
      <c r="B151" s="12"/>
      <c r="C151" s="13"/>
      <c r="D151" s="13"/>
      <c r="E151" s="14"/>
      <c r="F151" s="13"/>
      <c r="G151" s="14"/>
      <c r="H151" s="14"/>
      <c r="I151" s="12">
        <f t="shared" si="3"/>
        <v>0</v>
      </c>
      <c r="J151" s="13"/>
      <c r="K151" s="13"/>
      <c r="L151" s="13"/>
      <c r="M151" s="13"/>
      <c r="N151" s="13"/>
      <c r="O151" s="13"/>
      <c r="P151" s="18"/>
      <c r="Q151" s="13"/>
      <c r="R151" s="13"/>
      <c r="S151" s="13"/>
      <c r="T151" s="13"/>
    </row>
    <row r="152" spans="1:20">
      <c r="A152" s="3">
        <v>148</v>
      </c>
      <c r="B152" s="12"/>
      <c r="C152" s="13"/>
      <c r="D152" s="13"/>
      <c r="E152" s="14"/>
      <c r="F152" s="13"/>
      <c r="G152" s="14"/>
      <c r="H152" s="14"/>
      <c r="I152" s="12">
        <f t="shared" si="3"/>
        <v>0</v>
      </c>
      <c r="J152" s="13"/>
      <c r="K152" s="13"/>
      <c r="L152" s="13"/>
      <c r="M152" s="13"/>
      <c r="N152" s="13"/>
      <c r="O152" s="13"/>
      <c r="P152" s="18"/>
      <c r="Q152" s="13"/>
      <c r="R152" s="13"/>
      <c r="S152" s="13"/>
      <c r="T152" s="13"/>
    </row>
    <row r="153" spans="1:20">
      <c r="A153" s="3">
        <v>149</v>
      </c>
      <c r="B153" s="12"/>
      <c r="C153" s="13"/>
      <c r="D153" s="13"/>
      <c r="E153" s="14"/>
      <c r="F153" s="13"/>
      <c r="G153" s="14"/>
      <c r="H153" s="14"/>
      <c r="I153" s="12">
        <f t="shared" si="3"/>
        <v>0</v>
      </c>
      <c r="J153" s="13"/>
      <c r="K153" s="13"/>
      <c r="L153" s="13"/>
      <c r="M153" s="13"/>
      <c r="N153" s="13"/>
      <c r="O153" s="13"/>
      <c r="P153" s="18"/>
      <c r="Q153" s="13"/>
      <c r="R153" s="13"/>
      <c r="S153" s="13"/>
      <c r="T153" s="13"/>
    </row>
    <row r="154" spans="1:20">
      <c r="A154" s="3">
        <v>150</v>
      </c>
      <c r="B154" s="12"/>
      <c r="C154" s="13"/>
      <c r="D154" s="13"/>
      <c r="E154" s="14"/>
      <c r="F154" s="13"/>
      <c r="G154" s="14"/>
      <c r="H154" s="14"/>
      <c r="I154" s="12">
        <f t="shared" si="3"/>
        <v>0</v>
      </c>
      <c r="J154" s="13"/>
      <c r="K154" s="13"/>
      <c r="L154" s="13"/>
      <c r="M154" s="13"/>
      <c r="N154" s="13"/>
      <c r="O154" s="13"/>
      <c r="P154" s="18"/>
      <c r="Q154" s="13"/>
      <c r="R154" s="13"/>
      <c r="S154" s="13"/>
      <c r="T154" s="13"/>
    </row>
    <row r="155" spans="1:20">
      <c r="A155" s="3">
        <v>151</v>
      </c>
      <c r="B155" s="12"/>
      <c r="C155" s="13"/>
      <c r="D155" s="13"/>
      <c r="E155" s="14"/>
      <c r="F155" s="13"/>
      <c r="G155" s="14"/>
      <c r="H155" s="14"/>
      <c r="I155" s="12">
        <f t="shared" si="3"/>
        <v>0</v>
      </c>
      <c r="J155" s="13"/>
      <c r="K155" s="13"/>
      <c r="L155" s="13"/>
      <c r="M155" s="13"/>
      <c r="N155" s="13"/>
      <c r="O155" s="13"/>
      <c r="P155" s="18"/>
      <c r="Q155" s="13"/>
      <c r="R155" s="13"/>
      <c r="S155" s="13"/>
      <c r="T155" s="13"/>
    </row>
    <row r="156" spans="1:20">
      <c r="A156" s="3">
        <v>152</v>
      </c>
      <c r="B156" s="12"/>
      <c r="C156" s="13"/>
      <c r="D156" s="13"/>
      <c r="E156" s="14"/>
      <c r="F156" s="13"/>
      <c r="G156" s="14"/>
      <c r="H156" s="14"/>
      <c r="I156" s="12">
        <f t="shared" si="3"/>
        <v>0</v>
      </c>
      <c r="J156" s="13"/>
      <c r="K156" s="13"/>
      <c r="L156" s="13"/>
      <c r="M156" s="13"/>
      <c r="N156" s="13"/>
      <c r="O156" s="13"/>
      <c r="P156" s="18"/>
      <c r="Q156" s="13"/>
      <c r="R156" s="13"/>
      <c r="S156" s="13"/>
      <c r="T156" s="13"/>
    </row>
    <row r="157" spans="1:20">
      <c r="A157" s="3">
        <v>153</v>
      </c>
      <c r="B157" s="12"/>
      <c r="C157" s="13"/>
      <c r="D157" s="13"/>
      <c r="E157" s="14"/>
      <c r="F157" s="13"/>
      <c r="G157" s="14"/>
      <c r="H157" s="14"/>
      <c r="I157" s="12">
        <f t="shared" si="3"/>
        <v>0</v>
      </c>
      <c r="J157" s="13"/>
      <c r="K157" s="13"/>
      <c r="L157" s="13"/>
      <c r="M157" s="13"/>
      <c r="N157" s="13"/>
      <c r="O157" s="13"/>
      <c r="P157" s="18"/>
      <c r="Q157" s="13"/>
      <c r="R157" s="13"/>
      <c r="S157" s="13"/>
      <c r="T157" s="13"/>
    </row>
    <row r="158" spans="1:20">
      <c r="A158" s="3">
        <v>154</v>
      </c>
      <c r="B158" s="12"/>
      <c r="C158" s="13"/>
      <c r="D158" s="13"/>
      <c r="E158" s="14"/>
      <c r="F158" s="13"/>
      <c r="G158" s="14"/>
      <c r="H158" s="14"/>
      <c r="I158" s="12">
        <f t="shared" si="3"/>
        <v>0</v>
      </c>
      <c r="J158" s="13"/>
      <c r="K158" s="13"/>
      <c r="L158" s="13"/>
      <c r="M158" s="13"/>
      <c r="N158" s="13"/>
      <c r="O158" s="13"/>
      <c r="P158" s="18"/>
      <c r="Q158" s="13"/>
      <c r="R158" s="13"/>
      <c r="S158" s="13"/>
      <c r="T158" s="13"/>
    </row>
    <row r="159" spans="1:20">
      <c r="A159" s="3">
        <v>155</v>
      </c>
      <c r="B159" s="12"/>
      <c r="C159" s="13"/>
      <c r="D159" s="13"/>
      <c r="E159" s="14"/>
      <c r="F159" s="13"/>
      <c r="G159" s="14"/>
      <c r="H159" s="14"/>
      <c r="I159" s="12">
        <f t="shared" si="3"/>
        <v>0</v>
      </c>
      <c r="J159" s="13"/>
      <c r="K159" s="13"/>
      <c r="L159" s="13"/>
      <c r="M159" s="13"/>
      <c r="N159" s="13"/>
      <c r="O159" s="13"/>
      <c r="P159" s="18"/>
      <c r="Q159" s="13"/>
      <c r="R159" s="13"/>
      <c r="S159" s="13"/>
      <c r="T159" s="13"/>
    </row>
    <row r="160" spans="1:20">
      <c r="A160" s="3">
        <v>156</v>
      </c>
      <c r="B160" s="12"/>
      <c r="C160" s="13"/>
      <c r="D160" s="13"/>
      <c r="E160" s="14"/>
      <c r="F160" s="13"/>
      <c r="G160" s="14"/>
      <c r="H160" s="14"/>
      <c r="I160" s="12">
        <f t="shared" si="3"/>
        <v>0</v>
      </c>
      <c r="J160" s="13"/>
      <c r="K160" s="13"/>
      <c r="L160" s="13"/>
      <c r="M160" s="13"/>
      <c r="N160" s="13"/>
      <c r="O160" s="13"/>
      <c r="P160" s="18"/>
      <c r="Q160" s="13"/>
      <c r="R160" s="13"/>
      <c r="S160" s="13"/>
      <c r="T160" s="13"/>
    </row>
    <row r="161" spans="1:20">
      <c r="A161" s="3">
        <v>157</v>
      </c>
      <c r="B161" s="12"/>
      <c r="C161" s="13"/>
      <c r="D161" s="13"/>
      <c r="E161" s="14"/>
      <c r="F161" s="13"/>
      <c r="G161" s="14"/>
      <c r="H161" s="14"/>
      <c r="I161" s="12">
        <f t="shared" si="3"/>
        <v>0</v>
      </c>
      <c r="J161" s="13"/>
      <c r="K161" s="13"/>
      <c r="L161" s="13"/>
      <c r="M161" s="13"/>
      <c r="N161" s="13"/>
      <c r="O161" s="13"/>
      <c r="P161" s="18"/>
      <c r="Q161" s="13"/>
      <c r="R161" s="13"/>
      <c r="S161" s="13"/>
      <c r="T161" s="13"/>
    </row>
    <row r="162" spans="1:20">
      <c r="A162" s="3">
        <v>158</v>
      </c>
      <c r="B162" s="12"/>
      <c r="C162" s="13"/>
      <c r="D162" s="13"/>
      <c r="E162" s="14"/>
      <c r="F162" s="13"/>
      <c r="G162" s="14"/>
      <c r="H162" s="14"/>
      <c r="I162" s="12">
        <f t="shared" si="3"/>
        <v>0</v>
      </c>
      <c r="J162" s="13"/>
      <c r="K162" s="13"/>
      <c r="L162" s="13"/>
      <c r="M162" s="13"/>
      <c r="N162" s="13"/>
      <c r="O162" s="13"/>
      <c r="P162" s="18"/>
      <c r="Q162" s="13"/>
      <c r="R162" s="13"/>
      <c r="S162" s="13"/>
      <c r="T162" s="13"/>
    </row>
    <row r="163" spans="1:20">
      <c r="A163" s="3">
        <v>159</v>
      </c>
      <c r="B163" s="12"/>
      <c r="C163" s="13"/>
      <c r="D163" s="13"/>
      <c r="E163" s="14"/>
      <c r="F163" s="13"/>
      <c r="G163" s="14"/>
      <c r="H163" s="14"/>
      <c r="I163" s="12">
        <f t="shared" si="3"/>
        <v>0</v>
      </c>
      <c r="J163" s="13"/>
      <c r="K163" s="13"/>
      <c r="L163" s="13"/>
      <c r="M163" s="13"/>
      <c r="N163" s="13"/>
      <c r="O163" s="13"/>
      <c r="P163" s="18"/>
      <c r="Q163" s="13"/>
      <c r="R163" s="13"/>
      <c r="S163" s="13"/>
      <c r="T163" s="13"/>
    </row>
    <row r="164" spans="1:20">
      <c r="A164" s="3">
        <v>160</v>
      </c>
      <c r="B164" s="12"/>
      <c r="C164" s="13"/>
      <c r="D164" s="13"/>
      <c r="E164" s="14"/>
      <c r="F164" s="13"/>
      <c r="G164" s="14"/>
      <c r="H164" s="14"/>
      <c r="I164" s="12">
        <f t="shared" si="3"/>
        <v>0</v>
      </c>
      <c r="J164" s="13"/>
      <c r="K164" s="13"/>
      <c r="L164" s="13"/>
      <c r="M164" s="13"/>
      <c r="N164" s="13"/>
      <c r="O164" s="13"/>
      <c r="P164" s="18"/>
      <c r="Q164" s="13"/>
      <c r="R164" s="13"/>
      <c r="S164" s="13"/>
      <c r="T164" s="13"/>
    </row>
    <row r="165" spans="1:20">
      <c r="A165" s="15" t="s">
        <v>6</v>
      </c>
      <c r="B165" s="30"/>
      <c r="C165" s="15">
        <f>COUNTIFS(C5:C164,"*")</f>
        <v>108</v>
      </c>
      <c r="D165" s="15"/>
      <c r="E165" s="8"/>
      <c r="F165" s="15"/>
      <c r="G165" s="15">
        <f>SUM(G5:G164)</f>
        <v>3177</v>
      </c>
      <c r="H165" s="15">
        <f>SUM(H5:H164)</f>
        <v>3683</v>
      </c>
      <c r="I165" s="15">
        <f>SUM(I5:I164)</f>
        <v>6860</v>
      </c>
      <c r="J165" s="15"/>
      <c r="K165" s="15"/>
      <c r="L165" s="15"/>
      <c r="M165" s="15"/>
      <c r="N165" s="15"/>
      <c r="O165" s="15"/>
      <c r="P165" s="9"/>
      <c r="Q165" s="15"/>
      <c r="R165" s="15"/>
      <c r="S165" s="15"/>
      <c r="T165" s="7"/>
    </row>
    <row r="166" spans="1:20">
      <c r="A166" s="35" t="s">
        <v>34</v>
      </c>
      <c r="B166" s="5">
        <f>COUNTIF(B$5:B$164,"Team 1")</f>
        <v>55</v>
      </c>
      <c r="C166" s="35" t="s">
        <v>13</v>
      </c>
      <c r="D166" s="5">
        <f>COUNTIF(D5:D164,"Anganwadi")</f>
        <v>55</v>
      </c>
    </row>
    <row r="167" spans="1:20">
      <c r="A167" s="35" t="s">
        <v>35</v>
      </c>
      <c r="B167" s="5">
        <f>COUNTIF(B$6:B$164,"Team 2")</f>
        <v>53</v>
      </c>
      <c r="C167" s="35" t="s">
        <v>11</v>
      </c>
      <c r="D167" s="5">
        <f>COUNTIF(D5:D164,"School")</f>
        <v>53</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1" customWidth="1"/>
    <col min="6" max="6" width="17" style="1" customWidth="1"/>
    <col min="7" max="7" width="6.140625" style="11" customWidth="1"/>
    <col min="8" max="8" width="6.28515625" style="11"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5" t="s">
        <v>1135</v>
      </c>
      <c r="B1" s="135"/>
      <c r="C1" s="135"/>
      <c r="D1" s="136"/>
      <c r="E1" s="136"/>
      <c r="F1" s="136"/>
      <c r="G1" s="136"/>
      <c r="H1" s="136"/>
      <c r="I1" s="136"/>
      <c r="J1" s="136"/>
      <c r="K1" s="136"/>
      <c r="L1" s="136"/>
      <c r="M1" s="136"/>
      <c r="N1" s="136"/>
      <c r="O1" s="136"/>
      <c r="P1" s="136"/>
      <c r="Q1" s="136"/>
      <c r="R1" s="136"/>
      <c r="S1" s="136"/>
    </row>
    <row r="2" spans="1:20">
      <c r="A2" s="139" t="s">
        <v>32</v>
      </c>
      <c r="B2" s="140"/>
      <c r="C2" s="140"/>
      <c r="D2" s="19">
        <v>43466</v>
      </c>
      <c r="E2" s="16"/>
      <c r="F2" s="16"/>
      <c r="G2" s="16"/>
      <c r="H2" s="16"/>
      <c r="I2" s="16"/>
      <c r="J2" s="16"/>
      <c r="K2" s="16"/>
      <c r="L2" s="16"/>
      <c r="M2" s="16"/>
      <c r="N2" s="16"/>
      <c r="O2" s="16"/>
      <c r="P2" s="16"/>
      <c r="Q2" s="16"/>
      <c r="R2" s="16"/>
      <c r="S2" s="16"/>
    </row>
    <row r="3" spans="1:20" ht="24" customHeight="1">
      <c r="A3" s="134" t="s">
        <v>8</v>
      </c>
      <c r="B3" s="137" t="s">
        <v>33</v>
      </c>
      <c r="C3" s="133" t="s">
        <v>2</v>
      </c>
      <c r="D3" s="133" t="s">
        <v>31</v>
      </c>
      <c r="E3" s="133" t="s">
        <v>9</v>
      </c>
      <c r="F3" s="141" t="s">
        <v>10</v>
      </c>
      <c r="G3" s="133" t="s">
        <v>3</v>
      </c>
      <c r="H3" s="133"/>
      <c r="I3" s="133"/>
      <c r="J3" s="133" t="s">
        <v>18</v>
      </c>
      <c r="K3" s="137" t="s">
        <v>20</v>
      </c>
      <c r="L3" s="137" t="s">
        <v>26</v>
      </c>
      <c r="M3" s="137" t="s">
        <v>27</v>
      </c>
      <c r="N3" s="137" t="s">
        <v>21</v>
      </c>
      <c r="O3" s="137" t="s">
        <v>22</v>
      </c>
      <c r="P3" s="134" t="s">
        <v>30</v>
      </c>
      <c r="Q3" s="133" t="s">
        <v>28</v>
      </c>
      <c r="R3" s="133" t="s">
        <v>19</v>
      </c>
      <c r="S3" s="133" t="s">
        <v>29</v>
      </c>
      <c r="T3" s="133" t="s">
        <v>7</v>
      </c>
    </row>
    <row r="4" spans="1:20" ht="25.5" customHeight="1">
      <c r="A4" s="134"/>
      <c r="B4" s="142"/>
      <c r="C4" s="133"/>
      <c r="D4" s="133"/>
      <c r="E4" s="133"/>
      <c r="F4" s="141"/>
      <c r="G4" s="17" t="s">
        <v>4</v>
      </c>
      <c r="H4" s="17" t="s">
        <v>5</v>
      </c>
      <c r="I4" s="17" t="s">
        <v>6</v>
      </c>
      <c r="J4" s="133"/>
      <c r="K4" s="138"/>
      <c r="L4" s="138"/>
      <c r="M4" s="138"/>
      <c r="N4" s="138"/>
      <c r="O4" s="138"/>
      <c r="P4" s="134"/>
      <c r="Q4" s="134"/>
      <c r="R4" s="133"/>
      <c r="S4" s="133"/>
      <c r="T4" s="133"/>
    </row>
    <row r="5" spans="1:20" ht="33">
      <c r="A5" s="3">
        <v>1</v>
      </c>
      <c r="B5" s="12" t="s">
        <v>34</v>
      </c>
      <c r="C5" s="54" t="s">
        <v>463</v>
      </c>
      <c r="D5" s="47" t="s">
        <v>13</v>
      </c>
      <c r="E5" s="54" t="s">
        <v>465</v>
      </c>
      <c r="F5" s="47"/>
      <c r="G5" s="67">
        <v>15</v>
      </c>
      <c r="H5" s="67">
        <v>19</v>
      </c>
      <c r="I5" s="50">
        <f>+G5+H5</f>
        <v>34</v>
      </c>
      <c r="J5" s="49"/>
      <c r="K5" s="43" t="s">
        <v>462</v>
      </c>
      <c r="L5" s="72" t="s">
        <v>864</v>
      </c>
      <c r="M5" s="72">
        <v>8135051425</v>
      </c>
      <c r="N5" s="72"/>
      <c r="O5" s="43"/>
      <c r="P5" s="74">
        <v>43467</v>
      </c>
      <c r="Q5" s="43" t="s">
        <v>233</v>
      </c>
      <c r="R5" s="43" t="s">
        <v>888</v>
      </c>
      <c r="S5" s="12" t="s">
        <v>45</v>
      </c>
      <c r="T5" s="13"/>
    </row>
    <row r="6" spans="1:20" ht="33">
      <c r="A6" s="3">
        <v>2</v>
      </c>
      <c r="B6" s="12" t="s">
        <v>34</v>
      </c>
      <c r="C6" s="54" t="s">
        <v>464</v>
      </c>
      <c r="D6" s="47" t="s">
        <v>13</v>
      </c>
      <c r="E6" s="54" t="s">
        <v>466</v>
      </c>
      <c r="F6" s="47"/>
      <c r="G6" s="67">
        <v>27</v>
      </c>
      <c r="H6" s="67">
        <v>26</v>
      </c>
      <c r="I6" s="50">
        <f>+G6+H6</f>
        <v>53</v>
      </c>
      <c r="J6" s="67">
        <v>8720939321</v>
      </c>
      <c r="K6" s="43" t="s">
        <v>462</v>
      </c>
      <c r="L6" s="72" t="s">
        <v>864</v>
      </c>
      <c r="M6" s="72">
        <v>8135051425</v>
      </c>
      <c r="N6" s="43"/>
      <c r="O6" s="43"/>
      <c r="P6" s="74">
        <v>43467</v>
      </c>
      <c r="Q6" s="43" t="s">
        <v>233</v>
      </c>
      <c r="R6" s="43" t="s">
        <v>888</v>
      </c>
      <c r="S6" s="12" t="s">
        <v>45</v>
      </c>
      <c r="T6" s="13"/>
    </row>
    <row r="7" spans="1:20" ht="33">
      <c r="A7" s="3">
        <v>3</v>
      </c>
      <c r="B7" s="12" t="s">
        <v>34</v>
      </c>
      <c r="C7" s="54" t="s">
        <v>467</v>
      </c>
      <c r="D7" s="47" t="s">
        <v>13</v>
      </c>
      <c r="E7" s="54" t="s">
        <v>468</v>
      </c>
      <c r="F7" s="47"/>
      <c r="G7" s="67">
        <v>47</v>
      </c>
      <c r="H7" s="67">
        <v>55</v>
      </c>
      <c r="I7" s="50">
        <f t="shared" ref="I7:I41" si="0">+G7+H7</f>
        <v>102</v>
      </c>
      <c r="J7" s="67">
        <v>9401610636</v>
      </c>
      <c r="K7" s="43" t="s">
        <v>462</v>
      </c>
      <c r="L7" s="72" t="s">
        <v>864</v>
      </c>
      <c r="M7" s="72">
        <v>8135051425</v>
      </c>
      <c r="N7" s="73" t="s">
        <v>968</v>
      </c>
      <c r="O7" s="72">
        <v>8399952908</v>
      </c>
      <c r="P7" s="74">
        <v>43467</v>
      </c>
      <c r="Q7" s="43" t="s">
        <v>233</v>
      </c>
      <c r="R7" s="43" t="s">
        <v>888</v>
      </c>
      <c r="S7" s="12" t="s">
        <v>45</v>
      </c>
      <c r="T7" s="13"/>
    </row>
    <row r="8" spans="1:20">
      <c r="A8" s="3">
        <v>4</v>
      </c>
      <c r="B8" s="12" t="s">
        <v>34</v>
      </c>
      <c r="C8" s="54" t="s">
        <v>469</v>
      </c>
      <c r="D8" s="47" t="s">
        <v>13</v>
      </c>
      <c r="E8" s="54" t="s">
        <v>470</v>
      </c>
      <c r="F8" s="47"/>
      <c r="G8" s="67">
        <v>38</v>
      </c>
      <c r="H8" s="67">
        <v>42</v>
      </c>
      <c r="I8" s="50">
        <f t="shared" si="0"/>
        <v>80</v>
      </c>
      <c r="J8" s="67">
        <v>9664703698</v>
      </c>
      <c r="K8" s="43" t="s">
        <v>462</v>
      </c>
      <c r="L8" s="72" t="s">
        <v>864</v>
      </c>
      <c r="M8" s="72">
        <v>8135051425</v>
      </c>
      <c r="N8" s="73" t="s">
        <v>969</v>
      </c>
      <c r="O8" s="72">
        <v>8822798282</v>
      </c>
      <c r="P8" s="74">
        <v>43468</v>
      </c>
      <c r="Q8" s="43" t="s">
        <v>234</v>
      </c>
      <c r="R8" s="43" t="s">
        <v>888</v>
      </c>
      <c r="S8" s="12" t="s">
        <v>45</v>
      </c>
      <c r="T8" s="13"/>
    </row>
    <row r="9" spans="1:20">
      <c r="A9" s="3">
        <v>5</v>
      </c>
      <c r="B9" s="12" t="s">
        <v>34</v>
      </c>
      <c r="C9" s="54" t="s">
        <v>471</v>
      </c>
      <c r="D9" s="47" t="s">
        <v>13</v>
      </c>
      <c r="E9" s="54" t="s">
        <v>472</v>
      </c>
      <c r="F9" s="47"/>
      <c r="G9" s="67">
        <v>15</v>
      </c>
      <c r="H9" s="67">
        <v>18</v>
      </c>
      <c r="I9" s="50">
        <f t="shared" si="0"/>
        <v>33</v>
      </c>
      <c r="J9" s="67">
        <v>9435963560</v>
      </c>
      <c r="K9" s="43" t="s">
        <v>462</v>
      </c>
      <c r="L9" s="72" t="s">
        <v>864</v>
      </c>
      <c r="M9" s="72">
        <v>8135051425</v>
      </c>
      <c r="N9" s="43"/>
      <c r="O9" s="43"/>
      <c r="P9" s="74">
        <v>43468</v>
      </c>
      <c r="Q9" s="43" t="s">
        <v>234</v>
      </c>
      <c r="R9" s="43" t="s">
        <v>888</v>
      </c>
      <c r="S9" s="12" t="s">
        <v>45</v>
      </c>
      <c r="T9" s="13"/>
    </row>
    <row r="10" spans="1:20">
      <c r="A10" s="3">
        <v>6</v>
      </c>
      <c r="B10" s="12" t="s">
        <v>34</v>
      </c>
      <c r="C10" s="54" t="s">
        <v>473</v>
      </c>
      <c r="D10" s="47" t="s">
        <v>13</v>
      </c>
      <c r="E10" s="54" t="s">
        <v>475</v>
      </c>
      <c r="F10" s="47"/>
      <c r="G10" s="67">
        <v>34</v>
      </c>
      <c r="H10" s="67">
        <v>26</v>
      </c>
      <c r="I10" s="50">
        <f t="shared" si="0"/>
        <v>60</v>
      </c>
      <c r="J10" s="67">
        <v>9707414081</v>
      </c>
      <c r="K10" s="43" t="s">
        <v>462</v>
      </c>
      <c r="L10" s="72" t="s">
        <v>864</v>
      </c>
      <c r="M10" s="72">
        <v>8135051425</v>
      </c>
      <c r="N10" s="73" t="s">
        <v>971</v>
      </c>
      <c r="O10" s="72">
        <v>8822592212</v>
      </c>
      <c r="P10" s="74">
        <v>43469</v>
      </c>
      <c r="Q10" s="43" t="s">
        <v>230</v>
      </c>
      <c r="R10" s="43" t="s">
        <v>888</v>
      </c>
      <c r="S10" s="12" t="s">
        <v>45</v>
      </c>
      <c r="T10" s="13"/>
    </row>
    <row r="11" spans="1:20">
      <c r="A11" s="3">
        <v>7</v>
      </c>
      <c r="B11" s="12" t="s">
        <v>34</v>
      </c>
      <c r="C11" s="54" t="s">
        <v>474</v>
      </c>
      <c r="D11" s="47" t="s">
        <v>13</v>
      </c>
      <c r="E11" s="54" t="s">
        <v>476</v>
      </c>
      <c r="F11" s="47"/>
      <c r="G11" s="67">
        <v>28</v>
      </c>
      <c r="H11" s="67">
        <v>36</v>
      </c>
      <c r="I11" s="50">
        <f t="shared" si="0"/>
        <v>64</v>
      </c>
      <c r="J11" s="67">
        <v>9401124494</v>
      </c>
      <c r="K11" s="43" t="s">
        <v>462</v>
      </c>
      <c r="L11" s="72" t="s">
        <v>864</v>
      </c>
      <c r="M11" s="72">
        <v>8135051425</v>
      </c>
      <c r="N11" s="72" t="s">
        <v>972</v>
      </c>
      <c r="O11" s="72">
        <v>8822319028</v>
      </c>
      <c r="P11" s="74">
        <v>43469</v>
      </c>
      <c r="Q11" s="43" t="s">
        <v>230</v>
      </c>
      <c r="R11" s="43" t="s">
        <v>888</v>
      </c>
      <c r="S11" s="12" t="s">
        <v>45</v>
      </c>
      <c r="T11" s="13"/>
    </row>
    <row r="12" spans="1:20">
      <c r="A12" s="3">
        <v>8</v>
      </c>
      <c r="B12" s="12" t="s">
        <v>34</v>
      </c>
      <c r="C12" s="54" t="s">
        <v>477</v>
      </c>
      <c r="D12" s="47" t="s">
        <v>13</v>
      </c>
      <c r="E12" s="54" t="s">
        <v>478</v>
      </c>
      <c r="F12" s="47"/>
      <c r="G12" s="67">
        <v>46</v>
      </c>
      <c r="H12" s="67">
        <v>58</v>
      </c>
      <c r="I12" s="50">
        <f t="shared" si="0"/>
        <v>104</v>
      </c>
      <c r="J12" s="67">
        <v>9435838546</v>
      </c>
      <c r="K12" s="43" t="s">
        <v>462</v>
      </c>
      <c r="L12" s="72" t="s">
        <v>864</v>
      </c>
      <c r="M12" s="72">
        <v>8135051425</v>
      </c>
      <c r="N12" s="73" t="s">
        <v>970</v>
      </c>
      <c r="O12" s="72">
        <v>9957848155</v>
      </c>
      <c r="P12" s="74">
        <v>43470</v>
      </c>
      <c r="Q12" s="43" t="s">
        <v>1079</v>
      </c>
      <c r="R12" s="43" t="s">
        <v>888</v>
      </c>
      <c r="S12" s="12" t="s">
        <v>45</v>
      </c>
      <c r="T12" s="13"/>
    </row>
    <row r="13" spans="1:20">
      <c r="A13" s="3">
        <v>9</v>
      </c>
      <c r="B13" s="12" t="s">
        <v>34</v>
      </c>
      <c r="C13" s="54" t="s">
        <v>479</v>
      </c>
      <c r="D13" s="47" t="s">
        <v>13</v>
      </c>
      <c r="E13" s="54" t="s">
        <v>480</v>
      </c>
      <c r="F13" s="47"/>
      <c r="G13" s="67">
        <v>30</v>
      </c>
      <c r="H13" s="67">
        <v>37</v>
      </c>
      <c r="I13" s="50">
        <f t="shared" si="0"/>
        <v>67</v>
      </c>
      <c r="J13" s="67">
        <v>9954607439</v>
      </c>
      <c r="K13" s="43" t="s">
        <v>462</v>
      </c>
      <c r="L13" s="72" t="s">
        <v>864</v>
      </c>
      <c r="M13" s="72">
        <v>8135051425</v>
      </c>
      <c r="N13" s="72" t="s">
        <v>973</v>
      </c>
      <c r="O13" s="72">
        <v>9864369017</v>
      </c>
      <c r="P13" s="74">
        <v>43472</v>
      </c>
      <c r="Q13" s="43" t="s">
        <v>231</v>
      </c>
      <c r="R13" s="43" t="s">
        <v>888</v>
      </c>
      <c r="S13" s="12" t="s">
        <v>45</v>
      </c>
      <c r="T13" s="13"/>
    </row>
    <row r="14" spans="1:20">
      <c r="A14" s="3">
        <v>10</v>
      </c>
      <c r="B14" s="12" t="s">
        <v>34</v>
      </c>
      <c r="C14" s="54" t="s">
        <v>481</v>
      </c>
      <c r="D14" s="47" t="s">
        <v>13</v>
      </c>
      <c r="E14" s="54" t="s">
        <v>482</v>
      </c>
      <c r="F14" s="47"/>
      <c r="G14" s="67">
        <v>21</v>
      </c>
      <c r="H14" s="67">
        <v>29</v>
      </c>
      <c r="I14" s="50">
        <f t="shared" si="0"/>
        <v>50</v>
      </c>
      <c r="J14" s="67">
        <v>9678969009</v>
      </c>
      <c r="K14" s="43" t="s">
        <v>462</v>
      </c>
      <c r="L14" s="72" t="s">
        <v>864</v>
      </c>
      <c r="M14" s="72">
        <v>8135051425</v>
      </c>
      <c r="N14" s="72" t="s">
        <v>977</v>
      </c>
      <c r="O14" s="72">
        <v>9957145793</v>
      </c>
      <c r="P14" s="74">
        <v>43472</v>
      </c>
      <c r="Q14" s="43" t="s">
        <v>231</v>
      </c>
      <c r="R14" s="43" t="s">
        <v>888</v>
      </c>
      <c r="S14" s="12" t="s">
        <v>45</v>
      </c>
      <c r="T14" s="13"/>
    </row>
    <row r="15" spans="1:20">
      <c r="A15" s="3">
        <v>11</v>
      </c>
      <c r="B15" s="12" t="s">
        <v>34</v>
      </c>
      <c r="C15" s="54" t="s">
        <v>483</v>
      </c>
      <c r="D15" s="47" t="s">
        <v>13</v>
      </c>
      <c r="E15" s="54" t="s">
        <v>486</v>
      </c>
      <c r="F15" s="47"/>
      <c r="G15" s="67">
        <v>20</v>
      </c>
      <c r="H15" s="67">
        <v>28</v>
      </c>
      <c r="I15" s="50">
        <f t="shared" si="0"/>
        <v>48</v>
      </c>
      <c r="J15" s="67">
        <v>9957309183</v>
      </c>
      <c r="K15" s="43" t="s">
        <v>462</v>
      </c>
      <c r="L15" s="72" t="s">
        <v>864</v>
      </c>
      <c r="M15" s="72">
        <v>8135051425</v>
      </c>
      <c r="N15" s="73" t="s">
        <v>974</v>
      </c>
      <c r="O15" s="72">
        <v>7896193441</v>
      </c>
      <c r="P15" s="74">
        <v>43473</v>
      </c>
      <c r="Q15" s="43" t="s">
        <v>232</v>
      </c>
      <c r="R15" s="43" t="s">
        <v>888</v>
      </c>
      <c r="S15" s="12" t="s">
        <v>45</v>
      </c>
      <c r="T15" s="13"/>
    </row>
    <row r="16" spans="1:20">
      <c r="A16" s="3">
        <v>12</v>
      </c>
      <c r="B16" s="12" t="s">
        <v>34</v>
      </c>
      <c r="C16" s="54" t="s">
        <v>484</v>
      </c>
      <c r="D16" s="47" t="s">
        <v>13</v>
      </c>
      <c r="E16" s="54" t="s">
        <v>487</v>
      </c>
      <c r="F16" s="47"/>
      <c r="G16" s="67">
        <v>22</v>
      </c>
      <c r="H16" s="67">
        <v>28</v>
      </c>
      <c r="I16" s="50">
        <f t="shared" si="0"/>
        <v>50</v>
      </c>
      <c r="J16" s="67">
        <v>9435815464</v>
      </c>
      <c r="K16" s="43" t="s">
        <v>462</v>
      </c>
      <c r="L16" s="72" t="s">
        <v>864</v>
      </c>
      <c r="M16" s="72">
        <v>8135051425</v>
      </c>
      <c r="N16" s="73" t="s">
        <v>974</v>
      </c>
      <c r="O16" s="72">
        <v>7896193441</v>
      </c>
      <c r="P16" s="74">
        <v>43473</v>
      </c>
      <c r="Q16" s="43" t="s">
        <v>232</v>
      </c>
      <c r="R16" s="43" t="s">
        <v>888</v>
      </c>
      <c r="S16" s="12" t="s">
        <v>45</v>
      </c>
      <c r="T16" s="13"/>
    </row>
    <row r="17" spans="1:20" ht="33">
      <c r="A17" s="3">
        <v>13</v>
      </c>
      <c r="B17" s="12" t="s">
        <v>34</v>
      </c>
      <c r="C17" s="54" t="s">
        <v>485</v>
      </c>
      <c r="D17" s="47" t="s">
        <v>13</v>
      </c>
      <c r="E17" s="54" t="s">
        <v>488</v>
      </c>
      <c r="F17" s="47"/>
      <c r="G17" s="67">
        <v>15</v>
      </c>
      <c r="H17" s="67">
        <v>21</v>
      </c>
      <c r="I17" s="50">
        <f t="shared" si="0"/>
        <v>36</v>
      </c>
      <c r="J17" s="67">
        <v>9954607328</v>
      </c>
      <c r="K17" s="43" t="s">
        <v>462</v>
      </c>
      <c r="L17" s="72" t="s">
        <v>864</v>
      </c>
      <c r="M17" s="72">
        <v>8135051425</v>
      </c>
      <c r="N17" s="73" t="s">
        <v>975</v>
      </c>
      <c r="O17" s="72">
        <v>9401902944</v>
      </c>
      <c r="P17" s="74">
        <v>43474</v>
      </c>
      <c r="Q17" s="43" t="s">
        <v>233</v>
      </c>
      <c r="R17" s="43" t="s">
        <v>888</v>
      </c>
      <c r="S17" s="12" t="s">
        <v>45</v>
      </c>
      <c r="T17" s="13"/>
    </row>
    <row r="18" spans="1:20" ht="33">
      <c r="A18" s="3">
        <v>14</v>
      </c>
      <c r="B18" s="12" t="s">
        <v>34</v>
      </c>
      <c r="C18" s="54" t="s">
        <v>489</v>
      </c>
      <c r="D18" s="47" t="s">
        <v>13</v>
      </c>
      <c r="E18" s="54" t="s">
        <v>491</v>
      </c>
      <c r="F18" s="47"/>
      <c r="G18" s="67">
        <v>22</v>
      </c>
      <c r="H18" s="67">
        <v>18</v>
      </c>
      <c r="I18" s="50">
        <f t="shared" si="0"/>
        <v>40</v>
      </c>
      <c r="J18" s="67">
        <v>8256004886</v>
      </c>
      <c r="K18" s="43" t="s">
        <v>462</v>
      </c>
      <c r="L18" s="72" t="s">
        <v>864</v>
      </c>
      <c r="M18" s="72">
        <v>8135051425</v>
      </c>
      <c r="N18" s="72" t="s">
        <v>976</v>
      </c>
      <c r="O18" s="72">
        <v>8876496641</v>
      </c>
      <c r="P18" s="74">
        <v>43474</v>
      </c>
      <c r="Q18" s="43" t="s">
        <v>233</v>
      </c>
      <c r="R18" s="43" t="s">
        <v>888</v>
      </c>
      <c r="S18" s="12" t="s">
        <v>45</v>
      </c>
      <c r="T18" s="13"/>
    </row>
    <row r="19" spans="1:20" ht="33">
      <c r="A19" s="3">
        <v>15</v>
      </c>
      <c r="B19" s="12" t="s">
        <v>34</v>
      </c>
      <c r="C19" s="54" t="s">
        <v>490</v>
      </c>
      <c r="D19" s="47" t="s">
        <v>13</v>
      </c>
      <c r="E19" s="54" t="s">
        <v>492</v>
      </c>
      <c r="F19" s="47"/>
      <c r="G19" s="67">
        <v>38</v>
      </c>
      <c r="H19" s="67">
        <v>30</v>
      </c>
      <c r="I19" s="50">
        <f t="shared" si="0"/>
        <v>68</v>
      </c>
      <c r="J19" s="67">
        <v>9707512368</v>
      </c>
      <c r="K19" s="43" t="s">
        <v>462</v>
      </c>
      <c r="L19" s="72" t="s">
        <v>864</v>
      </c>
      <c r="M19" s="72">
        <v>8135051425</v>
      </c>
      <c r="N19" s="72" t="s">
        <v>976</v>
      </c>
      <c r="O19" s="72">
        <v>8876496641</v>
      </c>
      <c r="P19" s="74">
        <v>43474</v>
      </c>
      <c r="Q19" s="43" t="s">
        <v>233</v>
      </c>
      <c r="R19" s="43" t="s">
        <v>888</v>
      </c>
      <c r="S19" s="12" t="s">
        <v>45</v>
      </c>
      <c r="T19" s="13"/>
    </row>
    <row r="20" spans="1:20">
      <c r="A20" s="3">
        <v>16</v>
      </c>
      <c r="B20" s="12" t="s">
        <v>34</v>
      </c>
      <c r="C20" s="54" t="s">
        <v>493</v>
      </c>
      <c r="D20" s="47" t="s">
        <v>13</v>
      </c>
      <c r="E20" s="54" t="s">
        <v>495</v>
      </c>
      <c r="F20" s="47"/>
      <c r="G20" s="67">
        <v>27</v>
      </c>
      <c r="H20" s="67">
        <v>34</v>
      </c>
      <c r="I20" s="50">
        <f t="shared" si="0"/>
        <v>61</v>
      </c>
      <c r="J20" s="67">
        <v>9954606601</v>
      </c>
      <c r="K20" s="43" t="s">
        <v>462</v>
      </c>
      <c r="L20" s="72" t="s">
        <v>864</v>
      </c>
      <c r="M20" s="72">
        <v>8135051425</v>
      </c>
      <c r="N20" s="73" t="s">
        <v>865</v>
      </c>
      <c r="O20" s="72">
        <v>9435694659</v>
      </c>
      <c r="P20" s="74">
        <v>43475</v>
      </c>
      <c r="Q20" s="43" t="s">
        <v>234</v>
      </c>
      <c r="R20" s="43" t="s">
        <v>888</v>
      </c>
      <c r="S20" s="12" t="s">
        <v>45</v>
      </c>
      <c r="T20" s="13"/>
    </row>
    <row r="21" spans="1:20">
      <c r="A21" s="3">
        <v>17</v>
      </c>
      <c r="B21" s="12" t="s">
        <v>34</v>
      </c>
      <c r="C21" s="54" t="s">
        <v>494</v>
      </c>
      <c r="D21" s="47" t="s">
        <v>13</v>
      </c>
      <c r="E21" s="54" t="s">
        <v>496</v>
      </c>
      <c r="F21" s="47"/>
      <c r="G21" s="67">
        <v>31</v>
      </c>
      <c r="H21" s="67">
        <v>35</v>
      </c>
      <c r="I21" s="50">
        <f t="shared" si="0"/>
        <v>66</v>
      </c>
      <c r="J21" s="49"/>
      <c r="K21" s="43" t="s">
        <v>462</v>
      </c>
      <c r="L21" s="72" t="s">
        <v>864</v>
      </c>
      <c r="M21" s="72">
        <v>8135051425</v>
      </c>
      <c r="N21" s="73" t="s">
        <v>865</v>
      </c>
      <c r="O21" s="72">
        <v>9435694659</v>
      </c>
      <c r="P21" s="74">
        <v>43475</v>
      </c>
      <c r="Q21" s="43" t="s">
        <v>234</v>
      </c>
      <c r="R21" s="43" t="s">
        <v>888</v>
      </c>
      <c r="S21" s="12" t="s">
        <v>45</v>
      </c>
      <c r="T21" s="13"/>
    </row>
    <row r="22" spans="1:20">
      <c r="A22" s="3">
        <v>18</v>
      </c>
      <c r="B22" s="12" t="s">
        <v>34</v>
      </c>
      <c r="C22" s="54" t="s">
        <v>497</v>
      </c>
      <c r="D22" s="47" t="s">
        <v>13</v>
      </c>
      <c r="E22" s="54" t="s">
        <v>499</v>
      </c>
      <c r="F22" s="47"/>
      <c r="G22" s="67">
        <v>30</v>
      </c>
      <c r="H22" s="67">
        <v>34</v>
      </c>
      <c r="I22" s="50">
        <f t="shared" si="0"/>
        <v>64</v>
      </c>
      <c r="J22" s="67">
        <v>9707116621</v>
      </c>
      <c r="K22" s="43" t="s">
        <v>462</v>
      </c>
      <c r="L22" s="72" t="s">
        <v>864</v>
      </c>
      <c r="M22" s="72">
        <v>8135051425</v>
      </c>
      <c r="N22" s="43"/>
      <c r="O22" s="43"/>
      <c r="P22" s="74">
        <v>43476</v>
      </c>
      <c r="Q22" s="43" t="s">
        <v>230</v>
      </c>
      <c r="R22" s="43" t="s">
        <v>888</v>
      </c>
      <c r="S22" s="12" t="s">
        <v>45</v>
      </c>
      <c r="T22" s="13"/>
    </row>
    <row r="23" spans="1:20">
      <c r="A23" s="3">
        <v>19</v>
      </c>
      <c r="B23" s="12" t="s">
        <v>34</v>
      </c>
      <c r="C23" s="54" t="s">
        <v>498</v>
      </c>
      <c r="D23" s="47" t="s">
        <v>13</v>
      </c>
      <c r="E23" s="54" t="s">
        <v>500</v>
      </c>
      <c r="F23" s="47"/>
      <c r="G23" s="67">
        <v>25</v>
      </c>
      <c r="H23" s="67">
        <v>32</v>
      </c>
      <c r="I23" s="50">
        <f t="shared" si="0"/>
        <v>57</v>
      </c>
      <c r="J23" s="67">
        <v>9577328825</v>
      </c>
      <c r="K23" s="43" t="s">
        <v>462</v>
      </c>
      <c r="L23" s="72" t="s">
        <v>864</v>
      </c>
      <c r="M23" s="72">
        <v>8135051425</v>
      </c>
      <c r="N23" s="43"/>
      <c r="O23" s="43"/>
      <c r="P23" s="74">
        <v>43476</v>
      </c>
      <c r="Q23" s="43" t="s">
        <v>230</v>
      </c>
      <c r="R23" s="43" t="s">
        <v>888</v>
      </c>
      <c r="S23" s="12" t="s">
        <v>45</v>
      </c>
      <c r="T23" s="13"/>
    </row>
    <row r="24" spans="1:20">
      <c r="A24" s="3">
        <v>20</v>
      </c>
      <c r="B24" s="12" t="s">
        <v>34</v>
      </c>
      <c r="C24" s="54" t="s">
        <v>501</v>
      </c>
      <c r="D24" s="47" t="s">
        <v>13</v>
      </c>
      <c r="E24" s="54" t="s">
        <v>503</v>
      </c>
      <c r="F24" s="47"/>
      <c r="G24" s="67">
        <v>28</v>
      </c>
      <c r="H24" s="67">
        <v>34</v>
      </c>
      <c r="I24" s="50">
        <f t="shared" si="0"/>
        <v>62</v>
      </c>
      <c r="J24" s="67">
        <v>8822563849</v>
      </c>
      <c r="K24" s="43" t="s">
        <v>462</v>
      </c>
      <c r="L24" s="72" t="s">
        <v>864</v>
      </c>
      <c r="M24" s="72">
        <v>8135051425</v>
      </c>
      <c r="N24" s="43"/>
      <c r="O24" s="43"/>
      <c r="P24" s="74">
        <v>43482</v>
      </c>
      <c r="Q24" s="43" t="s">
        <v>234</v>
      </c>
      <c r="R24" s="43" t="s">
        <v>888</v>
      </c>
      <c r="S24" s="12" t="s">
        <v>45</v>
      </c>
      <c r="T24" s="13"/>
    </row>
    <row r="25" spans="1:20">
      <c r="A25" s="3">
        <v>21</v>
      </c>
      <c r="B25" s="12" t="s">
        <v>34</v>
      </c>
      <c r="C25" s="54" t="s">
        <v>502</v>
      </c>
      <c r="D25" s="47" t="s">
        <v>13</v>
      </c>
      <c r="E25" s="54" t="s">
        <v>504</v>
      </c>
      <c r="F25" s="47"/>
      <c r="G25" s="67">
        <v>16</v>
      </c>
      <c r="H25" s="67">
        <v>28</v>
      </c>
      <c r="I25" s="50">
        <f t="shared" si="0"/>
        <v>44</v>
      </c>
      <c r="J25" s="67">
        <v>9508089816</v>
      </c>
      <c r="K25" s="43" t="s">
        <v>462</v>
      </c>
      <c r="L25" s="72" t="s">
        <v>864</v>
      </c>
      <c r="M25" s="72">
        <v>8135051425</v>
      </c>
      <c r="N25" s="43"/>
      <c r="O25" s="43"/>
      <c r="P25" s="74">
        <v>43482</v>
      </c>
      <c r="Q25" s="43" t="s">
        <v>234</v>
      </c>
      <c r="R25" s="43" t="s">
        <v>888</v>
      </c>
      <c r="S25" s="12" t="s">
        <v>45</v>
      </c>
      <c r="T25" s="13"/>
    </row>
    <row r="26" spans="1:20">
      <c r="A26" s="3">
        <v>22</v>
      </c>
      <c r="B26" s="12" t="s">
        <v>34</v>
      </c>
      <c r="C26" s="46" t="s">
        <v>505</v>
      </c>
      <c r="D26" s="47" t="s">
        <v>13</v>
      </c>
      <c r="E26" s="54" t="s">
        <v>225</v>
      </c>
      <c r="F26" s="47"/>
      <c r="G26" s="69">
        <v>25</v>
      </c>
      <c r="H26" s="69">
        <v>28</v>
      </c>
      <c r="I26" s="50">
        <f t="shared" si="0"/>
        <v>53</v>
      </c>
      <c r="J26" s="69">
        <v>8253936407</v>
      </c>
      <c r="K26" s="43" t="s">
        <v>536</v>
      </c>
      <c r="L26" s="73" t="s">
        <v>978</v>
      </c>
      <c r="M26" s="72">
        <v>9401330275</v>
      </c>
      <c r="N26" s="73" t="s">
        <v>979</v>
      </c>
      <c r="O26" s="72">
        <v>9957481295</v>
      </c>
      <c r="P26" s="74">
        <v>43483</v>
      </c>
      <c r="Q26" s="43" t="s">
        <v>230</v>
      </c>
      <c r="R26" s="43" t="s">
        <v>1078</v>
      </c>
      <c r="S26" s="12" t="s">
        <v>45</v>
      </c>
      <c r="T26" s="13"/>
    </row>
    <row r="27" spans="1:20">
      <c r="A27" s="3">
        <v>23</v>
      </c>
      <c r="B27" s="12" t="s">
        <v>34</v>
      </c>
      <c r="C27" s="46" t="s">
        <v>506</v>
      </c>
      <c r="D27" s="47" t="s">
        <v>13</v>
      </c>
      <c r="E27" s="54" t="s">
        <v>507</v>
      </c>
      <c r="F27" s="47"/>
      <c r="G27" s="69">
        <v>34</v>
      </c>
      <c r="H27" s="69">
        <v>29</v>
      </c>
      <c r="I27" s="50">
        <f t="shared" si="0"/>
        <v>63</v>
      </c>
      <c r="J27" s="69">
        <v>9508174768</v>
      </c>
      <c r="K27" s="43" t="s">
        <v>536</v>
      </c>
      <c r="L27" s="73" t="s">
        <v>978</v>
      </c>
      <c r="M27" s="72">
        <v>9401330275</v>
      </c>
      <c r="N27" s="73" t="s">
        <v>979</v>
      </c>
      <c r="O27" s="72">
        <v>9957481295</v>
      </c>
      <c r="P27" s="74">
        <v>43483</v>
      </c>
      <c r="Q27" s="43" t="s">
        <v>230</v>
      </c>
      <c r="R27" s="43" t="s">
        <v>1078</v>
      </c>
      <c r="S27" s="12" t="s">
        <v>45</v>
      </c>
      <c r="T27" s="13"/>
    </row>
    <row r="28" spans="1:20">
      <c r="A28" s="3">
        <v>24</v>
      </c>
      <c r="B28" s="12" t="s">
        <v>34</v>
      </c>
      <c r="C28" s="46" t="s">
        <v>508</v>
      </c>
      <c r="D28" s="47" t="s">
        <v>13</v>
      </c>
      <c r="E28" s="54" t="s">
        <v>509</v>
      </c>
      <c r="F28" s="47"/>
      <c r="G28" s="69">
        <v>53</v>
      </c>
      <c r="H28" s="69">
        <v>55</v>
      </c>
      <c r="I28" s="50">
        <f t="shared" si="0"/>
        <v>108</v>
      </c>
      <c r="J28" s="49"/>
      <c r="K28" s="43" t="s">
        <v>536</v>
      </c>
      <c r="L28" s="73" t="s">
        <v>980</v>
      </c>
      <c r="M28" s="73">
        <v>9864961524</v>
      </c>
      <c r="N28" s="73" t="s">
        <v>981</v>
      </c>
      <c r="O28" s="72">
        <v>7896193238</v>
      </c>
      <c r="P28" s="74">
        <v>43484</v>
      </c>
      <c r="Q28" s="43" t="s">
        <v>1079</v>
      </c>
      <c r="R28" s="43" t="s">
        <v>1078</v>
      </c>
      <c r="S28" s="12" t="s">
        <v>45</v>
      </c>
      <c r="T28" s="13"/>
    </row>
    <row r="29" spans="1:20">
      <c r="A29" s="3">
        <v>25</v>
      </c>
      <c r="B29" s="12" t="s">
        <v>34</v>
      </c>
      <c r="C29" s="46" t="s">
        <v>510</v>
      </c>
      <c r="D29" s="47" t="s">
        <v>13</v>
      </c>
      <c r="E29" s="54" t="s">
        <v>511</v>
      </c>
      <c r="F29" s="47"/>
      <c r="G29" s="69">
        <v>47</v>
      </c>
      <c r="H29" s="69">
        <v>54</v>
      </c>
      <c r="I29" s="50">
        <f t="shared" si="0"/>
        <v>101</v>
      </c>
      <c r="J29" s="69">
        <v>8822056297</v>
      </c>
      <c r="K29" s="43" t="s">
        <v>536</v>
      </c>
      <c r="L29" s="73" t="s">
        <v>980</v>
      </c>
      <c r="M29" s="73">
        <v>9864961524</v>
      </c>
      <c r="N29" s="73" t="s">
        <v>981</v>
      </c>
      <c r="O29" s="72">
        <v>7896193238</v>
      </c>
      <c r="P29" s="74">
        <v>43486</v>
      </c>
      <c r="Q29" s="43" t="s">
        <v>231</v>
      </c>
      <c r="R29" s="43" t="s">
        <v>1078</v>
      </c>
      <c r="S29" s="12" t="s">
        <v>45</v>
      </c>
      <c r="T29" s="13"/>
    </row>
    <row r="30" spans="1:20">
      <c r="A30" s="3">
        <v>26</v>
      </c>
      <c r="B30" s="12" t="s">
        <v>34</v>
      </c>
      <c r="C30" s="46" t="s">
        <v>512</v>
      </c>
      <c r="D30" s="47" t="s">
        <v>13</v>
      </c>
      <c r="E30" s="54" t="s">
        <v>514</v>
      </c>
      <c r="F30" s="47"/>
      <c r="G30" s="69">
        <v>28</v>
      </c>
      <c r="H30" s="69">
        <v>33</v>
      </c>
      <c r="I30" s="50">
        <f t="shared" si="0"/>
        <v>61</v>
      </c>
      <c r="J30" s="69">
        <v>8876857378</v>
      </c>
      <c r="K30" s="43" t="s">
        <v>536</v>
      </c>
      <c r="L30" s="73" t="s">
        <v>980</v>
      </c>
      <c r="M30" s="73">
        <v>9864961524</v>
      </c>
      <c r="N30" s="73" t="s">
        <v>982</v>
      </c>
      <c r="O30" s="72">
        <v>9435684155</v>
      </c>
      <c r="P30" s="74">
        <v>43486</v>
      </c>
      <c r="Q30" s="43" t="s">
        <v>231</v>
      </c>
      <c r="R30" s="43" t="s">
        <v>1078</v>
      </c>
      <c r="S30" s="12" t="s">
        <v>45</v>
      </c>
      <c r="T30" s="13"/>
    </row>
    <row r="31" spans="1:20">
      <c r="A31" s="3">
        <v>27</v>
      </c>
      <c r="B31" s="12" t="s">
        <v>34</v>
      </c>
      <c r="C31" s="46" t="s">
        <v>513</v>
      </c>
      <c r="D31" s="47" t="s">
        <v>13</v>
      </c>
      <c r="E31" s="54" t="s">
        <v>515</v>
      </c>
      <c r="F31" s="47"/>
      <c r="G31" s="69">
        <v>18</v>
      </c>
      <c r="H31" s="69">
        <v>26</v>
      </c>
      <c r="I31" s="50">
        <f t="shared" si="0"/>
        <v>44</v>
      </c>
      <c r="J31" s="69">
        <v>8402815154</v>
      </c>
      <c r="K31" s="43" t="s">
        <v>536</v>
      </c>
      <c r="L31" s="73" t="s">
        <v>980</v>
      </c>
      <c r="M31" s="73">
        <v>9864961524</v>
      </c>
      <c r="N31" s="73" t="s">
        <v>982</v>
      </c>
      <c r="O31" s="72">
        <v>9435684155</v>
      </c>
      <c r="P31" s="74">
        <v>43487</v>
      </c>
      <c r="Q31" s="43" t="s">
        <v>232</v>
      </c>
      <c r="R31" s="43" t="s">
        <v>1078</v>
      </c>
      <c r="S31" s="12" t="s">
        <v>45</v>
      </c>
      <c r="T31" s="13"/>
    </row>
    <row r="32" spans="1:20">
      <c r="A32" s="3">
        <v>28</v>
      </c>
      <c r="B32" s="12" t="s">
        <v>34</v>
      </c>
      <c r="C32" s="46" t="s">
        <v>516</v>
      </c>
      <c r="D32" s="47" t="s">
        <v>13</v>
      </c>
      <c r="E32" s="54" t="s">
        <v>517</v>
      </c>
      <c r="F32" s="47"/>
      <c r="G32" s="69">
        <v>58</v>
      </c>
      <c r="H32" s="69">
        <v>47</v>
      </c>
      <c r="I32" s="12">
        <f t="shared" si="0"/>
        <v>105</v>
      </c>
      <c r="J32" s="43"/>
      <c r="K32" s="43" t="s">
        <v>536</v>
      </c>
      <c r="L32" s="73" t="s">
        <v>980</v>
      </c>
      <c r="M32" s="73">
        <v>9864961524</v>
      </c>
      <c r="N32" s="73" t="s">
        <v>982</v>
      </c>
      <c r="O32" s="72">
        <v>9435684155</v>
      </c>
      <c r="P32" s="74">
        <v>43487</v>
      </c>
      <c r="Q32" s="43" t="s">
        <v>232</v>
      </c>
      <c r="R32" s="43" t="s">
        <v>1078</v>
      </c>
      <c r="S32" s="12" t="s">
        <v>45</v>
      </c>
      <c r="T32" s="13"/>
    </row>
    <row r="33" spans="1:20" ht="33">
      <c r="A33" s="3">
        <v>29</v>
      </c>
      <c r="B33" s="12" t="s">
        <v>34</v>
      </c>
      <c r="C33" s="46" t="s">
        <v>518</v>
      </c>
      <c r="D33" s="47" t="s">
        <v>13</v>
      </c>
      <c r="E33" s="54" t="s">
        <v>520</v>
      </c>
      <c r="F33" s="47"/>
      <c r="G33" s="69">
        <v>30</v>
      </c>
      <c r="H33" s="69">
        <v>38</v>
      </c>
      <c r="I33" s="50">
        <f t="shared" si="0"/>
        <v>68</v>
      </c>
      <c r="J33" s="69">
        <v>8486809749</v>
      </c>
      <c r="K33" s="43" t="s">
        <v>536</v>
      </c>
      <c r="L33" s="73" t="s">
        <v>980</v>
      </c>
      <c r="M33" s="73">
        <v>9864961524</v>
      </c>
      <c r="N33" s="73" t="s">
        <v>983</v>
      </c>
      <c r="O33" s="72">
        <v>8403074081</v>
      </c>
      <c r="P33" s="74">
        <v>43488</v>
      </c>
      <c r="Q33" s="43" t="s">
        <v>233</v>
      </c>
      <c r="R33" s="43" t="s">
        <v>1078</v>
      </c>
      <c r="S33" s="12" t="s">
        <v>45</v>
      </c>
      <c r="T33" s="13"/>
    </row>
    <row r="34" spans="1:20" ht="33">
      <c r="A34" s="3">
        <v>30</v>
      </c>
      <c r="B34" s="12" t="s">
        <v>34</v>
      </c>
      <c r="C34" s="46" t="s">
        <v>519</v>
      </c>
      <c r="D34" s="47" t="s">
        <v>13</v>
      </c>
      <c r="E34" s="54" t="s">
        <v>521</v>
      </c>
      <c r="F34" s="47"/>
      <c r="G34" s="69">
        <v>20</v>
      </c>
      <c r="H34" s="69">
        <v>36</v>
      </c>
      <c r="I34" s="50">
        <f t="shared" si="0"/>
        <v>56</v>
      </c>
      <c r="J34" s="69">
        <v>8011655963</v>
      </c>
      <c r="K34" s="43" t="s">
        <v>536</v>
      </c>
      <c r="L34" s="73" t="s">
        <v>978</v>
      </c>
      <c r="M34" s="73">
        <v>9401330275</v>
      </c>
      <c r="N34" s="73" t="s">
        <v>984</v>
      </c>
      <c r="O34" s="72">
        <v>9864638484</v>
      </c>
      <c r="P34" s="74">
        <v>43488</v>
      </c>
      <c r="Q34" s="43" t="s">
        <v>233</v>
      </c>
      <c r="R34" s="43" t="s">
        <v>1078</v>
      </c>
      <c r="S34" s="12" t="s">
        <v>45</v>
      </c>
      <c r="T34" s="13"/>
    </row>
    <row r="35" spans="1:20">
      <c r="A35" s="3">
        <v>31</v>
      </c>
      <c r="B35" s="12" t="s">
        <v>34</v>
      </c>
      <c r="C35" s="46" t="s">
        <v>522</v>
      </c>
      <c r="D35" s="47" t="s">
        <v>13</v>
      </c>
      <c r="E35" s="54" t="s">
        <v>524</v>
      </c>
      <c r="F35" s="47"/>
      <c r="G35" s="69">
        <v>52</v>
      </c>
      <c r="H35" s="69">
        <v>62</v>
      </c>
      <c r="I35" s="50">
        <f t="shared" si="0"/>
        <v>114</v>
      </c>
      <c r="J35" s="69">
        <v>8254866481</v>
      </c>
      <c r="K35" s="43" t="s">
        <v>536</v>
      </c>
      <c r="L35" s="43"/>
      <c r="M35" s="43"/>
      <c r="N35" s="43"/>
      <c r="O35" s="43"/>
      <c r="P35" s="74">
        <v>43489</v>
      </c>
      <c r="Q35" s="43" t="s">
        <v>234</v>
      </c>
      <c r="R35" s="43" t="s">
        <v>1078</v>
      </c>
      <c r="S35" s="12" t="s">
        <v>45</v>
      </c>
      <c r="T35" s="13"/>
    </row>
    <row r="36" spans="1:20">
      <c r="A36" s="3">
        <v>32</v>
      </c>
      <c r="B36" s="12" t="s">
        <v>34</v>
      </c>
      <c r="C36" s="46" t="s">
        <v>525</v>
      </c>
      <c r="D36" s="13" t="s">
        <v>13</v>
      </c>
      <c r="E36" s="54" t="s">
        <v>523</v>
      </c>
      <c r="F36" s="13"/>
      <c r="G36" s="69">
        <v>50</v>
      </c>
      <c r="H36" s="69">
        <v>56</v>
      </c>
      <c r="I36" s="12">
        <f t="shared" si="0"/>
        <v>106</v>
      </c>
      <c r="J36" s="69">
        <v>8761973916</v>
      </c>
      <c r="K36" s="43" t="s">
        <v>536</v>
      </c>
      <c r="L36" s="73" t="s">
        <v>978</v>
      </c>
      <c r="M36" s="73">
        <v>9401330275</v>
      </c>
      <c r="N36" s="73" t="s">
        <v>985</v>
      </c>
      <c r="O36" s="72">
        <v>8822595284</v>
      </c>
      <c r="P36" s="74">
        <v>43490</v>
      </c>
      <c r="Q36" s="43" t="s">
        <v>230</v>
      </c>
      <c r="R36" s="43" t="s">
        <v>1078</v>
      </c>
      <c r="S36" s="12" t="s">
        <v>45</v>
      </c>
      <c r="T36" s="13"/>
    </row>
    <row r="37" spans="1:20">
      <c r="A37" s="3">
        <v>33</v>
      </c>
      <c r="B37" s="12" t="s">
        <v>34</v>
      </c>
      <c r="C37" s="46" t="s">
        <v>526</v>
      </c>
      <c r="D37" s="47" t="s">
        <v>13</v>
      </c>
      <c r="E37" s="54" t="s">
        <v>528</v>
      </c>
      <c r="F37" s="47"/>
      <c r="G37" s="69">
        <v>25</v>
      </c>
      <c r="H37" s="69">
        <v>22</v>
      </c>
      <c r="I37" s="50">
        <f t="shared" si="0"/>
        <v>47</v>
      </c>
      <c r="J37" s="49"/>
      <c r="K37" s="43" t="s">
        <v>536</v>
      </c>
      <c r="L37" s="73" t="s">
        <v>980</v>
      </c>
      <c r="M37" s="73">
        <v>9864961524</v>
      </c>
      <c r="N37" s="73" t="s">
        <v>986</v>
      </c>
      <c r="O37" s="72">
        <v>7086367538</v>
      </c>
      <c r="P37" s="74">
        <v>43493</v>
      </c>
      <c r="Q37" s="43" t="s">
        <v>1079</v>
      </c>
      <c r="R37" s="43" t="s">
        <v>1078</v>
      </c>
      <c r="S37" s="12" t="s">
        <v>45</v>
      </c>
      <c r="T37" s="13"/>
    </row>
    <row r="38" spans="1:20">
      <c r="A38" s="3">
        <v>34</v>
      </c>
      <c r="B38" s="12" t="s">
        <v>34</v>
      </c>
      <c r="C38" s="46" t="s">
        <v>527</v>
      </c>
      <c r="D38" s="47" t="s">
        <v>13</v>
      </c>
      <c r="E38" s="54" t="s">
        <v>529</v>
      </c>
      <c r="F38" s="47"/>
      <c r="G38" s="69">
        <v>36</v>
      </c>
      <c r="H38" s="69">
        <v>28</v>
      </c>
      <c r="I38" s="50">
        <f t="shared" si="0"/>
        <v>64</v>
      </c>
      <c r="J38" s="49"/>
      <c r="K38" s="43" t="s">
        <v>536</v>
      </c>
      <c r="L38" s="73" t="s">
        <v>978</v>
      </c>
      <c r="M38" s="73">
        <v>9401330275</v>
      </c>
      <c r="N38" s="73" t="s">
        <v>987</v>
      </c>
      <c r="O38" s="72">
        <v>9678704144</v>
      </c>
      <c r="P38" s="74">
        <v>43493</v>
      </c>
      <c r="Q38" s="43" t="s">
        <v>1079</v>
      </c>
      <c r="R38" s="43" t="s">
        <v>1078</v>
      </c>
      <c r="S38" s="12" t="s">
        <v>45</v>
      </c>
      <c r="T38" s="13"/>
    </row>
    <row r="39" spans="1:20">
      <c r="A39" s="3">
        <v>35</v>
      </c>
      <c r="B39" s="12" t="s">
        <v>34</v>
      </c>
      <c r="C39" s="46" t="s">
        <v>530</v>
      </c>
      <c r="D39" s="47" t="s">
        <v>13</v>
      </c>
      <c r="E39" s="54" t="s">
        <v>531</v>
      </c>
      <c r="F39" s="47"/>
      <c r="G39" s="69">
        <v>30</v>
      </c>
      <c r="H39" s="69">
        <v>36</v>
      </c>
      <c r="I39" s="50">
        <f t="shared" si="0"/>
        <v>66</v>
      </c>
      <c r="J39" s="49"/>
      <c r="K39" s="43" t="s">
        <v>536</v>
      </c>
      <c r="L39" s="73" t="s">
        <v>980</v>
      </c>
      <c r="M39" s="73">
        <v>9707414097</v>
      </c>
      <c r="N39" s="73" t="s">
        <v>988</v>
      </c>
      <c r="O39" s="72">
        <v>9954504614</v>
      </c>
      <c r="P39" s="74">
        <v>43494</v>
      </c>
      <c r="Q39" s="43" t="s">
        <v>232</v>
      </c>
      <c r="R39" s="43" t="s">
        <v>1078</v>
      </c>
      <c r="S39" s="12" t="s">
        <v>45</v>
      </c>
      <c r="T39" s="13"/>
    </row>
    <row r="40" spans="1:20">
      <c r="A40" s="3">
        <v>36</v>
      </c>
      <c r="B40" s="12" t="s">
        <v>34</v>
      </c>
      <c r="C40" s="46" t="s">
        <v>532</v>
      </c>
      <c r="D40" s="47" t="s">
        <v>13</v>
      </c>
      <c r="E40" s="54" t="s">
        <v>533</v>
      </c>
      <c r="F40" s="47"/>
      <c r="G40" s="69">
        <v>15</v>
      </c>
      <c r="H40" s="69">
        <v>25</v>
      </c>
      <c r="I40" s="50">
        <f t="shared" si="0"/>
        <v>40</v>
      </c>
      <c r="J40" s="69">
        <v>9864136551</v>
      </c>
      <c r="K40" s="43" t="s">
        <v>536</v>
      </c>
      <c r="L40" s="73" t="s">
        <v>980</v>
      </c>
      <c r="M40" s="73">
        <v>9707414097</v>
      </c>
      <c r="N40" s="73" t="s">
        <v>988</v>
      </c>
      <c r="O40" s="72">
        <v>9954504614</v>
      </c>
      <c r="P40" s="74">
        <v>43494</v>
      </c>
      <c r="Q40" s="43" t="s">
        <v>232</v>
      </c>
      <c r="R40" s="43" t="s">
        <v>1078</v>
      </c>
      <c r="S40" s="12" t="s">
        <v>45</v>
      </c>
      <c r="T40" s="13"/>
    </row>
    <row r="41" spans="1:20" ht="33">
      <c r="A41" s="3">
        <v>37</v>
      </c>
      <c r="B41" s="12" t="s">
        <v>34</v>
      </c>
      <c r="C41" s="46" t="s">
        <v>534</v>
      </c>
      <c r="D41" s="47" t="s">
        <v>13</v>
      </c>
      <c r="E41" s="54" t="s">
        <v>535</v>
      </c>
      <c r="F41" s="47"/>
      <c r="G41" s="69">
        <v>52</v>
      </c>
      <c r="H41" s="69">
        <v>57</v>
      </c>
      <c r="I41" s="50">
        <f t="shared" si="0"/>
        <v>109</v>
      </c>
      <c r="J41" s="69">
        <v>9678698738</v>
      </c>
      <c r="K41" s="43" t="s">
        <v>536</v>
      </c>
      <c r="L41" s="73" t="s">
        <v>980</v>
      </c>
      <c r="M41" s="73">
        <v>9707414097</v>
      </c>
      <c r="N41" s="73" t="s">
        <v>989</v>
      </c>
      <c r="O41" s="72">
        <v>9954504614</v>
      </c>
      <c r="P41" s="74">
        <v>43495</v>
      </c>
      <c r="Q41" s="43" t="s">
        <v>233</v>
      </c>
      <c r="R41" s="43" t="s">
        <v>1078</v>
      </c>
      <c r="S41" s="12" t="s">
        <v>45</v>
      </c>
      <c r="T41" s="13"/>
    </row>
    <row r="42" spans="1:20" ht="49.5">
      <c r="A42" s="3">
        <v>38</v>
      </c>
      <c r="B42" s="12" t="s">
        <v>35</v>
      </c>
      <c r="C42" s="13" t="s">
        <v>40</v>
      </c>
      <c r="D42" s="13" t="s">
        <v>11</v>
      </c>
      <c r="E42" s="40">
        <v>18140401302</v>
      </c>
      <c r="F42" s="43" t="s">
        <v>41</v>
      </c>
      <c r="G42" s="79">
        <v>147</v>
      </c>
      <c r="H42" s="79">
        <v>152</v>
      </c>
      <c r="I42" s="12">
        <f>+G42+H42</f>
        <v>299</v>
      </c>
      <c r="J42" s="43"/>
      <c r="K42" s="43" t="s">
        <v>42</v>
      </c>
      <c r="L42" s="43" t="s">
        <v>43</v>
      </c>
      <c r="M42" s="43">
        <v>7896900507</v>
      </c>
      <c r="N42" s="72" t="s">
        <v>44</v>
      </c>
      <c r="O42" s="72">
        <v>9707864634</v>
      </c>
      <c r="P42" s="74">
        <v>43467</v>
      </c>
      <c r="Q42" s="43" t="s">
        <v>233</v>
      </c>
      <c r="R42" s="12" t="s">
        <v>885</v>
      </c>
      <c r="S42" s="12" t="s">
        <v>45</v>
      </c>
      <c r="T42" s="13"/>
    </row>
    <row r="43" spans="1:20" ht="49.5">
      <c r="A43" s="3">
        <v>39</v>
      </c>
      <c r="B43" s="12" t="s">
        <v>35</v>
      </c>
      <c r="C43" s="13" t="s">
        <v>40</v>
      </c>
      <c r="D43" s="13" t="s">
        <v>11</v>
      </c>
      <c r="E43" s="40">
        <v>18140401302</v>
      </c>
      <c r="F43" s="43" t="s">
        <v>41</v>
      </c>
      <c r="G43" s="79">
        <v>147</v>
      </c>
      <c r="H43" s="79">
        <v>152</v>
      </c>
      <c r="I43" s="12">
        <f>+G43+H43</f>
        <v>299</v>
      </c>
      <c r="J43" s="43"/>
      <c r="K43" s="43" t="s">
        <v>42</v>
      </c>
      <c r="L43" s="43" t="s">
        <v>43</v>
      </c>
      <c r="M43" s="43">
        <v>7896900508</v>
      </c>
      <c r="N43" s="72" t="s">
        <v>44</v>
      </c>
      <c r="O43" s="72">
        <v>9707864635</v>
      </c>
      <c r="P43" s="74">
        <v>43468</v>
      </c>
      <c r="Q43" s="43" t="s">
        <v>234</v>
      </c>
      <c r="R43" s="12" t="s">
        <v>885</v>
      </c>
      <c r="S43" s="12" t="s">
        <v>45</v>
      </c>
      <c r="T43" s="13"/>
    </row>
    <row r="44" spans="1:20" ht="30.75">
      <c r="A44" s="3">
        <v>40</v>
      </c>
      <c r="B44" s="12" t="s">
        <v>35</v>
      </c>
      <c r="C44" s="13" t="s">
        <v>46</v>
      </c>
      <c r="D44" s="13" t="s">
        <v>11</v>
      </c>
      <c r="E44" s="40">
        <v>18140401502</v>
      </c>
      <c r="F44" s="43" t="s">
        <v>47</v>
      </c>
      <c r="G44" s="14">
        <v>89</v>
      </c>
      <c r="H44" s="14">
        <v>91</v>
      </c>
      <c r="I44" s="12">
        <f t="shared" ref="I44:I78" si="1">+G44+H44</f>
        <v>180</v>
      </c>
      <c r="J44" s="80" t="s">
        <v>48</v>
      </c>
      <c r="K44" s="81" t="s">
        <v>49</v>
      </c>
      <c r="L44" s="72" t="s">
        <v>50</v>
      </c>
      <c r="M44" s="72">
        <v>9401435697</v>
      </c>
      <c r="N44" s="72" t="s">
        <v>51</v>
      </c>
      <c r="O44" s="72">
        <v>8011874082</v>
      </c>
      <c r="P44" s="74">
        <v>43469</v>
      </c>
      <c r="Q44" s="43" t="s">
        <v>230</v>
      </c>
      <c r="R44" s="12" t="s">
        <v>886</v>
      </c>
      <c r="S44" s="12" t="s">
        <v>45</v>
      </c>
      <c r="T44" s="13"/>
    </row>
    <row r="45" spans="1:20" ht="30.75">
      <c r="A45" s="3">
        <v>41</v>
      </c>
      <c r="B45" s="12" t="s">
        <v>35</v>
      </c>
      <c r="C45" s="13" t="s">
        <v>53</v>
      </c>
      <c r="D45" s="13" t="s">
        <v>11</v>
      </c>
      <c r="E45" s="40">
        <v>18140401501</v>
      </c>
      <c r="F45" s="43" t="s">
        <v>54</v>
      </c>
      <c r="G45" s="14">
        <v>43</v>
      </c>
      <c r="H45" s="14">
        <v>37</v>
      </c>
      <c r="I45" s="12">
        <f t="shared" si="1"/>
        <v>80</v>
      </c>
      <c r="J45" s="80" t="s">
        <v>55</v>
      </c>
      <c r="K45" s="81" t="s">
        <v>49</v>
      </c>
      <c r="L45" s="72" t="s">
        <v>50</v>
      </c>
      <c r="M45" s="72">
        <v>9401435697</v>
      </c>
      <c r="N45" s="72" t="s">
        <v>51</v>
      </c>
      <c r="O45" s="72">
        <v>8011874082</v>
      </c>
      <c r="P45" s="74">
        <v>43470</v>
      </c>
      <c r="Q45" s="43" t="s">
        <v>1079</v>
      </c>
      <c r="R45" s="12" t="s">
        <v>886</v>
      </c>
      <c r="S45" s="12" t="s">
        <v>45</v>
      </c>
      <c r="T45" s="13"/>
    </row>
    <row r="46" spans="1:20" ht="30.75">
      <c r="A46" s="3">
        <v>42</v>
      </c>
      <c r="B46" s="12" t="s">
        <v>35</v>
      </c>
      <c r="C46" s="13" t="s">
        <v>56</v>
      </c>
      <c r="D46" s="13" t="s">
        <v>11</v>
      </c>
      <c r="E46" s="40">
        <v>18140401503</v>
      </c>
      <c r="F46" s="43" t="s">
        <v>41</v>
      </c>
      <c r="G46" s="14">
        <v>98</v>
      </c>
      <c r="H46" s="14">
        <v>109</v>
      </c>
      <c r="I46" s="12">
        <f t="shared" si="1"/>
        <v>207</v>
      </c>
      <c r="J46" s="43"/>
      <c r="K46" s="81" t="s">
        <v>49</v>
      </c>
      <c r="L46" s="72" t="s">
        <v>50</v>
      </c>
      <c r="M46" s="72">
        <v>9401435697</v>
      </c>
      <c r="N46" s="72" t="s">
        <v>51</v>
      </c>
      <c r="O46" s="72">
        <v>8011874082</v>
      </c>
      <c r="P46" s="74">
        <v>43472</v>
      </c>
      <c r="Q46" s="43" t="s">
        <v>231</v>
      </c>
      <c r="R46" s="12" t="s">
        <v>886</v>
      </c>
      <c r="S46" s="12" t="s">
        <v>45</v>
      </c>
      <c r="T46" s="13"/>
    </row>
    <row r="47" spans="1:20" ht="30.75">
      <c r="A47" s="3">
        <v>43</v>
      </c>
      <c r="B47" s="12" t="s">
        <v>35</v>
      </c>
      <c r="C47" s="13" t="s">
        <v>56</v>
      </c>
      <c r="D47" s="13" t="s">
        <v>11</v>
      </c>
      <c r="E47" s="40">
        <v>18140401503</v>
      </c>
      <c r="F47" s="43" t="s">
        <v>41</v>
      </c>
      <c r="G47" s="14">
        <v>98</v>
      </c>
      <c r="H47" s="14">
        <v>109</v>
      </c>
      <c r="I47" s="12">
        <f t="shared" si="1"/>
        <v>207</v>
      </c>
      <c r="J47" s="43"/>
      <c r="K47" s="81" t="s">
        <v>49</v>
      </c>
      <c r="L47" s="72" t="s">
        <v>50</v>
      </c>
      <c r="M47" s="72">
        <v>9401435697</v>
      </c>
      <c r="N47" s="72" t="s">
        <v>51</v>
      </c>
      <c r="O47" s="72">
        <v>8011874082</v>
      </c>
      <c r="P47" s="74">
        <v>43473</v>
      </c>
      <c r="Q47" s="43" t="s">
        <v>232</v>
      </c>
      <c r="R47" s="12" t="s">
        <v>886</v>
      </c>
      <c r="S47" s="12" t="s">
        <v>45</v>
      </c>
      <c r="T47" s="13"/>
    </row>
    <row r="48" spans="1:20" ht="30.75">
      <c r="A48" s="3">
        <v>44</v>
      </c>
      <c r="B48" s="12" t="s">
        <v>35</v>
      </c>
      <c r="C48" s="13" t="s">
        <v>57</v>
      </c>
      <c r="D48" s="13" t="s">
        <v>11</v>
      </c>
      <c r="E48" s="40">
        <v>18140401401</v>
      </c>
      <c r="F48" s="43" t="s">
        <v>58</v>
      </c>
      <c r="G48" s="14">
        <v>44</v>
      </c>
      <c r="H48" s="14">
        <v>31</v>
      </c>
      <c r="I48" s="12">
        <f t="shared" si="1"/>
        <v>75</v>
      </c>
      <c r="J48" s="80" t="s">
        <v>59</v>
      </c>
      <c r="K48" s="81" t="s">
        <v>60</v>
      </c>
      <c r="L48" s="72" t="s">
        <v>61</v>
      </c>
      <c r="M48" s="72">
        <v>9401452747</v>
      </c>
      <c r="N48" s="72" t="s">
        <v>62</v>
      </c>
      <c r="O48" s="72">
        <v>8472905623</v>
      </c>
      <c r="P48" s="74">
        <v>43475</v>
      </c>
      <c r="Q48" s="43" t="s">
        <v>234</v>
      </c>
      <c r="R48" s="12" t="s">
        <v>95</v>
      </c>
      <c r="S48" s="12" t="s">
        <v>45</v>
      </c>
      <c r="T48" s="13"/>
    </row>
    <row r="49" spans="1:20" ht="33">
      <c r="A49" s="3">
        <v>45</v>
      </c>
      <c r="B49" s="12" t="s">
        <v>35</v>
      </c>
      <c r="C49" s="13" t="s">
        <v>64</v>
      </c>
      <c r="D49" s="13" t="s">
        <v>11</v>
      </c>
      <c r="E49" s="40">
        <v>18140400201</v>
      </c>
      <c r="F49" s="43" t="s">
        <v>58</v>
      </c>
      <c r="G49" s="14">
        <v>14</v>
      </c>
      <c r="H49" s="14">
        <v>15</v>
      </c>
      <c r="I49" s="12">
        <f t="shared" si="1"/>
        <v>29</v>
      </c>
      <c r="J49" s="43"/>
      <c r="K49" s="43" t="s">
        <v>65</v>
      </c>
      <c r="L49" s="43" t="s">
        <v>66</v>
      </c>
      <c r="M49" s="43">
        <v>9707358782</v>
      </c>
      <c r="N49" s="43" t="s">
        <v>67</v>
      </c>
      <c r="O49" s="43">
        <v>9707910897</v>
      </c>
      <c r="P49" s="74">
        <v>43475</v>
      </c>
      <c r="Q49" s="43" t="s">
        <v>234</v>
      </c>
      <c r="R49" s="43" t="s">
        <v>68</v>
      </c>
      <c r="S49" s="43" t="s">
        <v>45</v>
      </c>
      <c r="T49" s="13"/>
    </row>
    <row r="50" spans="1:20">
      <c r="A50" s="3">
        <v>46</v>
      </c>
      <c r="B50" s="12" t="s">
        <v>35</v>
      </c>
      <c r="C50" s="64" t="s">
        <v>607</v>
      </c>
      <c r="D50" s="43" t="s">
        <v>11</v>
      </c>
      <c r="E50" s="72" t="s">
        <v>608</v>
      </c>
      <c r="F50" s="43" t="s">
        <v>627</v>
      </c>
      <c r="G50" s="14">
        <v>34</v>
      </c>
      <c r="H50" s="14">
        <v>38</v>
      </c>
      <c r="I50" s="12">
        <f t="shared" si="1"/>
        <v>72</v>
      </c>
      <c r="J50" s="43"/>
      <c r="K50" s="73" t="s">
        <v>935</v>
      </c>
      <c r="L50" s="73" t="s">
        <v>892</v>
      </c>
      <c r="M50" s="72">
        <v>9707317539</v>
      </c>
      <c r="N50" s="73" t="s">
        <v>895</v>
      </c>
      <c r="O50" s="72">
        <v>9707751773</v>
      </c>
      <c r="P50" s="74">
        <v>43476</v>
      </c>
      <c r="Q50" s="43" t="s">
        <v>230</v>
      </c>
      <c r="R50" s="43" t="s">
        <v>52</v>
      </c>
      <c r="S50" s="43" t="s">
        <v>45</v>
      </c>
      <c r="T50" s="13"/>
    </row>
    <row r="51" spans="1:20">
      <c r="A51" s="3">
        <v>47</v>
      </c>
      <c r="B51" s="12" t="s">
        <v>35</v>
      </c>
      <c r="C51" s="42" t="s">
        <v>609</v>
      </c>
      <c r="D51" s="43" t="s">
        <v>11</v>
      </c>
      <c r="E51" s="72" t="s">
        <v>610</v>
      </c>
      <c r="F51" s="43" t="s">
        <v>628</v>
      </c>
      <c r="G51" s="14">
        <v>15</v>
      </c>
      <c r="H51" s="14">
        <v>17</v>
      </c>
      <c r="I51" s="12">
        <f t="shared" si="1"/>
        <v>32</v>
      </c>
      <c r="J51" s="62" t="s">
        <v>603</v>
      </c>
      <c r="K51" s="73" t="s">
        <v>935</v>
      </c>
      <c r="L51" s="73" t="s">
        <v>892</v>
      </c>
      <c r="M51" s="72">
        <v>9707317539</v>
      </c>
      <c r="N51" s="73" t="s">
        <v>895</v>
      </c>
      <c r="O51" s="72">
        <v>9707751773</v>
      </c>
      <c r="P51" s="74">
        <v>43476</v>
      </c>
      <c r="Q51" s="43" t="s">
        <v>230</v>
      </c>
      <c r="R51" s="43" t="s">
        <v>95</v>
      </c>
      <c r="S51" s="43" t="s">
        <v>45</v>
      </c>
      <c r="T51" s="13"/>
    </row>
    <row r="52" spans="1:20">
      <c r="A52" s="3">
        <v>48</v>
      </c>
      <c r="B52" s="12" t="s">
        <v>35</v>
      </c>
      <c r="C52" s="42" t="s">
        <v>611</v>
      </c>
      <c r="D52" s="43" t="s">
        <v>11</v>
      </c>
      <c r="E52" s="72" t="s">
        <v>612</v>
      </c>
      <c r="F52" s="43" t="s">
        <v>627</v>
      </c>
      <c r="G52" s="14"/>
      <c r="H52" s="14">
        <v>45</v>
      </c>
      <c r="I52" s="12">
        <f t="shared" si="1"/>
        <v>45</v>
      </c>
      <c r="J52" s="62" t="s">
        <v>613</v>
      </c>
      <c r="K52" s="43" t="s">
        <v>462</v>
      </c>
      <c r="L52" s="72" t="s">
        <v>864</v>
      </c>
      <c r="M52" s="72">
        <v>8135051425</v>
      </c>
      <c r="N52" s="73" t="s">
        <v>936</v>
      </c>
      <c r="O52" s="72">
        <v>8822084772</v>
      </c>
      <c r="P52" s="74">
        <v>43482</v>
      </c>
      <c r="Q52" s="43" t="s">
        <v>234</v>
      </c>
      <c r="R52" s="43" t="s">
        <v>1082</v>
      </c>
      <c r="S52" s="43" t="s">
        <v>45</v>
      </c>
      <c r="T52" s="13"/>
    </row>
    <row r="53" spans="1:20">
      <c r="A53" s="3">
        <v>49</v>
      </c>
      <c r="B53" s="12" t="s">
        <v>35</v>
      </c>
      <c r="C53" s="42" t="s">
        <v>614</v>
      </c>
      <c r="D53" s="43" t="s">
        <v>11</v>
      </c>
      <c r="E53" s="72" t="s">
        <v>615</v>
      </c>
      <c r="F53" s="43" t="s">
        <v>628</v>
      </c>
      <c r="G53" s="14">
        <v>35</v>
      </c>
      <c r="H53" s="14">
        <v>42</v>
      </c>
      <c r="I53" s="12">
        <f t="shared" si="1"/>
        <v>77</v>
      </c>
      <c r="J53" s="62" t="s">
        <v>616</v>
      </c>
      <c r="K53" s="43" t="s">
        <v>462</v>
      </c>
      <c r="L53" s="72" t="s">
        <v>864</v>
      </c>
      <c r="M53" s="72">
        <v>8135051425</v>
      </c>
      <c r="N53" s="73" t="s">
        <v>937</v>
      </c>
      <c r="O53" s="72">
        <v>9707576850</v>
      </c>
      <c r="P53" s="74">
        <v>43482</v>
      </c>
      <c r="Q53" s="43" t="s">
        <v>234</v>
      </c>
      <c r="R53" s="43" t="s">
        <v>105</v>
      </c>
      <c r="S53" s="43" t="s">
        <v>45</v>
      </c>
      <c r="T53" s="13"/>
    </row>
    <row r="54" spans="1:20">
      <c r="A54" s="3">
        <v>50</v>
      </c>
      <c r="B54" s="12" t="s">
        <v>35</v>
      </c>
      <c r="C54" s="42" t="s">
        <v>617</v>
      </c>
      <c r="D54" s="43" t="s">
        <v>11</v>
      </c>
      <c r="E54" s="72" t="s">
        <v>621</v>
      </c>
      <c r="F54" s="43" t="s">
        <v>628</v>
      </c>
      <c r="G54" s="14">
        <v>18</v>
      </c>
      <c r="H54" s="14">
        <v>16</v>
      </c>
      <c r="I54" s="12">
        <f t="shared" si="1"/>
        <v>34</v>
      </c>
      <c r="J54" s="62" t="s">
        <v>625</v>
      </c>
      <c r="K54" s="73" t="s">
        <v>935</v>
      </c>
      <c r="L54" s="73" t="s">
        <v>892</v>
      </c>
      <c r="M54" s="72">
        <v>9707317539</v>
      </c>
      <c r="N54" s="73" t="s">
        <v>937</v>
      </c>
      <c r="O54" s="72">
        <v>9707576850</v>
      </c>
      <c r="P54" s="74">
        <v>43483</v>
      </c>
      <c r="Q54" s="43" t="s">
        <v>230</v>
      </c>
      <c r="R54" s="43" t="s">
        <v>1083</v>
      </c>
      <c r="S54" s="43" t="s">
        <v>45</v>
      </c>
      <c r="T54" s="13"/>
    </row>
    <row r="55" spans="1:20">
      <c r="A55" s="3">
        <v>51</v>
      </c>
      <c r="B55" s="12" t="s">
        <v>35</v>
      </c>
      <c r="C55" s="42" t="s">
        <v>618</v>
      </c>
      <c r="D55" s="43" t="s">
        <v>11</v>
      </c>
      <c r="E55" s="72" t="s">
        <v>622</v>
      </c>
      <c r="F55" s="43" t="s">
        <v>628</v>
      </c>
      <c r="G55" s="14">
        <v>19</v>
      </c>
      <c r="H55" s="14">
        <v>13</v>
      </c>
      <c r="I55" s="12">
        <f t="shared" si="1"/>
        <v>32</v>
      </c>
      <c r="J55" s="62" t="s">
        <v>626</v>
      </c>
      <c r="K55" s="73" t="s">
        <v>935</v>
      </c>
      <c r="L55" s="73" t="s">
        <v>892</v>
      </c>
      <c r="M55" s="72">
        <v>9707317539</v>
      </c>
      <c r="N55" s="73" t="s">
        <v>937</v>
      </c>
      <c r="O55" s="72">
        <v>9707576850</v>
      </c>
      <c r="P55" s="74">
        <v>43483</v>
      </c>
      <c r="Q55" s="43" t="s">
        <v>230</v>
      </c>
      <c r="R55" s="43" t="s">
        <v>1084</v>
      </c>
      <c r="S55" s="43" t="s">
        <v>45</v>
      </c>
      <c r="T55" s="13"/>
    </row>
    <row r="56" spans="1:20">
      <c r="A56" s="3">
        <v>52</v>
      </c>
      <c r="B56" s="12" t="s">
        <v>35</v>
      </c>
      <c r="C56" s="42" t="s">
        <v>619</v>
      </c>
      <c r="D56" s="43" t="s">
        <v>11</v>
      </c>
      <c r="E56" s="72" t="s">
        <v>623</v>
      </c>
      <c r="F56" s="43" t="s">
        <v>628</v>
      </c>
      <c r="G56" s="14">
        <v>12</v>
      </c>
      <c r="H56" s="14">
        <v>15</v>
      </c>
      <c r="I56" s="12">
        <f t="shared" si="1"/>
        <v>27</v>
      </c>
      <c r="J56" s="43"/>
      <c r="K56" s="73" t="s">
        <v>935</v>
      </c>
      <c r="L56" s="73" t="s">
        <v>892</v>
      </c>
      <c r="M56" s="72">
        <v>9707317539</v>
      </c>
      <c r="N56" s="73" t="s">
        <v>937</v>
      </c>
      <c r="O56" s="72">
        <v>9707576850</v>
      </c>
      <c r="P56" s="74">
        <v>43483</v>
      </c>
      <c r="Q56" s="43" t="s">
        <v>230</v>
      </c>
      <c r="R56" s="43" t="s">
        <v>885</v>
      </c>
      <c r="S56" s="43" t="s">
        <v>45</v>
      </c>
      <c r="T56" s="13"/>
    </row>
    <row r="57" spans="1:20">
      <c r="A57" s="3">
        <v>53</v>
      </c>
      <c r="B57" s="12" t="s">
        <v>35</v>
      </c>
      <c r="C57" s="42" t="s">
        <v>620</v>
      </c>
      <c r="D57" s="43" t="s">
        <v>11</v>
      </c>
      <c r="E57" s="72" t="s">
        <v>624</v>
      </c>
      <c r="F57" s="43" t="s">
        <v>628</v>
      </c>
      <c r="G57" s="14">
        <v>11</v>
      </c>
      <c r="H57" s="14">
        <v>15</v>
      </c>
      <c r="I57" s="12">
        <f t="shared" si="1"/>
        <v>26</v>
      </c>
      <c r="J57" s="43"/>
      <c r="K57" s="73" t="s">
        <v>938</v>
      </c>
      <c r="L57" s="73" t="s">
        <v>84</v>
      </c>
      <c r="M57" s="72">
        <v>9864568073</v>
      </c>
      <c r="N57" s="73" t="s">
        <v>939</v>
      </c>
      <c r="O57" s="72">
        <v>9508060718</v>
      </c>
      <c r="P57" s="74">
        <v>43484</v>
      </c>
      <c r="Q57" s="43" t="s">
        <v>1079</v>
      </c>
      <c r="R57" s="43" t="s">
        <v>1085</v>
      </c>
      <c r="S57" s="43" t="s">
        <v>45</v>
      </c>
      <c r="T57" s="13"/>
    </row>
    <row r="58" spans="1:20">
      <c r="A58" s="3">
        <v>54</v>
      </c>
      <c r="B58" s="12" t="s">
        <v>35</v>
      </c>
      <c r="C58" s="42" t="s">
        <v>617</v>
      </c>
      <c r="D58" s="43" t="s">
        <v>11</v>
      </c>
      <c r="E58" s="72" t="s">
        <v>621</v>
      </c>
      <c r="F58" s="43" t="s">
        <v>628</v>
      </c>
      <c r="G58" s="14">
        <v>18</v>
      </c>
      <c r="H58" s="14">
        <v>16</v>
      </c>
      <c r="I58" s="12">
        <f t="shared" si="1"/>
        <v>34</v>
      </c>
      <c r="J58" s="62" t="s">
        <v>625</v>
      </c>
      <c r="K58" s="73" t="s">
        <v>935</v>
      </c>
      <c r="L58" s="73" t="s">
        <v>892</v>
      </c>
      <c r="M58" s="72">
        <v>9707317539</v>
      </c>
      <c r="N58" s="73" t="s">
        <v>937</v>
      </c>
      <c r="O58" s="72">
        <v>9707576850</v>
      </c>
      <c r="P58" s="74">
        <v>43484</v>
      </c>
      <c r="Q58" s="43" t="s">
        <v>1079</v>
      </c>
      <c r="R58" s="43" t="s">
        <v>1084</v>
      </c>
      <c r="S58" s="43" t="s">
        <v>45</v>
      </c>
      <c r="T58" s="13"/>
    </row>
    <row r="59" spans="1:20">
      <c r="A59" s="3">
        <v>55</v>
      </c>
      <c r="B59" s="12" t="s">
        <v>35</v>
      </c>
      <c r="C59" s="42" t="s">
        <v>618</v>
      </c>
      <c r="D59" s="43" t="s">
        <v>11</v>
      </c>
      <c r="E59" s="72" t="s">
        <v>622</v>
      </c>
      <c r="F59" s="43" t="s">
        <v>628</v>
      </c>
      <c r="G59" s="14">
        <v>19</v>
      </c>
      <c r="H59" s="14">
        <v>13</v>
      </c>
      <c r="I59" s="12">
        <f t="shared" si="1"/>
        <v>32</v>
      </c>
      <c r="J59" s="62" t="s">
        <v>626</v>
      </c>
      <c r="K59" s="73" t="s">
        <v>935</v>
      </c>
      <c r="L59" s="73" t="s">
        <v>892</v>
      </c>
      <c r="M59" s="72">
        <v>9707317539</v>
      </c>
      <c r="N59" s="73" t="s">
        <v>937</v>
      </c>
      <c r="O59" s="72">
        <v>9707576850</v>
      </c>
      <c r="P59" s="74">
        <v>43484</v>
      </c>
      <c r="Q59" s="43" t="s">
        <v>1079</v>
      </c>
      <c r="R59" s="43" t="s">
        <v>1084</v>
      </c>
      <c r="S59" s="43" t="s">
        <v>45</v>
      </c>
      <c r="T59" s="13"/>
    </row>
    <row r="60" spans="1:20">
      <c r="A60" s="3">
        <v>56</v>
      </c>
      <c r="B60" s="12" t="s">
        <v>35</v>
      </c>
      <c r="C60" s="42" t="s">
        <v>619</v>
      </c>
      <c r="D60" s="43" t="s">
        <v>11</v>
      </c>
      <c r="E60" s="72" t="s">
        <v>623</v>
      </c>
      <c r="F60" s="43" t="s">
        <v>628</v>
      </c>
      <c r="G60" s="14">
        <v>12</v>
      </c>
      <c r="H60" s="14">
        <v>15</v>
      </c>
      <c r="I60" s="12">
        <f t="shared" si="1"/>
        <v>27</v>
      </c>
      <c r="J60" s="43"/>
      <c r="K60" s="73" t="s">
        <v>935</v>
      </c>
      <c r="L60" s="73" t="s">
        <v>892</v>
      </c>
      <c r="M60" s="72">
        <v>9707317539</v>
      </c>
      <c r="N60" s="73" t="s">
        <v>937</v>
      </c>
      <c r="O60" s="72">
        <v>9707576850</v>
      </c>
      <c r="P60" s="74">
        <v>43486</v>
      </c>
      <c r="Q60" s="43" t="s">
        <v>231</v>
      </c>
      <c r="R60" s="43" t="s">
        <v>885</v>
      </c>
      <c r="S60" s="43" t="s">
        <v>45</v>
      </c>
      <c r="T60" s="13"/>
    </row>
    <row r="61" spans="1:20">
      <c r="A61" s="3">
        <v>57</v>
      </c>
      <c r="B61" s="12" t="s">
        <v>35</v>
      </c>
      <c r="C61" s="42" t="s">
        <v>620</v>
      </c>
      <c r="D61" s="43" t="s">
        <v>11</v>
      </c>
      <c r="E61" s="72" t="s">
        <v>624</v>
      </c>
      <c r="F61" s="43" t="s">
        <v>628</v>
      </c>
      <c r="G61" s="14">
        <v>11</v>
      </c>
      <c r="H61" s="14">
        <v>15</v>
      </c>
      <c r="I61" s="12">
        <f t="shared" si="1"/>
        <v>26</v>
      </c>
      <c r="J61" s="43"/>
      <c r="K61" s="73" t="s">
        <v>938</v>
      </c>
      <c r="L61" s="73" t="s">
        <v>84</v>
      </c>
      <c r="M61" s="72">
        <v>9864568073</v>
      </c>
      <c r="N61" s="73" t="s">
        <v>939</v>
      </c>
      <c r="O61" s="72">
        <v>9508060718</v>
      </c>
      <c r="P61" s="74">
        <v>43486</v>
      </c>
      <c r="Q61" s="43" t="s">
        <v>231</v>
      </c>
      <c r="R61" s="43" t="s">
        <v>88</v>
      </c>
      <c r="S61" s="43" t="s">
        <v>45</v>
      </c>
      <c r="T61" s="13"/>
    </row>
    <row r="62" spans="1:20" ht="33">
      <c r="A62" s="3">
        <v>58</v>
      </c>
      <c r="B62" s="12" t="s">
        <v>35</v>
      </c>
      <c r="C62" s="13" t="s">
        <v>69</v>
      </c>
      <c r="D62" s="13" t="s">
        <v>11</v>
      </c>
      <c r="E62" s="40">
        <v>18140400203</v>
      </c>
      <c r="F62" s="43" t="s">
        <v>58</v>
      </c>
      <c r="G62" s="14">
        <v>12</v>
      </c>
      <c r="H62" s="14">
        <v>14</v>
      </c>
      <c r="I62" s="12">
        <f t="shared" si="1"/>
        <v>26</v>
      </c>
      <c r="J62" s="43"/>
      <c r="K62" s="43" t="s">
        <v>65</v>
      </c>
      <c r="L62" s="43" t="s">
        <v>66</v>
      </c>
      <c r="M62" s="43">
        <v>9707358782</v>
      </c>
      <c r="N62" s="43" t="s">
        <v>67</v>
      </c>
      <c r="O62" s="43">
        <v>9707910897</v>
      </c>
      <c r="P62" s="74">
        <v>43486</v>
      </c>
      <c r="Q62" s="43" t="s">
        <v>231</v>
      </c>
      <c r="R62" s="43" t="s">
        <v>68</v>
      </c>
      <c r="S62" s="43" t="s">
        <v>45</v>
      </c>
      <c r="T62" s="13"/>
    </row>
    <row r="63" spans="1:20" ht="33">
      <c r="A63" s="3">
        <v>59</v>
      </c>
      <c r="B63" s="12" t="s">
        <v>35</v>
      </c>
      <c r="C63" s="13" t="s">
        <v>70</v>
      </c>
      <c r="D63" s="13" t="s">
        <v>11</v>
      </c>
      <c r="E63" s="40">
        <v>18140400205</v>
      </c>
      <c r="F63" s="43" t="s">
        <v>58</v>
      </c>
      <c r="G63" s="14">
        <v>28</v>
      </c>
      <c r="H63" s="14">
        <v>22</v>
      </c>
      <c r="I63" s="12">
        <f t="shared" si="1"/>
        <v>50</v>
      </c>
      <c r="J63" s="62" t="s">
        <v>997</v>
      </c>
      <c r="K63" s="43" t="s">
        <v>887</v>
      </c>
      <c r="L63" s="43" t="s">
        <v>71</v>
      </c>
      <c r="M63" s="43">
        <v>9435338501</v>
      </c>
      <c r="N63" s="43" t="s">
        <v>67</v>
      </c>
      <c r="O63" s="43">
        <v>9707910897</v>
      </c>
      <c r="P63" s="74">
        <v>43487</v>
      </c>
      <c r="Q63" s="43" t="s">
        <v>232</v>
      </c>
      <c r="R63" s="43" t="s">
        <v>885</v>
      </c>
      <c r="S63" s="43" t="s">
        <v>45</v>
      </c>
      <c r="T63" s="13"/>
    </row>
    <row r="64" spans="1:20" ht="33">
      <c r="A64" s="3">
        <v>60</v>
      </c>
      <c r="B64" s="12" t="s">
        <v>35</v>
      </c>
      <c r="C64" s="13" t="s">
        <v>72</v>
      </c>
      <c r="D64" s="13" t="s">
        <v>11</v>
      </c>
      <c r="E64" s="40">
        <v>18140400207</v>
      </c>
      <c r="F64" s="43" t="s">
        <v>58</v>
      </c>
      <c r="G64" s="14">
        <v>28</v>
      </c>
      <c r="H64" s="14">
        <v>25</v>
      </c>
      <c r="I64" s="12">
        <f t="shared" si="1"/>
        <v>53</v>
      </c>
      <c r="J64" s="62" t="s">
        <v>998</v>
      </c>
      <c r="K64" s="43" t="s">
        <v>65</v>
      </c>
      <c r="L64" s="43" t="s">
        <v>66</v>
      </c>
      <c r="M64" s="43">
        <v>9707358782</v>
      </c>
      <c r="N64" s="43" t="s">
        <v>67</v>
      </c>
      <c r="O64" s="43">
        <v>9707910897</v>
      </c>
      <c r="P64" s="74">
        <v>43487</v>
      </c>
      <c r="Q64" s="43" t="s">
        <v>232</v>
      </c>
      <c r="R64" s="43" t="s">
        <v>68</v>
      </c>
      <c r="S64" s="43" t="s">
        <v>45</v>
      </c>
      <c r="T64" s="13"/>
    </row>
    <row r="65" spans="1:20" ht="33">
      <c r="A65" s="3">
        <v>61</v>
      </c>
      <c r="B65" s="12" t="s">
        <v>35</v>
      </c>
      <c r="C65" s="13" t="s">
        <v>73</v>
      </c>
      <c r="D65" s="13" t="s">
        <v>11</v>
      </c>
      <c r="E65" s="40">
        <v>18140400209</v>
      </c>
      <c r="F65" s="43" t="s">
        <v>58</v>
      </c>
      <c r="G65" s="14">
        <v>11</v>
      </c>
      <c r="H65" s="14">
        <v>15</v>
      </c>
      <c r="I65" s="12">
        <f t="shared" si="1"/>
        <v>26</v>
      </c>
      <c r="J65" s="62" t="s">
        <v>999</v>
      </c>
      <c r="K65" s="43" t="s">
        <v>74</v>
      </c>
      <c r="L65" s="43" t="s">
        <v>75</v>
      </c>
      <c r="M65" s="43">
        <v>7896906355</v>
      </c>
      <c r="N65" s="72" t="s">
        <v>76</v>
      </c>
      <c r="O65" s="72">
        <v>9864683145</v>
      </c>
      <c r="P65" s="74">
        <v>43487</v>
      </c>
      <c r="Q65" s="43" t="s">
        <v>232</v>
      </c>
      <c r="R65" s="43" t="s">
        <v>820</v>
      </c>
      <c r="S65" s="43" t="s">
        <v>45</v>
      </c>
      <c r="T65" s="13"/>
    </row>
    <row r="66" spans="1:20" ht="33">
      <c r="A66" s="3">
        <v>62</v>
      </c>
      <c r="B66" s="12" t="s">
        <v>35</v>
      </c>
      <c r="C66" s="13" t="s">
        <v>78</v>
      </c>
      <c r="D66" s="13" t="s">
        <v>11</v>
      </c>
      <c r="E66" s="40">
        <v>18140400211</v>
      </c>
      <c r="F66" s="43" t="s">
        <v>58</v>
      </c>
      <c r="G66" s="14">
        <v>10</v>
      </c>
      <c r="H66" s="14">
        <v>17</v>
      </c>
      <c r="I66" s="12">
        <f t="shared" si="1"/>
        <v>27</v>
      </c>
      <c r="J66" s="62" t="s">
        <v>1000</v>
      </c>
      <c r="K66" s="43" t="s">
        <v>65</v>
      </c>
      <c r="L66" s="43" t="s">
        <v>66</v>
      </c>
      <c r="M66" s="43">
        <v>9707358782</v>
      </c>
      <c r="N66" s="72" t="s">
        <v>79</v>
      </c>
      <c r="O66" s="72">
        <v>950895228</v>
      </c>
      <c r="P66" s="74">
        <v>43488</v>
      </c>
      <c r="Q66" s="43" t="s">
        <v>233</v>
      </c>
      <c r="R66" s="43" t="s">
        <v>68</v>
      </c>
      <c r="S66" s="43" t="s">
        <v>45</v>
      </c>
      <c r="T66" s="13"/>
    </row>
    <row r="67" spans="1:20" ht="33">
      <c r="A67" s="3">
        <v>63</v>
      </c>
      <c r="B67" s="12" t="s">
        <v>35</v>
      </c>
      <c r="C67" s="13" t="s">
        <v>80</v>
      </c>
      <c r="D67" s="13" t="s">
        <v>11</v>
      </c>
      <c r="E67" s="40">
        <v>18140400213</v>
      </c>
      <c r="F67" s="43" t="s">
        <v>58</v>
      </c>
      <c r="G67" s="44">
        <v>16</v>
      </c>
      <c r="H67" s="44">
        <v>21</v>
      </c>
      <c r="I67" s="12">
        <f t="shared" si="1"/>
        <v>37</v>
      </c>
      <c r="J67" s="62" t="s">
        <v>1001</v>
      </c>
      <c r="K67" s="43" t="s">
        <v>74</v>
      </c>
      <c r="L67" s="43" t="s">
        <v>75</v>
      </c>
      <c r="M67" s="43">
        <v>7896906355</v>
      </c>
      <c r="N67" s="72" t="s">
        <v>81</v>
      </c>
      <c r="O67" s="72">
        <v>8822099417</v>
      </c>
      <c r="P67" s="74">
        <v>43488</v>
      </c>
      <c r="Q67" s="43" t="s">
        <v>233</v>
      </c>
      <c r="R67" s="43" t="s">
        <v>820</v>
      </c>
      <c r="S67" s="43" t="s">
        <v>45</v>
      </c>
      <c r="T67" s="13"/>
    </row>
    <row r="68" spans="1:20" ht="33">
      <c r="A68" s="3">
        <v>64</v>
      </c>
      <c r="B68" s="12" t="s">
        <v>35</v>
      </c>
      <c r="C68" s="45" t="s">
        <v>82</v>
      </c>
      <c r="D68" s="13" t="s">
        <v>11</v>
      </c>
      <c r="E68" s="40">
        <v>18140400215</v>
      </c>
      <c r="F68" s="43" t="s">
        <v>58</v>
      </c>
      <c r="G68" s="44">
        <v>19</v>
      </c>
      <c r="H68" s="44">
        <v>29</v>
      </c>
      <c r="I68" s="12">
        <f t="shared" si="1"/>
        <v>48</v>
      </c>
      <c r="J68" s="62" t="s">
        <v>1002</v>
      </c>
      <c r="K68" s="43" t="s">
        <v>83</v>
      </c>
      <c r="L68" s="43" t="s">
        <v>84</v>
      </c>
      <c r="M68" s="43">
        <v>9401452749</v>
      </c>
      <c r="N68" s="72" t="s">
        <v>85</v>
      </c>
      <c r="O68" s="72">
        <v>9401883592</v>
      </c>
      <c r="P68" s="74">
        <v>43488</v>
      </c>
      <c r="Q68" s="43" t="s">
        <v>233</v>
      </c>
      <c r="R68" s="43" t="s">
        <v>886</v>
      </c>
      <c r="S68" s="43" t="s">
        <v>45</v>
      </c>
      <c r="T68" s="13"/>
    </row>
    <row r="69" spans="1:20" ht="33">
      <c r="A69" s="3">
        <v>65</v>
      </c>
      <c r="B69" s="12" t="s">
        <v>35</v>
      </c>
      <c r="C69" s="13" t="s">
        <v>86</v>
      </c>
      <c r="D69" s="13" t="s">
        <v>11</v>
      </c>
      <c r="E69" s="40">
        <v>18140400217</v>
      </c>
      <c r="F69" s="43" t="s">
        <v>58</v>
      </c>
      <c r="G69" s="14">
        <v>26</v>
      </c>
      <c r="H69" s="14">
        <v>25</v>
      </c>
      <c r="I69" s="12">
        <f t="shared" si="1"/>
        <v>51</v>
      </c>
      <c r="J69" s="62" t="s">
        <v>1003</v>
      </c>
      <c r="K69" s="43" t="s">
        <v>74</v>
      </c>
      <c r="L69" s="43" t="s">
        <v>75</v>
      </c>
      <c r="M69" s="43">
        <v>7896906355</v>
      </c>
      <c r="N69" s="72" t="s">
        <v>87</v>
      </c>
      <c r="O69" s="72">
        <v>9954752993</v>
      </c>
      <c r="P69" s="74">
        <v>43489</v>
      </c>
      <c r="Q69" s="43" t="s">
        <v>234</v>
      </c>
      <c r="R69" s="43" t="s">
        <v>820</v>
      </c>
      <c r="S69" s="43" t="s">
        <v>45</v>
      </c>
      <c r="T69" s="13"/>
    </row>
    <row r="70" spans="1:20" ht="33">
      <c r="A70" s="3">
        <v>66</v>
      </c>
      <c r="B70" s="12" t="s">
        <v>35</v>
      </c>
      <c r="C70" s="13" t="s">
        <v>89</v>
      </c>
      <c r="D70" s="13" t="s">
        <v>11</v>
      </c>
      <c r="E70" s="40">
        <v>18140400219</v>
      </c>
      <c r="F70" s="43" t="s">
        <v>58</v>
      </c>
      <c r="G70" s="14">
        <v>14</v>
      </c>
      <c r="H70" s="14">
        <v>18</v>
      </c>
      <c r="I70" s="12">
        <f t="shared" si="1"/>
        <v>32</v>
      </c>
      <c r="J70" s="43"/>
      <c r="K70" s="43" t="s">
        <v>74</v>
      </c>
      <c r="L70" s="43" t="s">
        <v>75</v>
      </c>
      <c r="M70" s="43">
        <v>7896906355</v>
      </c>
      <c r="N70" s="72" t="s">
        <v>87</v>
      </c>
      <c r="O70" s="72">
        <v>9954752993</v>
      </c>
      <c r="P70" s="74">
        <v>43489</v>
      </c>
      <c r="Q70" s="43"/>
      <c r="R70" s="43" t="s">
        <v>820</v>
      </c>
      <c r="S70" s="43" t="s">
        <v>45</v>
      </c>
      <c r="T70" s="13"/>
    </row>
    <row r="71" spans="1:20">
      <c r="A71" s="3">
        <v>67</v>
      </c>
      <c r="B71" s="12" t="s">
        <v>35</v>
      </c>
      <c r="C71" s="13" t="s">
        <v>90</v>
      </c>
      <c r="D71" s="13"/>
      <c r="E71" s="40">
        <v>18140400221</v>
      </c>
      <c r="F71" s="43" t="s">
        <v>58</v>
      </c>
      <c r="G71" s="14">
        <v>30</v>
      </c>
      <c r="H71" s="14">
        <v>15</v>
      </c>
      <c r="I71" s="12">
        <f t="shared" si="1"/>
        <v>45</v>
      </c>
      <c r="J71" s="43"/>
      <c r="K71" s="73" t="s">
        <v>859</v>
      </c>
      <c r="L71" s="72" t="s">
        <v>861</v>
      </c>
      <c r="M71" s="72">
        <v>9707218570</v>
      </c>
      <c r="N71" s="72" t="s">
        <v>91</v>
      </c>
      <c r="O71" s="72">
        <v>9707864611</v>
      </c>
      <c r="P71" s="74">
        <v>43489</v>
      </c>
      <c r="Q71" s="43" t="s">
        <v>234</v>
      </c>
      <c r="R71" s="43" t="s">
        <v>105</v>
      </c>
      <c r="S71" s="43" t="s">
        <v>45</v>
      </c>
      <c r="T71" s="13"/>
    </row>
    <row r="72" spans="1:20">
      <c r="A72" s="3">
        <v>68</v>
      </c>
      <c r="B72" s="12" t="s">
        <v>35</v>
      </c>
      <c r="C72" s="13" t="s">
        <v>92</v>
      </c>
      <c r="D72" s="13" t="s">
        <v>11</v>
      </c>
      <c r="E72" s="40">
        <v>18140400223</v>
      </c>
      <c r="F72" s="43" t="s">
        <v>58</v>
      </c>
      <c r="G72" s="14">
        <v>20</v>
      </c>
      <c r="H72" s="14">
        <v>26</v>
      </c>
      <c r="I72" s="12">
        <f t="shared" si="1"/>
        <v>46</v>
      </c>
      <c r="J72" s="43"/>
      <c r="K72" s="73" t="s">
        <v>859</v>
      </c>
      <c r="L72" s="72" t="s">
        <v>861</v>
      </c>
      <c r="M72" s="72">
        <v>9707218570</v>
      </c>
      <c r="N72" s="72" t="s">
        <v>860</v>
      </c>
      <c r="O72" s="72">
        <v>9957005967</v>
      </c>
      <c r="P72" s="74">
        <v>43490</v>
      </c>
      <c r="Q72" s="43" t="s">
        <v>230</v>
      </c>
      <c r="R72" s="43" t="s">
        <v>105</v>
      </c>
      <c r="S72" s="43" t="s">
        <v>45</v>
      </c>
      <c r="T72" s="13"/>
    </row>
    <row r="73" spans="1:20">
      <c r="A73" s="3">
        <v>69</v>
      </c>
      <c r="B73" s="12" t="s">
        <v>35</v>
      </c>
      <c r="C73" s="13" t="s">
        <v>93</v>
      </c>
      <c r="D73" s="13" t="s">
        <v>11</v>
      </c>
      <c r="E73" s="40">
        <v>18140400225</v>
      </c>
      <c r="F73" s="43" t="s">
        <v>58</v>
      </c>
      <c r="G73" s="14">
        <v>9</v>
      </c>
      <c r="H73" s="14">
        <v>6</v>
      </c>
      <c r="I73" s="12">
        <f t="shared" si="1"/>
        <v>15</v>
      </c>
      <c r="J73" s="62" t="s">
        <v>1004</v>
      </c>
      <c r="K73" s="43" t="s">
        <v>437</v>
      </c>
      <c r="L73" s="73" t="s">
        <v>862</v>
      </c>
      <c r="M73" s="72">
        <v>8135051342</v>
      </c>
      <c r="N73" s="73" t="s">
        <v>863</v>
      </c>
      <c r="O73" s="72">
        <v>9508807356</v>
      </c>
      <c r="P73" s="74">
        <v>43490</v>
      </c>
      <c r="Q73" s="43" t="s">
        <v>230</v>
      </c>
      <c r="R73" s="43" t="s">
        <v>105</v>
      </c>
      <c r="S73" s="43" t="s">
        <v>45</v>
      </c>
      <c r="T73" s="13"/>
    </row>
    <row r="74" spans="1:20">
      <c r="A74" s="3">
        <v>70</v>
      </c>
      <c r="B74" s="12" t="s">
        <v>35</v>
      </c>
      <c r="C74" s="13" t="s">
        <v>94</v>
      </c>
      <c r="D74" s="13" t="s">
        <v>11</v>
      </c>
      <c r="E74" s="40">
        <v>18140400227</v>
      </c>
      <c r="F74" s="43" t="s">
        <v>58</v>
      </c>
      <c r="G74" s="14">
        <v>65</v>
      </c>
      <c r="H74" s="14">
        <v>44</v>
      </c>
      <c r="I74" s="12">
        <f t="shared" si="1"/>
        <v>109</v>
      </c>
      <c r="J74" s="43"/>
      <c r="K74" s="43" t="s">
        <v>462</v>
      </c>
      <c r="L74" s="73" t="s">
        <v>864</v>
      </c>
      <c r="M74" s="72">
        <v>8135051425</v>
      </c>
      <c r="N74" s="73" t="s">
        <v>865</v>
      </c>
      <c r="O74" s="72">
        <v>9435694659</v>
      </c>
      <c r="P74" s="74">
        <v>43490</v>
      </c>
      <c r="Q74" s="43" t="s">
        <v>230</v>
      </c>
      <c r="R74" s="43" t="s">
        <v>888</v>
      </c>
      <c r="S74" s="43" t="s">
        <v>45</v>
      </c>
      <c r="T74" s="13"/>
    </row>
    <row r="75" spans="1:20">
      <c r="A75" s="3">
        <v>71</v>
      </c>
      <c r="B75" s="12" t="s">
        <v>35</v>
      </c>
      <c r="C75" s="13" t="s">
        <v>96</v>
      </c>
      <c r="D75" s="13" t="s">
        <v>11</v>
      </c>
      <c r="E75" s="40">
        <v>18140400229</v>
      </c>
      <c r="F75" s="43" t="s">
        <v>58</v>
      </c>
      <c r="G75" s="14">
        <v>27</v>
      </c>
      <c r="H75" s="14">
        <v>25</v>
      </c>
      <c r="I75" s="12">
        <f t="shared" si="1"/>
        <v>52</v>
      </c>
      <c r="J75" s="62" t="s">
        <v>1005</v>
      </c>
      <c r="K75" s="43" t="s">
        <v>859</v>
      </c>
      <c r="L75" s="72" t="s">
        <v>866</v>
      </c>
      <c r="M75" s="72">
        <v>9401452743</v>
      </c>
      <c r="N75" s="72" t="s">
        <v>867</v>
      </c>
      <c r="O75" s="72">
        <v>8876592430</v>
      </c>
      <c r="P75" s="74">
        <v>43493</v>
      </c>
      <c r="Q75" s="43" t="s">
        <v>231</v>
      </c>
      <c r="R75" s="43" t="s">
        <v>105</v>
      </c>
      <c r="S75" s="43" t="s">
        <v>45</v>
      </c>
      <c r="T75" s="13"/>
    </row>
    <row r="76" spans="1:20">
      <c r="A76" s="3">
        <v>72</v>
      </c>
      <c r="B76" s="12" t="s">
        <v>35</v>
      </c>
      <c r="C76" s="13" t="s">
        <v>96</v>
      </c>
      <c r="D76" s="13" t="s">
        <v>11</v>
      </c>
      <c r="E76" s="40">
        <v>18140400231</v>
      </c>
      <c r="F76" s="43" t="s">
        <v>58</v>
      </c>
      <c r="G76" s="14">
        <v>14</v>
      </c>
      <c r="H76" s="14">
        <v>16</v>
      </c>
      <c r="I76" s="12">
        <f t="shared" si="1"/>
        <v>30</v>
      </c>
      <c r="J76" s="62" t="s">
        <v>1006</v>
      </c>
      <c r="K76" s="43" t="s">
        <v>859</v>
      </c>
      <c r="L76" s="72" t="s">
        <v>866</v>
      </c>
      <c r="M76" s="72">
        <v>9401452743</v>
      </c>
      <c r="N76" s="72" t="s">
        <v>867</v>
      </c>
      <c r="O76" s="72">
        <v>8876592430</v>
      </c>
      <c r="P76" s="74">
        <v>43493</v>
      </c>
      <c r="Q76" s="43" t="s">
        <v>231</v>
      </c>
      <c r="R76" s="43" t="s">
        <v>105</v>
      </c>
      <c r="S76" s="43" t="s">
        <v>45</v>
      </c>
      <c r="T76" s="13"/>
    </row>
    <row r="77" spans="1:20">
      <c r="A77" s="3">
        <v>73</v>
      </c>
      <c r="B77" s="12" t="s">
        <v>35</v>
      </c>
      <c r="C77" s="13" t="s">
        <v>97</v>
      </c>
      <c r="D77" s="13" t="s">
        <v>11</v>
      </c>
      <c r="E77" s="40">
        <v>18140400233</v>
      </c>
      <c r="F77" s="43" t="s">
        <v>58</v>
      </c>
      <c r="G77" s="14">
        <v>17</v>
      </c>
      <c r="H77" s="14">
        <v>18</v>
      </c>
      <c r="I77" s="12">
        <f t="shared" si="1"/>
        <v>35</v>
      </c>
      <c r="J77" s="62" t="s">
        <v>1007</v>
      </c>
      <c r="K77" s="43" t="s">
        <v>859</v>
      </c>
      <c r="L77" s="72" t="s">
        <v>866</v>
      </c>
      <c r="M77" s="72">
        <v>9401452743</v>
      </c>
      <c r="N77" s="72" t="s">
        <v>868</v>
      </c>
      <c r="O77" s="72">
        <v>8254866332</v>
      </c>
      <c r="P77" s="74">
        <v>43494</v>
      </c>
      <c r="Q77" s="43" t="s">
        <v>232</v>
      </c>
      <c r="R77" s="43" t="s">
        <v>105</v>
      </c>
      <c r="S77" s="43" t="s">
        <v>45</v>
      </c>
      <c r="T77" s="13"/>
    </row>
    <row r="78" spans="1:20">
      <c r="A78" s="3">
        <v>74</v>
      </c>
      <c r="B78" s="12" t="s">
        <v>35</v>
      </c>
      <c r="C78" s="13" t="s">
        <v>99</v>
      </c>
      <c r="D78" s="13" t="s">
        <v>11</v>
      </c>
      <c r="E78" s="40">
        <v>18140400235</v>
      </c>
      <c r="F78" s="43" t="s">
        <v>58</v>
      </c>
      <c r="G78" s="14">
        <v>37</v>
      </c>
      <c r="H78" s="14">
        <v>45</v>
      </c>
      <c r="I78" s="12">
        <f t="shared" si="1"/>
        <v>82</v>
      </c>
      <c r="J78" s="62" t="s">
        <v>1008</v>
      </c>
      <c r="K78" s="43" t="s">
        <v>859</v>
      </c>
      <c r="L78" s="72" t="s">
        <v>866</v>
      </c>
      <c r="M78" s="72">
        <v>9401452743</v>
      </c>
      <c r="N78" s="72" t="s">
        <v>868</v>
      </c>
      <c r="O78" s="72">
        <v>8254866332</v>
      </c>
      <c r="P78" s="74">
        <v>43494</v>
      </c>
      <c r="Q78" s="43" t="s">
        <v>232</v>
      </c>
      <c r="R78" s="43" t="s">
        <v>105</v>
      </c>
      <c r="S78" s="43" t="s">
        <v>45</v>
      </c>
      <c r="T78" s="13"/>
    </row>
    <row r="79" spans="1:20">
      <c r="A79" s="3">
        <v>75</v>
      </c>
      <c r="B79" s="12"/>
      <c r="C79" s="13"/>
      <c r="D79" s="13"/>
      <c r="E79" s="40"/>
      <c r="F79" s="43"/>
      <c r="G79" s="14"/>
      <c r="H79" s="14"/>
      <c r="I79" s="12"/>
      <c r="J79" s="62"/>
      <c r="K79" s="43"/>
      <c r="L79" s="72"/>
      <c r="M79" s="72"/>
      <c r="N79" s="72"/>
      <c r="O79" s="72"/>
      <c r="P79" s="74"/>
      <c r="Q79" s="43"/>
      <c r="R79" s="43"/>
      <c r="S79" s="43"/>
      <c r="T79" s="13"/>
    </row>
    <row r="80" spans="1:20">
      <c r="A80" s="3">
        <v>76</v>
      </c>
      <c r="B80" s="12"/>
      <c r="C80" s="13"/>
      <c r="D80" s="13"/>
      <c r="E80" s="14"/>
      <c r="F80" s="13"/>
      <c r="G80" s="14"/>
      <c r="H80" s="14"/>
      <c r="I80" s="12">
        <f t="shared" ref="I80:I164" si="2">+G80+H80</f>
        <v>0</v>
      </c>
      <c r="J80" s="43"/>
      <c r="K80" s="43"/>
      <c r="L80" s="43"/>
      <c r="M80" s="43"/>
      <c r="N80" s="43"/>
      <c r="O80" s="43"/>
      <c r="P80" s="74"/>
      <c r="Q80" s="43"/>
      <c r="R80" s="43"/>
      <c r="S80" s="43"/>
      <c r="T80" s="13"/>
    </row>
    <row r="81" spans="1:20">
      <c r="A81" s="3">
        <v>77</v>
      </c>
      <c r="B81" s="12"/>
      <c r="C81" s="13"/>
      <c r="D81" s="13"/>
      <c r="E81" s="14"/>
      <c r="F81" s="13"/>
      <c r="G81" s="14"/>
      <c r="H81" s="14"/>
      <c r="I81" s="12">
        <f t="shared" si="2"/>
        <v>0</v>
      </c>
      <c r="J81" s="43"/>
      <c r="K81" s="43"/>
      <c r="L81" s="43"/>
      <c r="M81" s="43"/>
      <c r="N81" s="43"/>
      <c r="O81" s="43"/>
      <c r="P81" s="74"/>
      <c r="Q81" s="43"/>
      <c r="R81" s="43"/>
      <c r="S81" s="43"/>
      <c r="T81" s="13"/>
    </row>
    <row r="82" spans="1:20">
      <c r="A82" s="3">
        <v>78</v>
      </c>
      <c r="B82" s="12"/>
      <c r="C82" s="13"/>
      <c r="D82" s="13"/>
      <c r="E82" s="14"/>
      <c r="F82" s="13"/>
      <c r="G82" s="14"/>
      <c r="H82" s="14"/>
      <c r="I82" s="12">
        <f t="shared" si="2"/>
        <v>0</v>
      </c>
      <c r="J82" s="43"/>
      <c r="K82" s="43"/>
      <c r="L82" s="43"/>
      <c r="M82" s="43"/>
      <c r="N82" s="43"/>
      <c r="O82" s="43"/>
      <c r="P82" s="74"/>
      <c r="Q82" s="43"/>
      <c r="R82" s="43"/>
      <c r="S82" s="43"/>
      <c r="T82" s="13"/>
    </row>
    <row r="83" spans="1:20">
      <c r="A83" s="3">
        <v>79</v>
      </c>
      <c r="B83" s="12"/>
      <c r="C83" s="13"/>
      <c r="D83" s="13"/>
      <c r="E83" s="14"/>
      <c r="F83" s="13"/>
      <c r="G83" s="14"/>
      <c r="H83" s="14"/>
      <c r="I83" s="12">
        <f t="shared" si="2"/>
        <v>0</v>
      </c>
      <c r="J83" s="43"/>
      <c r="K83" s="43"/>
      <c r="L83" s="43"/>
      <c r="M83" s="43"/>
      <c r="N83" s="43"/>
      <c r="O83" s="43"/>
      <c r="P83" s="74"/>
      <c r="Q83" s="43"/>
      <c r="R83" s="43"/>
      <c r="S83" s="43"/>
      <c r="T83" s="13"/>
    </row>
    <row r="84" spans="1:20">
      <c r="A84" s="3">
        <v>80</v>
      </c>
      <c r="B84" s="12"/>
      <c r="C84" s="13"/>
      <c r="D84" s="13"/>
      <c r="E84" s="14"/>
      <c r="F84" s="13"/>
      <c r="G84" s="14"/>
      <c r="H84" s="14"/>
      <c r="I84" s="12">
        <f t="shared" si="2"/>
        <v>0</v>
      </c>
      <c r="J84" s="43"/>
      <c r="K84" s="43"/>
      <c r="L84" s="43"/>
      <c r="M84" s="43"/>
      <c r="N84" s="43"/>
      <c r="O84" s="43"/>
      <c r="P84" s="74"/>
      <c r="Q84" s="43"/>
      <c r="R84" s="43"/>
      <c r="S84" s="43"/>
      <c r="T84" s="13"/>
    </row>
    <row r="85" spans="1:20">
      <c r="A85" s="3">
        <v>81</v>
      </c>
      <c r="B85" s="12"/>
      <c r="C85" s="13"/>
      <c r="D85" s="13"/>
      <c r="E85" s="14"/>
      <c r="F85" s="13"/>
      <c r="G85" s="14"/>
      <c r="H85" s="14"/>
      <c r="I85" s="12">
        <f t="shared" si="2"/>
        <v>0</v>
      </c>
      <c r="J85" s="43"/>
      <c r="K85" s="43"/>
      <c r="L85" s="43"/>
      <c r="M85" s="43"/>
      <c r="N85" s="43"/>
      <c r="O85" s="43"/>
      <c r="P85" s="74"/>
      <c r="Q85" s="43"/>
      <c r="R85" s="43"/>
      <c r="S85" s="43"/>
      <c r="T85" s="13"/>
    </row>
    <row r="86" spans="1:20">
      <c r="A86" s="3">
        <v>82</v>
      </c>
      <c r="B86" s="12"/>
      <c r="C86" s="13"/>
      <c r="D86" s="13"/>
      <c r="E86" s="14"/>
      <c r="F86" s="13"/>
      <c r="G86" s="14"/>
      <c r="H86" s="14"/>
      <c r="I86" s="12">
        <f t="shared" si="2"/>
        <v>0</v>
      </c>
      <c r="J86" s="43"/>
      <c r="K86" s="43"/>
      <c r="L86" s="43"/>
      <c r="M86" s="43"/>
      <c r="N86" s="43"/>
      <c r="O86" s="43"/>
      <c r="P86" s="74"/>
      <c r="Q86" s="43"/>
      <c r="R86" s="43"/>
      <c r="S86" s="43"/>
      <c r="T86" s="13"/>
    </row>
    <row r="87" spans="1:20">
      <c r="A87" s="3">
        <v>83</v>
      </c>
      <c r="B87" s="12"/>
      <c r="C87" s="13"/>
      <c r="D87" s="13"/>
      <c r="E87" s="14"/>
      <c r="F87" s="13"/>
      <c r="G87" s="14"/>
      <c r="H87" s="14"/>
      <c r="I87" s="12">
        <f t="shared" si="2"/>
        <v>0</v>
      </c>
      <c r="J87" s="43"/>
      <c r="K87" s="43"/>
      <c r="L87" s="43"/>
      <c r="M87" s="43"/>
      <c r="N87" s="43"/>
      <c r="O87" s="43"/>
      <c r="P87" s="74"/>
      <c r="Q87" s="43"/>
      <c r="R87" s="43"/>
      <c r="S87" s="43"/>
      <c r="T87" s="13"/>
    </row>
    <row r="88" spans="1:20">
      <c r="A88" s="3">
        <v>84</v>
      </c>
      <c r="B88" s="12"/>
      <c r="C88" s="13"/>
      <c r="D88" s="13"/>
      <c r="E88" s="14"/>
      <c r="F88" s="13"/>
      <c r="G88" s="14"/>
      <c r="H88" s="14"/>
      <c r="I88" s="12">
        <f t="shared" si="2"/>
        <v>0</v>
      </c>
      <c r="J88" s="43"/>
      <c r="K88" s="43"/>
      <c r="L88" s="43"/>
      <c r="M88" s="43"/>
      <c r="N88" s="43"/>
      <c r="O88" s="43"/>
      <c r="P88" s="74"/>
      <c r="Q88" s="43"/>
      <c r="R88" s="43"/>
      <c r="S88" s="43"/>
      <c r="T88" s="13"/>
    </row>
    <row r="89" spans="1:20">
      <c r="A89" s="3">
        <v>85</v>
      </c>
      <c r="B89" s="12"/>
      <c r="C89" s="13"/>
      <c r="D89" s="13"/>
      <c r="E89" s="14"/>
      <c r="F89" s="13"/>
      <c r="G89" s="14"/>
      <c r="H89" s="14"/>
      <c r="I89" s="12">
        <f t="shared" si="2"/>
        <v>0</v>
      </c>
      <c r="J89" s="43"/>
      <c r="K89" s="43"/>
      <c r="L89" s="43"/>
      <c r="M89" s="43"/>
      <c r="N89" s="43"/>
      <c r="O89" s="43"/>
      <c r="P89" s="74"/>
      <c r="Q89" s="43"/>
      <c r="R89" s="43"/>
      <c r="S89" s="43"/>
      <c r="T89" s="13"/>
    </row>
    <row r="90" spans="1:20">
      <c r="A90" s="3">
        <v>86</v>
      </c>
      <c r="B90" s="12"/>
      <c r="C90" s="13"/>
      <c r="D90" s="13"/>
      <c r="E90" s="14"/>
      <c r="F90" s="13"/>
      <c r="G90" s="14"/>
      <c r="H90" s="14"/>
      <c r="I90" s="12">
        <f t="shared" si="2"/>
        <v>0</v>
      </c>
      <c r="J90" s="43"/>
      <c r="K90" s="43"/>
      <c r="L90" s="43"/>
      <c r="M90" s="43"/>
      <c r="N90" s="43"/>
      <c r="O90" s="43"/>
      <c r="P90" s="74"/>
      <c r="Q90" s="43"/>
      <c r="R90" s="43"/>
      <c r="S90" s="43"/>
      <c r="T90" s="13"/>
    </row>
    <row r="91" spans="1:20">
      <c r="A91" s="3">
        <v>87</v>
      </c>
      <c r="B91" s="12"/>
      <c r="C91" s="13"/>
      <c r="D91" s="13"/>
      <c r="E91" s="14"/>
      <c r="F91" s="13"/>
      <c r="G91" s="14"/>
      <c r="H91" s="14"/>
      <c r="I91" s="12">
        <f t="shared" si="2"/>
        <v>0</v>
      </c>
      <c r="J91" s="43"/>
      <c r="K91" s="43"/>
      <c r="L91" s="43"/>
      <c r="M91" s="43"/>
      <c r="N91" s="43"/>
      <c r="O91" s="43"/>
      <c r="P91" s="74"/>
      <c r="Q91" s="43"/>
      <c r="R91" s="43"/>
      <c r="S91" s="43"/>
      <c r="T91" s="13"/>
    </row>
    <row r="92" spans="1:20">
      <c r="A92" s="3">
        <v>88</v>
      </c>
      <c r="B92" s="12"/>
      <c r="C92" s="13"/>
      <c r="D92" s="13"/>
      <c r="E92" s="14"/>
      <c r="F92" s="13"/>
      <c r="G92" s="14"/>
      <c r="H92" s="14"/>
      <c r="I92" s="12">
        <f t="shared" si="2"/>
        <v>0</v>
      </c>
      <c r="J92" s="43"/>
      <c r="K92" s="43"/>
      <c r="L92" s="43"/>
      <c r="M92" s="43"/>
      <c r="N92" s="43"/>
      <c r="O92" s="43"/>
      <c r="P92" s="74"/>
      <c r="Q92" s="43"/>
      <c r="R92" s="43"/>
      <c r="S92" s="43"/>
      <c r="T92" s="13"/>
    </row>
    <row r="93" spans="1:20">
      <c r="A93" s="3">
        <v>89</v>
      </c>
      <c r="B93" s="12"/>
      <c r="C93" s="13"/>
      <c r="D93" s="13"/>
      <c r="E93" s="14"/>
      <c r="F93" s="13"/>
      <c r="G93" s="14"/>
      <c r="H93" s="14"/>
      <c r="I93" s="12">
        <f t="shared" si="2"/>
        <v>0</v>
      </c>
      <c r="J93" s="43"/>
      <c r="K93" s="43"/>
      <c r="L93" s="43"/>
      <c r="M93" s="43"/>
      <c r="N93" s="43"/>
      <c r="O93" s="43"/>
      <c r="P93" s="74"/>
      <c r="Q93" s="43"/>
      <c r="R93" s="43"/>
      <c r="S93" s="43"/>
      <c r="T93" s="13"/>
    </row>
    <row r="94" spans="1:20">
      <c r="A94" s="3">
        <v>90</v>
      </c>
      <c r="B94" s="12"/>
      <c r="C94" s="13"/>
      <c r="D94" s="13"/>
      <c r="E94" s="14"/>
      <c r="F94" s="13"/>
      <c r="G94" s="14"/>
      <c r="H94" s="14"/>
      <c r="I94" s="12">
        <f t="shared" si="2"/>
        <v>0</v>
      </c>
      <c r="J94" s="43"/>
      <c r="K94" s="43"/>
      <c r="L94" s="43"/>
      <c r="M94" s="43"/>
      <c r="N94" s="43"/>
      <c r="O94" s="43"/>
      <c r="P94" s="74"/>
      <c r="Q94" s="43"/>
      <c r="R94" s="43"/>
      <c r="S94" s="43"/>
      <c r="T94" s="13"/>
    </row>
    <row r="95" spans="1:20">
      <c r="A95" s="3">
        <v>91</v>
      </c>
      <c r="B95" s="12"/>
      <c r="C95" s="13"/>
      <c r="D95" s="13"/>
      <c r="E95" s="14"/>
      <c r="F95" s="13"/>
      <c r="G95" s="14"/>
      <c r="H95" s="14"/>
      <c r="I95" s="12">
        <f t="shared" si="2"/>
        <v>0</v>
      </c>
      <c r="J95" s="43"/>
      <c r="K95" s="43"/>
      <c r="L95" s="43"/>
      <c r="M95" s="43"/>
      <c r="N95" s="43"/>
      <c r="O95" s="43"/>
      <c r="P95" s="74"/>
      <c r="Q95" s="43"/>
      <c r="R95" s="43"/>
      <c r="S95" s="43"/>
      <c r="T95" s="13"/>
    </row>
    <row r="96" spans="1:20">
      <c r="A96" s="3">
        <v>92</v>
      </c>
      <c r="B96" s="12"/>
      <c r="C96" s="13"/>
      <c r="D96" s="13"/>
      <c r="E96" s="14"/>
      <c r="F96" s="13"/>
      <c r="G96" s="14"/>
      <c r="H96" s="14"/>
      <c r="I96" s="12">
        <f t="shared" si="2"/>
        <v>0</v>
      </c>
      <c r="J96" s="43"/>
      <c r="K96" s="43"/>
      <c r="L96" s="43"/>
      <c r="M96" s="43"/>
      <c r="N96" s="43"/>
      <c r="O96" s="43"/>
      <c r="P96" s="74"/>
      <c r="Q96" s="43"/>
      <c r="R96" s="43"/>
      <c r="S96" s="43"/>
      <c r="T96" s="13"/>
    </row>
    <row r="97" spans="1:20">
      <c r="A97" s="3">
        <v>93</v>
      </c>
      <c r="B97" s="12"/>
      <c r="C97" s="13"/>
      <c r="D97" s="13"/>
      <c r="E97" s="14"/>
      <c r="F97" s="13"/>
      <c r="G97" s="14"/>
      <c r="H97" s="14"/>
      <c r="I97" s="12">
        <f t="shared" si="2"/>
        <v>0</v>
      </c>
      <c r="J97" s="43"/>
      <c r="K97" s="43"/>
      <c r="L97" s="43"/>
      <c r="M97" s="43"/>
      <c r="N97" s="43"/>
      <c r="O97" s="43"/>
      <c r="P97" s="74"/>
      <c r="Q97" s="43"/>
      <c r="R97" s="43"/>
      <c r="S97" s="43"/>
      <c r="T97" s="13"/>
    </row>
    <row r="98" spans="1:20">
      <c r="A98" s="3">
        <v>94</v>
      </c>
      <c r="B98" s="12"/>
      <c r="C98" s="13"/>
      <c r="D98" s="13"/>
      <c r="E98" s="14"/>
      <c r="F98" s="13"/>
      <c r="G98" s="14"/>
      <c r="H98" s="14"/>
      <c r="I98" s="12">
        <f t="shared" si="2"/>
        <v>0</v>
      </c>
      <c r="J98" s="43"/>
      <c r="K98" s="43"/>
      <c r="L98" s="43"/>
      <c r="M98" s="43"/>
      <c r="N98" s="43"/>
      <c r="O98" s="43"/>
      <c r="P98" s="74"/>
      <c r="Q98" s="43"/>
      <c r="R98" s="43"/>
      <c r="S98" s="43"/>
      <c r="T98" s="13"/>
    </row>
    <row r="99" spans="1:20">
      <c r="A99" s="3">
        <v>95</v>
      </c>
      <c r="B99" s="12"/>
      <c r="C99" s="13"/>
      <c r="D99" s="13"/>
      <c r="E99" s="14"/>
      <c r="F99" s="13"/>
      <c r="G99" s="14"/>
      <c r="H99" s="14"/>
      <c r="I99" s="12">
        <f t="shared" si="2"/>
        <v>0</v>
      </c>
      <c r="J99" s="43"/>
      <c r="K99" s="43"/>
      <c r="L99" s="43"/>
      <c r="M99" s="43"/>
      <c r="N99" s="43"/>
      <c r="O99" s="43"/>
      <c r="P99" s="74"/>
      <c r="Q99" s="43"/>
      <c r="R99" s="43"/>
      <c r="S99" s="43"/>
      <c r="T99" s="13"/>
    </row>
    <row r="100" spans="1:20">
      <c r="A100" s="3">
        <v>96</v>
      </c>
      <c r="B100" s="12"/>
      <c r="C100" s="13"/>
      <c r="D100" s="13"/>
      <c r="E100" s="14"/>
      <c r="F100" s="13"/>
      <c r="G100" s="14"/>
      <c r="H100" s="14"/>
      <c r="I100" s="12">
        <f t="shared" si="2"/>
        <v>0</v>
      </c>
      <c r="J100" s="43"/>
      <c r="K100" s="43"/>
      <c r="L100" s="43"/>
      <c r="M100" s="43"/>
      <c r="N100" s="43"/>
      <c r="O100" s="43"/>
      <c r="P100" s="74"/>
      <c r="Q100" s="43"/>
      <c r="R100" s="43"/>
      <c r="S100" s="43"/>
      <c r="T100" s="13"/>
    </row>
    <row r="101" spans="1:20">
      <c r="A101" s="3">
        <v>97</v>
      </c>
      <c r="B101" s="12"/>
      <c r="C101" s="13"/>
      <c r="D101" s="13"/>
      <c r="E101" s="14"/>
      <c r="F101" s="13"/>
      <c r="G101" s="14"/>
      <c r="H101" s="14"/>
      <c r="I101" s="12">
        <f t="shared" si="2"/>
        <v>0</v>
      </c>
      <c r="J101" s="43"/>
      <c r="K101" s="43"/>
      <c r="L101" s="43"/>
      <c r="M101" s="43"/>
      <c r="N101" s="43"/>
      <c r="O101" s="43"/>
      <c r="P101" s="74"/>
      <c r="Q101" s="43"/>
      <c r="R101" s="43"/>
      <c r="S101" s="43"/>
      <c r="T101" s="13"/>
    </row>
    <row r="102" spans="1:20">
      <c r="A102" s="3">
        <v>98</v>
      </c>
      <c r="B102" s="12"/>
      <c r="C102" s="13"/>
      <c r="D102" s="13"/>
      <c r="E102" s="14"/>
      <c r="F102" s="13"/>
      <c r="G102" s="14"/>
      <c r="H102" s="14"/>
      <c r="I102" s="12">
        <f t="shared" si="2"/>
        <v>0</v>
      </c>
      <c r="J102" s="43"/>
      <c r="K102" s="43"/>
      <c r="L102" s="43"/>
      <c r="M102" s="43"/>
      <c r="N102" s="43"/>
      <c r="O102" s="43"/>
      <c r="P102" s="74"/>
      <c r="Q102" s="43"/>
      <c r="R102" s="43"/>
      <c r="S102" s="43"/>
      <c r="T102" s="13"/>
    </row>
    <row r="103" spans="1:20">
      <c r="A103" s="3">
        <v>99</v>
      </c>
      <c r="B103" s="12"/>
      <c r="C103" s="13"/>
      <c r="D103" s="13"/>
      <c r="E103" s="14"/>
      <c r="F103" s="13"/>
      <c r="G103" s="14"/>
      <c r="H103" s="14"/>
      <c r="I103" s="12">
        <f t="shared" si="2"/>
        <v>0</v>
      </c>
      <c r="J103" s="43"/>
      <c r="K103" s="43"/>
      <c r="L103" s="43"/>
      <c r="M103" s="43"/>
      <c r="N103" s="43"/>
      <c r="O103" s="43"/>
      <c r="P103" s="74"/>
      <c r="Q103" s="43"/>
      <c r="R103" s="43"/>
      <c r="S103" s="43"/>
      <c r="T103" s="13"/>
    </row>
    <row r="104" spans="1:20">
      <c r="A104" s="3">
        <v>100</v>
      </c>
      <c r="B104" s="12"/>
      <c r="C104" s="13"/>
      <c r="D104" s="13"/>
      <c r="E104" s="14"/>
      <c r="F104" s="13"/>
      <c r="G104" s="14"/>
      <c r="H104" s="14"/>
      <c r="I104" s="12">
        <f t="shared" si="2"/>
        <v>0</v>
      </c>
      <c r="J104" s="43"/>
      <c r="K104" s="43"/>
      <c r="L104" s="43"/>
      <c r="M104" s="43"/>
      <c r="N104" s="43"/>
      <c r="O104" s="43"/>
      <c r="P104" s="74"/>
      <c r="Q104" s="43"/>
      <c r="R104" s="43"/>
      <c r="S104" s="43"/>
      <c r="T104" s="13"/>
    </row>
    <row r="105" spans="1:20">
      <c r="A105" s="3">
        <v>101</v>
      </c>
      <c r="B105" s="12"/>
      <c r="C105" s="13"/>
      <c r="D105" s="13"/>
      <c r="E105" s="14"/>
      <c r="F105" s="13"/>
      <c r="G105" s="14"/>
      <c r="H105" s="14"/>
      <c r="I105" s="12">
        <f t="shared" si="2"/>
        <v>0</v>
      </c>
      <c r="J105" s="43"/>
      <c r="K105" s="43"/>
      <c r="L105" s="43"/>
      <c r="M105" s="43"/>
      <c r="N105" s="43"/>
      <c r="O105" s="43"/>
      <c r="P105" s="74"/>
      <c r="Q105" s="43"/>
      <c r="R105" s="43"/>
      <c r="S105" s="43"/>
      <c r="T105" s="13"/>
    </row>
    <row r="106" spans="1:20">
      <c r="A106" s="3">
        <v>102</v>
      </c>
      <c r="B106" s="12"/>
      <c r="C106" s="13"/>
      <c r="D106" s="13"/>
      <c r="E106" s="14"/>
      <c r="F106" s="13"/>
      <c r="G106" s="14"/>
      <c r="H106" s="14"/>
      <c r="I106" s="12">
        <f t="shared" si="2"/>
        <v>0</v>
      </c>
      <c r="J106" s="43"/>
      <c r="K106" s="43"/>
      <c r="L106" s="43"/>
      <c r="M106" s="43"/>
      <c r="N106" s="43"/>
      <c r="O106" s="43"/>
      <c r="P106" s="74"/>
      <c r="Q106" s="43"/>
      <c r="R106" s="43"/>
      <c r="S106" s="43"/>
      <c r="T106" s="13"/>
    </row>
    <row r="107" spans="1:20">
      <c r="A107" s="3">
        <v>103</v>
      </c>
      <c r="B107" s="12"/>
      <c r="C107" s="13"/>
      <c r="D107" s="13"/>
      <c r="E107" s="14"/>
      <c r="F107" s="13"/>
      <c r="G107" s="14"/>
      <c r="H107" s="14"/>
      <c r="I107" s="12">
        <f t="shared" si="2"/>
        <v>0</v>
      </c>
      <c r="J107" s="43"/>
      <c r="K107" s="43"/>
      <c r="L107" s="43"/>
      <c r="M107" s="43"/>
      <c r="N107" s="43"/>
      <c r="O107" s="43"/>
      <c r="P107" s="74"/>
      <c r="Q107" s="43"/>
      <c r="R107" s="43"/>
      <c r="S107" s="43"/>
      <c r="T107" s="13"/>
    </row>
    <row r="108" spans="1:20">
      <c r="A108" s="3">
        <v>104</v>
      </c>
      <c r="B108" s="12"/>
      <c r="C108" s="13"/>
      <c r="D108" s="13"/>
      <c r="E108" s="14"/>
      <c r="F108" s="13"/>
      <c r="G108" s="14"/>
      <c r="H108" s="14"/>
      <c r="I108" s="12">
        <f t="shared" si="2"/>
        <v>0</v>
      </c>
      <c r="J108" s="43"/>
      <c r="K108" s="43"/>
      <c r="L108" s="43"/>
      <c r="M108" s="43"/>
      <c r="N108" s="43"/>
      <c r="O108" s="43"/>
      <c r="P108" s="74"/>
      <c r="Q108" s="43"/>
      <c r="R108" s="43"/>
      <c r="S108" s="43"/>
      <c r="T108" s="13"/>
    </row>
    <row r="109" spans="1:20">
      <c r="A109" s="3">
        <v>105</v>
      </c>
      <c r="B109" s="12"/>
      <c r="C109" s="13"/>
      <c r="D109" s="13"/>
      <c r="E109" s="14"/>
      <c r="F109" s="13"/>
      <c r="G109" s="14"/>
      <c r="H109" s="14"/>
      <c r="I109" s="12">
        <f t="shared" si="2"/>
        <v>0</v>
      </c>
      <c r="J109" s="43"/>
      <c r="K109" s="43"/>
      <c r="L109" s="43"/>
      <c r="M109" s="43"/>
      <c r="N109" s="43"/>
      <c r="O109" s="43"/>
      <c r="P109" s="74"/>
      <c r="Q109" s="43"/>
      <c r="R109" s="43"/>
      <c r="S109" s="43"/>
      <c r="T109" s="13"/>
    </row>
    <row r="110" spans="1:20">
      <c r="A110" s="3">
        <v>106</v>
      </c>
      <c r="B110" s="12"/>
      <c r="C110" s="13"/>
      <c r="D110" s="13"/>
      <c r="E110" s="14"/>
      <c r="F110" s="13"/>
      <c r="G110" s="14"/>
      <c r="H110" s="14"/>
      <c r="I110" s="12">
        <f t="shared" si="2"/>
        <v>0</v>
      </c>
      <c r="J110" s="43"/>
      <c r="K110" s="43"/>
      <c r="L110" s="43"/>
      <c r="M110" s="43"/>
      <c r="N110" s="43"/>
      <c r="O110" s="43"/>
      <c r="P110" s="74"/>
      <c r="Q110" s="43"/>
      <c r="R110" s="43"/>
      <c r="S110" s="43"/>
      <c r="T110" s="13"/>
    </row>
    <row r="111" spans="1:20">
      <c r="A111" s="3">
        <v>107</v>
      </c>
      <c r="B111" s="12"/>
      <c r="C111" s="13"/>
      <c r="D111" s="13"/>
      <c r="E111" s="14"/>
      <c r="F111" s="13"/>
      <c r="G111" s="14"/>
      <c r="H111" s="14"/>
      <c r="I111" s="12">
        <f t="shared" si="2"/>
        <v>0</v>
      </c>
      <c r="J111" s="43"/>
      <c r="K111" s="43"/>
      <c r="L111" s="43"/>
      <c r="M111" s="43"/>
      <c r="N111" s="43"/>
      <c r="O111" s="43"/>
      <c r="P111" s="74"/>
      <c r="Q111" s="43"/>
      <c r="R111" s="43"/>
      <c r="S111" s="43"/>
      <c r="T111" s="13"/>
    </row>
    <row r="112" spans="1:20">
      <c r="A112" s="3">
        <v>108</v>
      </c>
      <c r="B112" s="12"/>
      <c r="C112" s="13"/>
      <c r="D112" s="13"/>
      <c r="E112" s="14"/>
      <c r="F112" s="13"/>
      <c r="G112" s="14"/>
      <c r="H112" s="14"/>
      <c r="I112" s="12">
        <f t="shared" si="2"/>
        <v>0</v>
      </c>
      <c r="J112" s="43"/>
      <c r="K112" s="43"/>
      <c r="L112" s="43"/>
      <c r="M112" s="43"/>
      <c r="N112" s="43"/>
      <c r="O112" s="43"/>
      <c r="P112" s="74"/>
      <c r="Q112" s="43"/>
      <c r="R112" s="43"/>
      <c r="S112" s="43"/>
      <c r="T112" s="13"/>
    </row>
    <row r="113" spans="1:20">
      <c r="A113" s="3">
        <v>109</v>
      </c>
      <c r="B113" s="12"/>
      <c r="C113" s="13"/>
      <c r="D113" s="13"/>
      <c r="E113" s="14"/>
      <c r="F113" s="13"/>
      <c r="G113" s="14"/>
      <c r="H113" s="14"/>
      <c r="I113" s="12">
        <f t="shared" si="2"/>
        <v>0</v>
      </c>
      <c r="J113" s="43"/>
      <c r="K113" s="43"/>
      <c r="L113" s="43"/>
      <c r="M113" s="43"/>
      <c r="N113" s="43"/>
      <c r="O113" s="43"/>
      <c r="P113" s="74"/>
      <c r="Q113" s="43"/>
      <c r="R113" s="43"/>
      <c r="S113" s="43"/>
      <c r="T113" s="13"/>
    </row>
    <row r="114" spans="1:20">
      <c r="A114" s="3">
        <v>110</v>
      </c>
      <c r="B114" s="12"/>
      <c r="C114" s="13"/>
      <c r="D114" s="13"/>
      <c r="E114" s="14"/>
      <c r="F114" s="13"/>
      <c r="G114" s="14"/>
      <c r="H114" s="14"/>
      <c r="I114" s="12">
        <f t="shared" si="2"/>
        <v>0</v>
      </c>
      <c r="J114" s="43"/>
      <c r="K114" s="43"/>
      <c r="L114" s="43"/>
      <c r="M114" s="43"/>
      <c r="N114" s="43"/>
      <c r="O114" s="43"/>
      <c r="P114" s="74"/>
      <c r="Q114" s="43"/>
      <c r="R114" s="43"/>
      <c r="S114" s="43"/>
      <c r="T114" s="13"/>
    </row>
    <row r="115" spans="1:20">
      <c r="A115" s="3">
        <v>111</v>
      </c>
      <c r="B115" s="12"/>
      <c r="C115" s="13"/>
      <c r="D115" s="13"/>
      <c r="E115" s="14"/>
      <c r="F115" s="13"/>
      <c r="G115" s="14"/>
      <c r="H115" s="14"/>
      <c r="I115" s="12">
        <f t="shared" si="2"/>
        <v>0</v>
      </c>
      <c r="J115" s="43"/>
      <c r="K115" s="43"/>
      <c r="L115" s="43"/>
      <c r="M115" s="43"/>
      <c r="N115" s="43"/>
      <c r="O115" s="43"/>
      <c r="P115" s="74"/>
      <c r="Q115" s="43"/>
      <c r="R115" s="43"/>
      <c r="S115" s="43"/>
      <c r="T115" s="13"/>
    </row>
    <row r="116" spans="1:20">
      <c r="A116" s="3">
        <v>112</v>
      </c>
      <c r="B116" s="12"/>
      <c r="C116" s="13"/>
      <c r="D116" s="13"/>
      <c r="E116" s="14"/>
      <c r="F116" s="13"/>
      <c r="G116" s="14"/>
      <c r="H116" s="14"/>
      <c r="I116" s="12">
        <f t="shared" si="2"/>
        <v>0</v>
      </c>
      <c r="J116" s="43"/>
      <c r="K116" s="43"/>
      <c r="L116" s="43"/>
      <c r="M116" s="43"/>
      <c r="N116" s="43"/>
      <c r="O116" s="43"/>
      <c r="P116" s="74"/>
      <c r="Q116" s="43"/>
      <c r="R116" s="43"/>
      <c r="S116" s="43"/>
      <c r="T116" s="13"/>
    </row>
    <row r="117" spans="1:20">
      <c r="A117" s="3">
        <v>113</v>
      </c>
      <c r="B117" s="12"/>
      <c r="C117" s="13"/>
      <c r="D117" s="13"/>
      <c r="E117" s="14"/>
      <c r="F117" s="13"/>
      <c r="G117" s="14"/>
      <c r="H117" s="14"/>
      <c r="I117" s="12">
        <f t="shared" si="2"/>
        <v>0</v>
      </c>
      <c r="J117" s="43"/>
      <c r="K117" s="43"/>
      <c r="L117" s="43"/>
      <c r="M117" s="43"/>
      <c r="N117" s="43"/>
      <c r="O117" s="43"/>
      <c r="P117" s="74"/>
      <c r="Q117" s="43"/>
      <c r="R117" s="43"/>
      <c r="S117" s="43"/>
      <c r="T117" s="13"/>
    </row>
    <row r="118" spans="1:20">
      <c r="A118" s="3">
        <v>114</v>
      </c>
      <c r="B118" s="12"/>
      <c r="C118" s="13"/>
      <c r="D118" s="13"/>
      <c r="E118" s="14"/>
      <c r="F118" s="13"/>
      <c r="G118" s="14"/>
      <c r="H118" s="14"/>
      <c r="I118" s="12">
        <f t="shared" si="2"/>
        <v>0</v>
      </c>
      <c r="J118" s="43"/>
      <c r="K118" s="43"/>
      <c r="L118" s="43"/>
      <c r="M118" s="43"/>
      <c r="N118" s="43"/>
      <c r="O118" s="43"/>
      <c r="P118" s="74"/>
      <c r="Q118" s="43"/>
      <c r="R118" s="43"/>
      <c r="S118" s="43"/>
      <c r="T118" s="13"/>
    </row>
    <row r="119" spans="1:20">
      <c r="A119" s="3">
        <v>115</v>
      </c>
      <c r="B119" s="12"/>
      <c r="C119" s="13"/>
      <c r="D119" s="13"/>
      <c r="E119" s="14"/>
      <c r="F119" s="13"/>
      <c r="G119" s="14"/>
      <c r="H119" s="14"/>
      <c r="I119" s="12">
        <f t="shared" si="2"/>
        <v>0</v>
      </c>
      <c r="J119" s="43"/>
      <c r="K119" s="43"/>
      <c r="L119" s="43"/>
      <c r="M119" s="43"/>
      <c r="N119" s="43"/>
      <c r="O119" s="43"/>
      <c r="P119" s="74"/>
      <c r="Q119" s="43"/>
      <c r="R119" s="43"/>
      <c r="S119" s="43"/>
      <c r="T119" s="13"/>
    </row>
    <row r="120" spans="1:20">
      <c r="A120" s="3">
        <v>116</v>
      </c>
      <c r="B120" s="12"/>
      <c r="C120" s="13"/>
      <c r="D120" s="13"/>
      <c r="E120" s="14"/>
      <c r="F120" s="13"/>
      <c r="G120" s="14"/>
      <c r="H120" s="14"/>
      <c r="I120" s="12">
        <f t="shared" si="2"/>
        <v>0</v>
      </c>
      <c r="J120" s="43"/>
      <c r="K120" s="43"/>
      <c r="L120" s="43"/>
      <c r="M120" s="43"/>
      <c r="N120" s="43"/>
      <c r="O120" s="43"/>
      <c r="P120" s="74"/>
      <c r="Q120" s="43"/>
      <c r="R120" s="43"/>
      <c r="S120" s="43"/>
      <c r="T120" s="13"/>
    </row>
    <row r="121" spans="1:20">
      <c r="A121" s="3">
        <v>117</v>
      </c>
      <c r="B121" s="12"/>
      <c r="C121" s="13"/>
      <c r="D121" s="13"/>
      <c r="E121" s="14"/>
      <c r="F121" s="13"/>
      <c r="G121" s="14"/>
      <c r="H121" s="14"/>
      <c r="I121" s="12">
        <f t="shared" si="2"/>
        <v>0</v>
      </c>
      <c r="J121" s="43"/>
      <c r="K121" s="43"/>
      <c r="L121" s="43"/>
      <c r="M121" s="43"/>
      <c r="N121" s="43"/>
      <c r="O121" s="43"/>
      <c r="P121" s="74"/>
      <c r="Q121" s="43"/>
      <c r="R121" s="43"/>
      <c r="S121" s="43"/>
      <c r="T121" s="13"/>
    </row>
    <row r="122" spans="1:20">
      <c r="A122" s="3">
        <v>118</v>
      </c>
      <c r="B122" s="12"/>
      <c r="C122" s="13"/>
      <c r="D122" s="13"/>
      <c r="E122" s="14"/>
      <c r="F122" s="13"/>
      <c r="G122" s="14"/>
      <c r="H122" s="14"/>
      <c r="I122" s="12">
        <f t="shared" si="2"/>
        <v>0</v>
      </c>
      <c r="J122" s="43"/>
      <c r="K122" s="43"/>
      <c r="L122" s="43"/>
      <c r="M122" s="43"/>
      <c r="N122" s="43"/>
      <c r="O122" s="43"/>
      <c r="P122" s="74"/>
      <c r="Q122" s="43"/>
      <c r="R122" s="43"/>
      <c r="S122" s="43"/>
      <c r="T122" s="13"/>
    </row>
    <row r="123" spans="1:20">
      <c r="A123" s="3">
        <v>119</v>
      </c>
      <c r="B123" s="12"/>
      <c r="C123" s="13"/>
      <c r="D123" s="13"/>
      <c r="E123" s="14"/>
      <c r="F123" s="13"/>
      <c r="G123" s="14"/>
      <c r="H123" s="14"/>
      <c r="I123" s="12">
        <f t="shared" si="2"/>
        <v>0</v>
      </c>
      <c r="J123" s="43"/>
      <c r="K123" s="43"/>
      <c r="L123" s="43"/>
      <c r="M123" s="43"/>
      <c r="N123" s="43"/>
      <c r="O123" s="43"/>
      <c r="P123" s="74"/>
      <c r="Q123" s="43"/>
      <c r="R123" s="43"/>
      <c r="S123" s="43"/>
      <c r="T123" s="13"/>
    </row>
    <row r="124" spans="1:20">
      <c r="A124" s="3">
        <v>120</v>
      </c>
      <c r="B124" s="12"/>
      <c r="C124" s="13"/>
      <c r="D124" s="13"/>
      <c r="E124" s="14"/>
      <c r="F124" s="13"/>
      <c r="G124" s="14"/>
      <c r="H124" s="14"/>
      <c r="I124" s="12">
        <f t="shared" si="2"/>
        <v>0</v>
      </c>
      <c r="J124" s="43"/>
      <c r="K124" s="43"/>
      <c r="L124" s="43"/>
      <c r="M124" s="43"/>
      <c r="N124" s="43"/>
      <c r="O124" s="43"/>
      <c r="P124" s="74"/>
      <c r="Q124" s="43"/>
      <c r="R124" s="43"/>
      <c r="S124" s="43"/>
      <c r="T124" s="13"/>
    </row>
    <row r="125" spans="1:20">
      <c r="A125" s="3">
        <v>121</v>
      </c>
      <c r="B125" s="12"/>
      <c r="C125" s="13"/>
      <c r="D125" s="13"/>
      <c r="E125" s="14"/>
      <c r="F125" s="13"/>
      <c r="G125" s="14"/>
      <c r="H125" s="14"/>
      <c r="I125" s="12">
        <f t="shared" si="2"/>
        <v>0</v>
      </c>
      <c r="J125" s="43"/>
      <c r="K125" s="43"/>
      <c r="L125" s="43"/>
      <c r="M125" s="43"/>
      <c r="N125" s="43"/>
      <c r="O125" s="43"/>
      <c r="P125" s="74"/>
      <c r="Q125" s="43"/>
      <c r="R125" s="43"/>
      <c r="S125" s="43"/>
      <c r="T125" s="13"/>
    </row>
    <row r="126" spans="1:20">
      <c r="A126" s="3">
        <v>122</v>
      </c>
      <c r="B126" s="12"/>
      <c r="C126" s="13"/>
      <c r="D126" s="13"/>
      <c r="E126" s="14"/>
      <c r="F126" s="13"/>
      <c r="G126" s="14"/>
      <c r="H126" s="14"/>
      <c r="I126" s="12">
        <f t="shared" si="2"/>
        <v>0</v>
      </c>
      <c r="J126" s="43"/>
      <c r="K126" s="43"/>
      <c r="L126" s="43"/>
      <c r="M126" s="43"/>
      <c r="N126" s="43"/>
      <c r="O126" s="43"/>
      <c r="P126" s="74"/>
      <c r="Q126" s="43"/>
      <c r="R126" s="43"/>
      <c r="S126" s="43"/>
      <c r="T126" s="13"/>
    </row>
    <row r="127" spans="1:20">
      <c r="A127" s="3">
        <v>123</v>
      </c>
      <c r="B127" s="12"/>
      <c r="C127" s="13"/>
      <c r="D127" s="13"/>
      <c r="E127" s="14"/>
      <c r="F127" s="13"/>
      <c r="G127" s="14"/>
      <c r="H127" s="14"/>
      <c r="I127" s="12">
        <f t="shared" si="2"/>
        <v>0</v>
      </c>
      <c r="J127" s="43"/>
      <c r="K127" s="43"/>
      <c r="L127" s="43"/>
      <c r="M127" s="43"/>
      <c r="N127" s="43"/>
      <c r="O127" s="43"/>
      <c r="P127" s="74"/>
      <c r="Q127" s="43"/>
      <c r="R127" s="43"/>
      <c r="S127" s="43"/>
      <c r="T127" s="13"/>
    </row>
    <row r="128" spans="1:20">
      <c r="A128" s="3">
        <v>124</v>
      </c>
      <c r="B128" s="12"/>
      <c r="C128" s="13"/>
      <c r="D128" s="13"/>
      <c r="E128" s="14"/>
      <c r="F128" s="13"/>
      <c r="G128" s="14"/>
      <c r="H128" s="14"/>
      <c r="I128" s="12">
        <f t="shared" si="2"/>
        <v>0</v>
      </c>
      <c r="J128" s="43"/>
      <c r="K128" s="43"/>
      <c r="L128" s="43"/>
      <c r="M128" s="43"/>
      <c r="N128" s="43"/>
      <c r="O128" s="43"/>
      <c r="P128" s="74"/>
      <c r="Q128" s="43"/>
      <c r="R128" s="43"/>
      <c r="S128" s="43"/>
      <c r="T128" s="13"/>
    </row>
    <row r="129" spans="1:20">
      <c r="A129" s="3">
        <v>125</v>
      </c>
      <c r="B129" s="12"/>
      <c r="C129" s="13"/>
      <c r="D129" s="13"/>
      <c r="E129" s="14"/>
      <c r="F129" s="13"/>
      <c r="G129" s="14"/>
      <c r="H129" s="14"/>
      <c r="I129" s="12">
        <f t="shared" si="2"/>
        <v>0</v>
      </c>
      <c r="J129" s="43"/>
      <c r="K129" s="43"/>
      <c r="L129" s="43"/>
      <c r="M129" s="43"/>
      <c r="N129" s="43"/>
      <c r="O129" s="43"/>
      <c r="P129" s="74"/>
      <c r="Q129" s="43"/>
      <c r="R129" s="43"/>
      <c r="S129" s="43"/>
      <c r="T129" s="13"/>
    </row>
    <row r="130" spans="1:20">
      <c r="A130" s="3">
        <v>126</v>
      </c>
      <c r="B130" s="12"/>
      <c r="C130" s="13"/>
      <c r="D130" s="13"/>
      <c r="E130" s="14"/>
      <c r="F130" s="13"/>
      <c r="G130" s="14"/>
      <c r="H130" s="14"/>
      <c r="I130" s="12">
        <f t="shared" si="2"/>
        <v>0</v>
      </c>
      <c r="J130" s="43"/>
      <c r="K130" s="43"/>
      <c r="L130" s="43"/>
      <c r="M130" s="43"/>
      <c r="N130" s="43"/>
      <c r="O130" s="43"/>
      <c r="P130" s="74"/>
      <c r="Q130" s="43"/>
      <c r="R130" s="43"/>
      <c r="S130" s="43"/>
      <c r="T130" s="13"/>
    </row>
    <row r="131" spans="1:20">
      <c r="A131" s="3">
        <v>127</v>
      </c>
      <c r="B131" s="12"/>
      <c r="C131" s="13"/>
      <c r="D131" s="13"/>
      <c r="E131" s="14"/>
      <c r="F131" s="13"/>
      <c r="G131" s="14"/>
      <c r="H131" s="14"/>
      <c r="I131" s="12">
        <f t="shared" si="2"/>
        <v>0</v>
      </c>
      <c r="J131" s="43"/>
      <c r="K131" s="43"/>
      <c r="L131" s="43"/>
      <c r="M131" s="43"/>
      <c r="N131" s="43"/>
      <c r="O131" s="43"/>
      <c r="P131" s="74"/>
      <c r="Q131" s="43"/>
      <c r="R131" s="43"/>
      <c r="S131" s="43"/>
      <c r="T131" s="13"/>
    </row>
    <row r="132" spans="1:20">
      <c r="A132" s="3">
        <v>128</v>
      </c>
      <c r="B132" s="12"/>
      <c r="C132" s="13"/>
      <c r="D132" s="13"/>
      <c r="E132" s="14"/>
      <c r="F132" s="13"/>
      <c r="G132" s="14"/>
      <c r="H132" s="14"/>
      <c r="I132" s="12">
        <f t="shared" si="2"/>
        <v>0</v>
      </c>
      <c r="J132" s="43"/>
      <c r="K132" s="43"/>
      <c r="L132" s="43"/>
      <c r="M132" s="43"/>
      <c r="N132" s="43"/>
      <c r="O132" s="43"/>
      <c r="P132" s="74"/>
      <c r="Q132" s="43"/>
      <c r="R132" s="43"/>
      <c r="S132" s="43"/>
      <c r="T132" s="13"/>
    </row>
    <row r="133" spans="1:20">
      <c r="A133" s="3">
        <v>129</v>
      </c>
      <c r="B133" s="12"/>
      <c r="C133" s="13"/>
      <c r="D133" s="13"/>
      <c r="E133" s="14"/>
      <c r="F133" s="13"/>
      <c r="G133" s="14"/>
      <c r="H133" s="14"/>
      <c r="I133" s="12">
        <f t="shared" si="2"/>
        <v>0</v>
      </c>
      <c r="J133" s="43"/>
      <c r="K133" s="43"/>
      <c r="L133" s="43"/>
      <c r="M133" s="43"/>
      <c r="N133" s="43"/>
      <c r="O133" s="43"/>
      <c r="P133" s="74"/>
      <c r="Q133" s="43"/>
      <c r="R133" s="43"/>
      <c r="S133" s="43"/>
      <c r="T133" s="13"/>
    </row>
    <row r="134" spans="1:20">
      <c r="A134" s="3">
        <v>130</v>
      </c>
      <c r="B134" s="12"/>
      <c r="C134" s="13"/>
      <c r="D134" s="13"/>
      <c r="E134" s="14"/>
      <c r="F134" s="13"/>
      <c r="G134" s="14"/>
      <c r="H134" s="14"/>
      <c r="I134" s="12">
        <f t="shared" si="2"/>
        <v>0</v>
      </c>
      <c r="J134" s="43"/>
      <c r="K134" s="43"/>
      <c r="L134" s="43"/>
      <c r="M134" s="43"/>
      <c r="N134" s="43"/>
      <c r="O134" s="43"/>
      <c r="P134" s="74"/>
      <c r="Q134" s="43"/>
      <c r="R134" s="43"/>
      <c r="S134" s="43"/>
      <c r="T134" s="13"/>
    </row>
    <row r="135" spans="1:20">
      <c r="A135" s="3">
        <v>131</v>
      </c>
      <c r="B135" s="12"/>
      <c r="C135" s="13"/>
      <c r="D135" s="13"/>
      <c r="E135" s="14"/>
      <c r="F135" s="13"/>
      <c r="G135" s="14"/>
      <c r="H135" s="14"/>
      <c r="I135" s="12">
        <f t="shared" si="2"/>
        <v>0</v>
      </c>
      <c r="J135" s="43"/>
      <c r="K135" s="43"/>
      <c r="L135" s="43"/>
      <c r="M135" s="43"/>
      <c r="N135" s="43"/>
      <c r="O135" s="43"/>
      <c r="P135" s="74"/>
      <c r="Q135" s="43"/>
      <c r="R135" s="43"/>
      <c r="S135" s="43"/>
      <c r="T135" s="13"/>
    </row>
    <row r="136" spans="1:20">
      <c r="A136" s="3">
        <v>132</v>
      </c>
      <c r="B136" s="12"/>
      <c r="C136" s="13"/>
      <c r="D136" s="13"/>
      <c r="E136" s="14"/>
      <c r="F136" s="13"/>
      <c r="G136" s="14"/>
      <c r="H136" s="14"/>
      <c r="I136" s="12">
        <f t="shared" si="2"/>
        <v>0</v>
      </c>
      <c r="J136" s="43"/>
      <c r="K136" s="43"/>
      <c r="L136" s="43"/>
      <c r="M136" s="43"/>
      <c r="N136" s="43"/>
      <c r="O136" s="43"/>
      <c r="P136" s="74"/>
      <c r="Q136" s="43"/>
      <c r="R136" s="43"/>
      <c r="S136" s="43"/>
      <c r="T136" s="13"/>
    </row>
    <row r="137" spans="1:20">
      <c r="A137" s="3">
        <v>133</v>
      </c>
      <c r="B137" s="12"/>
      <c r="C137" s="13"/>
      <c r="D137" s="13"/>
      <c r="E137" s="14"/>
      <c r="F137" s="13"/>
      <c r="G137" s="14"/>
      <c r="H137" s="14"/>
      <c r="I137" s="12">
        <f t="shared" si="2"/>
        <v>0</v>
      </c>
      <c r="J137" s="43"/>
      <c r="K137" s="43"/>
      <c r="L137" s="43"/>
      <c r="M137" s="43"/>
      <c r="N137" s="43"/>
      <c r="O137" s="43"/>
      <c r="P137" s="74"/>
      <c r="Q137" s="43"/>
      <c r="R137" s="43"/>
      <c r="S137" s="43"/>
      <c r="T137" s="13"/>
    </row>
    <row r="138" spans="1:20">
      <c r="A138" s="3">
        <v>134</v>
      </c>
      <c r="B138" s="12"/>
      <c r="C138" s="13"/>
      <c r="D138" s="13"/>
      <c r="E138" s="14"/>
      <c r="F138" s="13"/>
      <c r="G138" s="14"/>
      <c r="H138" s="14"/>
      <c r="I138" s="12">
        <f t="shared" si="2"/>
        <v>0</v>
      </c>
      <c r="J138" s="13"/>
      <c r="K138" s="13"/>
      <c r="L138" s="13"/>
      <c r="M138" s="13"/>
      <c r="N138" s="13"/>
      <c r="O138" s="13"/>
      <c r="P138" s="18"/>
      <c r="Q138" s="13"/>
      <c r="R138" s="13"/>
      <c r="S138" s="13"/>
      <c r="T138" s="13"/>
    </row>
    <row r="139" spans="1:20">
      <c r="A139" s="3">
        <v>135</v>
      </c>
      <c r="B139" s="12"/>
      <c r="C139" s="13"/>
      <c r="D139" s="13"/>
      <c r="E139" s="14"/>
      <c r="F139" s="13"/>
      <c r="G139" s="14"/>
      <c r="H139" s="14"/>
      <c r="I139" s="12">
        <f t="shared" si="2"/>
        <v>0</v>
      </c>
      <c r="J139" s="13"/>
      <c r="K139" s="13"/>
      <c r="L139" s="13"/>
      <c r="M139" s="13"/>
      <c r="N139" s="13"/>
      <c r="O139" s="13"/>
      <c r="P139" s="18"/>
      <c r="Q139" s="13"/>
      <c r="R139" s="13"/>
      <c r="S139" s="13"/>
      <c r="T139" s="13"/>
    </row>
    <row r="140" spans="1:20">
      <c r="A140" s="3">
        <v>136</v>
      </c>
      <c r="B140" s="12"/>
      <c r="C140" s="13"/>
      <c r="D140" s="13"/>
      <c r="E140" s="14"/>
      <c r="F140" s="13"/>
      <c r="G140" s="14"/>
      <c r="H140" s="14"/>
      <c r="I140" s="12">
        <f t="shared" si="2"/>
        <v>0</v>
      </c>
      <c r="J140" s="13"/>
      <c r="K140" s="13"/>
      <c r="L140" s="13"/>
      <c r="M140" s="13"/>
      <c r="N140" s="13"/>
      <c r="O140" s="13"/>
      <c r="P140" s="18"/>
      <c r="Q140" s="13"/>
      <c r="R140" s="13"/>
      <c r="S140" s="13"/>
      <c r="T140" s="13"/>
    </row>
    <row r="141" spans="1:20">
      <c r="A141" s="3">
        <v>137</v>
      </c>
      <c r="B141" s="12"/>
      <c r="C141" s="13"/>
      <c r="D141" s="13"/>
      <c r="E141" s="14"/>
      <c r="F141" s="13"/>
      <c r="G141" s="14"/>
      <c r="H141" s="14"/>
      <c r="I141" s="12">
        <f t="shared" si="2"/>
        <v>0</v>
      </c>
      <c r="J141" s="13"/>
      <c r="K141" s="13"/>
      <c r="L141" s="13"/>
      <c r="M141" s="13"/>
      <c r="N141" s="13"/>
      <c r="O141" s="13"/>
      <c r="P141" s="18"/>
      <c r="Q141" s="13"/>
      <c r="R141" s="13"/>
      <c r="S141" s="13"/>
      <c r="T141" s="13"/>
    </row>
    <row r="142" spans="1:20">
      <c r="A142" s="3">
        <v>138</v>
      </c>
      <c r="B142" s="12"/>
      <c r="C142" s="13"/>
      <c r="D142" s="13"/>
      <c r="E142" s="14"/>
      <c r="F142" s="13"/>
      <c r="G142" s="14"/>
      <c r="H142" s="14"/>
      <c r="I142" s="12">
        <f t="shared" si="2"/>
        <v>0</v>
      </c>
      <c r="J142" s="13"/>
      <c r="K142" s="13"/>
      <c r="L142" s="13"/>
      <c r="M142" s="13"/>
      <c r="N142" s="13"/>
      <c r="O142" s="13"/>
      <c r="P142" s="18"/>
      <c r="Q142" s="13"/>
      <c r="R142" s="13"/>
      <c r="S142" s="13"/>
      <c r="T142" s="13"/>
    </row>
    <row r="143" spans="1:20">
      <c r="A143" s="3">
        <v>139</v>
      </c>
      <c r="B143" s="12"/>
      <c r="C143" s="13"/>
      <c r="D143" s="13"/>
      <c r="E143" s="14"/>
      <c r="F143" s="13"/>
      <c r="G143" s="14"/>
      <c r="H143" s="14"/>
      <c r="I143" s="12">
        <f t="shared" si="2"/>
        <v>0</v>
      </c>
      <c r="J143" s="13"/>
      <c r="K143" s="13"/>
      <c r="L143" s="13"/>
      <c r="M143" s="13"/>
      <c r="N143" s="13"/>
      <c r="O143" s="13"/>
      <c r="P143" s="18"/>
      <c r="Q143" s="13"/>
      <c r="R143" s="13"/>
      <c r="S143" s="13"/>
      <c r="T143" s="13"/>
    </row>
    <row r="144" spans="1:20">
      <c r="A144" s="3">
        <v>140</v>
      </c>
      <c r="B144" s="12"/>
      <c r="C144" s="13"/>
      <c r="D144" s="13"/>
      <c r="E144" s="14"/>
      <c r="F144" s="13"/>
      <c r="G144" s="14"/>
      <c r="H144" s="14"/>
      <c r="I144" s="12">
        <f t="shared" si="2"/>
        <v>0</v>
      </c>
      <c r="J144" s="13"/>
      <c r="K144" s="13"/>
      <c r="L144" s="13"/>
      <c r="M144" s="13"/>
      <c r="N144" s="13"/>
      <c r="O144" s="13"/>
      <c r="P144" s="18"/>
      <c r="Q144" s="13"/>
      <c r="R144" s="13"/>
      <c r="S144" s="13"/>
      <c r="T144" s="13"/>
    </row>
    <row r="145" spans="1:20">
      <c r="A145" s="3">
        <v>141</v>
      </c>
      <c r="B145" s="12"/>
      <c r="C145" s="13"/>
      <c r="D145" s="13"/>
      <c r="E145" s="14"/>
      <c r="F145" s="13"/>
      <c r="G145" s="14"/>
      <c r="H145" s="14"/>
      <c r="I145" s="12">
        <f t="shared" si="2"/>
        <v>0</v>
      </c>
      <c r="J145" s="13"/>
      <c r="K145" s="13"/>
      <c r="L145" s="13"/>
      <c r="M145" s="13"/>
      <c r="N145" s="13"/>
      <c r="O145" s="13"/>
      <c r="P145" s="18"/>
      <c r="Q145" s="13"/>
      <c r="R145" s="13"/>
      <c r="S145" s="13"/>
      <c r="T145" s="13"/>
    </row>
    <row r="146" spans="1:20">
      <c r="A146" s="3">
        <v>142</v>
      </c>
      <c r="B146" s="12"/>
      <c r="C146" s="13"/>
      <c r="D146" s="13"/>
      <c r="E146" s="14"/>
      <c r="F146" s="13"/>
      <c r="G146" s="14"/>
      <c r="H146" s="14"/>
      <c r="I146" s="12">
        <f t="shared" si="2"/>
        <v>0</v>
      </c>
      <c r="J146" s="13"/>
      <c r="K146" s="13"/>
      <c r="L146" s="13"/>
      <c r="M146" s="13"/>
      <c r="N146" s="13"/>
      <c r="O146" s="13"/>
      <c r="P146" s="18"/>
      <c r="Q146" s="13"/>
      <c r="R146" s="13"/>
      <c r="S146" s="13"/>
      <c r="T146" s="13"/>
    </row>
    <row r="147" spans="1:20">
      <c r="A147" s="3">
        <v>143</v>
      </c>
      <c r="B147" s="12"/>
      <c r="C147" s="13"/>
      <c r="D147" s="13"/>
      <c r="E147" s="14"/>
      <c r="F147" s="13"/>
      <c r="G147" s="14"/>
      <c r="H147" s="14"/>
      <c r="I147" s="12">
        <f t="shared" si="2"/>
        <v>0</v>
      </c>
      <c r="J147" s="13"/>
      <c r="K147" s="13"/>
      <c r="L147" s="13"/>
      <c r="M147" s="13"/>
      <c r="N147" s="13"/>
      <c r="O147" s="13"/>
      <c r="P147" s="18"/>
      <c r="Q147" s="13"/>
      <c r="R147" s="13"/>
      <c r="S147" s="13"/>
      <c r="T147" s="13"/>
    </row>
    <row r="148" spans="1:20">
      <c r="A148" s="3">
        <v>144</v>
      </c>
      <c r="B148" s="12"/>
      <c r="C148" s="13"/>
      <c r="D148" s="13"/>
      <c r="E148" s="14"/>
      <c r="F148" s="13"/>
      <c r="G148" s="14"/>
      <c r="H148" s="14"/>
      <c r="I148" s="12">
        <f t="shared" si="2"/>
        <v>0</v>
      </c>
      <c r="J148" s="13"/>
      <c r="K148" s="13"/>
      <c r="L148" s="13"/>
      <c r="M148" s="13"/>
      <c r="N148" s="13"/>
      <c r="O148" s="13"/>
      <c r="P148" s="18"/>
      <c r="Q148" s="13"/>
      <c r="R148" s="13"/>
      <c r="S148" s="13"/>
      <c r="T148" s="13"/>
    </row>
    <row r="149" spans="1:20">
      <c r="A149" s="3">
        <v>145</v>
      </c>
      <c r="B149" s="12"/>
      <c r="C149" s="13"/>
      <c r="D149" s="13"/>
      <c r="E149" s="14"/>
      <c r="F149" s="13"/>
      <c r="G149" s="14"/>
      <c r="H149" s="14"/>
      <c r="I149" s="12">
        <f t="shared" si="2"/>
        <v>0</v>
      </c>
      <c r="J149" s="13"/>
      <c r="K149" s="13"/>
      <c r="L149" s="13"/>
      <c r="M149" s="13"/>
      <c r="N149" s="13"/>
      <c r="O149" s="13"/>
      <c r="P149" s="18"/>
      <c r="Q149" s="13"/>
      <c r="R149" s="13"/>
      <c r="S149" s="13"/>
      <c r="T149" s="13"/>
    </row>
    <row r="150" spans="1:20">
      <c r="A150" s="3">
        <v>146</v>
      </c>
      <c r="B150" s="12"/>
      <c r="C150" s="13"/>
      <c r="D150" s="13"/>
      <c r="E150" s="14"/>
      <c r="F150" s="13"/>
      <c r="G150" s="14"/>
      <c r="H150" s="14"/>
      <c r="I150" s="12">
        <f t="shared" si="2"/>
        <v>0</v>
      </c>
      <c r="J150" s="13"/>
      <c r="K150" s="13"/>
      <c r="L150" s="13"/>
      <c r="M150" s="13"/>
      <c r="N150" s="13"/>
      <c r="O150" s="13"/>
      <c r="P150" s="18"/>
      <c r="Q150" s="13"/>
      <c r="R150" s="13"/>
      <c r="S150" s="13"/>
      <c r="T150" s="13"/>
    </row>
    <row r="151" spans="1:20">
      <c r="A151" s="3">
        <v>147</v>
      </c>
      <c r="B151" s="12"/>
      <c r="C151" s="13"/>
      <c r="D151" s="13"/>
      <c r="E151" s="14"/>
      <c r="F151" s="13"/>
      <c r="G151" s="14"/>
      <c r="H151" s="14"/>
      <c r="I151" s="12">
        <f t="shared" si="2"/>
        <v>0</v>
      </c>
      <c r="J151" s="13"/>
      <c r="K151" s="13"/>
      <c r="L151" s="13"/>
      <c r="M151" s="13"/>
      <c r="N151" s="13"/>
      <c r="O151" s="13"/>
      <c r="P151" s="18"/>
      <c r="Q151" s="13"/>
      <c r="R151" s="13"/>
      <c r="S151" s="13"/>
      <c r="T151" s="13"/>
    </row>
    <row r="152" spans="1:20">
      <c r="A152" s="3">
        <v>148</v>
      </c>
      <c r="B152" s="12"/>
      <c r="C152" s="13"/>
      <c r="D152" s="13"/>
      <c r="E152" s="14"/>
      <c r="F152" s="13"/>
      <c r="G152" s="14"/>
      <c r="H152" s="14"/>
      <c r="I152" s="12">
        <f t="shared" si="2"/>
        <v>0</v>
      </c>
      <c r="J152" s="13"/>
      <c r="K152" s="13"/>
      <c r="L152" s="13"/>
      <c r="M152" s="13"/>
      <c r="N152" s="13"/>
      <c r="O152" s="13"/>
      <c r="P152" s="18"/>
      <c r="Q152" s="13"/>
      <c r="R152" s="13"/>
      <c r="S152" s="13"/>
      <c r="T152" s="13"/>
    </row>
    <row r="153" spans="1:20">
      <c r="A153" s="3">
        <v>149</v>
      </c>
      <c r="B153" s="12"/>
      <c r="C153" s="13"/>
      <c r="D153" s="13"/>
      <c r="E153" s="14"/>
      <c r="F153" s="13"/>
      <c r="G153" s="14"/>
      <c r="H153" s="14"/>
      <c r="I153" s="12">
        <f t="shared" si="2"/>
        <v>0</v>
      </c>
      <c r="J153" s="13"/>
      <c r="K153" s="13"/>
      <c r="L153" s="13"/>
      <c r="M153" s="13"/>
      <c r="N153" s="13"/>
      <c r="O153" s="13"/>
      <c r="P153" s="18"/>
      <c r="Q153" s="13"/>
      <c r="R153" s="13"/>
      <c r="S153" s="13"/>
      <c r="T153" s="13"/>
    </row>
    <row r="154" spans="1:20">
      <c r="A154" s="3">
        <v>150</v>
      </c>
      <c r="B154" s="12"/>
      <c r="C154" s="13"/>
      <c r="D154" s="13"/>
      <c r="E154" s="14"/>
      <c r="F154" s="13"/>
      <c r="G154" s="14"/>
      <c r="H154" s="14"/>
      <c r="I154" s="12">
        <f t="shared" si="2"/>
        <v>0</v>
      </c>
      <c r="J154" s="13"/>
      <c r="K154" s="13"/>
      <c r="L154" s="13"/>
      <c r="M154" s="13"/>
      <c r="N154" s="13"/>
      <c r="O154" s="13"/>
      <c r="P154" s="18"/>
      <c r="Q154" s="13"/>
      <c r="R154" s="13"/>
      <c r="S154" s="13"/>
      <c r="T154" s="13"/>
    </row>
    <row r="155" spans="1:20">
      <c r="A155" s="3">
        <v>151</v>
      </c>
      <c r="B155" s="12"/>
      <c r="C155" s="13"/>
      <c r="D155" s="13"/>
      <c r="E155" s="14"/>
      <c r="F155" s="13"/>
      <c r="G155" s="14"/>
      <c r="H155" s="14"/>
      <c r="I155" s="12">
        <f t="shared" si="2"/>
        <v>0</v>
      </c>
      <c r="J155" s="13"/>
      <c r="K155" s="13"/>
      <c r="L155" s="13"/>
      <c r="M155" s="13"/>
      <c r="N155" s="13"/>
      <c r="O155" s="13"/>
      <c r="P155" s="18"/>
      <c r="Q155" s="13"/>
      <c r="R155" s="13"/>
      <c r="S155" s="13"/>
      <c r="T155" s="13"/>
    </row>
    <row r="156" spans="1:20">
      <c r="A156" s="3">
        <v>152</v>
      </c>
      <c r="B156" s="12"/>
      <c r="C156" s="13"/>
      <c r="D156" s="13"/>
      <c r="E156" s="14"/>
      <c r="F156" s="13"/>
      <c r="G156" s="14"/>
      <c r="H156" s="14"/>
      <c r="I156" s="12">
        <f t="shared" si="2"/>
        <v>0</v>
      </c>
      <c r="J156" s="13"/>
      <c r="K156" s="13"/>
      <c r="L156" s="13"/>
      <c r="M156" s="13"/>
      <c r="N156" s="13"/>
      <c r="O156" s="13"/>
      <c r="P156" s="18"/>
      <c r="Q156" s="13"/>
      <c r="R156" s="13"/>
      <c r="S156" s="13"/>
      <c r="T156" s="13"/>
    </row>
    <row r="157" spans="1:20">
      <c r="A157" s="3">
        <v>153</v>
      </c>
      <c r="B157" s="12"/>
      <c r="C157" s="13"/>
      <c r="D157" s="13"/>
      <c r="E157" s="14"/>
      <c r="F157" s="13"/>
      <c r="G157" s="14"/>
      <c r="H157" s="14"/>
      <c r="I157" s="12">
        <f t="shared" si="2"/>
        <v>0</v>
      </c>
      <c r="J157" s="13"/>
      <c r="K157" s="13"/>
      <c r="L157" s="13"/>
      <c r="M157" s="13"/>
      <c r="N157" s="13"/>
      <c r="O157" s="13"/>
      <c r="P157" s="18"/>
      <c r="Q157" s="13"/>
      <c r="R157" s="13"/>
      <c r="S157" s="13"/>
      <c r="T157" s="13"/>
    </row>
    <row r="158" spans="1:20">
      <c r="A158" s="3">
        <v>154</v>
      </c>
      <c r="B158" s="12"/>
      <c r="C158" s="13"/>
      <c r="D158" s="13"/>
      <c r="E158" s="14"/>
      <c r="F158" s="13"/>
      <c r="G158" s="14"/>
      <c r="H158" s="14"/>
      <c r="I158" s="12">
        <f t="shared" si="2"/>
        <v>0</v>
      </c>
      <c r="J158" s="13"/>
      <c r="K158" s="13"/>
      <c r="L158" s="13"/>
      <c r="M158" s="13"/>
      <c r="N158" s="13"/>
      <c r="O158" s="13"/>
      <c r="P158" s="18"/>
      <c r="Q158" s="13"/>
      <c r="R158" s="13"/>
      <c r="S158" s="13"/>
      <c r="T158" s="13"/>
    </row>
    <row r="159" spans="1:20">
      <c r="A159" s="3">
        <v>155</v>
      </c>
      <c r="B159" s="12"/>
      <c r="C159" s="13"/>
      <c r="D159" s="13"/>
      <c r="E159" s="14"/>
      <c r="F159" s="13"/>
      <c r="G159" s="14"/>
      <c r="H159" s="14"/>
      <c r="I159" s="12">
        <f t="shared" si="2"/>
        <v>0</v>
      </c>
      <c r="J159" s="13"/>
      <c r="K159" s="13"/>
      <c r="L159" s="13"/>
      <c r="M159" s="13"/>
      <c r="N159" s="13"/>
      <c r="O159" s="13"/>
      <c r="P159" s="18"/>
      <c r="Q159" s="13"/>
      <c r="R159" s="13"/>
      <c r="S159" s="13"/>
      <c r="T159" s="13"/>
    </row>
    <row r="160" spans="1:20">
      <c r="A160" s="3">
        <v>156</v>
      </c>
      <c r="B160" s="12"/>
      <c r="C160" s="13"/>
      <c r="D160" s="13"/>
      <c r="E160" s="14"/>
      <c r="F160" s="13"/>
      <c r="G160" s="14"/>
      <c r="H160" s="14"/>
      <c r="I160" s="12">
        <f t="shared" si="2"/>
        <v>0</v>
      </c>
      <c r="J160" s="13"/>
      <c r="K160" s="13"/>
      <c r="L160" s="13"/>
      <c r="M160" s="13"/>
      <c r="N160" s="13"/>
      <c r="O160" s="13"/>
      <c r="P160" s="18"/>
      <c r="Q160" s="13"/>
      <c r="R160" s="13"/>
      <c r="S160" s="13"/>
      <c r="T160" s="13"/>
    </row>
    <row r="161" spans="1:20">
      <c r="A161" s="3">
        <v>157</v>
      </c>
      <c r="B161" s="12"/>
      <c r="C161" s="13"/>
      <c r="D161" s="13"/>
      <c r="E161" s="14"/>
      <c r="F161" s="13"/>
      <c r="G161" s="14"/>
      <c r="H161" s="14"/>
      <c r="I161" s="12">
        <f t="shared" si="2"/>
        <v>0</v>
      </c>
      <c r="J161" s="13"/>
      <c r="K161" s="13"/>
      <c r="L161" s="13"/>
      <c r="M161" s="13"/>
      <c r="N161" s="13"/>
      <c r="O161" s="13"/>
      <c r="P161" s="18"/>
      <c r="Q161" s="13"/>
      <c r="R161" s="13"/>
      <c r="S161" s="13"/>
      <c r="T161" s="13"/>
    </row>
    <row r="162" spans="1:20">
      <c r="A162" s="3">
        <v>158</v>
      </c>
      <c r="B162" s="12"/>
      <c r="C162" s="13"/>
      <c r="D162" s="13"/>
      <c r="E162" s="14"/>
      <c r="F162" s="13"/>
      <c r="G162" s="14"/>
      <c r="H162" s="14"/>
      <c r="I162" s="12">
        <f t="shared" si="2"/>
        <v>0</v>
      </c>
      <c r="J162" s="13"/>
      <c r="K162" s="13"/>
      <c r="L162" s="13"/>
      <c r="M162" s="13"/>
      <c r="N162" s="13"/>
      <c r="O162" s="13"/>
      <c r="P162" s="18"/>
      <c r="Q162" s="13"/>
      <c r="R162" s="13"/>
      <c r="S162" s="13"/>
      <c r="T162" s="13"/>
    </row>
    <row r="163" spans="1:20">
      <c r="A163" s="3">
        <v>159</v>
      </c>
      <c r="B163" s="12"/>
      <c r="C163" s="13"/>
      <c r="D163" s="13"/>
      <c r="E163" s="14"/>
      <c r="F163" s="13"/>
      <c r="G163" s="14"/>
      <c r="H163" s="14"/>
      <c r="I163" s="12">
        <f t="shared" si="2"/>
        <v>0</v>
      </c>
      <c r="J163" s="13"/>
      <c r="K163" s="13"/>
      <c r="L163" s="13"/>
      <c r="M163" s="13"/>
      <c r="N163" s="13"/>
      <c r="O163" s="13"/>
      <c r="P163" s="18"/>
      <c r="Q163" s="13"/>
      <c r="R163" s="13"/>
      <c r="S163" s="13"/>
      <c r="T163" s="13"/>
    </row>
    <row r="164" spans="1:20">
      <c r="A164" s="3">
        <v>160</v>
      </c>
      <c r="B164" s="12"/>
      <c r="C164" s="13"/>
      <c r="D164" s="13"/>
      <c r="E164" s="14"/>
      <c r="F164" s="13"/>
      <c r="G164" s="14"/>
      <c r="H164" s="14"/>
      <c r="I164" s="12">
        <f t="shared" si="2"/>
        <v>0</v>
      </c>
      <c r="J164" s="13"/>
      <c r="K164" s="13"/>
      <c r="L164" s="13"/>
      <c r="M164" s="13"/>
      <c r="N164" s="13"/>
      <c r="O164" s="13"/>
      <c r="P164" s="18"/>
      <c r="Q164" s="13"/>
      <c r="R164" s="13"/>
      <c r="S164" s="13"/>
      <c r="T164" s="13"/>
    </row>
    <row r="165" spans="1:20">
      <c r="A165" s="15" t="s">
        <v>6</v>
      </c>
      <c r="B165" s="30"/>
      <c r="C165" s="15">
        <f>COUNTIFS(C5:C164,"*")</f>
        <v>74</v>
      </c>
      <c r="D165" s="15"/>
      <c r="E165" s="8"/>
      <c r="F165" s="15"/>
      <c r="G165" s="15">
        <f>SUM(G5:G164)</f>
        <v>2415</v>
      </c>
      <c r="H165" s="15">
        <f>SUM(H5:H164)</f>
        <v>2637</v>
      </c>
      <c r="I165" s="15">
        <f>SUM(I5:I164)</f>
        <v>5052</v>
      </c>
      <c r="J165" s="15"/>
      <c r="K165" s="15"/>
      <c r="L165" s="15"/>
      <c r="M165" s="15"/>
      <c r="N165" s="15"/>
      <c r="O165" s="15"/>
      <c r="P165" s="9"/>
      <c r="Q165" s="15"/>
      <c r="R165" s="15"/>
      <c r="S165" s="15"/>
      <c r="T165" s="7"/>
    </row>
    <row r="166" spans="1:20">
      <c r="A166" s="35" t="s">
        <v>34</v>
      </c>
      <c r="B166" s="5">
        <f>COUNTIF(B$5:B$164,"Team 1")</f>
        <v>37</v>
      </c>
      <c r="C166" s="35" t="s">
        <v>13</v>
      </c>
      <c r="D166" s="5">
        <f>COUNTIF(D5:D164,"Anganwadi")</f>
        <v>37</v>
      </c>
    </row>
    <row r="167" spans="1:20">
      <c r="A167" s="35" t="s">
        <v>35</v>
      </c>
      <c r="B167" s="5">
        <f>COUNTIF(B$6:B$164,"Team 2")</f>
        <v>37</v>
      </c>
      <c r="C167" s="35" t="s">
        <v>11</v>
      </c>
      <c r="D167" s="5">
        <f>COUNTIF(D5:D164,"School")</f>
        <v>36</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1" customWidth="1"/>
    <col min="6" max="6" width="17" style="1" customWidth="1"/>
    <col min="7" max="7" width="6.140625" style="11" customWidth="1"/>
    <col min="8" max="8" width="6.28515625" style="11"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5" t="s">
        <v>1136</v>
      </c>
      <c r="B1" s="135"/>
      <c r="C1" s="135"/>
      <c r="D1" s="136"/>
      <c r="E1" s="136"/>
      <c r="F1" s="136"/>
      <c r="G1" s="136"/>
      <c r="H1" s="136"/>
      <c r="I1" s="136"/>
      <c r="J1" s="136"/>
      <c r="K1" s="136"/>
      <c r="L1" s="136"/>
      <c r="M1" s="136"/>
      <c r="N1" s="136"/>
      <c r="O1" s="136"/>
      <c r="P1" s="136"/>
      <c r="Q1" s="136"/>
      <c r="R1" s="136"/>
      <c r="S1" s="136"/>
    </row>
    <row r="2" spans="1:20">
      <c r="A2" s="139" t="s">
        <v>32</v>
      </c>
      <c r="B2" s="140"/>
      <c r="C2" s="140"/>
      <c r="D2" s="19">
        <v>43497</v>
      </c>
      <c r="E2" s="16"/>
      <c r="F2" s="16"/>
      <c r="G2" s="16"/>
      <c r="H2" s="16"/>
      <c r="I2" s="16"/>
      <c r="J2" s="16"/>
      <c r="K2" s="16"/>
      <c r="L2" s="16"/>
      <c r="M2" s="16"/>
      <c r="N2" s="16"/>
      <c r="O2" s="16"/>
      <c r="P2" s="16"/>
      <c r="Q2" s="16"/>
      <c r="R2" s="16"/>
      <c r="S2" s="16"/>
    </row>
    <row r="3" spans="1:20" ht="24" customHeight="1">
      <c r="A3" s="134" t="s">
        <v>8</v>
      </c>
      <c r="B3" s="137" t="s">
        <v>33</v>
      </c>
      <c r="C3" s="133" t="s">
        <v>2</v>
      </c>
      <c r="D3" s="133" t="s">
        <v>31</v>
      </c>
      <c r="E3" s="133" t="s">
        <v>9</v>
      </c>
      <c r="F3" s="141" t="s">
        <v>10</v>
      </c>
      <c r="G3" s="133" t="s">
        <v>3</v>
      </c>
      <c r="H3" s="133"/>
      <c r="I3" s="133"/>
      <c r="J3" s="133" t="s">
        <v>18</v>
      </c>
      <c r="K3" s="137" t="s">
        <v>20</v>
      </c>
      <c r="L3" s="137" t="s">
        <v>26</v>
      </c>
      <c r="M3" s="137" t="s">
        <v>27</v>
      </c>
      <c r="N3" s="137" t="s">
        <v>21</v>
      </c>
      <c r="O3" s="137" t="s">
        <v>22</v>
      </c>
      <c r="P3" s="134" t="s">
        <v>30</v>
      </c>
      <c r="Q3" s="133" t="s">
        <v>28</v>
      </c>
      <c r="R3" s="133" t="s">
        <v>19</v>
      </c>
      <c r="S3" s="133" t="s">
        <v>29</v>
      </c>
      <c r="T3" s="133" t="s">
        <v>7</v>
      </c>
    </row>
    <row r="4" spans="1:20" ht="25.5" customHeight="1">
      <c r="A4" s="134"/>
      <c r="B4" s="142"/>
      <c r="C4" s="133"/>
      <c r="D4" s="133"/>
      <c r="E4" s="133"/>
      <c r="F4" s="141"/>
      <c r="G4" s="17" t="s">
        <v>4</v>
      </c>
      <c r="H4" s="17" t="s">
        <v>5</v>
      </c>
      <c r="I4" s="17" t="s">
        <v>6</v>
      </c>
      <c r="J4" s="133"/>
      <c r="K4" s="138"/>
      <c r="L4" s="138"/>
      <c r="M4" s="138"/>
      <c r="N4" s="138"/>
      <c r="O4" s="138"/>
      <c r="P4" s="134"/>
      <c r="Q4" s="134"/>
      <c r="R4" s="133"/>
      <c r="S4" s="133"/>
      <c r="T4" s="133"/>
    </row>
    <row r="5" spans="1:20">
      <c r="A5" s="3">
        <v>1</v>
      </c>
      <c r="B5" s="12" t="s">
        <v>34</v>
      </c>
      <c r="C5" s="46" t="s">
        <v>537</v>
      </c>
      <c r="D5" s="47" t="s">
        <v>13</v>
      </c>
      <c r="E5" s="54" t="s">
        <v>539</v>
      </c>
      <c r="F5" s="49"/>
      <c r="G5" s="69">
        <v>22</v>
      </c>
      <c r="H5" s="69">
        <v>33</v>
      </c>
      <c r="I5" s="50">
        <f>+G5+H5</f>
        <v>55</v>
      </c>
      <c r="J5" s="69">
        <v>9508609934</v>
      </c>
      <c r="K5" s="43" t="s">
        <v>536</v>
      </c>
      <c r="L5" s="73" t="s">
        <v>978</v>
      </c>
      <c r="M5" s="73">
        <v>9401330275</v>
      </c>
      <c r="N5" s="73" t="s">
        <v>990</v>
      </c>
      <c r="O5" s="72">
        <v>8486796828</v>
      </c>
      <c r="P5" s="74">
        <v>43497</v>
      </c>
      <c r="Q5" s="43" t="s">
        <v>230</v>
      </c>
      <c r="R5" s="43" t="s">
        <v>1078</v>
      </c>
      <c r="S5" s="43" t="s">
        <v>239</v>
      </c>
      <c r="T5" s="13"/>
    </row>
    <row r="6" spans="1:20">
      <c r="A6" s="3">
        <v>2</v>
      </c>
      <c r="B6" s="12" t="s">
        <v>34</v>
      </c>
      <c r="C6" s="52" t="s">
        <v>538</v>
      </c>
      <c r="D6" s="47" t="s">
        <v>13</v>
      </c>
      <c r="E6" s="57" t="s">
        <v>540</v>
      </c>
      <c r="F6" s="49"/>
      <c r="G6" s="70">
        <v>29</v>
      </c>
      <c r="H6" s="70">
        <v>39</v>
      </c>
      <c r="I6" s="50">
        <f>+G6+H6</f>
        <v>68</v>
      </c>
      <c r="J6" s="49"/>
      <c r="K6" s="43" t="s">
        <v>536</v>
      </c>
      <c r="L6" s="73" t="s">
        <v>978</v>
      </c>
      <c r="M6" s="73">
        <v>9401330275</v>
      </c>
      <c r="N6" s="73" t="s">
        <v>990</v>
      </c>
      <c r="O6" s="72">
        <v>8486796828</v>
      </c>
      <c r="P6" s="74">
        <v>43497</v>
      </c>
      <c r="Q6" s="43" t="s">
        <v>230</v>
      </c>
      <c r="R6" s="43" t="s">
        <v>1078</v>
      </c>
      <c r="S6" s="43" t="s">
        <v>239</v>
      </c>
      <c r="T6" s="13"/>
    </row>
    <row r="7" spans="1:20" ht="33">
      <c r="A7" s="3">
        <v>3</v>
      </c>
      <c r="B7" s="12" t="s">
        <v>34</v>
      </c>
      <c r="C7" s="46" t="s">
        <v>113</v>
      </c>
      <c r="D7" s="47" t="s">
        <v>13</v>
      </c>
      <c r="E7" s="54" t="s">
        <v>185</v>
      </c>
      <c r="F7" s="49"/>
      <c r="G7" s="49">
        <v>21</v>
      </c>
      <c r="H7" s="49">
        <v>55</v>
      </c>
      <c r="I7" s="50">
        <f t="shared" ref="I7:I48" si="0">+G7+H7</f>
        <v>76</v>
      </c>
      <c r="J7" s="69">
        <v>9577517221</v>
      </c>
      <c r="K7" s="43" t="s">
        <v>114</v>
      </c>
      <c r="L7" s="73" t="s">
        <v>228</v>
      </c>
      <c r="M7" s="72">
        <v>8011790411</v>
      </c>
      <c r="N7" s="72" t="s">
        <v>115</v>
      </c>
      <c r="O7" s="72">
        <v>8011517234</v>
      </c>
      <c r="P7" s="74">
        <v>43498</v>
      </c>
      <c r="Q7" s="43" t="s">
        <v>1079</v>
      </c>
      <c r="R7" s="43" t="s">
        <v>52</v>
      </c>
      <c r="S7" s="43" t="s">
        <v>239</v>
      </c>
      <c r="T7" s="13"/>
    </row>
    <row r="8" spans="1:20" ht="33">
      <c r="A8" s="3">
        <v>4</v>
      </c>
      <c r="B8" s="12" t="s">
        <v>34</v>
      </c>
      <c r="C8" s="46" t="s">
        <v>116</v>
      </c>
      <c r="D8" s="47" t="s">
        <v>13</v>
      </c>
      <c r="E8" s="54" t="s">
        <v>186</v>
      </c>
      <c r="F8" s="49"/>
      <c r="G8" s="49">
        <v>16</v>
      </c>
      <c r="H8" s="49">
        <v>22</v>
      </c>
      <c r="I8" s="50">
        <f t="shared" si="0"/>
        <v>38</v>
      </c>
      <c r="J8" s="69">
        <v>9508264195</v>
      </c>
      <c r="K8" s="43" t="s">
        <v>114</v>
      </c>
      <c r="L8" s="73" t="s">
        <v>229</v>
      </c>
      <c r="M8" s="72">
        <v>8011768335</v>
      </c>
      <c r="N8" s="72" t="s">
        <v>115</v>
      </c>
      <c r="O8" s="72">
        <v>8011517235</v>
      </c>
      <c r="P8" s="74">
        <v>43498</v>
      </c>
      <c r="Q8" s="43" t="s">
        <v>1079</v>
      </c>
      <c r="R8" s="43" t="s">
        <v>52</v>
      </c>
      <c r="S8" s="43" t="s">
        <v>239</v>
      </c>
      <c r="T8" s="13"/>
    </row>
    <row r="9" spans="1:20" ht="33">
      <c r="A9" s="3">
        <v>5</v>
      </c>
      <c r="B9" s="12" t="s">
        <v>34</v>
      </c>
      <c r="C9" s="46" t="s">
        <v>117</v>
      </c>
      <c r="D9" s="47" t="s">
        <v>13</v>
      </c>
      <c r="E9" s="54" t="s">
        <v>187</v>
      </c>
      <c r="F9" s="49"/>
      <c r="G9" s="69">
        <v>16</v>
      </c>
      <c r="H9" s="69">
        <v>26</v>
      </c>
      <c r="I9" s="50">
        <f t="shared" si="0"/>
        <v>42</v>
      </c>
      <c r="J9" s="69">
        <v>9954110635</v>
      </c>
      <c r="K9" s="43" t="s">
        <v>114</v>
      </c>
      <c r="L9" s="73" t="s">
        <v>229</v>
      </c>
      <c r="M9" s="72">
        <v>8011768335</v>
      </c>
      <c r="N9" s="72" t="s">
        <v>115</v>
      </c>
      <c r="O9" s="72">
        <v>8011517236</v>
      </c>
      <c r="P9" s="74">
        <v>43500</v>
      </c>
      <c r="Q9" s="43" t="s">
        <v>231</v>
      </c>
      <c r="R9" s="43" t="s">
        <v>52</v>
      </c>
      <c r="S9" s="43" t="s">
        <v>239</v>
      </c>
      <c r="T9" s="13"/>
    </row>
    <row r="10" spans="1:20" ht="33">
      <c r="A10" s="3">
        <v>6</v>
      </c>
      <c r="B10" s="12" t="s">
        <v>34</v>
      </c>
      <c r="C10" s="46" t="s">
        <v>118</v>
      </c>
      <c r="D10" s="47" t="s">
        <v>13</v>
      </c>
      <c r="E10" s="54" t="s">
        <v>188</v>
      </c>
      <c r="F10" s="49"/>
      <c r="G10" s="69">
        <v>25</v>
      </c>
      <c r="H10" s="69">
        <v>39</v>
      </c>
      <c r="I10" s="50">
        <f t="shared" si="0"/>
        <v>64</v>
      </c>
      <c r="J10" s="69">
        <v>8811969584</v>
      </c>
      <c r="K10" s="43" t="s">
        <v>114</v>
      </c>
      <c r="L10" s="73" t="s">
        <v>228</v>
      </c>
      <c r="M10" s="72">
        <v>8011790411</v>
      </c>
      <c r="N10" s="72" t="s">
        <v>115</v>
      </c>
      <c r="O10" s="72">
        <v>8011517237</v>
      </c>
      <c r="P10" s="74">
        <v>43500</v>
      </c>
      <c r="Q10" s="43" t="s">
        <v>231</v>
      </c>
      <c r="R10" s="43" t="s">
        <v>52</v>
      </c>
      <c r="S10" s="43" t="s">
        <v>239</v>
      </c>
      <c r="T10" s="13"/>
    </row>
    <row r="11" spans="1:20" ht="33">
      <c r="A11" s="3">
        <v>7</v>
      </c>
      <c r="B11" s="12" t="s">
        <v>34</v>
      </c>
      <c r="C11" s="46" t="s">
        <v>119</v>
      </c>
      <c r="D11" s="47" t="s">
        <v>13</v>
      </c>
      <c r="E11" s="54" t="s">
        <v>189</v>
      </c>
      <c r="F11" s="49"/>
      <c r="G11" s="69">
        <v>15</v>
      </c>
      <c r="H11" s="69">
        <v>38</v>
      </c>
      <c r="I11" s="50">
        <f t="shared" si="0"/>
        <v>53</v>
      </c>
      <c r="J11" s="69">
        <v>8254865549</v>
      </c>
      <c r="K11" s="43" t="s">
        <v>120</v>
      </c>
      <c r="L11" s="73" t="s">
        <v>877</v>
      </c>
      <c r="M11" s="72">
        <v>9954537205</v>
      </c>
      <c r="N11" s="72" t="s">
        <v>121</v>
      </c>
      <c r="O11" s="72">
        <v>8761073961</v>
      </c>
      <c r="P11" s="74">
        <v>43501</v>
      </c>
      <c r="Q11" s="43" t="s">
        <v>232</v>
      </c>
      <c r="R11" s="43" t="s">
        <v>68</v>
      </c>
      <c r="S11" s="43" t="s">
        <v>239</v>
      </c>
      <c r="T11" s="13"/>
    </row>
    <row r="12" spans="1:20" ht="33">
      <c r="A12" s="3">
        <v>8</v>
      </c>
      <c r="B12" s="12" t="s">
        <v>34</v>
      </c>
      <c r="C12" s="46" t="s">
        <v>122</v>
      </c>
      <c r="D12" s="47" t="s">
        <v>13</v>
      </c>
      <c r="E12" s="54" t="s">
        <v>190</v>
      </c>
      <c r="F12" s="49"/>
      <c r="G12" s="69">
        <v>22</v>
      </c>
      <c r="H12" s="69">
        <v>23</v>
      </c>
      <c r="I12" s="50">
        <f t="shared" si="0"/>
        <v>45</v>
      </c>
      <c r="J12" s="69">
        <v>8822798286</v>
      </c>
      <c r="K12" s="43" t="s">
        <v>114</v>
      </c>
      <c r="L12" s="73" t="s">
        <v>229</v>
      </c>
      <c r="M12" s="72">
        <v>8011768335</v>
      </c>
      <c r="N12" s="72" t="s">
        <v>123</v>
      </c>
      <c r="O12" s="72">
        <v>9707833636</v>
      </c>
      <c r="P12" s="74">
        <v>43501</v>
      </c>
      <c r="Q12" s="43" t="s">
        <v>232</v>
      </c>
      <c r="R12" s="43" t="s">
        <v>52</v>
      </c>
      <c r="S12" s="43" t="s">
        <v>239</v>
      </c>
      <c r="T12" s="13"/>
    </row>
    <row r="13" spans="1:20" ht="33">
      <c r="A13" s="3">
        <v>9</v>
      </c>
      <c r="B13" s="12" t="s">
        <v>34</v>
      </c>
      <c r="C13" s="46" t="s">
        <v>124</v>
      </c>
      <c r="D13" s="47" t="s">
        <v>13</v>
      </c>
      <c r="E13" s="54" t="s">
        <v>191</v>
      </c>
      <c r="F13" s="49"/>
      <c r="G13" s="49">
        <v>15</v>
      </c>
      <c r="H13" s="49">
        <v>18</v>
      </c>
      <c r="I13" s="50">
        <f t="shared" si="0"/>
        <v>33</v>
      </c>
      <c r="J13" s="69">
        <v>8255084191</v>
      </c>
      <c r="K13" s="43" t="s">
        <v>114</v>
      </c>
      <c r="L13" s="73" t="s">
        <v>877</v>
      </c>
      <c r="M13" s="72">
        <v>9954537205</v>
      </c>
      <c r="N13" s="72" t="s">
        <v>125</v>
      </c>
      <c r="O13" s="72">
        <v>9707339867</v>
      </c>
      <c r="P13" s="74" t="s">
        <v>1086</v>
      </c>
      <c r="Q13" s="43" t="s">
        <v>233</v>
      </c>
      <c r="R13" s="43" t="s">
        <v>52</v>
      </c>
      <c r="S13" s="43" t="s">
        <v>239</v>
      </c>
      <c r="T13" s="13"/>
    </row>
    <row r="14" spans="1:20" ht="33">
      <c r="A14" s="3">
        <v>10</v>
      </c>
      <c r="B14" s="12" t="s">
        <v>34</v>
      </c>
      <c r="C14" s="46" t="s">
        <v>127</v>
      </c>
      <c r="D14" s="47" t="s">
        <v>13</v>
      </c>
      <c r="E14" s="54" t="s">
        <v>192</v>
      </c>
      <c r="F14" s="49"/>
      <c r="G14" s="49">
        <v>15</v>
      </c>
      <c r="H14" s="49">
        <v>23</v>
      </c>
      <c r="I14" s="50">
        <f t="shared" si="0"/>
        <v>38</v>
      </c>
      <c r="J14" s="69">
        <v>9957682282</v>
      </c>
      <c r="K14" s="43" t="s">
        <v>120</v>
      </c>
      <c r="L14" s="73" t="s">
        <v>877</v>
      </c>
      <c r="M14" s="72">
        <v>9954537205</v>
      </c>
      <c r="N14" s="72" t="s">
        <v>125</v>
      </c>
      <c r="O14" s="72">
        <v>9707339867</v>
      </c>
      <c r="P14" s="74" t="s">
        <v>1086</v>
      </c>
      <c r="Q14" s="43" t="s">
        <v>233</v>
      </c>
      <c r="R14" s="43" t="s">
        <v>68</v>
      </c>
      <c r="S14" s="43" t="s">
        <v>239</v>
      </c>
      <c r="T14" s="13"/>
    </row>
    <row r="15" spans="1:20" ht="33">
      <c r="A15" s="3">
        <v>11</v>
      </c>
      <c r="B15" s="12" t="s">
        <v>34</v>
      </c>
      <c r="C15" s="51" t="s">
        <v>128</v>
      </c>
      <c r="D15" s="47" t="s">
        <v>13</v>
      </c>
      <c r="E15" s="54" t="s">
        <v>193</v>
      </c>
      <c r="F15" s="49"/>
      <c r="G15" s="49">
        <v>10</v>
      </c>
      <c r="H15" s="49">
        <v>20</v>
      </c>
      <c r="I15" s="50">
        <f t="shared" si="0"/>
        <v>30</v>
      </c>
      <c r="J15" s="69">
        <v>9678689968</v>
      </c>
      <c r="K15" s="43" t="s">
        <v>120</v>
      </c>
      <c r="L15" s="73" t="s">
        <v>877</v>
      </c>
      <c r="M15" s="72">
        <v>9954537205</v>
      </c>
      <c r="N15" s="72" t="s">
        <v>125</v>
      </c>
      <c r="O15" s="72">
        <v>9707339867</v>
      </c>
      <c r="P15" s="74" t="s">
        <v>1086</v>
      </c>
      <c r="Q15" s="43" t="s">
        <v>233</v>
      </c>
      <c r="R15" s="43" t="s">
        <v>68</v>
      </c>
      <c r="S15" s="43" t="s">
        <v>239</v>
      </c>
      <c r="T15" s="13"/>
    </row>
    <row r="16" spans="1:20" ht="33">
      <c r="A16" s="3">
        <v>12</v>
      </c>
      <c r="B16" s="12" t="s">
        <v>34</v>
      </c>
      <c r="C16" s="46" t="s">
        <v>129</v>
      </c>
      <c r="D16" s="47" t="s">
        <v>13</v>
      </c>
      <c r="E16" s="54" t="s">
        <v>194</v>
      </c>
      <c r="F16" s="49"/>
      <c r="G16" s="69">
        <v>16</v>
      </c>
      <c r="H16" s="69">
        <v>24</v>
      </c>
      <c r="I16" s="50">
        <f t="shared" si="0"/>
        <v>40</v>
      </c>
      <c r="J16" s="69">
        <v>9707619784</v>
      </c>
      <c r="K16" s="43" t="s">
        <v>120</v>
      </c>
      <c r="L16" s="73" t="s">
        <v>878</v>
      </c>
      <c r="M16" s="72">
        <v>8822418190</v>
      </c>
      <c r="N16" s="72" t="s">
        <v>130</v>
      </c>
      <c r="O16" s="72">
        <v>9864258217</v>
      </c>
      <c r="P16" s="74">
        <v>43503</v>
      </c>
      <c r="Q16" s="43" t="s">
        <v>234</v>
      </c>
      <c r="R16" s="43" t="s">
        <v>68</v>
      </c>
      <c r="S16" s="43" t="s">
        <v>239</v>
      </c>
      <c r="T16" s="13"/>
    </row>
    <row r="17" spans="1:20">
      <c r="A17" s="3">
        <v>13</v>
      </c>
      <c r="B17" s="12" t="s">
        <v>34</v>
      </c>
      <c r="C17" s="46" t="s">
        <v>131</v>
      </c>
      <c r="D17" s="47" t="s">
        <v>13</v>
      </c>
      <c r="E17" s="54" t="s">
        <v>195</v>
      </c>
      <c r="F17" s="49"/>
      <c r="G17" s="69">
        <v>14</v>
      </c>
      <c r="H17" s="69">
        <v>27</v>
      </c>
      <c r="I17" s="50">
        <f t="shared" si="0"/>
        <v>41</v>
      </c>
      <c r="J17" s="69">
        <v>7896639669</v>
      </c>
      <c r="K17" s="73" t="s">
        <v>873</v>
      </c>
      <c r="L17" s="73" t="s">
        <v>229</v>
      </c>
      <c r="M17" s="72">
        <v>8011768335</v>
      </c>
      <c r="N17" s="72" t="s">
        <v>130</v>
      </c>
      <c r="O17" s="72">
        <v>9864258217</v>
      </c>
      <c r="P17" s="74">
        <v>43503</v>
      </c>
      <c r="Q17" s="43" t="s">
        <v>234</v>
      </c>
      <c r="R17" s="43" t="s">
        <v>52</v>
      </c>
      <c r="S17" s="43" t="s">
        <v>239</v>
      </c>
      <c r="T17" s="13"/>
    </row>
    <row r="18" spans="1:20" ht="33">
      <c r="A18" s="3">
        <v>14</v>
      </c>
      <c r="B18" s="12" t="s">
        <v>34</v>
      </c>
      <c r="C18" s="46" t="s">
        <v>132</v>
      </c>
      <c r="D18" s="47" t="s">
        <v>13</v>
      </c>
      <c r="E18" s="54" t="s">
        <v>196</v>
      </c>
      <c r="F18" s="49"/>
      <c r="G18" s="69">
        <v>12</v>
      </c>
      <c r="H18" s="69">
        <v>13</v>
      </c>
      <c r="I18" s="50">
        <f t="shared" si="0"/>
        <v>25</v>
      </c>
      <c r="J18" s="69">
        <v>9957865574</v>
      </c>
      <c r="K18" s="43" t="s">
        <v>114</v>
      </c>
      <c r="L18" s="73" t="s">
        <v>229</v>
      </c>
      <c r="M18" s="72">
        <v>8011768335</v>
      </c>
      <c r="N18" s="72" t="s">
        <v>133</v>
      </c>
      <c r="O18" s="72">
        <v>7896207797</v>
      </c>
      <c r="P18" s="74">
        <v>43503</v>
      </c>
      <c r="Q18" s="43" t="s">
        <v>234</v>
      </c>
      <c r="R18" s="43" t="s">
        <v>52</v>
      </c>
      <c r="S18" s="43" t="s">
        <v>239</v>
      </c>
      <c r="T18" s="13"/>
    </row>
    <row r="19" spans="1:20" ht="33">
      <c r="A19" s="3">
        <v>15</v>
      </c>
      <c r="B19" s="12" t="s">
        <v>34</v>
      </c>
      <c r="C19" s="46" t="s">
        <v>134</v>
      </c>
      <c r="D19" s="47" t="s">
        <v>13</v>
      </c>
      <c r="E19" s="54" t="s">
        <v>197</v>
      </c>
      <c r="F19" s="49"/>
      <c r="G19" s="69">
        <v>15</v>
      </c>
      <c r="H19" s="69">
        <v>29</v>
      </c>
      <c r="I19" s="50">
        <f t="shared" si="0"/>
        <v>44</v>
      </c>
      <c r="J19" s="69">
        <v>9954562680</v>
      </c>
      <c r="K19" s="43" t="s">
        <v>114</v>
      </c>
      <c r="L19" s="73" t="s">
        <v>229</v>
      </c>
      <c r="M19" s="72">
        <v>8011768335</v>
      </c>
      <c r="N19" s="72" t="s">
        <v>135</v>
      </c>
      <c r="O19" s="43"/>
      <c r="P19" s="74">
        <v>43504</v>
      </c>
      <c r="Q19" s="43" t="s">
        <v>230</v>
      </c>
      <c r="R19" s="43" t="s">
        <v>52</v>
      </c>
      <c r="S19" s="43" t="s">
        <v>239</v>
      </c>
      <c r="T19" s="13"/>
    </row>
    <row r="20" spans="1:20" ht="33">
      <c r="A20" s="3">
        <v>16</v>
      </c>
      <c r="B20" s="12" t="s">
        <v>34</v>
      </c>
      <c r="C20" s="46" t="s">
        <v>136</v>
      </c>
      <c r="D20" s="47" t="s">
        <v>13</v>
      </c>
      <c r="E20" s="54" t="s">
        <v>198</v>
      </c>
      <c r="F20" s="49"/>
      <c r="G20" s="69">
        <v>13</v>
      </c>
      <c r="H20" s="69">
        <v>22</v>
      </c>
      <c r="I20" s="50">
        <f t="shared" si="0"/>
        <v>35</v>
      </c>
      <c r="J20" s="49"/>
      <c r="K20" s="43" t="s">
        <v>114</v>
      </c>
      <c r="L20" s="73" t="s">
        <v>228</v>
      </c>
      <c r="M20" s="72">
        <v>8011790411</v>
      </c>
      <c r="N20" s="72" t="s">
        <v>130</v>
      </c>
      <c r="O20" s="72">
        <v>9864258217</v>
      </c>
      <c r="P20" s="74">
        <v>43504</v>
      </c>
      <c r="Q20" s="43" t="s">
        <v>230</v>
      </c>
      <c r="R20" s="43" t="s">
        <v>52</v>
      </c>
      <c r="S20" s="43" t="s">
        <v>239</v>
      </c>
      <c r="T20" s="13"/>
    </row>
    <row r="21" spans="1:20" ht="33">
      <c r="A21" s="3">
        <v>17</v>
      </c>
      <c r="B21" s="12" t="s">
        <v>34</v>
      </c>
      <c r="C21" s="46" t="s">
        <v>137</v>
      </c>
      <c r="D21" s="47" t="s">
        <v>13</v>
      </c>
      <c r="E21" s="54" t="s">
        <v>199</v>
      </c>
      <c r="F21" s="49"/>
      <c r="G21" s="69">
        <v>22</v>
      </c>
      <c r="H21" s="69">
        <v>58</v>
      </c>
      <c r="I21" s="50">
        <f t="shared" si="0"/>
        <v>80</v>
      </c>
      <c r="J21" s="69">
        <v>9508499414</v>
      </c>
      <c r="K21" s="43" t="s">
        <v>138</v>
      </c>
      <c r="L21" s="73" t="s">
        <v>879</v>
      </c>
      <c r="M21" s="72">
        <v>9508457423</v>
      </c>
      <c r="N21" s="72" t="s">
        <v>139</v>
      </c>
      <c r="O21" s="72">
        <v>9508225604</v>
      </c>
      <c r="P21" s="74">
        <v>43504</v>
      </c>
      <c r="Q21" s="43" t="s">
        <v>230</v>
      </c>
      <c r="R21" s="43" t="s">
        <v>77</v>
      </c>
      <c r="S21" s="43" t="s">
        <v>239</v>
      </c>
      <c r="T21" s="13"/>
    </row>
    <row r="22" spans="1:20" ht="33">
      <c r="A22" s="3">
        <v>18</v>
      </c>
      <c r="B22" s="12" t="s">
        <v>34</v>
      </c>
      <c r="C22" s="46" t="s">
        <v>140</v>
      </c>
      <c r="D22" s="47" t="s">
        <v>13</v>
      </c>
      <c r="E22" s="54" t="s">
        <v>200</v>
      </c>
      <c r="F22" s="49"/>
      <c r="G22" s="69">
        <v>12</v>
      </c>
      <c r="H22" s="69">
        <v>32</v>
      </c>
      <c r="I22" s="50">
        <f t="shared" si="0"/>
        <v>44</v>
      </c>
      <c r="J22" s="69">
        <v>9864143007</v>
      </c>
      <c r="K22" s="43" t="s">
        <v>138</v>
      </c>
      <c r="L22" s="73" t="s">
        <v>879</v>
      </c>
      <c r="M22" s="72">
        <v>9508457423</v>
      </c>
      <c r="N22" s="72" t="s">
        <v>141</v>
      </c>
      <c r="O22" s="72">
        <v>8822527770</v>
      </c>
      <c r="P22" s="74">
        <v>43507</v>
      </c>
      <c r="Q22" s="43" t="s">
        <v>231</v>
      </c>
      <c r="R22" s="43" t="s">
        <v>77</v>
      </c>
      <c r="S22" s="43" t="s">
        <v>239</v>
      </c>
      <c r="T22" s="13"/>
    </row>
    <row r="23" spans="1:20" ht="33">
      <c r="A23" s="3">
        <v>19</v>
      </c>
      <c r="B23" s="12" t="s">
        <v>34</v>
      </c>
      <c r="C23" s="46" t="s">
        <v>142</v>
      </c>
      <c r="D23" s="47" t="s">
        <v>13</v>
      </c>
      <c r="E23" s="54" t="s">
        <v>201</v>
      </c>
      <c r="F23" s="49"/>
      <c r="G23" s="69">
        <v>16</v>
      </c>
      <c r="H23" s="69">
        <v>35</v>
      </c>
      <c r="I23" s="50">
        <f t="shared" si="0"/>
        <v>51</v>
      </c>
      <c r="J23" s="69">
        <v>9954671059</v>
      </c>
      <c r="K23" s="43" t="s">
        <v>114</v>
      </c>
      <c r="L23" s="73" t="s">
        <v>228</v>
      </c>
      <c r="M23" s="72">
        <v>8011790411</v>
      </c>
      <c r="N23" s="72" t="s">
        <v>123</v>
      </c>
      <c r="O23" s="72">
        <v>9707833636</v>
      </c>
      <c r="P23" s="74">
        <v>43507</v>
      </c>
      <c r="Q23" s="43" t="s">
        <v>231</v>
      </c>
      <c r="R23" s="43" t="s">
        <v>52</v>
      </c>
      <c r="S23" s="43" t="s">
        <v>239</v>
      </c>
      <c r="T23" s="13"/>
    </row>
    <row r="24" spans="1:20" ht="33">
      <c r="A24" s="3">
        <v>20</v>
      </c>
      <c r="B24" s="12" t="s">
        <v>34</v>
      </c>
      <c r="C24" s="46" t="s">
        <v>143</v>
      </c>
      <c r="D24" s="47" t="s">
        <v>13</v>
      </c>
      <c r="E24" s="54" t="s">
        <v>202</v>
      </c>
      <c r="F24" s="49"/>
      <c r="G24" s="69">
        <v>16</v>
      </c>
      <c r="H24" s="69">
        <v>36</v>
      </c>
      <c r="I24" s="50">
        <f t="shared" si="0"/>
        <v>52</v>
      </c>
      <c r="J24" s="69">
        <v>8822032746</v>
      </c>
      <c r="K24" s="43" t="s">
        <v>114</v>
      </c>
      <c r="L24" s="73" t="s">
        <v>228</v>
      </c>
      <c r="M24" s="72">
        <v>8011790411</v>
      </c>
      <c r="N24" s="72" t="s">
        <v>123</v>
      </c>
      <c r="O24" s="72">
        <v>9707833636</v>
      </c>
      <c r="P24" s="74">
        <v>43507</v>
      </c>
      <c r="Q24" s="43" t="s">
        <v>231</v>
      </c>
      <c r="R24" s="43" t="s">
        <v>52</v>
      </c>
      <c r="S24" s="43" t="s">
        <v>239</v>
      </c>
      <c r="T24" s="13"/>
    </row>
    <row r="25" spans="1:20" ht="33">
      <c r="A25" s="3">
        <v>21</v>
      </c>
      <c r="B25" s="12" t="s">
        <v>34</v>
      </c>
      <c r="C25" s="46" t="s">
        <v>144</v>
      </c>
      <c r="D25" s="47" t="s">
        <v>13</v>
      </c>
      <c r="E25" s="54" t="s">
        <v>203</v>
      </c>
      <c r="F25" s="49"/>
      <c r="G25" s="70">
        <v>18</v>
      </c>
      <c r="H25" s="70">
        <v>36</v>
      </c>
      <c r="I25" s="50">
        <f t="shared" si="0"/>
        <v>54</v>
      </c>
      <c r="J25" s="70">
        <v>9707257809</v>
      </c>
      <c r="K25" s="43" t="s">
        <v>114</v>
      </c>
      <c r="L25" s="73" t="s">
        <v>228</v>
      </c>
      <c r="M25" s="72">
        <v>8011790411</v>
      </c>
      <c r="N25" s="72" t="s">
        <v>123</v>
      </c>
      <c r="O25" s="72">
        <v>9707833636</v>
      </c>
      <c r="P25" s="74">
        <v>43508</v>
      </c>
      <c r="Q25" s="43" t="s">
        <v>232</v>
      </c>
      <c r="R25" s="43" t="s">
        <v>52</v>
      </c>
      <c r="S25" s="43" t="s">
        <v>239</v>
      </c>
      <c r="T25" s="13"/>
    </row>
    <row r="26" spans="1:20" ht="33">
      <c r="A26" s="3">
        <v>22</v>
      </c>
      <c r="B26" s="12" t="s">
        <v>34</v>
      </c>
      <c r="C26" s="46" t="s">
        <v>145</v>
      </c>
      <c r="D26" s="47" t="s">
        <v>13</v>
      </c>
      <c r="E26" s="54" t="s">
        <v>204</v>
      </c>
      <c r="F26" s="49"/>
      <c r="G26" s="69">
        <v>15</v>
      </c>
      <c r="H26" s="69">
        <v>19</v>
      </c>
      <c r="I26" s="50">
        <f t="shared" si="0"/>
        <v>34</v>
      </c>
      <c r="J26" s="69">
        <v>9864266851</v>
      </c>
      <c r="K26" s="75" t="s">
        <v>150</v>
      </c>
      <c r="L26" s="72" t="s">
        <v>880</v>
      </c>
      <c r="M26" s="73">
        <v>8404080498</v>
      </c>
      <c r="N26" s="72" t="s">
        <v>147</v>
      </c>
      <c r="O26" s="72">
        <v>8822902653</v>
      </c>
      <c r="P26" s="74">
        <v>43508</v>
      </c>
      <c r="Q26" s="43" t="s">
        <v>232</v>
      </c>
      <c r="R26" s="43" t="s">
        <v>63</v>
      </c>
      <c r="S26" s="43" t="s">
        <v>239</v>
      </c>
      <c r="T26" s="13"/>
    </row>
    <row r="27" spans="1:20" ht="33">
      <c r="A27" s="3">
        <v>23</v>
      </c>
      <c r="B27" s="12" t="s">
        <v>34</v>
      </c>
      <c r="C27" s="46" t="s">
        <v>148</v>
      </c>
      <c r="D27" s="47" t="s">
        <v>13</v>
      </c>
      <c r="E27" s="54" t="s">
        <v>205</v>
      </c>
      <c r="F27" s="49"/>
      <c r="G27" s="69">
        <v>16</v>
      </c>
      <c r="H27" s="69">
        <v>20</v>
      </c>
      <c r="I27" s="50">
        <f t="shared" si="0"/>
        <v>36</v>
      </c>
      <c r="J27" s="69">
        <v>9508195323</v>
      </c>
      <c r="K27" s="75" t="s">
        <v>150</v>
      </c>
      <c r="L27" s="72" t="s">
        <v>880</v>
      </c>
      <c r="M27" s="73">
        <v>8404080498</v>
      </c>
      <c r="N27" s="72" t="s">
        <v>147</v>
      </c>
      <c r="O27" s="72">
        <v>8822902653</v>
      </c>
      <c r="P27" s="74">
        <v>43508</v>
      </c>
      <c r="Q27" s="43" t="s">
        <v>232</v>
      </c>
      <c r="R27" s="43" t="s">
        <v>63</v>
      </c>
      <c r="S27" s="43" t="s">
        <v>239</v>
      </c>
      <c r="T27" s="13"/>
    </row>
    <row r="28" spans="1:20" ht="33">
      <c r="A28" s="3">
        <v>24</v>
      </c>
      <c r="B28" s="12" t="s">
        <v>34</v>
      </c>
      <c r="C28" s="46" t="s">
        <v>149</v>
      </c>
      <c r="D28" s="47" t="s">
        <v>13</v>
      </c>
      <c r="E28" s="54" t="s">
        <v>206</v>
      </c>
      <c r="F28" s="49"/>
      <c r="G28" s="69">
        <v>12</v>
      </c>
      <c r="H28" s="69">
        <v>23</v>
      </c>
      <c r="I28" s="50">
        <f t="shared" si="0"/>
        <v>35</v>
      </c>
      <c r="J28" s="69">
        <v>8822902548</v>
      </c>
      <c r="K28" s="75" t="s">
        <v>150</v>
      </c>
      <c r="L28" s="72" t="s">
        <v>880</v>
      </c>
      <c r="M28" s="73">
        <v>8404080498</v>
      </c>
      <c r="N28" s="72" t="s">
        <v>151</v>
      </c>
      <c r="O28" s="72">
        <v>7399313049</v>
      </c>
      <c r="P28" s="74">
        <v>43509</v>
      </c>
      <c r="Q28" s="43" t="s">
        <v>233</v>
      </c>
      <c r="R28" s="43" t="s">
        <v>63</v>
      </c>
      <c r="S28" s="43" t="s">
        <v>239</v>
      </c>
      <c r="T28" s="13"/>
    </row>
    <row r="29" spans="1:20" ht="33">
      <c r="A29" s="3">
        <v>25</v>
      </c>
      <c r="B29" s="12" t="s">
        <v>34</v>
      </c>
      <c r="C29" s="46" t="s">
        <v>152</v>
      </c>
      <c r="D29" s="47" t="s">
        <v>13</v>
      </c>
      <c r="E29" s="54" t="s">
        <v>207</v>
      </c>
      <c r="F29" s="49"/>
      <c r="G29" s="69">
        <v>16</v>
      </c>
      <c r="H29" s="69">
        <v>36</v>
      </c>
      <c r="I29" s="50">
        <f t="shared" si="0"/>
        <v>52</v>
      </c>
      <c r="J29" s="69">
        <v>8822692632</v>
      </c>
      <c r="K29" s="43" t="s">
        <v>146</v>
      </c>
      <c r="L29" s="72" t="s">
        <v>880</v>
      </c>
      <c r="M29" s="73">
        <v>8404080498</v>
      </c>
      <c r="N29" s="72" t="s">
        <v>153</v>
      </c>
      <c r="O29" s="72">
        <v>9854337472</v>
      </c>
      <c r="P29" s="74">
        <v>43509</v>
      </c>
      <c r="Q29" s="43" t="s">
        <v>233</v>
      </c>
      <c r="R29" s="43" t="s">
        <v>63</v>
      </c>
      <c r="S29" s="43" t="s">
        <v>239</v>
      </c>
      <c r="T29" s="13"/>
    </row>
    <row r="30" spans="1:20" ht="33">
      <c r="A30" s="3">
        <v>26</v>
      </c>
      <c r="B30" s="12" t="s">
        <v>34</v>
      </c>
      <c r="C30" s="46" t="s">
        <v>154</v>
      </c>
      <c r="D30" s="47" t="s">
        <v>13</v>
      </c>
      <c r="E30" s="54" t="s">
        <v>208</v>
      </c>
      <c r="F30" s="49"/>
      <c r="G30" s="69">
        <v>22</v>
      </c>
      <c r="H30" s="69">
        <v>30</v>
      </c>
      <c r="I30" s="50">
        <f t="shared" si="0"/>
        <v>52</v>
      </c>
      <c r="J30" s="49"/>
      <c r="K30" s="43" t="s">
        <v>146</v>
      </c>
      <c r="L30" s="72" t="s">
        <v>880</v>
      </c>
      <c r="M30" s="73">
        <v>8404080498</v>
      </c>
      <c r="N30" s="72" t="s">
        <v>155</v>
      </c>
      <c r="O30" s="72">
        <v>8822827559</v>
      </c>
      <c r="P30" s="74">
        <v>43509</v>
      </c>
      <c r="Q30" s="43" t="s">
        <v>233</v>
      </c>
      <c r="R30" s="43" t="s">
        <v>63</v>
      </c>
      <c r="S30" s="43" t="s">
        <v>239</v>
      </c>
      <c r="T30" s="13"/>
    </row>
    <row r="31" spans="1:20" ht="33">
      <c r="A31" s="3">
        <v>27</v>
      </c>
      <c r="B31" s="12" t="s">
        <v>34</v>
      </c>
      <c r="C31" s="46" t="s">
        <v>156</v>
      </c>
      <c r="D31" s="47" t="s">
        <v>13</v>
      </c>
      <c r="E31" s="54" t="s">
        <v>209</v>
      </c>
      <c r="F31" s="49"/>
      <c r="G31" s="69">
        <v>16</v>
      </c>
      <c r="H31" s="69">
        <v>46</v>
      </c>
      <c r="I31" s="50">
        <f>J311+H31</f>
        <v>46</v>
      </c>
      <c r="J31" s="69">
        <v>8822527738</v>
      </c>
      <c r="K31" s="43" t="s">
        <v>138</v>
      </c>
      <c r="L31" s="73" t="s">
        <v>879</v>
      </c>
      <c r="M31" s="72">
        <v>9508457423</v>
      </c>
      <c r="N31" s="72" t="s">
        <v>157</v>
      </c>
      <c r="O31" s="72">
        <v>8473976842</v>
      </c>
      <c r="P31" s="74">
        <v>43510</v>
      </c>
      <c r="Q31" s="43" t="s">
        <v>234</v>
      </c>
      <c r="R31" s="43" t="s">
        <v>77</v>
      </c>
      <c r="S31" s="43" t="s">
        <v>239</v>
      </c>
      <c r="T31" s="13"/>
    </row>
    <row r="32" spans="1:20" ht="33">
      <c r="A32" s="3">
        <v>28</v>
      </c>
      <c r="B32" s="12" t="s">
        <v>34</v>
      </c>
      <c r="C32" s="46" t="s">
        <v>158</v>
      </c>
      <c r="D32" s="47" t="s">
        <v>13</v>
      </c>
      <c r="E32" s="54" t="s">
        <v>210</v>
      </c>
      <c r="F32" s="49"/>
      <c r="G32" s="69">
        <v>19</v>
      </c>
      <c r="H32" s="69">
        <v>36</v>
      </c>
      <c r="I32" s="50">
        <f t="shared" si="0"/>
        <v>55</v>
      </c>
      <c r="J32" s="69">
        <v>9864825318</v>
      </c>
      <c r="K32" s="43" t="s">
        <v>138</v>
      </c>
      <c r="L32" s="73" t="s">
        <v>879</v>
      </c>
      <c r="M32" s="72">
        <v>9508457423</v>
      </c>
      <c r="N32" s="72" t="s">
        <v>157</v>
      </c>
      <c r="O32" s="72">
        <v>8473976842</v>
      </c>
      <c r="P32" s="74">
        <v>43510</v>
      </c>
      <c r="Q32" s="43" t="s">
        <v>234</v>
      </c>
      <c r="R32" s="43" t="s">
        <v>77</v>
      </c>
      <c r="S32" s="43" t="s">
        <v>239</v>
      </c>
      <c r="T32" s="13"/>
    </row>
    <row r="33" spans="1:20" ht="33">
      <c r="A33" s="3">
        <v>29</v>
      </c>
      <c r="B33" s="12" t="s">
        <v>34</v>
      </c>
      <c r="C33" s="46" t="s">
        <v>159</v>
      </c>
      <c r="D33" s="47" t="s">
        <v>13</v>
      </c>
      <c r="E33" s="54" t="s">
        <v>211</v>
      </c>
      <c r="F33" s="49"/>
      <c r="G33" s="69">
        <v>16</v>
      </c>
      <c r="H33" s="69">
        <v>24</v>
      </c>
      <c r="I33" s="50">
        <f t="shared" si="0"/>
        <v>40</v>
      </c>
      <c r="J33" s="69">
        <v>9957854145</v>
      </c>
      <c r="K33" s="43" t="s">
        <v>138</v>
      </c>
      <c r="L33" s="73" t="s">
        <v>879</v>
      </c>
      <c r="M33" s="72">
        <v>9508457423</v>
      </c>
      <c r="N33" s="72" t="s">
        <v>157</v>
      </c>
      <c r="O33" s="72">
        <v>8473976842</v>
      </c>
      <c r="P33" s="74">
        <v>43511</v>
      </c>
      <c r="Q33" s="43" t="s">
        <v>230</v>
      </c>
      <c r="R33" s="43" t="s">
        <v>77</v>
      </c>
      <c r="S33" s="43" t="s">
        <v>239</v>
      </c>
      <c r="T33" s="13"/>
    </row>
    <row r="34" spans="1:20" ht="33">
      <c r="A34" s="3">
        <v>30</v>
      </c>
      <c r="B34" s="12" t="s">
        <v>34</v>
      </c>
      <c r="C34" s="46" t="s">
        <v>160</v>
      </c>
      <c r="D34" s="47" t="s">
        <v>13</v>
      </c>
      <c r="E34" s="54" t="s">
        <v>212</v>
      </c>
      <c r="F34" s="49"/>
      <c r="G34" s="69">
        <v>18</v>
      </c>
      <c r="H34" s="69">
        <v>28</v>
      </c>
      <c r="I34" s="50">
        <f t="shared" si="0"/>
        <v>46</v>
      </c>
      <c r="J34" s="69">
        <v>9508950311</v>
      </c>
      <c r="K34" s="43" t="s">
        <v>146</v>
      </c>
      <c r="L34" s="72" t="s">
        <v>880</v>
      </c>
      <c r="M34" s="73">
        <v>8404080498</v>
      </c>
      <c r="N34" s="72" t="s">
        <v>161</v>
      </c>
      <c r="O34" s="72">
        <v>9864849409</v>
      </c>
      <c r="P34" s="74">
        <v>43511</v>
      </c>
      <c r="Q34" s="43" t="s">
        <v>230</v>
      </c>
      <c r="R34" s="43" t="s">
        <v>63</v>
      </c>
      <c r="S34" s="43" t="s">
        <v>239</v>
      </c>
      <c r="T34" s="13"/>
    </row>
    <row r="35" spans="1:20" ht="33">
      <c r="A35" s="3">
        <v>31</v>
      </c>
      <c r="B35" s="12" t="s">
        <v>34</v>
      </c>
      <c r="C35" s="46" t="s">
        <v>162</v>
      </c>
      <c r="D35" s="47" t="s">
        <v>13</v>
      </c>
      <c r="E35" s="54" t="s">
        <v>213</v>
      </c>
      <c r="F35" s="49"/>
      <c r="G35" s="69">
        <v>27</v>
      </c>
      <c r="H35" s="69">
        <v>22</v>
      </c>
      <c r="I35" s="50">
        <f t="shared" si="0"/>
        <v>49</v>
      </c>
      <c r="J35" s="69">
        <v>9613213828</v>
      </c>
      <c r="K35" s="43" t="s">
        <v>146</v>
      </c>
      <c r="L35" s="72" t="s">
        <v>880</v>
      </c>
      <c r="M35" s="73">
        <v>8404080498</v>
      </c>
      <c r="N35" s="72" t="s">
        <v>163</v>
      </c>
      <c r="O35" s="72">
        <v>9577128955</v>
      </c>
      <c r="P35" s="74">
        <v>43511</v>
      </c>
      <c r="Q35" s="43" t="s">
        <v>230</v>
      </c>
      <c r="R35" s="43" t="s">
        <v>63</v>
      </c>
      <c r="S35" s="43" t="s">
        <v>239</v>
      </c>
      <c r="T35" s="13"/>
    </row>
    <row r="36" spans="1:20" ht="33">
      <c r="A36" s="3">
        <v>32</v>
      </c>
      <c r="B36" s="12" t="s">
        <v>34</v>
      </c>
      <c r="C36" s="46" t="s">
        <v>164</v>
      </c>
      <c r="D36" s="47" t="s">
        <v>13</v>
      </c>
      <c r="E36" s="54" t="s">
        <v>214</v>
      </c>
      <c r="F36" s="49"/>
      <c r="G36" s="69">
        <v>28</v>
      </c>
      <c r="H36" s="69">
        <v>46</v>
      </c>
      <c r="I36" s="50">
        <f t="shared" si="0"/>
        <v>74</v>
      </c>
      <c r="J36" s="69">
        <v>9859150027</v>
      </c>
      <c r="K36" s="43" t="s">
        <v>146</v>
      </c>
      <c r="L36" s="72" t="s">
        <v>880</v>
      </c>
      <c r="M36" s="73">
        <v>8404080498</v>
      </c>
      <c r="N36" s="72" t="s">
        <v>165</v>
      </c>
      <c r="O36" s="72">
        <v>8752952268</v>
      </c>
      <c r="P36" s="74">
        <v>43514</v>
      </c>
      <c r="Q36" s="43" t="s">
        <v>231</v>
      </c>
      <c r="R36" s="43" t="s">
        <v>63</v>
      </c>
      <c r="S36" s="43" t="s">
        <v>239</v>
      </c>
      <c r="T36" s="13"/>
    </row>
    <row r="37" spans="1:20" ht="33">
      <c r="A37" s="3">
        <v>33</v>
      </c>
      <c r="B37" s="12" t="s">
        <v>34</v>
      </c>
      <c r="C37" s="46" t="s">
        <v>166</v>
      </c>
      <c r="D37" s="47" t="s">
        <v>13</v>
      </c>
      <c r="E37" s="54" t="s">
        <v>215</v>
      </c>
      <c r="F37" s="49"/>
      <c r="G37" s="69">
        <v>19</v>
      </c>
      <c r="H37" s="69">
        <v>25</v>
      </c>
      <c r="I37" s="50">
        <f t="shared" si="0"/>
        <v>44</v>
      </c>
      <c r="J37" s="69">
        <v>9707552529</v>
      </c>
      <c r="K37" s="43" t="s">
        <v>146</v>
      </c>
      <c r="L37" s="72" t="s">
        <v>880</v>
      </c>
      <c r="M37" s="73">
        <v>8404080498</v>
      </c>
      <c r="N37" s="72" t="s">
        <v>165</v>
      </c>
      <c r="O37" s="72">
        <v>8752952269</v>
      </c>
      <c r="P37" s="74">
        <v>43514</v>
      </c>
      <c r="Q37" s="43" t="s">
        <v>231</v>
      </c>
      <c r="R37" s="43" t="s">
        <v>63</v>
      </c>
      <c r="S37" s="43" t="s">
        <v>239</v>
      </c>
      <c r="T37" s="13"/>
    </row>
    <row r="38" spans="1:20" ht="33">
      <c r="A38" s="3">
        <v>34</v>
      </c>
      <c r="B38" s="12" t="s">
        <v>34</v>
      </c>
      <c r="C38" s="46" t="s">
        <v>167</v>
      </c>
      <c r="D38" s="47" t="s">
        <v>13</v>
      </c>
      <c r="E38" s="54" t="s">
        <v>216</v>
      </c>
      <c r="F38" s="49"/>
      <c r="G38" s="69">
        <v>41</v>
      </c>
      <c r="H38" s="69">
        <v>51</v>
      </c>
      <c r="I38" s="50">
        <f t="shared" si="0"/>
        <v>92</v>
      </c>
      <c r="J38" s="69">
        <v>9577471289</v>
      </c>
      <c r="K38" s="43" t="s">
        <v>146</v>
      </c>
      <c r="L38" s="72" t="s">
        <v>880</v>
      </c>
      <c r="M38" s="73">
        <v>8404080498</v>
      </c>
      <c r="N38" s="72" t="s">
        <v>165</v>
      </c>
      <c r="O38" s="72">
        <v>8752952270</v>
      </c>
      <c r="P38" s="74">
        <v>43516</v>
      </c>
      <c r="Q38" s="43" t="s">
        <v>233</v>
      </c>
      <c r="R38" s="43" t="s">
        <v>63</v>
      </c>
      <c r="S38" s="43" t="s">
        <v>239</v>
      </c>
      <c r="T38" s="13"/>
    </row>
    <row r="39" spans="1:20" ht="33">
      <c r="A39" s="3">
        <v>35</v>
      </c>
      <c r="B39" s="12" t="s">
        <v>34</v>
      </c>
      <c r="C39" s="46" t="s">
        <v>168</v>
      </c>
      <c r="D39" s="47" t="s">
        <v>13</v>
      </c>
      <c r="E39" s="54" t="s">
        <v>217</v>
      </c>
      <c r="F39" s="49"/>
      <c r="G39" s="69">
        <v>18</v>
      </c>
      <c r="H39" s="69">
        <v>19</v>
      </c>
      <c r="I39" s="50">
        <f t="shared" si="0"/>
        <v>37</v>
      </c>
      <c r="J39" s="69">
        <v>7399313198</v>
      </c>
      <c r="K39" s="43" t="s">
        <v>146</v>
      </c>
      <c r="L39" s="72" t="s">
        <v>880</v>
      </c>
      <c r="M39" s="73">
        <v>8404080498</v>
      </c>
      <c r="N39" s="72" t="s">
        <v>147</v>
      </c>
      <c r="O39" s="72">
        <v>8822902653</v>
      </c>
      <c r="P39" s="74">
        <v>43517</v>
      </c>
      <c r="Q39" s="43" t="s">
        <v>234</v>
      </c>
      <c r="R39" s="43" t="s">
        <v>63</v>
      </c>
      <c r="S39" s="43" t="s">
        <v>239</v>
      </c>
      <c r="T39" s="13"/>
    </row>
    <row r="40" spans="1:20">
      <c r="A40" s="3">
        <v>36</v>
      </c>
      <c r="B40" s="12" t="s">
        <v>34</v>
      </c>
      <c r="C40" s="46" t="s">
        <v>169</v>
      </c>
      <c r="D40" s="47" t="s">
        <v>13</v>
      </c>
      <c r="E40" s="54" t="s">
        <v>218</v>
      </c>
      <c r="F40" s="49"/>
      <c r="G40" s="69">
        <v>43</v>
      </c>
      <c r="H40" s="69">
        <v>49</v>
      </c>
      <c r="I40" s="50">
        <f t="shared" si="0"/>
        <v>92</v>
      </c>
      <c r="J40" s="69">
        <v>9864663654</v>
      </c>
      <c r="K40" s="73" t="s">
        <v>883</v>
      </c>
      <c r="L40" s="73" t="s">
        <v>881</v>
      </c>
      <c r="M40" s="72">
        <v>8822952895</v>
      </c>
      <c r="N40" s="72" t="s">
        <v>170</v>
      </c>
      <c r="O40" s="72">
        <v>9864614901</v>
      </c>
      <c r="P40" s="74">
        <v>43517</v>
      </c>
      <c r="Q40" s="43" t="s">
        <v>234</v>
      </c>
      <c r="R40" s="43" t="s">
        <v>88</v>
      </c>
      <c r="S40" s="43" t="s">
        <v>239</v>
      </c>
      <c r="T40" s="13"/>
    </row>
    <row r="41" spans="1:20">
      <c r="A41" s="3">
        <v>37</v>
      </c>
      <c r="B41" s="12" t="s">
        <v>34</v>
      </c>
      <c r="C41" s="46" t="s">
        <v>171</v>
      </c>
      <c r="D41" s="47" t="s">
        <v>13</v>
      </c>
      <c r="E41" s="54" t="s">
        <v>219</v>
      </c>
      <c r="F41" s="49"/>
      <c r="G41" s="69">
        <v>45</v>
      </c>
      <c r="H41" s="69">
        <v>70</v>
      </c>
      <c r="I41" s="50">
        <f t="shared" si="0"/>
        <v>115</v>
      </c>
      <c r="J41" s="49"/>
      <c r="K41" s="73" t="s">
        <v>883</v>
      </c>
      <c r="L41" s="73" t="s">
        <v>881</v>
      </c>
      <c r="M41" s="72">
        <v>8822952895</v>
      </c>
      <c r="N41" s="72" t="s">
        <v>172</v>
      </c>
      <c r="O41" s="72">
        <v>9707179916</v>
      </c>
      <c r="P41" s="74" t="s">
        <v>1087</v>
      </c>
      <c r="Q41" s="43" t="s">
        <v>230</v>
      </c>
      <c r="R41" s="43" t="s">
        <v>88</v>
      </c>
      <c r="S41" s="43" t="s">
        <v>239</v>
      </c>
      <c r="T41" s="13"/>
    </row>
    <row r="42" spans="1:20" ht="33">
      <c r="A42" s="3">
        <v>38</v>
      </c>
      <c r="B42" s="12" t="s">
        <v>34</v>
      </c>
      <c r="C42" s="46" t="s">
        <v>173</v>
      </c>
      <c r="D42" s="53" t="s">
        <v>13</v>
      </c>
      <c r="E42" s="54" t="s">
        <v>220</v>
      </c>
      <c r="F42" s="50"/>
      <c r="G42" s="50">
        <v>26</v>
      </c>
      <c r="H42" s="50">
        <v>31</v>
      </c>
      <c r="I42" s="50">
        <f>+G42+H42</f>
        <v>57</v>
      </c>
      <c r="J42" s="69">
        <v>9577128952</v>
      </c>
      <c r="K42" s="43" t="s">
        <v>890</v>
      </c>
      <c r="L42" s="43" t="s">
        <v>84</v>
      </c>
      <c r="M42" s="43">
        <v>94014527749</v>
      </c>
      <c r="N42" s="72" t="s">
        <v>85</v>
      </c>
      <c r="O42" s="72">
        <v>9401883592</v>
      </c>
      <c r="P42" s="74">
        <v>43519</v>
      </c>
      <c r="Q42" s="43" t="s">
        <v>1079</v>
      </c>
      <c r="R42" s="43" t="s">
        <v>886</v>
      </c>
      <c r="S42" s="43" t="s">
        <v>239</v>
      </c>
      <c r="T42" s="13"/>
    </row>
    <row r="43" spans="1:20" ht="33">
      <c r="A43" s="3">
        <v>39</v>
      </c>
      <c r="B43" s="12" t="s">
        <v>34</v>
      </c>
      <c r="C43" s="46" t="s">
        <v>174</v>
      </c>
      <c r="D43" s="53" t="s">
        <v>13</v>
      </c>
      <c r="E43" s="54" t="s">
        <v>221</v>
      </c>
      <c r="F43" s="50"/>
      <c r="G43" s="50">
        <v>26</v>
      </c>
      <c r="H43" s="50">
        <v>33</v>
      </c>
      <c r="I43" s="50">
        <f t="shared" si="0"/>
        <v>59</v>
      </c>
      <c r="J43" s="69">
        <v>9508710250</v>
      </c>
      <c r="K43" s="43" t="s">
        <v>890</v>
      </c>
      <c r="L43" s="43" t="s">
        <v>84</v>
      </c>
      <c r="M43" s="43">
        <v>94014527750</v>
      </c>
      <c r="N43" s="72" t="s">
        <v>85</v>
      </c>
      <c r="O43" s="72">
        <v>9401883592</v>
      </c>
      <c r="P43" s="74">
        <v>43519</v>
      </c>
      <c r="Q43" s="43" t="s">
        <v>1079</v>
      </c>
      <c r="R43" s="43" t="s">
        <v>886</v>
      </c>
      <c r="S43" s="43" t="s">
        <v>239</v>
      </c>
      <c r="T43" s="13"/>
    </row>
    <row r="44" spans="1:20">
      <c r="A44" s="3">
        <v>40</v>
      </c>
      <c r="B44" s="12" t="s">
        <v>34</v>
      </c>
      <c r="C44" s="46" t="s">
        <v>175</v>
      </c>
      <c r="D44" s="53" t="s">
        <v>13</v>
      </c>
      <c r="E44" s="54" t="s">
        <v>222</v>
      </c>
      <c r="F44" s="50"/>
      <c r="G44" s="50">
        <v>32</v>
      </c>
      <c r="H44" s="50">
        <v>65</v>
      </c>
      <c r="I44" s="50">
        <f t="shared" si="0"/>
        <v>97</v>
      </c>
      <c r="J44" s="69">
        <v>8822784682</v>
      </c>
      <c r="K44" s="73" t="s">
        <v>883</v>
      </c>
      <c r="L44" s="73" t="s">
        <v>881</v>
      </c>
      <c r="M44" s="72">
        <v>8822952895</v>
      </c>
      <c r="N44" s="72" t="s">
        <v>176</v>
      </c>
      <c r="O44" s="72">
        <v>9508060718</v>
      </c>
      <c r="P44" s="74">
        <v>43521</v>
      </c>
      <c r="Q44" s="43" t="s">
        <v>231</v>
      </c>
      <c r="R44" s="43" t="s">
        <v>88</v>
      </c>
      <c r="S44" s="43" t="s">
        <v>239</v>
      </c>
      <c r="T44" s="13"/>
    </row>
    <row r="45" spans="1:20">
      <c r="A45" s="3">
        <v>41</v>
      </c>
      <c r="B45" s="12" t="s">
        <v>34</v>
      </c>
      <c r="C45" s="46" t="s">
        <v>177</v>
      </c>
      <c r="D45" s="53" t="s">
        <v>13</v>
      </c>
      <c r="E45" s="54" t="s">
        <v>223</v>
      </c>
      <c r="F45" s="50"/>
      <c r="G45" s="50">
        <v>25</v>
      </c>
      <c r="H45" s="50">
        <v>33</v>
      </c>
      <c r="I45" s="50">
        <f t="shared" si="0"/>
        <v>58</v>
      </c>
      <c r="J45" s="69">
        <v>9707504571</v>
      </c>
      <c r="K45" s="73" t="s">
        <v>882</v>
      </c>
      <c r="L45" s="73" t="s">
        <v>881</v>
      </c>
      <c r="M45" s="72">
        <v>8822952895</v>
      </c>
      <c r="N45" s="73" t="s">
        <v>884</v>
      </c>
      <c r="O45" s="72">
        <v>8822690091</v>
      </c>
      <c r="P45" s="74">
        <v>43522</v>
      </c>
      <c r="Q45" s="43" t="s">
        <v>232</v>
      </c>
      <c r="R45" s="43" t="s">
        <v>88</v>
      </c>
      <c r="S45" s="43" t="s">
        <v>239</v>
      </c>
      <c r="T45" s="13"/>
    </row>
    <row r="46" spans="1:20" ht="33">
      <c r="A46" s="3">
        <v>42</v>
      </c>
      <c r="B46" s="12" t="s">
        <v>34</v>
      </c>
      <c r="C46" s="46" t="s">
        <v>178</v>
      </c>
      <c r="D46" s="53" t="s">
        <v>13</v>
      </c>
      <c r="E46" s="54" t="s">
        <v>224</v>
      </c>
      <c r="F46" s="43"/>
      <c r="G46" s="69">
        <v>22</v>
      </c>
      <c r="H46" s="69">
        <v>35</v>
      </c>
      <c r="I46" s="12">
        <f t="shared" si="0"/>
        <v>57</v>
      </c>
      <c r="J46" s="69">
        <v>8256032561</v>
      </c>
      <c r="K46" s="43" t="s">
        <v>890</v>
      </c>
      <c r="L46" s="43" t="s">
        <v>84</v>
      </c>
      <c r="M46" s="43">
        <v>94014527753</v>
      </c>
      <c r="N46" s="72" t="s">
        <v>85</v>
      </c>
      <c r="O46" s="72">
        <v>9401883592</v>
      </c>
      <c r="P46" s="74">
        <v>43522</v>
      </c>
      <c r="Q46" s="43" t="s">
        <v>232</v>
      </c>
      <c r="R46" s="43" t="s">
        <v>886</v>
      </c>
      <c r="S46" s="43" t="s">
        <v>239</v>
      </c>
      <c r="T46" s="13"/>
    </row>
    <row r="47" spans="1:20" ht="33">
      <c r="A47" s="3">
        <v>43</v>
      </c>
      <c r="B47" s="12" t="s">
        <v>34</v>
      </c>
      <c r="C47" s="46" t="s">
        <v>179</v>
      </c>
      <c r="D47" s="53" t="s">
        <v>13</v>
      </c>
      <c r="E47" s="54" t="s">
        <v>225</v>
      </c>
      <c r="F47" s="43"/>
      <c r="G47" s="69">
        <v>24</v>
      </c>
      <c r="H47" s="69">
        <v>32</v>
      </c>
      <c r="I47" s="12">
        <f t="shared" si="0"/>
        <v>56</v>
      </c>
      <c r="J47" s="69">
        <v>7399313159</v>
      </c>
      <c r="K47" s="43" t="s">
        <v>890</v>
      </c>
      <c r="L47" s="43" t="s">
        <v>84</v>
      </c>
      <c r="M47" s="43">
        <v>94014527754</v>
      </c>
      <c r="N47" s="72" t="s">
        <v>85</v>
      </c>
      <c r="O47" s="72">
        <v>9401883592</v>
      </c>
      <c r="P47" s="74">
        <v>43523</v>
      </c>
      <c r="Q47" s="43" t="s">
        <v>233</v>
      </c>
      <c r="R47" s="43" t="s">
        <v>886</v>
      </c>
      <c r="S47" s="43" t="s">
        <v>239</v>
      </c>
      <c r="T47" s="13"/>
    </row>
    <row r="48" spans="1:20" ht="33">
      <c r="A48" s="3">
        <v>44</v>
      </c>
      <c r="B48" s="12" t="s">
        <v>34</v>
      </c>
      <c r="C48" s="54" t="s">
        <v>180</v>
      </c>
      <c r="D48" s="53" t="s">
        <v>13</v>
      </c>
      <c r="E48" s="54" t="s">
        <v>226</v>
      </c>
      <c r="F48" s="43"/>
      <c r="G48" s="67">
        <v>29</v>
      </c>
      <c r="H48" s="67">
        <v>33</v>
      </c>
      <c r="I48" s="12">
        <f t="shared" si="0"/>
        <v>62</v>
      </c>
      <c r="J48" s="67">
        <v>8253936798</v>
      </c>
      <c r="K48" s="73" t="s">
        <v>182</v>
      </c>
      <c r="L48" s="73" t="s">
        <v>183</v>
      </c>
      <c r="M48" s="72">
        <v>9508209814</v>
      </c>
      <c r="N48" s="73" t="s">
        <v>184</v>
      </c>
      <c r="O48" s="72">
        <v>7086870344</v>
      </c>
      <c r="P48" s="74">
        <v>43523</v>
      </c>
      <c r="Q48" s="43" t="s">
        <v>233</v>
      </c>
      <c r="R48" s="43" t="s">
        <v>891</v>
      </c>
      <c r="S48" s="43" t="s">
        <v>239</v>
      </c>
      <c r="T48" s="13"/>
    </row>
    <row r="49" spans="1:20">
      <c r="A49" s="3">
        <v>45</v>
      </c>
      <c r="B49" s="12"/>
      <c r="C49" s="54"/>
      <c r="D49" s="53"/>
      <c r="E49" s="54"/>
      <c r="F49" s="43"/>
      <c r="G49" s="67"/>
      <c r="H49" s="67"/>
      <c r="I49" s="12"/>
      <c r="J49" s="67"/>
      <c r="K49" s="73"/>
      <c r="L49" s="73"/>
      <c r="M49" s="72"/>
      <c r="N49" s="73"/>
      <c r="O49" s="72"/>
      <c r="P49" s="74"/>
      <c r="Q49" s="43"/>
      <c r="R49" s="43"/>
      <c r="S49" s="43"/>
      <c r="T49" s="13"/>
    </row>
    <row r="50" spans="1:20">
      <c r="A50" s="3">
        <v>46</v>
      </c>
      <c r="B50" s="12"/>
      <c r="C50" s="54"/>
      <c r="D50" s="13"/>
      <c r="E50" s="54"/>
      <c r="F50" s="43"/>
      <c r="G50" s="67"/>
      <c r="H50" s="67"/>
      <c r="I50" s="12"/>
      <c r="J50" s="67"/>
      <c r="K50" s="43"/>
      <c r="L50" s="73"/>
      <c r="M50" s="72"/>
      <c r="N50" s="73"/>
      <c r="O50" s="72"/>
      <c r="P50" s="74"/>
      <c r="Q50" s="43"/>
      <c r="R50" s="43"/>
      <c r="S50" s="43"/>
      <c r="T50" s="13"/>
    </row>
    <row r="51" spans="1:20">
      <c r="A51" s="3">
        <v>47</v>
      </c>
      <c r="B51" s="12"/>
      <c r="C51" s="54"/>
      <c r="D51" s="13"/>
      <c r="E51" s="54"/>
      <c r="F51" s="43"/>
      <c r="G51" s="67"/>
      <c r="H51" s="67"/>
      <c r="I51" s="12"/>
      <c r="J51" s="67"/>
      <c r="K51" s="43"/>
      <c r="L51" s="73"/>
      <c r="M51" s="72"/>
      <c r="N51" s="73"/>
      <c r="O51" s="72"/>
      <c r="P51" s="74"/>
      <c r="Q51" s="43"/>
      <c r="R51" s="43"/>
      <c r="S51" s="43"/>
      <c r="T51" s="13"/>
    </row>
    <row r="52" spans="1:20">
      <c r="A52" s="3">
        <v>48</v>
      </c>
      <c r="B52" s="12"/>
      <c r="C52" s="42"/>
      <c r="D52" s="47"/>
      <c r="E52" s="42"/>
      <c r="F52" s="49"/>
      <c r="G52" s="67"/>
      <c r="H52" s="67"/>
      <c r="I52" s="50"/>
      <c r="J52" s="67"/>
      <c r="K52" s="43"/>
      <c r="L52" s="72"/>
      <c r="M52" s="72"/>
      <c r="N52" s="73"/>
      <c r="O52" s="72"/>
      <c r="P52" s="74"/>
      <c r="Q52" s="43"/>
      <c r="R52" s="43"/>
      <c r="S52" s="43"/>
      <c r="T52" s="13"/>
    </row>
    <row r="53" spans="1:20">
      <c r="A53" s="3">
        <v>49</v>
      </c>
      <c r="B53" s="12" t="s">
        <v>35</v>
      </c>
      <c r="C53" s="42" t="s">
        <v>729</v>
      </c>
      <c r="D53" s="56" t="s">
        <v>11</v>
      </c>
      <c r="E53" s="42">
        <v>18140410301</v>
      </c>
      <c r="F53" s="76" t="s">
        <v>628</v>
      </c>
      <c r="G53" s="61">
        <v>17</v>
      </c>
      <c r="H53" s="61">
        <v>10</v>
      </c>
      <c r="I53" s="76">
        <f>+G53+H53</f>
        <v>27</v>
      </c>
      <c r="J53" s="76"/>
      <c r="K53" s="73" t="s">
        <v>182</v>
      </c>
      <c r="L53" s="73" t="s">
        <v>183</v>
      </c>
      <c r="M53" s="72">
        <v>9508209814</v>
      </c>
      <c r="N53" s="73" t="s">
        <v>949</v>
      </c>
      <c r="O53" s="72">
        <v>9864804702</v>
      </c>
      <c r="P53" s="74" t="s">
        <v>1088</v>
      </c>
      <c r="Q53" s="43" t="s">
        <v>230</v>
      </c>
      <c r="R53" s="43" t="s">
        <v>891</v>
      </c>
      <c r="S53" s="43" t="s">
        <v>732</v>
      </c>
      <c r="T53" s="13"/>
    </row>
    <row r="54" spans="1:20">
      <c r="A54" s="3">
        <v>50</v>
      </c>
      <c r="B54" s="12" t="s">
        <v>35</v>
      </c>
      <c r="C54" s="42" t="s">
        <v>730</v>
      </c>
      <c r="D54" s="47" t="s">
        <v>11</v>
      </c>
      <c r="E54" s="42" t="s">
        <v>731</v>
      </c>
      <c r="F54" s="43" t="s">
        <v>628</v>
      </c>
      <c r="G54" s="14">
        <v>20</v>
      </c>
      <c r="H54" s="14">
        <v>21</v>
      </c>
      <c r="I54" s="12">
        <f t="shared" ref="I54:I70" si="1">+G54+H54</f>
        <v>41</v>
      </c>
      <c r="J54" s="43"/>
      <c r="K54" s="43" t="s">
        <v>436</v>
      </c>
      <c r="L54" s="72" t="s">
        <v>874</v>
      </c>
      <c r="M54" s="72">
        <v>9435677592</v>
      </c>
      <c r="N54" s="73" t="s">
        <v>81</v>
      </c>
      <c r="O54" s="72">
        <v>9613430529</v>
      </c>
      <c r="P54" s="74" t="s">
        <v>1088</v>
      </c>
      <c r="Q54" s="43" t="s">
        <v>230</v>
      </c>
      <c r="R54" s="43" t="s">
        <v>885</v>
      </c>
      <c r="S54" s="43" t="s">
        <v>732</v>
      </c>
      <c r="T54" s="13"/>
    </row>
    <row r="55" spans="1:20">
      <c r="A55" s="3">
        <v>51</v>
      </c>
      <c r="B55" s="12" t="s">
        <v>35</v>
      </c>
      <c r="C55" s="42" t="s">
        <v>733</v>
      </c>
      <c r="D55" s="56" t="s">
        <v>11</v>
      </c>
      <c r="E55" s="42" t="s">
        <v>737</v>
      </c>
      <c r="F55" s="43" t="s">
        <v>628</v>
      </c>
      <c r="G55" s="14">
        <v>15</v>
      </c>
      <c r="H55" s="14">
        <v>16</v>
      </c>
      <c r="I55" s="12">
        <f t="shared" si="1"/>
        <v>31</v>
      </c>
      <c r="J55" s="62" t="s">
        <v>1040</v>
      </c>
      <c r="K55" s="43" t="s">
        <v>462</v>
      </c>
      <c r="L55" s="72" t="s">
        <v>864</v>
      </c>
      <c r="M55" s="72">
        <v>8135051425</v>
      </c>
      <c r="N55" s="73" t="s">
        <v>865</v>
      </c>
      <c r="O55" s="72">
        <v>9435694659</v>
      </c>
      <c r="P55" s="74" t="s">
        <v>1088</v>
      </c>
      <c r="Q55" s="43" t="s">
        <v>230</v>
      </c>
      <c r="R55" s="43" t="s">
        <v>888</v>
      </c>
      <c r="S55" s="43" t="s">
        <v>732</v>
      </c>
      <c r="T55" s="13"/>
    </row>
    <row r="56" spans="1:20">
      <c r="A56" s="3">
        <v>52</v>
      </c>
      <c r="B56" s="12" t="s">
        <v>35</v>
      </c>
      <c r="C56" s="42" t="s">
        <v>734</v>
      </c>
      <c r="D56" s="47" t="s">
        <v>11</v>
      </c>
      <c r="E56" s="42" t="s">
        <v>738</v>
      </c>
      <c r="F56" s="43" t="s">
        <v>628</v>
      </c>
      <c r="G56" s="14">
        <v>15</v>
      </c>
      <c r="H56" s="14">
        <v>13</v>
      </c>
      <c r="I56" s="12">
        <f t="shared" si="1"/>
        <v>28</v>
      </c>
      <c r="J56" s="62" t="s">
        <v>1041</v>
      </c>
      <c r="K56" s="43" t="s">
        <v>462</v>
      </c>
      <c r="L56" s="72" t="s">
        <v>864</v>
      </c>
      <c r="M56" s="72">
        <v>8135051425</v>
      </c>
      <c r="N56" s="73" t="s">
        <v>865</v>
      </c>
      <c r="O56" s="72">
        <v>9435694659</v>
      </c>
      <c r="P56" s="74" t="s">
        <v>1088</v>
      </c>
      <c r="Q56" s="43" t="s">
        <v>230</v>
      </c>
      <c r="R56" s="43" t="s">
        <v>888</v>
      </c>
      <c r="S56" s="43" t="s">
        <v>732</v>
      </c>
      <c r="T56" s="13"/>
    </row>
    <row r="57" spans="1:20">
      <c r="A57" s="3">
        <v>53</v>
      </c>
      <c r="B57" s="12" t="s">
        <v>35</v>
      </c>
      <c r="C57" s="42" t="s">
        <v>735</v>
      </c>
      <c r="D57" s="56" t="s">
        <v>11</v>
      </c>
      <c r="E57" s="42" t="s">
        <v>739</v>
      </c>
      <c r="F57" s="43" t="s">
        <v>628</v>
      </c>
      <c r="G57" s="14">
        <v>16</v>
      </c>
      <c r="H57" s="14">
        <v>17</v>
      </c>
      <c r="I57" s="12">
        <f t="shared" si="1"/>
        <v>33</v>
      </c>
      <c r="J57" s="62" t="s">
        <v>1042</v>
      </c>
      <c r="K57" s="43" t="s">
        <v>462</v>
      </c>
      <c r="L57" s="72" t="s">
        <v>864</v>
      </c>
      <c r="M57" s="72">
        <v>8135051425</v>
      </c>
      <c r="N57" s="73" t="s">
        <v>865</v>
      </c>
      <c r="O57" s="72">
        <v>9435694659</v>
      </c>
      <c r="P57" s="74">
        <v>43498</v>
      </c>
      <c r="Q57" s="43" t="s">
        <v>1079</v>
      </c>
      <c r="R57" s="43" t="s">
        <v>888</v>
      </c>
      <c r="S57" s="43" t="s">
        <v>732</v>
      </c>
      <c r="T57" s="13"/>
    </row>
    <row r="58" spans="1:20">
      <c r="A58" s="3">
        <v>54</v>
      </c>
      <c r="B58" s="12" t="s">
        <v>35</v>
      </c>
      <c r="C58" s="42" t="s">
        <v>736</v>
      </c>
      <c r="D58" s="47" t="s">
        <v>11</v>
      </c>
      <c r="E58" s="42" t="s">
        <v>740</v>
      </c>
      <c r="F58" s="43" t="s">
        <v>628</v>
      </c>
      <c r="G58" s="14">
        <v>22</v>
      </c>
      <c r="H58" s="14">
        <v>24</v>
      </c>
      <c r="I58" s="12">
        <f t="shared" si="1"/>
        <v>46</v>
      </c>
      <c r="J58" s="62" t="s">
        <v>1043</v>
      </c>
      <c r="K58" s="43" t="s">
        <v>462</v>
      </c>
      <c r="L58" s="72" t="s">
        <v>864</v>
      </c>
      <c r="M58" s="72">
        <v>8135051425</v>
      </c>
      <c r="N58" s="73" t="s">
        <v>991</v>
      </c>
      <c r="O58" s="72">
        <v>9707426859</v>
      </c>
      <c r="P58" s="74">
        <v>43498</v>
      </c>
      <c r="Q58" s="43" t="s">
        <v>1079</v>
      </c>
      <c r="R58" s="43" t="s">
        <v>888</v>
      </c>
      <c r="S58" s="43" t="s">
        <v>732</v>
      </c>
      <c r="T58" s="13"/>
    </row>
    <row r="59" spans="1:20">
      <c r="A59" s="3">
        <v>55</v>
      </c>
      <c r="B59" s="12" t="s">
        <v>35</v>
      </c>
      <c r="C59" s="42" t="s">
        <v>741</v>
      </c>
      <c r="D59" s="56" t="s">
        <v>11</v>
      </c>
      <c r="E59" s="42" t="s">
        <v>742</v>
      </c>
      <c r="F59" s="43" t="s">
        <v>628</v>
      </c>
      <c r="G59" s="14">
        <v>28</v>
      </c>
      <c r="H59" s="14">
        <v>34</v>
      </c>
      <c r="I59" s="12">
        <f t="shared" si="1"/>
        <v>62</v>
      </c>
      <c r="J59" s="43"/>
      <c r="K59" s="43" t="s">
        <v>462</v>
      </c>
      <c r="L59" s="72" t="s">
        <v>864</v>
      </c>
      <c r="M59" s="72">
        <v>8135051425</v>
      </c>
      <c r="N59" s="73" t="s">
        <v>991</v>
      </c>
      <c r="O59" s="72">
        <v>9707426859</v>
      </c>
      <c r="P59" s="74">
        <v>43498</v>
      </c>
      <c r="Q59" s="43" t="s">
        <v>1079</v>
      </c>
      <c r="R59" s="43" t="s">
        <v>888</v>
      </c>
      <c r="S59" s="43" t="s">
        <v>732</v>
      </c>
      <c r="T59" s="13"/>
    </row>
    <row r="60" spans="1:20">
      <c r="A60" s="3">
        <v>56</v>
      </c>
      <c r="B60" s="12" t="s">
        <v>35</v>
      </c>
      <c r="C60" s="46" t="s">
        <v>743</v>
      </c>
      <c r="D60" s="47" t="s">
        <v>11</v>
      </c>
      <c r="E60" s="46" t="s">
        <v>744</v>
      </c>
      <c r="F60" s="43" t="s">
        <v>628</v>
      </c>
      <c r="G60" s="14">
        <v>67</v>
      </c>
      <c r="H60" s="14">
        <v>78</v>
      </c>
      <c r="I60" s="12">
        <f t="shared" si="1"/>
        <v>145</v>
      </c>
      <c r="J60" s="62" t="s">
        <v>1044</v>
      </c>
      <c r="K60" s="43" t="s">
        <v>462</v>
      </c>
      <c r="L60" s="72" t="s">
        <v>864</v>
      </c>
      <c r="M60" s="72">
        <v>8135051425</v>
      </c>
      <c r="N60" s="73" t="s">
        <v>974</v>
      </c>
      <c r="O60" s="72">
        <v>7896193441</v>
      </c>
      <c r="P60" s="74">
        <v>43500</v>
      </c>
      <c r="Q60" s="43" t="s">
        <v>231</v>
      </c>
      <c r="R60" s="43" t="s">
        <v>888</v>
      </c>
      <c r="S60" s="43" t="s">
        <v>732</v>
      </c>
      <c r="T60" s="13"/>
    </row>
    <row r="61" spans="1:20">
      <c r="A61" s="3">
        <v>57</v>
      </c>
      <c r="B61" s="12" t="s">
        <v>35</v>
      </c>
      <c r="C61" s="42" t="s">
        <v>745</v>
      </c>
      <c r="D61" s="56" t="s">
        <v>11</v>
      </c>
      <c r="E61" s="42" t="s">
        <v>746</v>
      </c>
      <c r="F61" s="43" t="s">
        <v>628</v>
      </c>
      <c r="G61" s="14">
        <v>58</v>
      </c>
      <c r="H61" s="14">
        <v>69</v>
      </c>
      <c r="I61" s="12">
        <f t="shared" si="1"/>
        <v>127</v>
      </c>
      <c r="J61" s="43"/>
      <c r="K61" s="43" t="s">
        <v>462</v>
      </c>
      <c r="L61" s="72" t="s">
        <v>864</v>
      </c>
      <c r="M61" s="72">
        <v>8135051425</v>
      </c>
      <c r="N61" s="73" t="s">
        <v>969</v>
      </c>
      <c r="O61" s="72">
        <v>8822798282</v>
      </c>
      <c r="P61" s="74">
        <v>43501</v>
      </c>
      <c r="Q61" s="43" t="s">
        <v>232</v>
      </c>
      <c r="R61" s="43" t="s">
        <v>888</v>
      </c>
      <c r="S61" s="43" t="s">
        <v>732</v>
      </c>
      <c r="T61" s="13"/>
    </row>
    <row r="62" spans="1:20" ht="33">
      <c r="A62" s="3">
        <v>58</v>
      </c>
      <c r="B62" s="12" t="s">
        <v>35</v>
      </c>
      <c r="C62" s="42" t="s">
        <v>747</v>
      </c>
      <c r="D62" s="47" t="s">
        <v>11</v>
      </c>
      <c r="E62" s="42">
        <v>18140416201</v>
      </c>
      <c r="F62" s="43" t="s">
        <v>628</v>
      </c>
      <c r="G62" s="14">
        <v>45</v>
      </c>
      <c r="H62" s="14">
        <v>53</v>
      </c>
      <c r="I62" s="12">
        <f t="shared" si="1"/>
        <v>98</v>
      </c>
      <c r="J62" s="43"/>
      <c r="K62" s="43" t="s">
        <v>462</v>
      </c>
      <c r="L62" s="72" t="s">
        <v>864</v>
      </c>
      <c r="M62" s="72">
        <v>8135051425</v>
      </c>
      <c r="N62" s="73" t="s">
        <v>974</v>
      </c>
      <c r="O62" s="72">
        <v>7896193441</v>
      </c>
      <c r="P62" s="74">
        <v>43502</v>
      </c>
      <c r="Q62" s="43" t="s">
        <v>233</v>
      </c>
      <c r="R62" s="43" t="s">
        <v>888</v>
      </c>
      <c r="S62" s="43" t="s">
        <v>732</v>
      </c>
      <c r="T62" s="13"/>
    </row>
    <row r="63" spans="1:20" ht="33">
      <c r="A63" s="3">
        <v>59</v>
      </c>
      <c r="B63" s="12" t="s">
        <v>35</v>
      </c>
      <c r="C63" s="42" t="s">
        <v>748</v>
      </c>
      <c r="D63" s="56" t="s">
        <v>11</v>
      </c>
      <c r="E63" s="42" t="s">
        <v>751</v>
      </c>
      <c r="F63" s="43" t="s">
        <v>628</v>
      </c>
      <c r="G63" s="14">
        <v>11</v>
      </c>
      <c r="H63" s="14">
        <v>10</v>
      </c>
      <c r="I63" s="12">
        <f t="shared" si="1"/>
        <v>21</v>
      </c>
      <c r="J63" s="62" t="s">
        <v>1045</v>
      </c>
      <c r="K63" s="73" t="s">
        <v>928</v>
      </c>
      <c r="L63" s="73" t="s">
        <v>927</v>
      </c>
      <c r="M63" s="72">
        <v>7896900507</v>
      </c>
      <c r="N63" s="73" t="s">
        <v>992</v>
      </c>
      <c r="O63" s="72">
        <v>9954610821</v>
      </c>
      <c r="P63" s="74">
        <v>43502</v>
      </c>
      <c r="Q63" s="43" t="s">
        <v>233</v>
      </c>
      <c r="R63" s="43" t="s">
        <v>885</v>
      </c>
      <c r="S63" s="43" t="s">
        <v>732</v>
      </c>
      <c r="T63" s="13"/>
    </row>
    <row r="64" spans="1:20">
      <c r="A64" s="3">
        <v>60</v>
      </c>
      <c r="B64" s="12" t="s">
        <v>35</v>
      </c>
      <c r="C64" s="42" t="s">
        <v>749</v>
      </c>
      <c r="D64" s="47" t="s">
        <v>11</v>
      </c>
      <c r="E64" s="42" t="s">
        <v>752</v>
      </c>
      <c r="F64" s="43" t="s">
        <v>628</v>
      </c>
      <c r="G64" s="14">
        <v>23</v>
      </c>
      <c r="H64" s="14">
        <v>28</v>
      </c>
      <c r="I64" s="12">
        <f t="shared" si="1"/>
        <v>51</v>
      </c>
      <c r="J64" s="62" t="s">
        <v>1046</v>
      </c>
      <c r="K64" s="73" t="s">
        <v>928</v>
      </c>
      <c r="L64" s="73" t="s">
        <v>927</v>
      </c>
      <c r="M64" s="72">
        <v>7896900507</v>
      </c>
      <c r="N64" s="73" t="s">
        <v>62</v>
      </c>
      <c r="O64" s="72">
        <v>8133822557</v>
      </c>
      <c r="P64" s="74">
        <v>43503</v>
      </c>
      <c r="Q64" s="43" t="s">
        <v>234</v>
      </c>
      <c r="R64" s="43" t="s">
        <v>885</v>
      </c>
      <c r="S64" s="43" t="s">
        <v>732</v>
      </c>
      <c r="T64" s="13"/>
    </row>
    <row r="65" spans="1:20">
      <c r="A65" s="3">
        <v>61</v>
      </c>
      <c r="B65" s="12" t="s">
        <v>35</v>
      </c>
      <c r="C65" s="42" t="s">
        <v>750</v>
      </c>
      <c r="D65" s="56" t="s">
        <v>11</v>
      </c>
      <c r="E65" s="42" t="s">
        <v>753</v>
      </c>
      <c r="F65" s="43" t="s">
        <v>628</v>
      </c>
      <c r="G65" s="14">
        <v>12</v>
      </c>
      <c r="H65" s="14">
        <v>14</v>
      </c>
      <c r="I65" s="12">
        <f t="shared" si="1"/>
        <v>26</v>
      </c>
      <c r="J65" s="62" t="s">
        <v>1047</v>
      </c>
      <c r="K65" s="73" t="s">
        <v>928</v>
      </c>
      <c r="L65" s="73" t="s">
        <v>927</v>
      </c>
      <c r="M65" s="72">
        <v>7896900507</v>
      </c>
      <c r="N65" s="73" t="s">
        <v>992</v>
      </c>
      <c r="O65" s="72">
        <v>9954610821</v>
      </c>
      <c r="P65" s="74">
        <v>43503</v>
      </c>
      <c r="Q65" s="43" t="s">
        <v>234</v>
      </c>
      <c r="R65" s="43" t="s">
        <v>885</v>
      </c>
      <c r="S65" s="43" t="s">
        <v>732</v>
      </c>
      <c r="T65" s="13"/>
    </row>
    <row r="66" spans="1:20">
      <c r="A66" s="3">
        <v>62</v>
      </c>
      <c r="B66" s="12" t="s">
        <v>35</v>
      </c>
      <c r="C66" s="42" t="s">
        <v>754</v>
      </c>
      <c r="D66" s="47" t="s">
        <v>11</v>
      </c>
      <c r="E66" s="42" t="s">
        <v>755</v>
      </c>
      <c r="F66" s="43" t="s">
        <v>628</v>
      </c>
      <c r="G66" s="14">
        <v>167</v>
      </c>
      <c r="H66" s="14">
        <v>188</v>
      </c>
      <c r="I66" s="12">
        <f t="shared" si="1"/>
        <v>355</v>
      </c>
      <c r="J66" s="62" t="s">
        <v>1048</v>
      </c>
      <c r="K66" s="43" t="s">
        <v>462</v>
      </c>
      <c r="L66" s="72" t="s">
        <v>864</v>
      </c>
      <c r="M66" s="72">
        <v>8135051425</v>
      </c>
      <c r="N66" s="72" t="s">
        <v>954</v>
      </c>
      <c r="O66" s="72">
        <v>8011770019</v>
      </c>
      <c r="P66" s="74">
        <v>43504</v>
      </c>
      <c r="Q66" s="43" t="s">
        <v>230</v>
      </c>
      <c r="R66" s="43" t="s">
        <v>888</v>
      </c>
      <c r="S66" s="43" t="s">
        <v>732</v>
      </c>
      <c r="T66" s="13"/>
    </row>
    <row r="67" spans="1:20">
      <c r="A67" s="3">
        <v>63</v>
      </c>
      <c r="B67" s="12" t="s">
        <v>35</v>
      </c>
      <c r="C67" s="42" t="s">
        <v>754</v>
      </c>
      <c r="D67" s="47" t="s">
        <v>11</v>
      </c>
      <c r="E67" s="42" t="s">
        <v>755</v>
      </c>
      <c r="F67" s="43" t="s">
        <v>628</v>
      </c>
      <c r="G67" s="14">
        <v>167</v>
      </c>
      <c r="H67" s="14">
        <v>188</v>
      </c>
      <c r="I67" s="12">
        <f t="shared" ref="I67:I68" si="2">+G67+H67</f>
        <v>355</v>
      </c>
      <c r="J67" s="62" t="s">
        <v>1048</v>
      </c>
      <c r="K67" s="43" t="s">
        <v>462</v>
      </c>
      <c r="L67" s="72" t="s">
        <v>864</v>
      </c>
      <c r="M67" s="72">
        <v>8135051425</v>
      </c>
      <c r="N67" s="72" t="s">
        <v>954</v>
      </c>
      <c r="O67" s="72">
        <v>8011770019</v>
      </c>
      <c r="P67" s="74">
        <v>43504</v>
      </c>
      <c r="Q67" s="43" t="s">
        <v>230</v>
      </c>
      <c r="R67" s="43" t="s">
        <v>888</v>
      </c>
      <c r="S67" s="43" t="s">
        <v>732</v>
      </c>
      <c r="T67" s="13"/>
    </row>
    <row r="68" spans="1:20">
      <c r="A68" s="3">
        <v>64</v>
      </c>
      <c r="B68" s="12" t="s">
        <v>35</v>
      </c>
      <c r="C68" s="42" t="s">
        <v>754</v>
      </c>
      <c r="D68" s="47" t="s">
        <v>11</v>
      </c>
      <c r="E68" s="42" t="s">
        <v>755</v>
      </c>
      <c r="F68" s="43" t="s">
        <v>628</v>
      </c>
      <c r="G68" s="14">
        <v>167</v>
      </c>
      <c r="H68" s="14">
        <v>188</v>
      </c>
      <c r="I68" s="12">
        <f t="shared" si="2"/>
        <v>355</v>
      </c>
      <c r="J68" s="62" t="s">
        <v>1048</v>
      </c>
      <c r="K68" s="43" t="s">
        <v>462</v>
      </c>
      <c r="L68" s="72" t="s">
        <v>864</v>
      </c>
      <c r="M68" s="72">
        <v>8135051425</v>
      </c>
      <c r="N68" s="72" t="s">
        <v>954</v>
      </c>
      <c r="O68" s="72">
        <v>8011770019</v>
      </c>
      <c r="P68" s="74">
        <v>43504</v>
      </c>
      <c r="Q68" s="43" t="s">
        <v>230</v>
      </c>
      <c r="R68" s="43" t="s">
        <v>888</v>
      </c>
      <c r="S68" s="43" t="s">
        <v>732</v>
      </c>
      <c r="T68" s="13"/>
    </row>
    <row r="69" spans="1:20">
      <c r="A69" s="3">
        <v>65</v>
      </c>
      <c r="B69" s="12" t="s">
        <v>35</v>
      </c>
      <c r="C69" s="42" t="s">
        <v>756</v>
      </c>
      <c r="D69" s="56" t="s">
        <v>11</v>
      </c>
      <c r="E69" s="42" t="s">
        <v>760</v>
      </c>
      <c r="F69" s="43" t="s">
        <v>628</v>
      </c>
      <c r="G69" s="14">
        <v>8</v>
      </c>
      <c r="H69" s="14">
        <v>9</v>
      </c>
      <c r="I69" s="12">
        <f t="shared" si="1"/>
        <v>17</v>
      </c>
      <c r="J69" s="62" t="s">
        <v>591</v>
      </c>
      <c r="K69" s="43" t="s">
        <v>805</v>
      </c>
      <c r="L69" s="72" t="s">
        <v>901</v>
      </c>
      <c r="M69" s="72">
        <v>9706525899</v>
      </c>
      <c r="N69" s="72" t="s">
        <v>869</v>
      </c>
      <c r="O69" s="72">
        <v>9706845188</v>
      </c>
      <c r="P69" s="74">
        <v>43507</v>
      </c>
      <c r="Q69" s="43" t="s">
        <v>231</v>
      </c>
      <c r="R69" s="43" t="s">
        <v>891</v>
      </c>
      <c r="S69" s="43" t="s">
        <v>732</v>
      </c>
      <c r="T69" s="13"/>
    </row>
    <row r="70" spans="1:20">
      <c r="A70" s="3">
        <v>66</v>
      </c>
      <c r="B70" s="12" t="s">
        <v>35</v>
      </c>
      <c r="C70" s="42" t="s">
        <v>757</v>
      </c>
      <c r="D70" s="47" t="s">
        <v>11</v>
      </c>
      <c r="E70" s="42" t="s">
        <v>761</v>
      </c>
      <c r="F70" s="43" t="s">
        <v>628</v>
      </c>
      <c r="G70" s="14">
        <v>7</v>
      </c>
      <c r="H70" s="14">
        <v>11</v>
      </c>
      <c r="I70" s="12">
        <f t="shared" si="1"/>
        <v>18</v>
      </c>
      <c r="J70" s="62" t="s">
        <v>1049</v>
      </c>
      <c r="K70" s="43" t="s">
        <v>805</v>
      </c>
      <c r="L70" s="72" t="s">
        <v>901</v>
      </c>
      <c r="M70" s="72">
        <v>9706525899</v>
      </c>
      <c r="N70" s="72" t="s">
        <v>902</v>
      </c>
      <c r="O70" s="72">
        <v>8876153858</v>
      </c>
      <c r="P70" s="74">
        <v>43507</v>
      </c>
      <c r="Q70" s="43" t="s">
        <v>231</v>
      </c>
      <c r="R70" s="43" t="s">
        <v>891</v>
      </c>
      <c r="S70" s="43" t="s">
        <v>732</v>
      </c>
      <c r="T70" s="13"/>
    </row>
    <row r="71" spans="1:20">
      <c r="A71" s="3">
        <v>67</v>
      </c>
      <c r="B71" s="12" t="s">
        <v>35</v>
      </c>
      <c r="C71" s="42" t="s">
        <v>758</v>
      </c>
      <c r="D71" s="56" t="s">
        <v>11</v>
      </c>
      <c r="E71" s="42" t="s">
        <v>762</v>
      </c>
      <c r="F71" s="43" t="s">
        <v>628</v>
      </c>
      <c r="G71" s="14">
        <v>25</v>
      </c>
      <c r="H71" s="14">
        <v>28</v>
      </c>
      <c r="I71" s="12">
        <f t="shared" ref="I71:I164" si="3">+G71+H71</f>
        <v>53</v>
      </c>
      <c r="J71" s="62" t="s">
        <v>997</v>
      </c>
      <c r="K71" s="43" t="s">
        <v>805</v>
      </c>
      <c r="L71" s="72" t="s">
        <v>901</v>
      </c>
      <c r="M71" s="72">
        <v>9706525899</v>
      </c>
      <c r="N71" s="72" t="s">
        <v>869</v>
      </c>
      <c r="O71" s="72">
        <v>9706845188</v>
      </c>
      <c r="P71" s="74">
        <v>43507</v>
      </c>
      <c r="Q71" s="43" t="s">
        <v>231</v>
      </c>
      <c r="R71" s="43" t="s">
        <v>891</v>
      </c>
      <c r="S71" s="43" t="s">
        <v>732</v>
      </c>
      <c r="T71" s="13"/>
    </row>
    <row r="72" spans="1:20">
      <c r="A72" s="3">
        <v>68</v>
      </c>
      <c r="B72" s="12" t="s">
        <v>35</v>
      </c>
      <c r="C72" s="42" t="s">
        <v>759</v>
      </c>
      <c r="D72" s="47" t="s">
        <v>11</v>
      </c>
      <c r="E72" s="42" t="s">
        <v>763</v>
      </c>
      <c r="F72" s="43" t="s">
        <v>628</v>
      </c>
      <c r="G72" s="14">
        <v>18</v>
      </c>
      <c r="H72" s="14">
        <v>21</v>
      </c>
      <c r="I72" s="12">
        <f t="shared" si="3"/>
        <v>39</v>
      </c>
      <c r="J72" s="62" t="s">
        <v>1050</v>
      </c>
      <c r="K72" s="43" t="s">
        <v>805</v>
      </c>
      <c r="L72" s="72" t="s">
        <v>901</v>
      </c>
      <c r="M72" s="72">
        <v>9706525899</v>
      </c>
      <c r="N72" s="72" t="s">
        <v>902</v>
      </c>
      <c r="O72" s="72">
        <v>8876153858</v>
      </c>
      <c r="P72" s="74">
        <v>43508</v>
      </c>
      <c r="Q72" s="43" t="s">
        <v>232</v>
      </c>
      <c r="R72" s="43" t="s">
        <v>891</v>
      </c>
      <c r="S72" s="43" t="s">
        <v>732</v>
      </c>
      <c r="T72" s="13"/>
    </row>
    <row r="73" spans="1:20">
      <c r="A73" s="3">
        <v>69</v>
      </c>
      <c r="B73" s="12" t="s">
        <v>35</v>
      </c>
      <c r="C73" s="42" t="s">
        <v>764</v>
      </c>
      <c r="D73" s="56" t="s">
        <v>11</v>
      </c>
      <c r="E73" s="42" t="s">
        <v>771</v>
      </c>
      <c r="F73" s="43" t="s">
        <v>628</v>
      </c>
      <c r="G73" s="14">
        <v>11</v>
      </c>
      <c r="H73" s="14">
        <v>12</v>
      </c>
      <c r="I73" s="12">
        <f t="shared" si="3"/>
        <v>23</v>
      </c>
      <c r="J73" s="43"/>
      <c r="K73" s="43" t="s">
        <v>805</v>
      </c>
      <c r="L73" s="72" t="s">
        <v>901</v>
      </c>
      <c r="M73" s="72">
        <v>9706525899</v>
      </c>
      <c r="N73" s="72" t="s">
        <v>869</v>
      </c>
      <c r="O73" s="72">
        <v>9706845188</v>
      </c>
      <c r="P73" s="74">
        <v>43508</v>
      </c>
      <c r="Q73" s="43" t="s">
        <v>232</v>
      </c>
      <c r="R73" s="43" t="s">
        <v>891</v>
      </c>
      <c r="S73" s="43" t="s">
        <v>732</v>
      </c>
      <c r="T73" s="13"/>
    </row>
    <row r="74" spans="1:20">
      <c r="A74" s="3">
        <v>70</v>
      </c>
      <c r="B74" s="12" t="s">
        <v>35</v>
      </c>
      <c r="C74" s="42" t="s">
        <v>765</v>
      </c>
      <c r="D74" s="47" t="s">
        <v>11</v>
      </c>
      <c r="E74" s="42" t="s">
        <v>772</v>
      </c>
      <c r="F74" s="43" t="s">
        <v>628</v>
      </c>
      <c r="G74" s="14">
        <v>2</v>
      </c>
      <c r="H74" s="14">
        <v>1</v>
      </c>
      <c r="I74" s="12">
        <f t="shared" si="3"/>
        <v>3</v>
      </c>
      <c r="J74" s="62" t="s">
        <v>1067</v>
      </c>
      <c r="K74" s="43" t="s">
        <v>805</v>
      </c>
      <c r="L74" s="72" t="s">
        <v>901</v>
      </c>
      <c r="M74" s="72">
        <v>9706525899</v>
      </c>
      <c r="N74" s="72" t="s">
        <v>902</v>
      </c>
      <c r="O74" s="72">
        <v>8876153858</v>
      </c>
      <c r="P74" s="74">
        <v>43508</v>
      </c>
      <c r="Q74" s="43" t="s">
        <v>232</v>
      </c>
      <c r="R74" s="43" t="s">
        <v>891</v>
      </c>
      <c r="S74" s="43" t="s">
        <v>732</v>
      </c>
      <c r="T74" s="13"/>
    </row>
    <row r="75" spans="1:20" ht="33">
      <c r="A75" s="3">
        <v>71</v>
      </c>
      <c r="B75" s="12" t="s">
        <v>35</v>
      </c>
      <c r="C75" s="42" t="s">
        <v>766</v>
      </c>
      <c r="D75" s="56" t="s">
        <v>11</v>
      </c>
      <c r="E75" s="42" t="s">
        <v>773</v>
      </c>
      <c r="F75" s="43" t="s">
        <v>628</v>
      </c>
      <c r="G75" s="14">
        <v>32</v>
      </c>
      <c r="H75" s="14">
        <v>45</v>
      </c>
      <c r="I75" s="12">
        <f t="shared" si="3"/>
        <v>77</v>
      </c>
      <c r="J75" s="62" t="s">
        <v>1066</v>
      </c>
      <c r="K75" s="43" t="s">
        <v>805</v>
      </c>
      <c r="L75" s="72" t="s">
        <v>901</v>
      </c>
      <c r="M75" s="72">
        <v>9706525899</v>
      </c>
      <c r="N75" s="72" t="s">
        <v>869</v>
      </c>
      <c r="O75" s="72">
        <v>9706845188</v>
      </c>
      <c r="P75" s="74">
        <v>43509</v>
      </c>
      <c r="Q75" s="43" t="s">
        <v>233</v>
      </c>
      <c r="R75" s="43" t="s">
        <v>891</v>
      </c>
      <c r="S75" s="43" t="s">
        <v>732</v>
      </c>
      <c r="T75" s="13"/>
    </row>
    <row r="76" spans="1:20" ht="33">
      <c r="A76" s="3">
        <v>72</v>
      </c>
      <c r="B76" s="12" t="s">
        <v>35</v>
      </c>
      <c r="C76" s="42" t="s">
        <v>767</v>
      </c>
      <c r="D76" s="47" t="s">
        <v>11</v>
      </c>
      <c r="E76" s="42" t="s">
        <v>774</v>
      </c>
      <c r="F76" s="43" t="s">
        <v>628</v>
      </c>
      <c r="G76" s="14">
        <v>21</v>
      </c>
      <c r="H76" s="14">
        <v>17</v>
      </c>
      <c r="I76" s="12">
        <f t="shared" si="3"/>
        <v>38</v>
      </c>
      <c r="J76" s="62" t="s">
        <v>1065</v>
      </c>
      <c r="K76" s="43" t="s">
        <v>805</v>
      </c>
      <c r="L76" s="72" t="s">
        <v>901</v>
      </c>
      <c r="M76" s="72">
        <v>9706525899</v>
      </c>
      <c r="N76" s="72" t="s">
        <v>902</v>
      </c>
      <c r="O76" s="72">
        <v>8876153858</v>
      </c>
      <c r="P76" s="74">
        <v>43509</v>
      </c>
      <c r="Q76" s="43" t="s">
        <v>233</v>
      </c>
      <c r="R76" s="43" t="s">
        <v>891</v>
      </c>
      <c r="S76" s="43" t="s">
        <v>732</v>
      </c>
      <c r="T76" s="13"/>
    </row>
    <row r="77" spans="1:20" ht="33">
      <c r="A77" s="3">
        <v>73</v>
      </c>
      <c r="B77" s="12" t="s">
        <v>35</v>
      </c>
      <c r="C77" s="42" t="s">
        <v>768</v>
      </c>
      <c r="D77" s="56" t="s">
        <v>11</v>
      </c>
      <c r="E77" s="42" t="s">
        <v>775</v>
      </c>
      <c r="F77" s="43" t="s">
        <v>628</v>
      </c>
      <c r="G77" s="14">
        <v>28</v>
      </c>
      <c r="H77" s="14">
        <v>26</v>
      </c>
      <c r="I77" s="12">
        <f t="shared" si="3"/>
        <v>54</v>
      </c>
      <c r="J77" s="62" t="s">
        <v>1064</v>
      </c>
      <c r="K77" s="43" t="s">
        <v>805</v>
      </c>
      <c r="L77" s="72" t="s">
        <v>901</v>
      </c>
      <c r="M77" s="72">
        <v>9706525899</v>
      </c>
      <c r="N77" s="72" t="s">
        <v>902</v>
      </c>
      <c r="O77" s="72">
        <v>8876153858</v>
      </c>
      <c r="P77" s="74">
        <v>43509</v>
      </c>
      <c r="Q77" s="43" t="s">
        <v>233</v>
      </c>
      <c r="R77" s="43" t="s">
        <v>891</v>
      </c>
      <c r="S77" s="43" t="s">
        <v>732</v>
      </c>
      <c r="T77" s="13"/>
    </row>
    <row r="78" spans="1:20">
      <c r="A78" s="3">
        <v>74</v>
      </c>
      <c r="B78" s="12" t="s">
        <v>35</v>
      </c>
      <c r="C78" s="42" t="s">
        <v>769</v>
      </c>
      <c r="D78" s="47" t="s">
        <v>11</v>
      </c>
      <c r="E78" s="42" t="s">
        <v>776</v>
      </c>
      <c r="F78" s="43" t="s">
        <v>628</v>
      </c>
      <c r="G78" s="14">
        <v>44</v>
      </c>
      <c r="H78" s="14">
        <v>43</v>
      </c>
      <c r="I78" s="12">
        <f t="shared" si="3"/>
        <v>87</v>
      </c>
      <c r="J78" s="62">
        <v>9859858610</v>
      </c>
      <c r="K78" s="43" t="s">
        <v>805</v>
      </c>
      <c r="L78" s="72" t="s">
        <v>901</v>
      </c>
      <c r="M78" s="72">
        <v>9706525899</v>
      </c>
      <c r="N78" s="72" t="s">
        <v>902</v>
      </c>
      <c r="O78" s="72">
        <v>8876153858</v>
      </c>
      <c r="P78" s="74">
        <v>43510</v>
      </c>
      <c r="Q78" s="43" t="s">
        <v>234</v>
      </c>
      <c r="R78" s="43" t="s">
        <v>891</v>
      </c>
      <c r="S78" s="43" t="s">
        <v>732</v>
      </c>
      <c r="T78" s="13"/>
    </row>
    <row r="79" spans="1:20">
      <c r="A79" s="3">
        <v>75</v>
      </c>
      <c r="B79" s="12" t="s">
        <v>35</v>
      </c>
      <c r="C79" s="42" t="s">
        <v>770</v>
      </c>
      <c r="D79" s="56" t="s">
        <v>11</v>
      </c>
      <c r="E79" s="42" t="s">
        <v>777</v>
      </c>
      <c r="F79" s="43" t="s">
        <v>628</v>
      </c>
      <c r="G79" s="14">
        <v>18</v>
      </c>
      <c r="H79" s="14">
        <v>14</v>
      </c>
      <c r="I79" s="12">
        <f t="shared" si="3"/>
        <v>32</v>
      </c>
      <c r="J79" s="62" t="s">
        <v>1063</v>
      </c>
      <c r="K79" s="43" t="s">
        <v>805</v>
      </c>
      <c r="L79" s="72" t="s">
        <v>901</v>
      </c>
      <c r="M79" s="72">
        <v>9706525899</v>
      </c>
      <c r="N79" s="72" t="s">
        <v>869</v>
      </c>
      <c r="O79" s="72">
        <v>9706845188</v>
      </c>
      <c r="P79" s="74">
        <v>43510</v>
      </c>
      <c r="Q79" s="43" t="s">
        <v>234</v>
      </c>
      <c r="R79" s="43" t="s">
        <v>891</v>
      </c>
      <c r="S79" s="43" t="s">
        <v>732</v>
      </c>
      <c r="T79" s="13"/>
    </row>
    <row r="80" spans="1:20" ht="33">
      <c r="A80" s="3">
        <v>76</v>
      </c>
      <c r="B80" s="12" t="s">
        <v>35</v>
      </c>
      <c r="C80" s="42" t="s">
        <v>778</v>
      </c>
      <c r="D80" s="47" t="s">
        <v>11</v>
      </c>
      <c r="E80" s="42" t="s">
        <v>781</v>
      </c>
      <c r="F80" s="43" t="s">
        <v>628</v>
      </c>
      <c r="G80" s="14">
        <v>29</v>
      </c>
      <c r="H80" s="14">
        <v>31</v>
      </c>
      <c r="I80" s="12">
        <f t="shared" si="3"/>
        <v>60</v>
      </c>
      <c r="J80" s="62" t="s">
        <v>1062</v>
      </c>
      <c r="K80" s="43" t="s">
        <v>784</v>
      </c>
      <c r="L80" s="73" t="s">
        <v>927</v>
      </c>
      <c r="M80" s="72">
        <v>7896900507</v>
      </c>
      <c r="N80" s="73" t="s">
        <v>993</v>
      </c>
      <c r="O80" s="72">
        <v>8812093077</v>
      </c>
      <c r="P80" s="74">
        <v>43511</v>
      </c>
      <c r="Q80" s="43" t="s">
        <v>230</v>
      </c>
      <c r="R80" s="43" t="s">
        <v>885</v>
      </c>
      <c r="S80" s="43" t="s">
        <v>732</v>
      </c>
      <c r="T80" s="13"/>
    </row>
    <row r="81" spans="1:20" ht="33">
      <c r="A81" s="3">
        <v>77</v>
      </c>
      <c r="B81" s="12" t="s">
        <v>35</v>
      </c>
      <c r="C81" s="42" t="s">
        <v>779</v>
      </c>
      <c r="D81" s="56" t="s">
        <v>11</v>
      </c>
      <c r="E81" s="42" t="s">
        <v>782</v>
      </c>
      <c r="F81" s="43" t="s">
        <v>628</v>
      </c>
      <c r="G81" s="14">
        <v>11</v>
      </c>
      <c r="H81" s="14">
        <v>14</v>
      </c>
      <c r="I81" s="12">
        <f t="shared" si="3"/>
        <v>25</v>
      </c>
      <c r="J81" s="62" t="s">
        <v>1062</v>
      </c>
      <c r="K81" s="43" t="s">
        <v>784</v>
      </c>
      <c r="L81" s="73" t="s">
        <v>927</v>
      </c>
      <c r="M81" s="72">
        <v>7896900507</v>
      </c>
      <c r="N81" s="73" t="s">
        <v>947</v>
      </c>
      <c r="O81" s="72">
        <v>9577858463</v>
      </c>
      <c r="P81" s="74">
        <v>43511</v>
      </c>
      <c r="Q81" s="43" t="s">
        <v>230</v>
      </c>
      <c r="R81" s="43" t="s">
        <v>885</v>
      </c>
      <c r="S81" s="43" t="s">
        <v>732</v>
      </c>
      <c r="T81" s="13"/>
    </row>
    <row r="82" spans="1:20" ht="33">
      <c r="A82" s="3">
        <v>78</v>
      </c>
      <c r="B82" s="12" t="s">
        <v>35</v>
      </c>
      <c r="C82" s="42" t="s">
        <v>780</v>
      </c>
      <c r="D82" s="13" t="s">
        <v>11</v>
      </c>
      <c r="E82" s="42" t="s">
        <v>783</v>
      </c>
      <c r="F82" s="43" t="s">
        <v>628</v>
      </c>
      <c r="G82" s="14">
        <v>15</v>
      </c>
      <c r="H82" s="14">
        <v>13</v>
      </c>
      <c r="I82" s="12">
        <f t="shared" si="3"/>
        <v>28</v>
      </c>
      <c r="J82" s="62" t="s">
        <v>1061</v>
      </c>
      <c r="K82" s="43" t="s">
        <v>784</v>
      </c>
      <c r="L82" s="73" t="s">
        <v>927</v>
      </c>
      <c r="M82" s="72">
        <v>7896900507</v>
      </c>
      <c r="N82" s="73" t="s">
        <v>992</v>
      </c>
      <c r="O82" s="72">
        <v>9954610821</v>
      </c>
      <c r="P82" s="74">
        <v>43511</v>
      </c>
      <c r="Q82" s="43" t="s">
        <v>230</v>
      </c>
      <c r="R82" s="43" t="s">
        <v>885</v>
      </c>
      <c r="S82" s="43" t="s">
        <v>732</v>
      </c>
      <c r="T82" s="13"/>
    </row>
    <row r="83" spans="1:20" ht="33">
      <c r="A83" s="3">
        <v>79</v>
      </c>
      <c r="B83" s="12" t="s">
        <v>35</v>
      </c>
      <c r="C83" s="42" t="s">
        <v>785</v>
      </c>
      <c r="D83" s="13" t="s">
        <v>11</v>
      </c>
      <c r="E83" s="42" t="s">
        <v>787</v>
      </c>
      <c r="F83" s="43" t="s">
        <v>628</v>
      </c>
      <c r="G83" s="14">
        <v>17</v>
      </c>
      <c r="H83" s="14">
        <v>15</v>
      </c>
      <c r="I83" s="12">
        <f t="shared" si="3"/>
        <v>32</v>
      </c>
      <c r="J83" s="62" t="s">
        <v>1060</v>
      </c>
      <c r="K83" s="43" t="s">
        <v>784</v>
      </c>
      <c r="L83" s="73" t="s">
        <v>927</v>
      </c>
      <c r="M83" s="72">
        <v>7896900507</v>
      </c>
      <c r="N83" s="73" t="s">
        <v>44</v>
      </c>
      <c r="O83" s="72">
        <v>9707864634</v>
      </c>
      <c r="P83" s="74">
        <v>43514</v>
      </c>
      <c r="Q83" s="43" t="s">
        <v>231</v>
      </c>
      <c r="R83" s="43" t="s">
        <v>885</v>
      </c>
      <c r="S83" s="43" t="s">
        <v>732</v>
      </c>
      <c r="T83" s="13"/>
    </row>
    <row r="84" spans="1:20">
      <c r="A84" s="3">
        <v>80</v>
      </c>
      <c r="B84" s="12" t="s">
        <v>35</v>
      </c>
      <c r="C84" s="42" t="s">
        <v>786</v>
      </c>
      <c r="D84" s="13" t="s">
        <v>11</v>
      </c>
      <c r="E84" s="42" t="s">
        <v>788</v>
      </c>
      <c r="F84" s="43" t="s">
        <v>628</v>
      </c>
      <c r="G84" s="14">
        <v>34</v>
      </c>
      <c r="H84" s="14">
        <v>43</v>
      </c>
      <c r="I84" s="12">
        <f t="shared" si="3"/>
        <v>77</v>
      </c>
      <c r="J84" s="62" t="s">
        <v>1059</v>
      </c>
      <c r="K84" s="43" t="s">
        <v>437</v>
      </c>
      <c r="L84" s="72" t="s">
        <v>943</v>
      </c>
      <c r="M84" s="72">
        <v>9435838509</v>
      </c>
      <c r="N84" s="73" t="s">
        <v>994</v>
      </c>
      <c r="O84" s="72">
        <v>7896640122</v>
      </c>
      <c r="P84" s="74">
        <v>43514</v>
      </c>
      <c r="Q84" s="43" t="s">
        <v>231</v>
      </c>
      <c r="R84" s="43" t="s">
        <v>98</v>
      </c>
      <c r="S84" s="43" t="s">
        <v>732</v>
      </c>
      <c r="T84" s="13"/>
    </row>
    <row r="85" spans="1:20" ht="33">
      <c r="A85" s="3">
        <v>81</v>
      </c>
      <c r="B85" s="12" t="s">
        <v>35</v>
      </c>
      <c r="C85" s="42" t="s">
        <v>789</v>
      </c>
      <c r="D85" s="13" t="s">
        <v>11</v>
      </c>
      <c r="E85" s="42" t="s">
        <v>792</v>
      </c>
      <c r="F85" s="43" t="s">
        <v>628</v>
      </c>
      <c r="G85" s="14">
        <v>13</v>
      </c>
      <c r="H85" s="14">
        <v>15</v>
      </c>
      <c r="I85" s="12">
        <f t="shared" si="3"/>
        <v>28</v>
      </c>
      <c r="J85" s="62" t="s">
        <v>1057</v>
      </c>
      <c r="K85" s="43" t="s">
        <v>437</v>
      </c>
      <c r="L85" s="72" t="s">
        <v>943</v>
      </c>
      <c r="M85" s="72">
        <v>9435838509</v>
      </c>
      <c r="N85" s="73" t="s">
        <v>946</v>
      </c>
      <c r="O85" s="72">
        <v>8256022401</v>
      </c>
      <c r="P85" s="74">
        <v>43516</v>
      </c>
      <c r="Q85" s="43" t="s">
        <v>233</v>
      </c>
      <c r="R85" s="43" t="s">
        <v>98</v>
      </c>
      <c r="S85" s="43" t="s">
        <v>732</v>
      </c>
      <c r="T85" s="13"/>
    </row>
    <row r="86" spans="1:20">
      <c r="A86" s="3">
        <v>82</v>
      </c>
      <c r="B86" s="12" t="s">
        <v>35</v>
      </c>
      <c r="C86" s="42" t="s">
        <v>790</v>
      </c>
      <c r="D86" s="13" t="s">
        <v>11</v>
      </c>
      <c r="E86" s="42" t="s">
        <v>793</v>
      </c>
      <c r="F86" s="43" t="s">
        <v>628</v>
      </c>
      <c r="G86" s="14">
        <v>15</v>
      </c>
      <c r="H86" s="14">
        <v>14</v>
      </c>
      <c r="I86" s="12">
        <f t="shared" si="3"/>
        <v>29</v>
      </c>
      <c r="J86" s="62" t="s">
        <v>1058</v>
      </c>
      <c r="K86" s="43" t="s">
        <v>437</v>
      </c>
      <c r="L86" s="72" t="s">
        <v>943</v>
      </c>
      <c r="M86" s="72">
        <v>9435838509</v>
      </c>
      <c r="N86" s="73" t="s">
        <v>994</v>
      </c>
      <c r="O86" s="72">
        <v>7896640122</v>
      </c>
      <c r="P86" s="74">
        <v>43517</v>
      </c>
      <c r="Q86" s="43" t="s">
        <v>234</v>
      </c>
      <c r="R86" s="43" t="s">
        <v>98</v>
      </c>
      <c r="S86" s="43" t="s">
        <v>732</v>
      </c>
      <c r="T86" s="13"/>
    </row>
    <row r="87" spans="1:20">
      <c r="A87" s="3">
        <v>83</v>
      </c>
      <c r="B87" s="12" t="s">
        <v>35</v>
      </c>
      <c r="C87" s="42" t="s">
        <v>791</v>
      </c>
      <c r="D87" s="13" t="s">
        <v>11</v>
      </c>
      <c r="E87" s="42" t="s">
        <v>794</v>
      </c>
      <c r="F87" s="43" t="s">
        <v>628</v>
      </c>
      <c r="G87" s="14">
        <v>26</v>
      </c>
      <c r="H87" s="14">
        <v>28</v>
      </c>
      <c r="I87" s="12">
        <f t="shared" si="3"/>
        <v>54</v>
      </c>
      <c r="J87" s="62" t="s">
        <v>1056</v>
      </c>
      <c r="K87" s="43" t="s">
        <v>297</v>
      </c>
      <c r="L87" s="73" t="s">
        <v>915</v>
      </c>
      <c r="M87" s="72">
        <v>9435338501</v>
      </c>
      <c r="N87" s="73" t="s">
        <v>995</v>
      </c>
      <c r="O87" s="72">
        <v>8822822539</v>
      </c>
      <c r="P87" s="74">
        <v>43517</v>
      </c>
      <c r="Q87" s="43" t="s">
        <v>234</v>
      </c>
      <c r="R87" s="43" t="s">
        <v>885</v>
      </c>
      <c r="S87" s="43" t="s">
        <v>732</v>
      </c>
      <c r="T87" s="13"/>
    </row>
    <row r="88" spans="1:20">
      <c r="A88" s="3">
        <v>84</v>
      </c>
      <c r="B88" s="12" t="s">
        <v>35</v>
      </c>
      <c r="C88" s="42" t="s">
        <v>795</v>
      </c>
      <c r="D88" s="13" t="s">
        <v>11</v>
      </c>
      <c r="E88" s="42" t="s">
        <v>797</v>
      </c>
      <c r="F88" s="43" t="s">
        <v>628</v>
      </c>
      <c r="G88" s="14">
        <v>23</v>
      </c>
      <c r="H88" s="14">
        <v>28</v>
      </c>
      <c r="I88" s="12">
        <f t="shared" si="3"/>
        <v>51</v>
      </c>
      <c r="J88" s="62" t="s">
        <v>1055</v>
      </c>
      <c r="K88" s="43" t="s">
        <v>297</v>
      </c>
      <c r="L88" s="73" t="s">
        <v>915</v>
      </c>
      <c r="M88" s="72">
        <v>9435338501</v>
      </c>
      <c r="N88" s="73" t="s">
        <v>995</v>
      </c>
      <c r="O88" s="72">
        <v>8822822539</v>
      </c>
      <c r="P88" s="74" t="s">
        <v>1087</v>
      </c>
      <c r="Q88" s="43" t="s">
        <v>230</v>
      </c>
      <c r="R88" s="43" t="s">
        <v>885</v>
      </c>
      <c r="S88" s="43" t="s">
        <v>732</v>
      </c>
      <c r="T88" s="13"/>
    </row>
    <row r="89" spans="1:20" ht="33">
      <c r="A89" s="3">
        <v>85</v>
      </c>
      <c r="B89" s="12" t="s">
        <v>35</v>
      </c>
      <c r="C89" s="42" t="s">
        <v>796</v>
      </c>
      <c r="D89" s="13" t="s">
        <v>11</v>
      </c>
      <c r="E89" s="42" t="s">
        <v>798</v>
      </c>
      <c r="F89" s="43" t="s">
        <v>628</v>
      </c>
      <c r="G89" s="14">
        <v>27</v>
      </c>
      <c r="H89" s="14">
        <v>34</v>
      </c>
      <c r="I89" s="12">
        <f t="shared" si="3"/>
        <v>61</v>
      </c>
      <c r="J89" s="43"/>
      <c r="K89" s="43" t="s">
        <v>784</v>
      </c>
      <c r="L89" s="73" t="s">
        <v>927</v>
      </c>
      <c r="M89" s="72">
        <v>7896900507</v>
      </c>
      <c r="N89" s="73" t="s">
        <v>44</v>
      </c>
      <c r="O89" s="72">
        <v>9707864634</v>
      </c>
      <c r="P89" s="74">
        <v>43519</v>
      </c>
      <c r="Q89" s="43" t="s">
        <v>1079</v>
      </c>
      <c r="R89" s="43" t="s">
        <v>885</v>
      </c>
      <c r="S89" s="43" t="s">
        <v>732</v>
      </c>
      <c r="T89" s="13"/>
    </row>
    <row r="90" spans="1:20">
      <c r="A90" s="3">
        <v>86</v>
      </c>
      <c r="B90" s="12" t="s">
        <v>35</v>
      </c>
      <c r="C90" s="42" t="s">
        <v>799</v>
      </c>
      <c r="D90" s="13" t="s">
        <v>11</v>
      </c>
      <c r="E90" s="42" t="s">
        <v>802</v>
      </c>
      <c r="F90" s="43" t="s">
        <v>628</v>
      </c>
      <c r="G90" s="14">
        <v>7</v>
      </c>
      <c r="H90" s="14">
        <v>5</v>
      </c>
      <c r="I90" s="12">
        <f t="shared" si="3"/>
        <v>12</v>
      </c>
      <c r="J90" s="62" t="s">
        <v>1054</v>
      </c>
      <c r="K90" s="43" t="s">
        <v>297</v>
      </c>
      <c r="L90" s="73" t="s">
        <v>915</v>
      </c>
      <c r="M90" s="72">
        <v>9435338501</v>
      </c>
      <c r="N90" s="73" t="s">
        <v>916</v>
      </c>
      <c r="O90" s="72">
        <v>8876581145</v>
      </c>
      <c r="P90" s="74">
        <v>43519</v>
      </c>
      <c r="Q90" s="43" t="s">
        <v>1079</v>
      </c>
      <c r="R90" s="43" t="s">
        <v>885</v>
      </c>
      <c r="S90" s="43" t="s">
        <v>732</v>
      </c>
      <c r="T90" s="13"/>
    </row>
    <row r="91" spans="1:20">
      <c r="A91" s="3">
        <v>87</v>
      </c>
      <c r="B91" s="12" t="s">
        <v>35</v>
      </c>
      <c r="C91" s="42" t="s">
        <v>800</v>
      </c>
      <c r="D91" s="13" t="s">
        <v>11</v>
      </c>
      <c r="E91" s="42" t="s">
        <v>803</v>
      </c>
      <c r="F91" s="43" t="s">
        <v>628</v>
      </c>
      <c r="G91" s="14">
        <v>16</v>
      </c>
      <c r="H91" s="14">
        <v>17</v>
      </c>
      <c r="I91" s="12">
        <f t="shared" si="3"/>
        <v>33</v>
      </c>
      <c r="J91" s="62" t="s">
        <v>1053</v>
      </c>
      <c r="K91" s="43" t="s">
        <v>297</v>
      </c>
      <c r="L91" s="73" t="s">
        <v>915</v>
      </c>
      <c r="M91" s="72">
        <v>9435338501</v>
      </c>
      <c r="N91" s="73" t="s">
        <v>916</v>
      </c>
      <c r="O91" s="72">
        <v>8876581145</v>
      </c>
      <c r="P91" s="74">
        <v>43521</v>
      </c>
      <c r="Q91" s="43" t="s">
        <v>231</v>
      </c>
      <c r="R91" s="43" t="s">
        <v>885</v>
      </c>
      <c r="S91" s="43" t="s">
        <v>732</v>
      </c>
      <c r="T91" s="13"/>
    </row>
    <row r="92" spans="1:20">
      <c r="A92" s="3">
        <v>88</v>
      </c>
      <c r="B92" s="12" t="s">
        <v>35</v>
      </c>
      <c r="C92" s="42" t="s">
        <v>801</v>
      </c>
      <c r="D92" s="13" t="s">
        <v>11</v>
      </c>
      <c r="E92" s="42" t="s">
        <v>804</v>
      </c>
      <c r="F92" s="43" t="s">
        <v>628</v>
      </c>
      <c r="G92" s="14">
        <v>45</v>
      </c>
      <c r="H92" s="14">
        <v>34</v>
      </c>
      <c r="I92" s="12">
        <f t="shared" si="3"/>
        <v>79</v>
      </c>
      <c r="J92" s="62" t="s">
        <v>1052</v>
      </c>
      <c r="K92" s="43" t="s">
        <v>297</v>
      </c>
      <c r="L92" s="73" t="s">
        <v>915</v>
      </c>
      <c r="M92" s="72">
        <v>9435338501</v>
      </c>
      <c r="N92" s="73" t="s">
        <v>916</v>
      </c>
      <c r="O92" s="72">
        <v>8876581145</v>
      </c>
      <c r="P92" s="74">
        <v>43522</v>
      </c>
      <c r="Q92" s="43" t="s">
        <v>232</v>
      </c>
      <c r="R92" s="43" t="s">
        <v>885</v>
      </c>
      <c r="S92" s="43" t="s">
        <v>732</v>
      </c>
      <c r="T92" s="13"/>
    </row>
    <row r="93" spans="1:20">
      <c r="A93" s="3">
        <v>89</v>
      </c>
      <c r="B93" s="12" t="s">
        <v>35</v>
      </c>
      <c r="C93" s="42" t="s">
        <v>806</v>
      </c>
      <c r="D93" s="13" t="s">
        <v>11</v>
      </c>
      <c r="E93" s="42" t="s">
        <v>808</v>
      </c>
      <c r="F93" s="43" t="s">
        <v>628</v>
      </c>
      <c r="G93" s="14">
        <v>23</v>
      </c>
      <c r="H93" s="14">
        <v>37</v>
      </c>
      <c r="I93" s="12">
        <f t="shared" si="3"/>
        <v>60</v>
      </c>
      <c r="J93" s="62" t="s">
        <v>1051</v>
      </c>
      <c r="K93" s="43" t="s">
        <v>810</v>
      </c>
      <c r="L93" s="72" t="s">
        <v>50</v>
      </c>
      <c r="M93" s="72">
        <v>8135051450</v>
      </c>
      <c r="N93" s="72" t="s">
        <v>51</v>
      </c>
      <c r="O93" s="72">
        <v>8011874081</v>
      </c>
      <c r="P93" s="74">
        <v>43522</v>
      </c>
      <c r="Q93" s="43" t="s">
        <v>232</v>
      </c>
      <c r="R93" s="43" t="s">
        <v>886</v>
      </c>
      <c r="S93" s="43" t="s">
        <v>732</v>
      </c>
      <c r="T93" s="13"/>
    </row>
    <row r="94" spans="1:20" ht="33">
      <c r="A94" s="3">
        <v>90</v>
      </c>
      <c r="B94" s="12" t="s">
        <v>35</v>
      </c>
      <c r="C94" s="42" t="s">
        <v>807</v>
      </c>
      <c r="D94" s="13" t="s">
        <v>11</v>
      </c>
      <c r="E94" s="42" t="s">
        <v>809</v>
      </c>
      <c r="F94" s="43" t="s">
        <v>628</v>
      </c>
      <c r="G94" s="14">
        <v>12</v>
      </c>
      <c r="H94" s="14">
        <v>18</v>
      </c>
      <c r="I94" s="12">
        <f t="shared" si="3"/>
        <v>30</v>
      </c>
      <c r="J94" s="62" t="s">
        <v>1051</v>
      </c>
      <c r="K94" s="43" t="s">
        <v>810</v>
      </c>
      <c r="L94" s="72" t="s">
        <v>50</v>
      </c>
      <c r="M94" s="72">
        <v>8135051450</v>
      </c>
      <c r="N94" s="72" t="s">
        <v>941</v>
      </c>
      <c r="O94" s="72">
        <v>7896702297</v>
      </c>
      <c r="P94" s="74">
        <v>43523</v>
      </c>
      <c r="Q94" s="43" t="s">
        <v>233</v>
      </c>
      <c r="R94" s="43" t="s">
        <v>886</v>
      </c>
      <c r="S94" s="43" t="s">
        <v>732</v>
      </c>
      <c r="T94" s="13"/>
    </row>
    <row r="95" spans="1:20" ht="33">
      <c r="A95" s="3">
        <v>91</v>
      </c>
      <c r="B95" s="12" t="s">
        <v>35</v>
      </c>
      <c r="C95" s="42" t="s">
        <v>53</v>
      </c>
      <c r="D95" s="13" t="s">
        <v>11</v>
      </c>
      <c r="E95" s="42" t="s">
        <v>811</v>
      </c>
      <c r="F95" s="43" t="s">
        <v>628</v>
      </c>
      <c r="G95" s="14">
        <v>36</v>
      </c>
      <c r="H95" s="14">
        <v>29</v>
      </c>
      <c r="I95" s="12">
        <f t="shared" si="3"/>
        <v>65</v>
      </c>
      <c r="J95" s="62" t="s">
        <v>55</v>
      </c>
      <c r="K95" s="43" t="s">
        <v>810</v>
      </c>
      <c r="L95" s="72" t="s">
        <v>50</v>
      </c>
      <c r="M95" s="72">
        <v>8135051450</v>
      </c>
      <c r="N95" s="72" t="s">
        <v>920</v>
      </c>
      <c r="O95" s="72">
        <v>9954395238</v>
      </c>
      <c r="P95" s="74">
        <v>43523</v>
      </c>
      <c r="Q95" s="43" t="s">
        <v>233</v>
      </c>
      <c r="R95" s="43" t="s">
        <v>886</v>
      </c>
      <c r="S95" s="43" t="s">
        <v>732</v>
      </c>
      <c r="T95" s="13"/>
    </row>
    <row r="96" spans="1:20">
      <c r="A96" s="3">
        <v>92</v>
      </c>
      <c r="B96" s="12"/>
      <c r="C96" s="42"/>
      <c r="D96" s="13"/>
      <c r="E96" s="42"/>
      <c r="F96" s="43"/>
      <c r="G96" s="14"/>
      <c r="H96" s="14"/>
      <c r="I96" s="12"/>
      <c r="J96" s="62"/>
      <c r="K96" s="43"/>
      <c r="L96" s="72"/>
      <c r="M96" s="72"/>
      <c r="N96" s="72"/>
      <c r="O96" s="72"/>
      <c r="P96" s="74"/>
      <c r="Q96" s="43"/>
      <c r="R96" s="43"/>
      <c r="S96" s="43"/>
      <c r="T96" s="13"/>
    </row>
    <row r="97" spans="1:20">
      <c r="A97" s="3">
        <v>93</v>
      </c>
      <c r="B97" s="12"/>
      <c r="C97" s="42"/>
      <c r="D97" s="13"/>
      <c r="E97" s="42"/>
      <c r="F97" s="43"/>
      <c r="G97" s="14"/>
      <c r="H97" s="14"/>
      <c r="I97" s="12"/>
      <c r="J97" s="62"/>
      <c r="K97" s="43"/>
      <c r="L97" s="72"/>
      <c r="M97" s="72"/>
      <c r="N97" s="72"/>
      <c r="O97" s="72"/>
      <c r="P97" s="74"/>
      <c r="Q97" s="43"/>
      <c r="R97" s="43"/>
      <c r="S97" s="43"/>
      <c r="T97" s="13"/>
    </row>
    <row r="98" spans="1:20">
      <c r="A98" s="3">
        <v>94</v>
      </c>
      <c r="B98" s="12"/>
      <c r="C98" s="42"/>
      <c r="D98" s="13"/>
      <c r="E98" s="42"/>
      <c r="F98" s="43"/>
      <c r="G98" s="14"/>
      <c r="H98" s="14"/>
      <c r="I98" s="12"/>
      <c r="J98" s="62"/>
      <c r="K98" s="43"/>
      <c r="L98" s="72"/>
      <c r="M98" s="72"/>
      <c r="N98" s="72"/>
      <c r="O98" s="72"/>
      <c r="P98" s="74"/>
      <c r="Q98" s="43" t="s">
        <v>1089</v>
      </c>
      <c r="R98" s="43"/>
      <c r="S98" s="43"/>
      <c r="T98" s="13"/>
    </row>
    <row r="99" spans="1:20">
      <c r="A99" s="3">
        <v>95</v>
      </c>
      <c r="B99" s="12"/>
      <c r="C99" s="42"/>
      <c r="D99" s="13"/>
      <c r="E99" s="42"/>
      <c r="F99" s="43"/>
      <c r="G99" s="14"/>
      <c r="H99" s="14"/>
      <c r="I99" s="12"/>
      <c r="J99" s="62"/>
      <c r="K99" s="43"/>
      <c r="L99" s="72"/>
      <c r="M99" s="72"/>
      <c r="N99" s="72"/>
      <c r="O99" s="72"/>
      <c r="P99" s="74"/>
      <c r="Q99" s="43"/>
      <c r="R99" s="43"/>
      <c r="S99" s="43"/>
      <c r="T99" s="13"/>
    </row>
    <row r="100" spans="1:20">
      <c r="A100" s="3">
        <v>96</v>
      </c>
      <c r="B100" s="12"/>
      <c r="C100" s="42"/>
      <c r="D100" s="13"/>
      <c r="E100" s="42"/>
      <c r="F100" s="43"/>
      <c r="G100" s="14"/>
      <c r="H100" s="14"/>
      <c r="I100" s="12"/>
      <c r="J100" s="62"/>
      <c r="K100" s="43"/>
      <c r="L100" s="72"/>
      <c r="M100" s="72"/>
      <c r="N100" s="72"/>
      <c r="O100" s="72"/>
      <c r="P100" s="74"/>
      <c r="Q100" s="43"/>
      <c r="R100" s="43"/>
      <c r="S100" s="43"/>
      <c r="T100" s="13"/>
    </row>
    <row r="101" spans="1:20">
      <c r="A101" s="3">
        <v>97</v>
      </c>
      <c r="B101" s="12"/>
      <c r="C101" s="42"/>
      <c r="D101" s="13"/>
      <c r="E101" s="42"/>
      <c r="F101" s="43"/>
      <c r="G101" s="14"/>
      <c r="H101" s="14"/>
      <c r="I101" s="12"/>
      <c r="J101" s="43"/>
      <c r="K101" s="43"/>
      <c r="L101" s="72"/>
      <c r="M101" s="72"/>
      <c r="N101" s="72"/>
      <c r="O101" s="72"/>
      <c r="P101" s="74"/>
      <c r="Q101" s="43"/>
      <c r="R101" s="43"/>
      <c r="S101" s="43"/>
      <c r="T101" s="13"/>
    </row>
    <row r="102" spans="1:20">
      <c r="A102" s="3">
        <v>98</v>
      </c>
      <c r="B102" s="12"/>
      <c r="C102" s="42"/>
      <c r="D102" s="13"/>
      <c r="E102" s="42"/>
      <c r="F102" s="43"/>
      <c r="G102" s="14"/>
      <c r="H102" s="14"/>
      <c r="I102" s="12"/>
      <c r="J102" s="62"/>
      <c r="K102" s="43"/>
      <c r="L102" s="72"/>
      <c r="M102" s="72"/>
      <c r="N102" s="72"/>
      <c r="O102" s="72"/>
      <c r="P102" s="74"/>
      <c r="Q102" s="43"/>
      <c r="R102" s="43"/>
      <c r="S102" s="43"/>
      <c r="T102" s="13"/>
    </row>
    <row r="103" spans="1:20">
      <c r="A103" s="3">
        <v>99</v>
      </c>
      <c r="B103" s="12"/>
      <c r="C103" s="42"/>
      <c r="D103" s="13"/>
      <c r="E103" s="42"/>
      <c r="F103" s="43"/>
      <c r="G103" s="14"/>
      <c r="H103" s="14"/>
      <c r="I103" s="12"/>
      <c r="J103" s="62"/>
      <c r="K103" s="43"/>
      <c r="L103" s="72"/>
      <c r="M103" s="72"/>
      <c r="N103" s="72"/>
      <c r="O103" s="72"/>
      <c r="P103" s="74"/>
      <c r="Q103" s="43"/>
      <c r="R103" s="43"/>
      <c r="S103" s="43"/>
      <c r="T103" s="13"/>
    </row>
    <row r="104" spans="1:20">
      <c r="A104" s="3">
        <v>100</v>
      </c>
      <c r="B104" s="12"/>
      <c r="C104" s="42"/>
      <c r="D104" s="13"/>
      <c r="E104" s="42"/>
      <c r="F104" s="43"/>
      <c r="G104" s="14"/>
      <c r="H104" s="14"/>
      <c r="I104" s="12"/>
      <c r="J104" s="43"/>
      <c r="K104" s="43"/>
      <c r="L104" s="43"/>
      <c r="M104" s="43"/>
      <c r="N104" s="72"/>
      <c r="O104" s="72"/>
      <c r="P104" s="74"/>
      <c r="Q104" s="43"/>
      <c r="R104" s="43"/>
      <c r="S104" s="43"/>
      <c r="T104" s="13"/>
    </row>
    <row r="105" spans="1:20">
      <c r="A105" s="3">
        <v>101</v>
      </c>
      <c r="B105" s="12"/>
      <c r="C105" s="42"/>
      <c r="D105" s="13"/>
      <c r="E105" s="42"/>
      <c r="F105" s="43"/>
      <c r="G105" s="14"/>
      <c r="H105" s="14"/>
      <c r="I105" s="12">
        <f t="shared" si="3"/>
        <v>0</v>
      </c>
      <c r="J105" s="43"/>
      <c r="K105" s="43"/>
      <c r="L105" s="43"/>
      <c r="M105" s="43"/>
      <c r="N105" s="72"/>
      <c r="O105" s="72"/>
      <c r="P105" s="74"/>
      <c r="Q105" s="43"/>
      <c r="R105" s="43"/>
      <c r="S105" s="43"/>
      <c r="T105" s="13"/>
    </row>
    <row r="106" spans="1:20">
      <c r="A106" s="3">
        <v>102</v>
      </c>
      <c r="B106" s="12"/>
      <c r="C106" s="13"/>
      <c r="D106" s="13"/>
      <c r="E106" s="14"/>
      <c r="F106" s="43"/>
      <c r="G106" s="14"/>
      <c r="H106" s="14"/>
      <c r="I106" s="12">
        <f t="shared" si="3"/>
        <v>0</v>
      </c>
      <c r="J106" s="13"/>
      <c r="K106" s="13"/>
      <c r="L106" s="13"/>
      <c r="M106" s="13"/>
      <c r="N106" s="42"/>
      <c r="O106" s="42"/>
      <c r="P106" s="18"/>
      <c r="Q106" s="13"/>
      <c r="R106" s="13"/>
      <c r="S106" s="13"/>
      <c r="T106" s="13"/>
    </row>
    <row r="107" spans="1:20">
      <c r="A107" s="3">
        <v>103</v>
      </c>
      <c r="B107" s="12"/>
      <c r="C107" s="13"/>
      <c r="D107" s="13"/>
      <c r="E107" s="14"/>
      <c r="F107" s="43"/>
      <c r="G107" s="14"/>
      <c r="H107" s="14"/>
      <c r="I107" s="12">
        <f t="shared" si="3"/>
        <v>0</v>
      </c>
      <c r="J107" s="13"/>
      <c r="K107" s="13"/>
      <c r="L107" s="13"/>
      <c r="M107" s="13"/>
      <c r="N107" s="13"/>
      <c r="O107" s="13"/>
      <c r="P107" s="18"/>
      <c r="Q107" s="13"/>
      <c r="R107" s="13"/>
      <c r="S107" s="13"/>
      <c r="T107" s="13"/>
    </row>
    <row r="108" spans="1:20">
      <c r="A108" s="3">
        <v>104</v>
      </c>
      <c r="B108" s="12"/>
      <c r="C108" s="13"/>
      <c r="D108" s="13"/>
      <c r="E108" s="14"/>
      <c r="F108" s="43"/>
      <c r="G108" s="14"/>
      <c r="H108" s="14"/>
      <c r="I108" s="12">
        <f t="shared" si="3"/>
        <v>0</v>
      </c>
      <c r="J108" s="13"/>
      <c r="K108" s="13"/>
      <c r="L108" s="13"/>
      <c r="M108" s="13"/>
      <c r="N108" s="13"/>
      <c r="O108" s="13"/>
      <c r="P108" s="18"/>
      <c r="Q108" s="13"/>
      <c r="R108" s="13"/>
      <c r="S108" s="13"/>
      <c r="T108" s="13"/>
    </row>
    <row r="109" spans="1:20">
      <c r="A109" s="3">
        <v>105</v>
      </c>
      <c r="B109" s="12"/>
      <c r="C109" s="13"/>
      <c r="D109" s="13"/>
      <c r="E109" s="14"/>
      <c r="F109" s="43"/>
      <c r="G109" s="14"/>
      <c r="H109" s="14"/>
      <c r="I109" s="12">
        <f t="shared" si="3"/>
        <v>0</v>
      </c>
      <c r="J109" s="13"/>
      <c r="K109" s="13"/>
      <c r="L109" s="13"/>
      <c r="M109" s="13"/>
      <c r="N109" s="13"/>
      <c r="O109" s="13"/>
      <c r="P109" s="18"/>
      <c r="Q109" s="13"/>
      <c r="R109" s="13"/>
      <c r="S109" s="13"/>
      <c r="T109" s="13"/>
    </row>
    <row r="110" spans="1:20">
      <c r="A110" s="3">
        <v>106</v>
      </c>
      <c r="B110" s="12"/>
      <c r="C110" s="13"/>
      <c r="D110" s="13"/>
      <c r="E110" s="14"/>
      <c r="F110" s="43"/>
      <c r="G110" s="14"/>
      <c r="H110" s="14"/>
      <c r="I110" s="12">
        <f t="shared" si="3"/>
        <v>0</v>
      </c>
      <c r="J110" s="13"/>
      <c r="K110" s="13"/>
      <c r="L110" s="13"/>
      <c r="M110" s="13"/>
      <c r="N110" s="13"/>
      <c r="O110" s="13"/>
      <c r="P110" s="18"/>
      <c r="Q110" s="13"/>
      <c r="R110" s="13"/>
      <c r="S110" s="13"/>
      <c r="T110" s="13"/>
    </row>
    <row r="111" spans="1:20">
      <c r="A111" s="3">
        <v>107</v>
      </c>
      <c r="B111" s="12"/>
      <c r="C111" s="13"/>
      <c r="D111" s="13"/>
      <c r="E111" s="14"/>
      <c r="F111" s="43"/>
      <c r="G111" s="14"/>
      <c r="H111" s="14"/>
      <c r="I111" s="12">
        <f t="shared" si="3"/>
        <v>0</v>
      </c>
      <c r="J111" s="13"/>
      <c r="K111" s="13"/>
      <c r="L111" s="13"/>
      <c r="M111" s="13"/>
      <c r="N111" s="13"/>
      <c r="O111" s="13"/>
      <c r="P111" s="18"/>
      <c r="Q111" s="13"/>
      <c r="R111" s="13"/>
      <c r="S111" s="13"/>
      <c r="T111" s="13"/>
    </row>
    <row r="112" spans="1:20">
      <c r="A112" s="3">
        <v>108</v>
      </c>
      <c r="B112" s="12"/>
      <c r="C112" s="13"/>
      <c r="D112" s="13"/>
      <c r="E112" s="14"/>
      <c r="F112" s="43"/>
      <c r="G112" s="14"/>
      <c r="H112" s="14"/>
      <c r="I112" s="12">
        <f t="shared" si="3"/>
        <v>0</v>
      </c>
      <c r="J112" s="13"/>
      <c r="K112" s="13"/>
      <c r="L112" s="13"/>
      <c r="M112" s="13"/>
      <c r="N112" s="13"/>
      <c r="O112" s="13"/>
      <c r="P112" s="18"/>
      <c r="Q112" s="13"/>
      <c r="R112" s="13"/>
      <c r="S112" s="13"/>
      <c r="T112" s="13"/>
    </row>
    <row r="113" spans="1:20">
      <c r="A113" s="3">
        <v>109</v>
      </c>
      <c r="B113" s="12"/>
      <c r="C113" s="13"/>
      <c r="D113" s="13"/>
      <c r="E113" s="14"/>
      <c r="F113" s="43"/>
      <c r="G113" s="14"/>
      <c r="H113" s="14"/>
      <c r="I113" s="12">
        <f t="shared" si="3"/>
        <v>0</v>
      </c>
      <c r="J113" s="13"/>
      <c r="K113" s="13"/>
      <c r="L113" s="13"/>
      <c r="M113" s="13"/>
      <c r="N113" s="13"/>
      <c r="O113" s="13"/>
      <c r="P113" s="18"/>
      <c r="Q113" s="13"/>
      <c r="R113" s="13"/>
      <c r="S113" s="13"/>
      <c r="T113" s="13"/>
    </row>
    <row r="114" spans="1:20">
      <c r="A114" s="3">
        <v>110</v>
      </c>
      <c r="B114" s="12"/>
      <c r="C114" s="13"/>
      <c r="D114" s="13"/>
      <c r="E114" s="14"/>
      <c r="F114" s="43"/>
      <c r="G114" s="14"/>
      <c r="H114" s="14"/>
      <c r="I114" s="12">
        <f t="shared" si="3"/>
        <v>0</v>
      </c>
      <c r="J114" s="13"/>
      <c r="K114" s="13"/>
      <c r="L114" s="13"/>
      <c r="M114" s="13"/>
      <c r="N114" s="13"/>
      <c r="O114" s="13"/>
      <c r="P114" s="18"/>
      <c r="Q114" s="13"/>
      <c r="R114" s="13"/>
      <c r="S114" s="13"/>
      <c r="T114" s="13"/>
    </row>
    <row r="115" spans="1:20">
      <c r="A115" s="3">
        <v>111</v>
      </c>
      <c r="B115" s="12"/>
      <c r="C115" s="13"/>
      <c r="D115" s="13"/>
      <c r="E115" s="14"/>
      <c r="F115" s="43"/>
      <c r="G115" s="14"/>
      <c r="H115" s="14"/>
      <c r="I115" s="12">
        <f t="shared" si="3"/>
        <v>0</v>
      </c>
      <c r="J115" s="13"/>
      <c r="K115" s="13"/>
      <c r="L115" s="13"/>
      <c r="M115" s="13"/>
      <c r="N115" s="13"/>
      <c r="O115" s="13"/>
      <c r="P115" s="18"/>
      <c r="Q115" s="13"/>
      <c r="R115" s="13"/>
      <c r="S115" s="13"/>
      <c r="T115" s="13"/>
    </row>
    <row r="116" spans="1:20">
      <c r="A116" s="3">
        <v>112</v>
      </c>
      <c r="B116" s="12"/>
      <c r="C116" s="13"/>
      <c r="D116" s="13"/>
      <c r="E116" s="14"/>
      <c r="F116" s="43"/>
      <c r="G116" s="14"/>
      <c r="H116" s="14"/>
      <c r="I116" s="12">
        <f t="shared" si="3"/>
        <v>0</v>
      </c>
      <c r="J116" s="13"/>
      <c r="K116" s="13"/>
      <c r="L116" s="13"/>
      <c r="M116" s="13"/>
      <c r="N116" s="13"/>
      <c r="O116" s="13"/>
      <c r="P116" s="18"/>
      <c r="Q116" s="13"/>
      <c r="R116" s="13"/>
      <c r="S116" s="13"/>
      <c r="T116" s="13"/>
    </row>
    <row r="117" spans="1:20">
      <c r="A117" s="3">
        <v>113</v>
      </c>
      <c r="B117" s="12"/>
      <c r="C117" s="13"/>
      <c r="D117" s="13"/>
      <c r="E117" s="14"/>
      <c r="F117" s="43"/>
      <c r="G117" s="14"/>
      <c r="H117" s="14"/>
      <c r="I117" s="12">
        <f t="shared" si="3"/>
        <v>0</v>
      </c>
      <c r="J117" s="13"/>
      <c r="K117" s="13"/>
      <c r="L117" s="13"/>
      <c r="M117" s="13"/>
      <c r="N117" s="13"/>
      <c r="O117" s="13"/>
      <c r="P117" s="18"/>
      <c r="Q117" s="13"/>
      <c r="R117" s="13"/>
      <c r="S117" s="13"/>
      <c r="T117" s="13"/>
    </row>
    <row r="118" spans="1:20">
      <c r="A118" s="3">
        <v>114</v>
      </c>
      <c r="B118" s="12"/>
      <c r="C118" s="13"/>
      <c r="D118" s="13"/>
      <c r="E118" s="14"/>
      <c r="F118" s="43"/>
      <c r="G118" s="14"/>
      <c r="H118" s="14"/>
      <c r="I118" s="12">
        <f t="shared" si="3"/>
        <v>0</v>
      </c>
      <c r="J118" s="13"/>
      <c r="K118" s="13"/>
      <c r="L118" s="13"/>
      <c r="M118" s="13"/>
      <c r="N118" s="13"/>
      <c r="O118" s="13"/>
      <c r="P118" s="18"/>
      <c r="Q118" s="13"/>
      <c r="R118" s="13"/>
      <c r="S118" s="13"/>
      <c r="T118" s="13"/>
    </row>
    <row r="119" spans="1:20">
      <c r="A119" s="3">
        <v>115</v>
      </c>
      <c r="B119" s="12"/>
      <c r="C119" s="13"/>
      <c r="D119" s="13"/>
      <c r="E119" s="14"/>
      <c r="F119" s="43"/>
      <c r="G119" s="14"/>
      <c r="H119" s="14"/>
      <c r="I119" s="12">
        <f t="shared" si="3"/>
        <v>0</v>
      </c>
      <c r="J119" s="13"/>
      <c r="K119" s="13"/>
      <c r="L119" s="13"/>
      <c r="M119" s="13"/>
      <c r="N119" s="13"/>
      <c r="O119" s="13"/>
      <c r="P119" s="18"/>
      <c r="Q119" s="13"/>
      <c r="R119" s="13"/>
      <c r="S119" s="13"/>
      <c r="T119" s="13"/>
    </row>
    <row r="120" spans="1:20">
      <c r="A120" s="3">
        <v>116</v>
      </c>
      <c r="B120" s="12"/>
      <c r="C120" s="13"/>
      <c r="D120" s="13"/>
      <c r="E120" s="14"/>
      <c r="F120" s="43"/>
      <c r="G120" s="14"/>
      <c r="H120" s="14"/>
      <c r="I120" s="12">
        <f t="shared" si="3"/>
        <v>0</v>
      </c>
      <c r="J120" s="13"/>
      <c r="K120" s="13"/>
      <c r="L120" s="13"/>
      <c r="M120" s="13"/>
      <c r="N120" s="13"/>
      <c r="O120" s="13"/>
      <c r="P120" s="18"/>
      <c r="Q120" s="13"/>
      <c r="R120" s="13"/>
      <c r="S120" s="13"/>
      <c r="T120" s="13"/>
    </row>
    <row r="121" spans="1:20">
      <c r="A121" s="3">
        <v>117</v>
      </c>
      <c r="B121" s="12"/>
      <c r="C121" s="13"/>
      <c r="D121" s="13"/>
      <c r="E121" s="14"/>
      <c r="F121" s="43"/>
      <c r="G121" s="14"/>
      <c r="H121" s="14"/>
      <c r="I121" s="12">
        <f t="shared" si="3"/>
        <v>0</v>
      </c>
      <c r="J121" s="13"/>
      <c r="K121" s="13"/>
      <c r="L121" s="13"/>
      <c r="M121" s="13"/>
      <c r="N121" s="13"/>
      <c r="O121" s="13"/>
      <c r="P121" s="18"/>
      <c r="Q121" s="13"/>
      <c r="R121" s="13"/>
      <c r="S121" s="13"/>
      <c r="T121" s="13"/>
    </row>
    <row r="122" spans="1:20">
      <c r="A122" s="3">
        <v>118</v>
      </c>
      <c r="B122" s="12"/>
      <c r="C122" s="13"/>
      <c r="D122" s="13"/>
      <c r="E122" s="14"/>
      <c r="F122" s="43"/>
      <c r="G122" s="14"/>
      <c r="H122" s="14"/>
      <c r="I122" s="12">
        <f t="shared" si="3"/>
        <v>0</v>
      </c>
      <c r="J122" s="13"/>
      <c r="K122" s="13"/>
      <c r="L122" s="13"/>
      <c r="M122" s="13"/>
      <c r="N122" s="13"/>
      <c r="O122" s="13"/>
      <c r="P122" s="18"/>
      <c r="Q122" s="13"/>
      <c r="R122" s="13"/>
      <c r="S122" s="13"/>
      <c r="T122" s="13"/>
    </row>
    <row r="123" spans="1:20">
      <c r="A123" s="3">
        <v>119</v>
      </c>
      <c r="B123" s="12"/>
      <c r="C123" s="13"/>
      <c r="D123" s="13"/>
      <c r="E123" s="14"/>
      <c r="F123" s="43"/>
      <c r="G123" s="14"/>
      <c r="H123" s="14"/>
      <c r="I123" s="12">
        <f t="shared" si="3"/>
        <v>0</v>
      </c>
      <c r="J123" s="13"/>
      <c r="K123" s="13"/>
      <c r="L123" s="13"/>
      <c r="M123" s="13"/>
      <c r="N123" s="13"/>
      <c r="O123" s="13"/>
      <c r="P123" s="18"/>
      <c r="Q123" s="13"/>
      <c r="R123" s="13"/>
      <c r="S123" s="13"/>
      <c r="T123" s="13"/>
    </row>
    <row r="124" spans="1:20">
      <c r="A124" s="3">
        <v>120</v>
      </c>
      <c r="B124" s="12"/>
      <c r="C124" s="13"/>
      <c r="D124" s="13"/>
      <c r="E124" s="14"/>
      <c r="F124" s="43"/>
      <c r="G124" s="14"/>
      <c r="H124" s="14"/>
      <c r="I124" s="12">
        <f t="shared" si="3"/>
        <v>0</v>
      </c>
      <c r="J124" s="13"/>
      <c r="K124" s="13"/>
      <c r="L124" s="13"/>
      <c r="M124" s="13"/>
      <c r="N124" s="13"/>
      <c r="O124" s="13"/>
      <c r="P124" s="18"/>
      <c r="Q124" s="13"/>
      <c r="R124" s="13"/>
      <c r="S124" s="13"/>
      <c r="T124" s="13"/>
    </row>
    <row r="125" spans="1:20">
      <c r="A125" s="3">
        <v>121</v>
      </c>
      <c r="B125" s="12"/>
      <c r="C125" s="13"/>
      <c r="D125" s="13"/>
      <c r="E125" s="14"/>
      <c r="F125" s="43"/>
      <c r="G125" s="14"/>
      <c r="H125" s="14"/>
      <c r="I125" s="12">
        <f t="shared" si="3"/>
        <v>0</v>
      </c>
      <c r="J125" s="13"/>
      <c r="K125" s="13"/>
      <c r="L125" s="13"/>
      <c r="M125" s="13"/>
      <c r="N125" s="13"/>
      <c r="O125" s="13"/>
      <c r="P125" s="18"/>
      <c r="Q125" s="13"/>
      <c r="R125" s="13"/>
      <c r="S125" s="13"/>
      <c r="T125" s="13"/>
    </row>
    <row r="126" spans="1:20">
      <c r="A126" s="3">
        <v>122</v>
      </c>
      <c r="B126" s="12"/>
      <c r="C126" s="13"/>
      <c r="D126" s="13"/>
      <c r="E126" s="14"/>
      <c r="F126" s="43"/>
      <c r="G126" s="14"/>
      <c r="H126" s="14"/>
      <c r="I126" s="12">
        <f t="shared" si="3"/>
        <v>0</v>
      </c>
      <c r="J126" s="13"/>
      <c r="K126" s="13"/>
      <c r="L126" s="13"/>
      <c r="M126" s="13"/>
      <c r="N126" s="13"/>
      <c r="O126" s="13"/>
      <c r="P126" s="18"/>
      <c r="Q126" s="13"/>
      <c r="R126" s="13"/>
      <c r="S126" s="13"/>
      <c r="T126" s="13"/>
    </row>
    <row r="127" spans="1:20">
      <c r="A127" s="3">
        <v>123</v>
      </c>
      <c r="B127" s="12"/>
      <c r="C127" s="13"/>
      <c r="D127" s="13"/>
      <c r="E127" s="14"/>
      <c r="F127" s="43"/>
      <c r="G127" s="14"/>
      <c r="H127" s="14"/>
      <c r="I127" s="12">
        <f t="shared" si="3"/>
        <v>0</v>
      </c>
      <c r="J127" s="13"/>
      <c r="K127" s="13"/>
      <c r="L127" s="13"/>
      <c r="M127" s="13"/>
      <c r="N127" s="13"/>
      <c r="O127" s="13"/>
      <c r="P127" s="18"/>
      <c r="Q127" s="13"/>
      <c r="R127" s="13"/>
      <c r="S127" s="13"/>
      <c r="T127" s="13"/>
    </row>
    <row r="128" spans="1:20">
      <c r="A128" s="3">
        <v>124</v>
      </c>
      <c r="B128" s="12"/>
      <c r="C128" s="13"/>
      <c r="D128" s="13"/>
      <c r="E128" s="14"/>
      <c r="F128" s="43"/>
      <c r="G128" s="14"/>
      <c r="H128" s="14"/>
      <c r="I128" s="12">
        <f t="shared" si="3"/>
        <v>0</v>
      </c>
      <c r="J128" s="13"/>
      <c r="K128" s="13"/>
      <c r="L128" s="13"/>
      <c r="M128" s="13"/>
      <c r="N128" s="13"/>
      <c r="O128" s="13"/>
      <c r="P128" s="18"/>
      <c r="Q128" s="13"/>
      <c r="R128" s="13"/>
      <c r="S128" s="13"/>
      <c r="T128" s="13"/>
    </row>
    <row r="129" spans="1:20">
      <c r="A129" s="3">
        <v>125</v>
      </c>
      <c r="B129" s="12"/>
      <c r="C129" s="13"/>
      <c r="D129" s="13"/>
      <c r="E129" s="14"/>
      <c r="F129" s="43"/>
      <c r="G129" s="14"/>
      <c r="H129" s="14"/>
      <c r="I129" s="12">
        <f t="shared" si="3"/>
        <v>0</v>
      </c>
      <c r="J129" s="13"/>
      <c r="K129" s="13"/>
      <c r="L129" s="13"/>
      <c r="M129" s="13"/>
      <c r="N129" s="13"/>
      <c r="O129" s="13"/>
      <c r="P129" s="18"/>
      <c r="Q129" s="13"/>
      <c r="R129" s="13"/>
      <c r="S129" s="13"/>
      <c r="T129" s="13"/>
    </row>
    <row r="130" spans="1:20">
      <c r="A130" s="3">
        <v>126</v>
      </c>
      <c r="B130" s="12"/>
      <c r="C130" s="13"/>
      <c r="D130" s="13"/>
      <c r="E130" s="14"/>
      <c r="F130" s="43"/>
      <c r="G130" s="14"/>
      <c r="H130" s="14"/>
      <c r="I130" s="12">
        <f t="shared" si="3"/>
        <v>0</v>
      </c>
      <c r="J130" s="13"/>
      <c r="K130" s="13"/>
      <c r="L130" s="13"/>
      <c r="M130" s="13"/>
      <c r="N130" s="13"/>
      <c r="O130" s="13"/>
      <c r="P130" s="18"/>
      <c r="Q130" s="13"/>
      <c r="R130" s="13"/>
      <c r="S130" s="13"/>
      <c r="T130" s="13"/>
    </row>
    <row r="131" spans="1:20">
      <c r="A131" s="3">
        <v>127</v>
      </c>
      <c r="B131" s="12"/>
      <c r="C131" s="13"/>
      <c r="D131" s="13"/>
      <c r="E131" s="14"/>
      <c r="F131" s="43"/>
      <c r="G131" s="14"/>
      <c r="H131" s="14"/>
      <c r="I131" s="12">
        <f t="shared" si="3"/>
        <v>0</v>
      </c>
      <c r="J131" s="13"/>
      <c r="K131" s="13"/>
      <c r="L131" s="13"/>
      <c r="M131" s="13"/>
      <c r="N131" s="13"/>
      <c r="O131" s="13"/>
      <c r="P131" s="18"/>
      <c r="Q131" s="13"/>
      <c r="R131" s="13"/>
      <c r="S131" s="13"/>
      <c r="T131" s="13"/>
    </row>
    <row r="132" spans="1:20">
      <c r="A132" s="3">
        <v>128</v>
      </c>
      <c r="B132" s="12"/>
      <c r="C132" s="13"/>
      <c r="D132" s="13"/>
      <c r="E132" s="14"/>
      <c r="F132" s="43"/>
      <c r="G132" s="14"/>
      <c r="H132" s="14"/>
      <c r="I132" s="12">
        <f t="shared" si="3"/>
        <v>0</v>
      </c>
      <c r="J132" s="13"/>
      <c r="K132" s="13"/>
      <c r="L132" s="13"/>
      <c r="M132" s="13"/>
      <c r="N132" s="13"/>
      <c r="O132" s="13"/>
      <c r="P132" s="18"/>
      <c r="Q132" s="13"/>
      <c r="R132" s="13"/>
      <c r="S132" s="13"/>
      <c r="T132" s="13"/>
    </row>
    <row r="133" spans="1:20">
      <c r="A133" s="3">
        <v>129</v>
      </c>
      <c r="B133" s="12"/>
      <c r="C133" s="13"/>
      <c r="D133" s="13"/>
      <c r="E133" s="14"/>
      <c r="F133" s="43"/>
      <c r="G133" s="14"/>
      <c r="H133" s="14"/>
      <c r="I133" s="12">
        <f t="shared" si="3"/>
        <v>0</v>
      </c>
      <c r="J133" s="13"/>
      <c r="K133" s="13"/>
      <c r="L133" s="13"/>
      <c r="M133" s="13"/>
      <c r="N133" s="13"/>
      <c r="O133" s="13"/>
      <c r="P133" s="18"/>
      <c r="Q133" s="13"/>
      <c r="R133" s="13"/>
      <c r="S133" s="13"/>
      <c r="T133" s="13"/>
    </row>
    <row r="134" spans="1:20">
      <c r="A134" s="3">
        <v>130</v>
      </c>
      <c r="B134" s="12"/>
      <c r="C134" s="13"/>
      <c r="D134" s="13"/>
      <c r="E134" s="14"/>
      <c r="F134" s="43"/>
      <c r="G134" s="14"/>
      <c r="H134" s="14"/>
      <c r="I134" s="12">
        <f t="shared" si="3"/>
        <v>0</v>
      </c>
      <c r="J134" s="13"/>
      <c r="K134" s="13"/>
      <c r="L134" s="13"/>
      <c r="M134" s="13"/>
      <c r="N134" s="13"/>
      <c r="O134" s="13"/>
      <c r="P134" s="18"/>
      <c r="Q134" s="13"/>
      <c r="R134" s="13"/>
      <c r="S134" s="13"/>
      <c r="T134" s="13"/>
    </row>
    <row r="135" spans="1:20">
      <c r="A135" s="3">
        <v>131</v>
      </c>
      <c r="B135" s="12"/>
      <c r="C135" s="13"/>
      <c r="D135" s="13"/>
      <c r="E135" s="14"/>
      <c r="F135" s="43"/>
      <c r="G135" s="14"/>
      <c r="H135" s="14"/>
      <c r="I135" s="12">
        <f t="shared" si="3"/>
        <v>0</v>
      </c>
      <c r="J135" s="13"/>
      <c r="K135" s="13"/>
      <c r="L135" s="13"/>
      <c r="M135" s="13"/>
      <c r="N135" s="13"/>
      <c r="O135" s="13"/>
      <c r="P135" s="18"/>
      <c r="Q135" s="13"/>
      <c r="R135" s="13"/>
      <c r="S135" s="13"/>
      <c r="T135" s="13"/>
    </row>
    <row r="136" spans="1:20">
      <c r="A136" s="3">
        <v>132</v>
      </c>
      <c r="B136" s="12"/>
      <c r="C136" s="13"/>
      <c r="D136" s="13"/>
      <c r="E136" s="14"/>
      <c r="F136" s="43"/>
      <c r="G136" s="14"/>
      <c r="H136" s="14"/>
      <c r="I136" s="12">
        <f t="shared" si="3"/>
        <v>0</v>
      </c>
      <c r="J136" s="13"/>
      <c r="K136" s="13"/>
      <c r="L136" s="13"/>
      <c r="M136" s="13"/>
      <c r="N136" s="13"/>
      <c r="O136" s="13"/>
      <c r="P136" s="18"/>
      <c r="Q136" s="13"/>
      <c r="R136" s="13"/>
      <c r="S136" s="13"/>
      <c r="T136" s="13"/>
    </row>
    <row r="137" spans="1:20">
      <c r="A137" s="3">
        <v>133</v>
      </c>
      <c r="B137" s="12"/>
      <c r="C137" s="13"/>
      <c r="D137" s="13"/>
      <c r="E137" s="14"/>
      <c r="F137" s="43"/>
      <c r="G137" s="14"/>
      <c r="H137" s="14"/>
      <c r="I137" s="12">
        <f t="shared" si="3"/>
        <v>0</v>
      </c>
      <c r="J137" s="13"/>
      <c r="K137" s="13"/>
      <c r="L137" s="13"/>
      <c r="M137" s="13"/>
      <c r="N137" s="13"/>
      <c r="O137" s="13"/>
      <c r="P137" s="18"/>
      <c r="Q137" s="13"/>
      <c r="R137" s="13"/>
      <c r="S137" s="13"/>
      <c r="T137" s="13"/>
    </row>
    <row r="138" spans="1:20">
      <c r="A138" s="3">
        <v>134</v>
      </c>
      <c r="B138" s="12"/>
      <c r="C138" s="13"/>
      <c r="D138" s="13"/>
      <c r="E138" s="14"/>
      <c r="F138" s="43"/>
      <c r="G138" s="14"/>
      <c r="H138" s="14"/>
      <c r="I138" s="12">
        <f t="shared" si="3"/>
        <v>0</v>
      </c>
      <c r="J138" s="13"/>
      <c r="K138" s="13"/>
      <c r="L138" s="13"/>
      <c r="M138" s="13"/>
      <c r="N138" s="13"/>
      <c r="O138" s="13"/>
      <c r="P138" s="18"/>
      <c r="Q138" s="13"/>
      <c r="R138" s="13"/>
      <c r="S138" s="13"/>
      <c r="T138" s="13"/>
    </row>
    <row r="139" spans="1:20">
      <c r="A139" s="3">
        <v>135</v>
      </c>
      <c r="B139" s="12"/>
      <c r="C139" s="13"/>
      <c r="D139" s="13"/>
      <c r="E139" s="14"/>
      <c r="F139" s="43"/>
      <c r="G139" s="14"/>
      <c r="H139" s="14"/>
      <c r="I139" s="12">
        <f t="shared" si="3"/>
        <v>0</v>
      </c>
      <c r="J139" s="13"/>
      <c r="K139" s="13"/>
      <c r="L139" s="13"/>
      <c r="M139" s="13"/>
      <c r="N139" s="13"/>
      <c r="O139" s="13"/>
      <c r="P139" s="18"/>
      <c r="Q139" s="13"/>
      <c r="R139" s="13"/>
      <c r="S139" s="13"/>
      <c r="T139" s="13"/>
    </row>
    <row r="140" spans="1:20">
      <c r="A140" s="3">
        <v>136</v>
      </c>
      <c r="B140" s="12"/>
      <c r="C140" s="13"/>
      <c r="D140" s="13"/>
      <c r="E140" s="14"/>
      <c r="F140" s="43"/>
      <c r="G140" s="14"/>
      <c r="H140" s="14"/>
      <c r="I140" s="12">
        <f t="shared" si="3"/>
        <v>0</v>
      </c>
      <c r="J140" s="13"/>
      <c r="K140" s="13"/>
      <c r="L140" s="13"/>
      <c r="M140" s="13"/>
      <c r="N140" s="13"/>
      <c r="O140" s="13"/>
      <c r="P140" s="18"/>
      <c r="Q140" s="13"/>
      <c r="R140" s="13"/>
      <c r="S140" s="13"/>
      <c r="T140" s="13"/>
    </row>
    <row r="141" spans="1:20">
      <c r="A141" s="3">
        <v>137</v>
      </c>
      <c r="B141" s="12"/>
      <c r="C141" s="13"/>
      <c r="D141" s="13"/>
      <c r="E141" s="14"/>
      <c r="F141" s="43"/>
      <c r="G141" s="14"/>
      <c r="H141" s="14"/>
      <c r="I141" s="12">
        <f t="shared" si="3"/>
        <v>0</v>
      </c>
      <c r="J141" s="13"/>
      <c r="K141" s="13"/>
      <c r="L141" s="13"/>
      <c r="M141" s="13"/>
      <c r="N141" s="13"/>
      <c r="O141" s="13"/>
      <c r="P141" s="18"/>
      <c r="Q141" s="13"/>
      <c r="R141" s="13"/>
      <c r="S141" s="13"/>
      <c r="T141" s="13"/>
    </row>
    <row r="142" spans="1:20">
      <c r="A142" s="3">
        <v>138</v>
      </c>
      <c r="B142" s="12"/>
      <c r="C142" s="13"/>
      <c r="D142" s="13"/>
      <c r="E142" s="14"/>
      <c r="F142" s="43"/>
      <c r="G142" s="14"/>
      <c r="H142" s="14"/>
      <c r="I142" s="12">
        <f t="shared" si="3"/>
        <v>0</v>
      </c>
      <c r="J142" s="13"/>
      <c r="K142" s="13"/>
      <c r="L142" s="13"/>
      <c r="M142" s="13"/>
      <c r="N142" s="13"/>
      <c r="O142" s="13"/>
      <c r="P142" s="18"/>
      <c r="Q142" s="13"/>
      <c r="R142" s="13"/>
      <c r="S142" s="13"/>
      <c r="T142" s="13"/>
    </row>
    <row r="143" spans="1:20">
      <c r="A143" s="3">
        <v>139</v>
      </c>
      <c r="B143" s="12"/>
      <c r="C143" s="13"/>
      <c r="D143" s="13"/>
      <c r="E143" s="14"/>
      <c r="F143" s="43"/>
      <c r="G143" s="14"/>
      <c r="H143" s="14"/>
      <c r="I143" s="12">
        <f t="shared" si="3"/>
        <v>0</v>
      </c>
      <c r="J143" s="13"/>
      <c r="K143" s="13"/>
      <c r="L143" s="13"/>
      <c r="M143" s="13"/>
      <c r="N143" s="13"/>
      <c r="O143" s="13"/>
      <c r="P143" s="18"/>
      <c r="Q143" s="13"/>
      <c r="R143" s="13"/>
      <c r="S143" s="13"/>
      <c r="T143" s="13"/>
    </row>
    <row r="144" spans="1:20">
      <c r="A144" s="3">
        <v>140</v>
      </c>
      <c r="B144" s="12"/>
      <c r="C144" s="13"/>
      <c r="D144" s="13"/>
      <c r="E144" s="14"/>
      <c r="F144" s="43"/>
      <c r="G144" s="14"/>
      <c r="H144" s="14"/>
      <c r="I144" s="12">
        <f t="shared" si="3"/>
        <v>0</v>
      </c>
      <c r="J144" s="13"/>
      <c r="K144" s="13"/>
      <c r="L144" s="13"/>
      <c r="M144" s="13"/>
      <c r="N144" s="13"/>
      <c r="O144" s="13"/>
      <c r="P144" s="18"/>
      <c r="Q144" s="13"/>
      <c r="R144" s="13"/>
      <c r="S144" s="13"/>
      <c r="T144" s="13"/>
    </row>
    <row r="145" spans="1:20">
      <c r="A145" s="3">
        <v>141</v>
      </c>
      <c r="B145" s="12"/>
      <c r="C145" s="13"/>
      <c r="D145" s="13"/>
      <c r="E145" s="14"/>
      <c r="F145" s="43"/>
      <c r="G145" s="14"/>
      <c r="H145" s="14"/>
      <c r="I145" s="12">
        <f t="shared" si="3"/>
        <v>0</v>
      </c>
      <c r="J145" s="13"/>
      <c r="K145" s="13"/>
      <c r="L145" s="13"/>
      <c r="M145" s="13"/>
      <c r="N145" s="13"/>
      <c r="O145" s="13"/>
      <c r="P145" s="18"/>
      <c r="Q145" s="13"/>
      <c r="R145" s="13"/>
      <c r="S145" s="13"/>
      <c r="T145" s="13"/>
    </row>
    <row r="146" spans="1:20">
      <c r="A146" s="3">
        <v>142</v>
      </c>
      <c r="B146" s="12"/>
      <c r="C146" s="13"/>
      <c r="D146" s="13"/>
      <c r="E146" s="14"/>
      <c r="F146" s="43"/>
      <c r="G146" s="14"/>
      <c r="H146" s="14"/>
      <c r="I146" s="12">
        <f t="shared" si="3"/>
        <v>0</v>
      </c>
      <c r="J146" s="13"/>
      <c r="K146" s="13"/>
      <c r="L146" s="13"/>
      <c r="M146" s="13"/>
      <c r="N146" s="13"/>
      <c r="O146" s="13"/>
      <c r="P146" s="18"/>
      <c r="Q146" s="13"/>
      <c r="R146" s="13"/>
      <c r="S146" s="13"/>
      <c r="T146" s="13"/>
    </row>
    <row r="147" spans="1:20">
      <c r="A147" s="3">
        <v>143</v>
      </c>
      <c r="B147" s="12"/>
      <c r="C147" s="13"/>
      <c r="D147" s="13"/>
      <c r="E147" s="14"/>
      <c r="F147" s="43"/>
      <c r="G147" s="14"/>
      <c r="H147" s="14"/>
      <c r="I147" s="12">
        <f t="shared" si="3"/>
        <v>0</v>
      </c>
      <c r="J147" s="13"/>
      <c r="K147" s="13"/>
      <c r="L147" s="13"/>
      <c r="M147" s="13"/>
      <c r="N147" s="13"/>
      <c r="O147" s="13"/>
      <c r="P147" s="18"/>
      <c r="Q147" s="13"/>
      <c r="R147" s="13"/>
      <c r="S147" s="13"/>
      <c r="T147" s="13"/>
    </row>
    <row r="148" spans="1:20">
      <c r="A148" s="3">
        <v>144</v>
      </c>
      <c r="B148" s="12"/>
      <c r="C148" s="13"/>
      <c r="D148" s="13"/>
      <c r="E148" s="14"/>
      <c r="F148" s="43"/>
      <c r="G148" s="14"/>
      <c r="H148" s="14"/>
      <c r="I148" s="12">
        <f t="shared" si="3"/>
        <v>0</v>
      </c>
      <c r="J148" s="13"/>
      <c r="K148" s="13"/>
      <c r="L148" s="13"/>
      <c r="M148" s="13"/>
      <c r="N148" s="13"/>
      <c r="O148" s="13"/>
      <c r="P148" s="18"/>
      <c r="Q148" s="13"/>
      <c r="R148" s="13"/>
      <c r="S148" s="13"/>
      <c r="T148" s="13"/>
    </row>
    <row r="149" spans="1:20">
      <c r="A149" s="3">
        <v>145</v>
      </c>
      <c r="B149" s="12"/>
      <c r="C149" s="13"/>
      <c r="D149" s="13"/>
      <c r="E149" s="14"/>
      <c r="F149" s="43"/>
      <c r="G149" s="14"/>
      <c r="H149" s="14"/>
      <c r="I149" s="12">
        <f t="shared" si="3"/>
        <v>0</v>
      </c>
      <c r="J149" s="13"/>
      <c r="K149" s="13"/>
      <c r="L149" s="13"/>
      <c r="M149" s="13"/>
      <c r="N149" s="13"/>
      <c r="O149" s="13"/>
      <c r="P149" s="18"/>
      <c r="Q149" s="13"/>
      <c r="R149" s="13"/>
      <c r="S149" s="13"/>
      <c r="T149" s="13"/>
    </row>
    <row r="150" spans="1:20">
      <c r="A150" s="3">
        <v>146</v>
      </c>
      <c r="B150" s="12"/>
      <c r="C150" s="13"/>
      <c r="D150" s="13"/>
      <c r="E150" s="14"/>
      <c r="F150" s="43"/>
      <c r="G150" s="14"/>
      <c r="H150" s="14"/>
      <c r="I150" s="12">
        <f t="shared" si="3"/>
        <v>0</v>
      </c>
      <c r="J150" s="13"/>
      <c r="K150" s="13"/>
      <c r="L150" s="13"/>
      <c r="M150" s="13"/>
      <c r="N150" s="13"/>
      <c r="O150" s="13"/>
      <c r="P150" s="18"/>
      <c r="Q150" s="13"/>
      <c r="R150" s="13"/>
      <c r="S150" s="13"/>
      <c r="T150" s="13"/>
    </row>
    <row r="151" spans="1:20">
      <c r="A151" s="3">
        <v>147</v>
      </c>
      <c r="B151" s="12"/>
      <c r="C151" s="13"/>
      <c r="D151" s="13"/>
      <c r="E151" s="14"/>
      <c r="F151" s="43"/>
      <c r="G151" s="14"/>
      <c r="H151" s="14"/>
      <c r="I151" s="12">
        <f t="shared" si="3"/>
        <v>0</v>
      </c>
      <c r="J151" s="13"/>
      <c r="K151" s="13"/>
      <c r="L151" s="13"/>
      <c r="M151" s="13"/>
      <c r="N151" s="13"/>
      <c r="O151" s="13"/>
      <c r="P151" s="18"/>
      <c r="Q151" s="13"/>
      <c r="R151" s="13"/>
      <c r="S151" s="13"/>
      <c r="T151" s="13"/>
    </row>
    <row r="152" spans="1:20">
      <c r="A152" s="3">
        <v>148</v>
      </c>
      <c r="B152" s="12"/>
      <c r="C152" s="13"/>
      <c r="D152" s="13"/>
      <c r="E152" s="14"/>
      <c r="F152" s="43"/>
      <c r="G152" s="14"/>
      <c r="H152" s="14"/>
      <c r="I152" s="12">
        <f t="shared" si="3"/>
        <v>0</v>
      </c>
      <c r="J152" s="13"/>
      <c r="K152" s="13"/>
      <c r="L152" s="13"/>
      <c r="M152" s="13"/>
      <c r="N152" s="13"/>
      <c r="O152" s="13"/>
      <c r="P152" s="18"/>
      <c r="Q152" s="13"/>
      <c r="R152" s="13"/>
      <c r="S152" s="13"/>
      <c r="T152" s="13"/>
    </row>
    <row r="153" spans="1:20">
      <c r="A153" s="3">
        <v>149</v>
      </c>
      <c r="B153" s="12"/>
      <c r="C153" s="13"/>
      <c r="D153" s="13"/>
      <c r="E153" s="14"/>
      <c r="F153" s="43"/>
      <c r="G153" s="14"/>
      <c r="H153" s="14"/>
      <c r="I153" s="12">
        <f t="shared" si="3"/>
        <v>0</v>
      </c>
      <c r="J153" s="13"/>
      <c r="K153" s="13"/>
      <c r="L153" s="13"/>
      <c r="M153" s="13"/>
      <c r="N153" s="13"/>
      <c r="O153" s="13"/>
      <c r="P153" s="18"/>
      <c r="Q153" s="13"/>
      <c r="R153" s="13"/>
      <c r="S153" s="13"/>
      <c r="T153" s="13"/>
    </row>
    <row r="154" spans="1:20">
      <c r="A154" s="3">
        <v>150</v>
      </c>
      <c r="B154" s="12"/>
      <c r="C154" s="13"/>
      <c r="D154" s="13"/>
      <c r="E154" s="14"/>
      <c r="F154" s="43"/>
      <c r="G154" s="14"/>
      <c r="H154" s="14"/>
      <c r="I154" s="12">
        <f t="shared" si="3"/>
        <v>0</v>
      </c>
      <c r="J154" s="13"/>
      <c r="K154" s="13"/>
      <c r="L154" s="13"/>
      <c r="M154" s="13"/>
      <c r="N154" s="13"/>
      <c r="O154" s="13"/>
      <c r="P154" s="18"/>
      <c r="Q154" s="13"/>
      <c r="R154" s="13"/>
      <c r="S154" s="13"/>
      <c r="T154" s="13"/>
    </row>
    <row r="155" spans="1:20">
      <c r="A155" s="3">
        <v>151</v>
      </c>
      <c r="B155" s="12"/>
      <c r="C155" s="13"/>
      <c r="D155" s="13"/>
      <c r="E155" s="14"/>
      <c r="F155" s="43"/>
      <c r="G155" s="14"/>
      <c r="H155" s="14"/>
      <c r="I155" s="12">
        <f t="shared" si="3"/>
        <v>0</v>
      </c>
      <c r="J155" s="13"/>
      <c r="K155" s="13"/>
      <c r="L155" s="13"/>
      <c r="M155" s="13"/>
      <c r="N155" s="13"/>
      <c r="O155" s="13"/>
      <c r="P155" s="18"/>
      <c r="Q155" s="13"/>
      <c r="R155" s="13"/>
      <c r="S155" s="13"/>
      <c r="T155" s="13"/>
    </row>
    <row r="156" spans="1:20">
      <c r="A156" s="3">
        <v>152</v>
      </c>
      <c r="B156" s="12"/>
      <c r="C156" s="13"/>
      <c r="D156" s="13"/>
      <c r="E156" s="14"/>
      <c r="F156" s="43"/>
      <c r="G156" s="14"/>
      <c r="H156" s="14"/>
      <c r="I156" s="12">
        <f t="shared" si="3"/>
        <v>0</v>
      </c>
      <c r="J156" s="13"/>
      <c r="K156" s="13"/>
      <c r="L156" s="13"/>
      <c r="M156" s="13"/>
      <c r="N156" s="13"/>
      <c r="O156" s="13"/>
      <c r="P156" s="18"/>
      <c r="Q156" s="13"/>
      <c r="R156" s="13"/>
      <c r="S156" s="13"/>
      <c r="T156" s="13"/>
    </row>
    <row r="157" spans="1:20">
      <c r="A157" s="3">
        <v>153</v>
      </c>
      <c r="B157" s="12"/>
      <c r="C157" s="13"/>
      <c r="D157" s="13"/>
      <c r="E157" s="14"/>
      <c r="F157" s="43"/>
      <c r="G157" s="14"/>
      <c r="H157" s="14"/>
      <c r="I157" s="12">
        <f t="shared" si="3"/>
        <v>0</v>
      </c>
      <c r="J157" s="13"/>
      <c r="K157" s="13"/>
      <c r="L157" s="13"/>
      <c r="M157" s="13"/>
      <c r="N157" s="13"/>
      <c r="O157" s="13"/>
      <c r="P157" s="18"/>
      <c r="Q157" s="13"/>
      <c r="R157" s="13"/>
      <c r="S157" s="13"/>
      <c r="T157" s="13"/>
    </row>
    <row r="158" spans="1:20">
      <c r="A158" s="3">
        <v>154</v>
      </c>
      <c r="B158" s="12"/>
      <c r="C158" s="13"/>
      <c r="D158" s="13"/>
      <c r="E158" s="14"/>
      <c r="F158" s="43"/>
      <c r="G158" s="14"/>
      <c r="H158" s="14"/>
      <c r="I158" s="12">
        <f t="shared" si="3"/>
        <v>0</v>
      </c>
      <c r="J158" s="13"/>
      <c r="K158" s="13"/>
      <c r="L158" s="13"/>
      <c r="M158" s="13"/>
      <c r="N158" s="13"/>
      <c r="O158" s="13"/>
      <c r="P158" s="18"/>
      <c r="Q158" s="13"/>
      <c r="R158" s="13"/>
      <c r="S158" s="13"/>
      <c r="T158" s="13"/>
    </row>
    <row r="159" spans="1:20">
      <c r="A159" s="3">
        <v>155</v>
      </c>
      <c r="B159" s="12"/>
      <c r="C159" s="13"/>
      <c r="D159" s="13"/>
      <c r="E159" s="14"/>
      <c r="F159" s="43"/>
      <c r="G159" s="14"/>
      <c r="H159" s="14"/>
      <c r="I159" s="12">
        <f t="shared" si="3"/>
        <v>0</v>
      </c>
      <c r="J159" s="13"/>
      <c r="K159" s="13"/>
      <c r="L159" s="13"/>
      <c r="M159" s="13"/>
      <c r="N159" s="13"/>
      <c r="O159" s="13"/>
      <c r="P159" s="18"/>
      <c r="Q159" s="13"/>
      <c r="R159" s="13"/>
      <c r="S159" s="13"/>
      <c r="T159" s="13"/>
    </row>
    <row r="160" spans="1:20">
      <c r="A160" s="3">
        <v>156</v>
      </c>
      <c r="B160" s="12"/>
      <c r="C160" s="13"/>
      <c r="D160" s="13"/>
      <c r="E160" s="14"/>
      <c r="F160" s="43"/>
      <c r="G160" s="14"/>
      <c r="H160" s="14"/>
      <c r="I160" s="12">
        <f t="shared" si="3"/>
        <v>0</v>
      </c>
      <c r="J160" s="13"/>
      <c r="K160" s="13"/>
      <c r="L160" s="13"/>
      <c r="M160" s="13"/>
      <c r="N160" s="13"/>
      <c r="O160" s="13"/>
      <c r="P160" s="18"/>
      <c r="Q160" s="13"/>
      <c r="R160" s="13"/>
      <c r="S160" s="13"/>
      <c r="T160" s="13"/>
    </row>
    <row r="161" spans="1:20">
      <c r="A161" s="3">
        <v>157</v>
      </c>
      <c r="B161" s="12"/>
      <c r="C161" s="13"/>
      <c r="D161" s="13"/>
      <c r="E161" s="14"/>
      <c r="F161" s="13"/>
      <c r="G161" s="14"/>
      <c r="H161" s="14"/>
      <c r="I161" s="12">
        <f t="shared" si="3"/>
        <v>0</v>
      </c>
      <c r="J161" s="13"/>
      <c r="K161" s="13"/>
      <c r="L161" s="13"/>
      <c r="M161" s="13"/>
      <c r="N161" s="13"/>
      <c r="O161" s="13"/>
      <c r="P161" s="18"/>
      <c r="Q161" s="13"/>
      <c r="R161" s="13"/>
      <c r="S161" s="13"/>
      <c r="T161" s="13"/>
    </row>
    <row r="162" spans="1:20">
      <c r="A162" s="3">
        <v>158</v>
      </c>
      <c r="B162" s="12"/>
      <c r="C162" s="13"/>
      <c r="D162" s="13"/>
      <c r="E162" s="14"/>
      <c r="F162" s="13"/>
      <c r="G162" s="14"/>
      <c r="H162" s="14"/>
      <c r="I162" s="12">
        <f t="shared" si="3"/>
        <v>0</v>
      </c>
      <c r="J162" s="13"/>
      <c r="K162" s="13"/>
      <c r="L162" s="13"/>
      <c r="M162" s="13"/>
      <c r="N162" s="13"/>
      <c r="O162" s="13"/>
      <c r="P162" s="18"/>
      <c r="Q162" s="13"/>
      <c r="R162" s="13"/>
      <c r="S162" s="13"/>
      <c r="T162" s="13"/>
    </row>
    <row r="163" spans="1:20">
      <c r="A163" s="3">
        <v>159</v>
      </c>
      <c r="B163" s="12"/>
      <c r="C163" s="13"/>
      <c r="D163" s="13"/>
      <c r="E163" s="14"/>
      <c r="F163" s="13"/>
      <c r="G163" s="14"/>
      <c r="H163" s="14"/>
      <c r="I163" s="12">
        <f t="shared" si="3"/>
        <v>0</v>
      </c>
      <c r="J163" s="13"/>
      <c r="K163" s="13"/>
      <c r="L163" s="13"/>
      <c r="M163" s="13"/>
      <c r="N163" s="13"/>
      <c r="O163" s="13"/>
      <c r="P163" s="18"/>
      <c r="Q163" s="13"/>
      <c r="R163" s="13"/>
      <c r="S163" s="13"/>
      <c r="T163" s="13"/>
    </row>
    <row r="164" spans="1:20">
      <c r="A164" s="3">
        <v>160</v>
      </c>
      <c r="B164" s="12"/>
      <c r="C164" s="13"/>
      <c r="D164" s="13"/>
      <c r="E164" s="14"/>
      <c r="F164" s="13"/>
      <c r="G164" s="14"/>
      <c r="H164" s="14"/>
      <c r="I164" s="12">
        <f t="shared" si="3"/>
        <v>0</v>
      </c>
      <c r="J164" s="13"/>
      <c r="K164" s="13"/>
      <c r="L164" s="13"/>
      <c r="M164" s="13"/>
      <c r="N164" s="13"/>
      <c r="O164" s="13"/>
      <c r="P164" s="18"/>
      <c r="Q164" s="13"/>
      <c r="R164" s="13"/>
      <c r="S164" s="13"/>
      <c r="T164" s="13"/>
    </row>
    <row r="165" spans="1:20">
      <c r="A165" s="15" t="s">
        <v>6</v>
      </c>
      <c r="B165" s="30"/>
      <c r="C165" s="15">
        <f>COUNTIFS(C5:C164,"*")</f>
        <v>87</v>
      </c>
      <c r="D165" s="15"/>
      <c r="E165" s="8"/>
      <c r="F165" s="15"/>
      <c r="G165" s="15">
        <f>SUM(G5:G164)</f>
        <v>2328</v>
      </c>
      <c r="H165" s="15">
        <f>SUM(H5:H164)</f>
        <v>3007</v>
      </c>
      <c r="I165" s="15">
        <f>SUM(I5:I164)</f>
        <v>5319</v>
      </c>
      <c r="J165" s="15"/>
      <c r="K165" s="15"/>
      <c r="L165" s="15"/>
      <c r="M165" s="15"/>
      <c r="N165" s="15"/>
      <c r="O165" s="15"/>
      <c r="P165" s="9"/>
      <c r="Q165" s="15"/>
      <c r="R165" s="15"/>
      <c r="S165" s="15"/>
      <c r="T165" s="7"/>
    </row>
    <row r="166" spans="1:20">
      <c r="A166" s="35" t="s">
        <v>34</v>
      </c>
      <c r="B166" s="5">
        <f>COUNTIF(B$5:B$164,"Team 1")</f>
        <v>44</v>
      </c>
      <c r="C166" s="35" t="s">
        <v>13</v>
      </c>
      <c r="D166" s="5">
        <f>COUNTIF(D5:D164,"Anganwadi")</f>
        <v>44</v>
      </c>
    </row>
    <row r="167" spans="1:20">
      <c r="A167" s="35" t="s">
        <v>35</v>
      </c>
      <c r="B167" s="5">
        <f>COUNTIF(B$6:B$164,"Team 2")</f>
        <v>43</v>
      </c>
      <c r="C167" s="35" t="s">
        <v>11</v>
      </c>
      <c r="D167" s="5">
        <f>COUNTIF(D5:D164,"School")</f>
        <v>43</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52 D54:D164">
      <formula1>"Anganwadi,School"</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43307086614173229" header="0.31496062992125984" footer="0.23622047244094491"/>
  <pageSetup paperSize="9" scale="45" fitToHeight="11000" orientation="landscape"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1" customWidth="1"/>
    <col min="6" max="6" width="17" style="1" customWidth="1"/>
    <col min="7" max="7" width="6.140625" style="11" customWidth="1"/>
    <col min="8" max="8" width="6.28515625" style="11"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5" t="s">
        <v>1136</v>
      </c>
      <c r="B1" s="135"/>
      <c r="C1" s="135"/>
      <c r="D1" s="136"/>
      <c r="E1" s="136"/>
      <c r="F1" s="136"/>
      <c r="G1" s="136"/>
      <c r="H1" s="136"/>
      <c r="I1" s="136"/>
      <c r="J1" s="136"/>
      <c r="K1" s="136"/>
      <c r="L1" s="136"/>
      <c r="M1" s="136"/>
      <c r="N1" s="136"/>
      <c r="O1" s="136"/>
      <c r="P1" s="136"/>
      <c r="Q1" s="136"/>
      <c r="R1" s="136"/>
      <c r="S1" s="136"/>
    </row>
    <row r="2" spans="1:20">
      <c r="A2" s="139" t="s">
        <v>32</v>
      </c>
      <c r="B2" s="140"/>
      <c r="C2" s="140"/>
      <c r="D2" s="19">
        <v>43525</v>
      </c>
      <c r="E2" s="16"/>
      <c r="F2" s="16"/>
      <c r="G2" s="16"/>
      <c r="H2" s="16"/>
      <c r="I2" s="16"/>
      <c r="J2" s="16"/>
      <c r="K2" s="16"/>
      <c r="L2" s="16"/>
      <c r="M2" s="16"/>
      <c r="N2" s="16"/>
      <c r="O2" s="16"/>
      <c r="P2" s="16"/>
      <c r="Q2" s="16"/>
      <c r="R2" s="16"/>
      <c r="S2" s="16"/>
    </row>
    <row r="3" spans="1:20" ht="24" customHeight="1">
      <c r="A3" s="134" t="s">
        <v>8</v>
      </c>
      <c r="B3" s="137" t="s">
        <v>33</v>
      </c>
      <c r="C3" s="133" t="s">
        <v>2</v>
      </c>
      <c r="D3" s="133" t="s">
        <v>31</v>
      </c>
      <c r="E3" s="133" t="s">
        <v>9</v>
      </c>
      <c r="F3" s="141" t="s">
        <v>10</v>
      </c>
      <c r="G3" s="133" t="s">
        <v>3</v>
      </c>
      <c r="H3" s="133"/>
      <c r="I3" s="133"/>
      <c r="J3" s="133" t="s">
        <v>18</v>
      </c>
      <c r="K3" s="137" t="s">
        <v>20</v>
      </c>
      <c r="L3" s="137" t="s">
        <v>26</v>
      </c>
      <c r="M3" s="137" t="s">
        <v>27</v>
      </c>
      <c r="N3" s="137" t="s">
        <v>21</v>
      </c>
      <c r="O3" s="137" t="s">
        <v>22</v>
      </c>
      <c r="P3" s="134" t="s">
        <v>30</v>
      </c>
      <c r="Q3" s="133" t="s">
        <v>28</v>
      </c>
      <c r="R3" s="133" t="s">
        <v>19</v>
      </c>
      <c r="S3" s="133" t="s">
        <v>29</v>
      </c>
      <c r="T3" s="133" t="s">
        <v>7</v>
      </c>
    </row>
    <row r="4" spans="1:20" ht="25.5" customHeight="1">
      <c r="A4" s="134"/>
      <c r="B4" s="142"/>
      <c r="C4" s="133"/>
      <c r="D4" s="133"/>
      <c r="E4" s="133"/>
      <c r="F4" s="141"/>
      <c r="G4" s="17" t="s">
        <v>4</v>
      </c>
      <c r="H4" s="17" t="s">
        <v>5</v>
      </c>
      <c r="I4" s="17" t="s">
        <v>6</v>
      </c>
      <c r="J4" s="133"/>
      <c r="K4" s="138"/>
      <c r="L4" s="138"/>
      <c r="M4" s="138"/>
      <c r="N4" s="138"/>
      <c r="O4" s="138"/>
      <c r="P4" s="134"/>
      <c r="Q4" s="134"/>
      <c r="R4" s="133"/>
      <c r="S4" s="133"/>
      <c r="T4" s="133"/>
    </row>
    <row r="5" spans="1:20">
      <c r="A5" s="3">
        <v>1</v>
      </c>
      <c r="B5" s="12" t="s">
        <v>34</v>
      </c>
      <c r="C5" s="54" t="s">
        <v>240</v>
      </c>
      <c r="D5" s="47" t="s">
        <v>13</v>
      </c>
      <c r="E5" s="54" t="s">
        <v>242</v>
      </c>
      <c r="F5" s="47"/>
      <c r="G5" s="67">
        <v>41</v>
      </c>
      <c r="H5" s="67">
        <v>37</v>
      </c>
      <c r="I5" s="50">
        <f t="shared" ref="I5:I68" si="0">+G5+H5</f>
        <v>78</v>
      </c>
      <c r="J5" s="67">
        <v>9707108968</v>
      </c>
      <c r="K5" s="13" t="s">
        <v>829</v>
      </c>
      <c r="L5" s="55" t="s">
        <v>892</v>
      </c>
      <c r="M5" s="72">
        <v>9707317539</v>
      </c>
      <c r="N5" s="73" t="s">
        <v>894</v>
      </c>
      <c r="O5" s="72">
        <v>9864372368</v>
      </c>
      <c r="P5" s="74">
        <v>43529</v>
      </c>
      <c r="Q5" s="43" t="s">
        <v>232</v>
      </c>
      <c r="R5" s="43" t="s">
        <v>891</v>
      </c>
      <c r="S5" s="43" t="s">
        <v>732</v>
      </c>
      <c r="T5" s="13"/>
    </row>
    <row r="6" spans="1:20">
      <c r="A6" s="3">
        <v>2</v>
      </c>
      <c r="B6" s="12" t="s">
        <v>34</v>
      </c>
      <c r="C6" s="54" t="s">
        <v>241</v>
      </c>
      <c r="D6" s="47" t="s">
        <v>13</v>
      </c>
      <c r="E6" s="54" t="s">
        <v>243</v>
      </c>
      <c r="F6" s="47"/>
      <c r="G6" s="67">
        <v>21</v>
      </c>
      <c r="H6" s="67">
        <v>22</v>
      </c>
      <c r="I6" s="50">
        <f t="shared" si="0"/>
        <v>43</v>
      </c>
      <c r="J6" s="67">
        <v>9707788024</v>
      </c>
      <c r="K6" s="13" t="s">
        <v>829</v>
      </c>
      <c r="L6" s="55" t="s">
        <v>892</v>
      </c>
      <c r="M6" s="72">
        <v>9707317539</v>
      </c>
      <c r="N6" s="73" t="s">
        <v>895</v>
      </c>
      <c r="O6" s="72">
        <v>9707751773</v>
      </c>
      <c r="P6" s="74">
        <v>43529</v>
      </c>
      <c r="Q6" s="43" t="s">
        <v>232</v>
      </c>
      <c r="R6" s="43" t="s">
        <v>891</v>
      </c>
      <c r="S6" s="43" t="s">
        <v>732</v>
      </c>
      <c r="T6" s="13"/>
    </row>
    <row r="7" spans="1:20">
      <c r="A7" s="3">
        <v>3</v>
      </c>
      <c r="B7" s="12" t="s">
        <v>34</v>
      </c>
      <c r="C7" s="54" t="s">
        <v>244</v>
      </c>
      <c r="D7" s="47" t="s">
        <v>13</v>
      </c>
      <c r="E7" s="54" t="s">
        <v>247</v>
      </c>
      <c r="F7" s="47"/>
      <c r="G7" s="67">
        <v>11</v>
      </c>
      <c r="H7" s="67">
        <v>14</v>
      </c>
      <c r="I7" s="50">
        <f t="shared" si="0"/>
        <v>25</v>
      </c>
      <c r="J7" s="67">
        <v>9707688803</v>
      </c>
      <c r="K7" s="13" t="s">
        <v>182</v>
      </c>
      <c r="L7" s="55" t="s">
        <v>183</v>
      </c>
      <c r="M7" s="72">
        <v>9508209814</v>
      </c>
      <c r="N7" s="73" t="s">
        <v>893</v>
      </c>
      <c r="O7" s="72">
        <v>8822043448</v>
      </c>
      <c r="P7" s="74">
        <v>43529</v>
      </c>
      <c r="Q7" s="43" t="s">
        <v>232</v>
      </c>
      <c r="R7" s="43" t="s">
        <v>891</v>
      </c>
      <c r="S7" s="43" t="s">
        <v>732</v>
      </c>
      <c r="T7" s="13"/>
    </row>
    <row r="8" spans="1:20" ht="33">
      <c r="A8" s="3">
        <v>4</v>
      </c>
      <c r="B8" s="12" t="s">
        <v>34</v>
      </c>
      <c r="C8" s="54" t="s">
        <v>245</v>
      </c>
      <c r="D8" s="47" t="s">
        <v>13</v>
      </c>
      <c r="E8" s="54" t="s">
        <v>248</v>
      </c>
      <c r="F8" s="47"/>
      <c r="G8" s="67">
        <v>23</v>
      </c>
      <c r="H8" s="67">
        <v>28</v>
      </c>
      <c r="I8" s="50">
        <f t="shared" si="0"/>
        <v>51</v>
      </c>
      <c r="J8" s="67">
        <v>9577777901</v>
      </c>
      <c r="K8" s="13" t="s">
        <v>182</v>
      </c>
      <c r="L8" s="55" t="s">
        <v>183</v>
      </c>
      <c r="M8" s="72">
        <v>9508209814</v>
      </c>
      <c r="N8" s="73" t="s">
        <v>893</v>
      </c>
      <c r="O8" s="72">
        <v>8822043448</v>
      </c>
      <c r="P8" s="74">
        <v>43530</v>
      </c>
      <c r="Q8" s="43" t="s">
        <v>233</v>
      </c>
      <c r="R8" s="43" t="s">
        <v>891</v>
      </c>
      <c r="S8" s="43" t="s">
        <v>732</v>
      </c>
      <c r="T8" s="13"/>
    </row>
    <row r="9" spans="1:20" ht="33">
      <c r="A9" s="3">
        <v>5</v>
      </c>
      <c r="B9" s="12" t="s">
        <v>34</v>
      </c>
      <c r="C9" s="54" t="s">
        <v>246</v>
      </c>
      <c r="D9" s="47" t="s">
        <v>13</v>
      </c>
      <c r="E9" s="54" t="s">
        <v>249</v>
      </c>
      <c r="F9" s="47"/>
      <c r="G9" s="67">
        <v>23</v>
      </c>
      <c r="H9" s="67">
        <v>18</v>
      </c>
      <c r="I9" s="50">
        <f t="shared" si="0"/>
        <v>41</v>
      </c>
      <c r="J9" s="67">
        <v>8822828161</v>
      </c>
      <c r="K9" s="13" t="s">
        <v>182</v>
      </c>
      <c r="L9" s="55" t="s">
        <v>183</v>
      </c>
      <c r="M9" s="72">
        <v>9508209814</v>
      </c>
      <c r="N9" s="73" t="s">
        <v>893</v>
      </c>
      <c r="O9" s="72">
        <v>8822043448</v>
      </c>
      <c r="P9" s="74">
        <v>43530</v>
      </c>
      <c r="Q9" s="43" t="s">
        <v>233</v>
      </c>
      <c r="R9" s="43" t="s">
        <v>891</v>
      </c>
      <c r="S9" s="43" t="s">
        <v>732</v>
      </c>
      <c r="T9" s="13"/>
    </row>
    <row r="10" spans="1:20" ht="33">
      <c r="A10" s="3">
        <v>6</v>
      </c>
      <c r="B10" s="12" t="s">
        <v>34</v>
      </c>
      <c r="C10" s="54" t="s">
        <v>251</v>
      </c>
      <c r="D10" s="47" t="s">
        <v>13</v>
      </c>
      <c r="E10" s="54" t="s">
        <v>254</v>
      </c>
      <c r="F10" s="47"/>
      <c r="G10" s="67">
        <v>23</v>
      </c>
      <c r="H10" s="67">
        <v>20</v>
      </c>
      <c r="I10" s="12">
        <f>+G10+H10</f>
        <v>43</v>
      </c>
      <c r="J10" s="67">
        <v>9508188211</v>
      </c>
      <c r="K10" s="13" t="s">
        <v>182</v>
      </c>
      <c r="L10" s="55" t="s">
        <v>183</v>
      </c>
      <c r="M10" s="72">
        <v>9508209814</v>
      </c>
      <c r="N10" s="43"/>
      <c r="O10" s="43"/>
      <c r="P10" s="74">
        <v>43530</v>
      </c>
      <c r="Q10" s="43" t="s">
        <v>233</v>
      </c>
      <c r="R10" s="43" t="s">
        <v>891</v>
      </c>
      <c r="S10" s="43" t="s">
        <v>732</v>
      </c>
      <c r="T10" s="13"/>
    </row>
    <row r="11" spans="1:20">
      <c r="A11" s="3">
        <v>7</v>
      </c>
      <c r="B11" s="12" t="s">
        <v>34</v>
      </c>
      <c r="C11" s="54" t="s">
        <v>252</v>
      </c>
      <c r="D11" s="47" t="s">
        <v>13</v>
      </c>
      <c r="E11" s="54" t="s">
        <v>255</v>
      </c>
      <c r="F11" s="47"/>
      <c r="G11" s="67">
        <v>36</v>
      </c>
      <c r="H11" s="67">
        <v>39</v>
      </c>
      <c r="I11" s="12">
        <f>+G11+H11</f>
        <v>75</v>
      </c>
      <c r="J11" s="67">
        <v>8822043554</v>
      </c>
      <c r="K11" s="13" t="s">
        <v>182</v>
      </c>
      <c r="L11" s="55" t="s">
        <v>183</v>
      </c>
      <c r="M11" s="72">
        <v>9508209814</v>
      </c>
      <c r="N11" s="73" t="s">
        <v>184</v>
      </c>
      <c r="O11" s="72">
        <v>7086870344</v>
      </c>
      <c r="P11" s="74">
        <v>43531</v>
      </c>
      <c r="Q11" s="43" t="s">
        <v>234</v>
      </c>
      <c r="R11" s="43" t="s">
        <v>891</v>
      </c>
      <c r="S11" s="43" t="s">
        <v>732</v>
      </c>
      <c r="T11" s="13"/>
    </row>
    <row r="12" spans="1:20">
      <c r="A12" s="3">
        <v>8</v>
      </c>
      <c r="B12" s="12" t="s">
        <v>34</v>
      </c>
      <c r="C12" s="54" t="s">
        <v>256</v>
      </c>
      <c r="D12" s="47" t="s">
        <v>13</v>
      </c>
      <c r="E12" s="54" t="s">
        <v>258</v>
      </c>
      <c r="F12" s="47"/>
      <c r="G12" s="67">
        <v>13</v>
      </c>
      <c r="H12" s="67">
        <v>10</v>
      </c>
      <c r="I12" s="12">
        <f>+G12+H12</f>
        <v>23</v>
      </c>
      <c r="J12" s="67">
        <v>8822798318</v>
      </c>
      <c r="K12" s="55" t="s">
        <v>882</v>
      </c>
      <c r="L12" s="55" t="s">
        <v>881</v>
      </c>
      <c r="M12" s="72">
        <v>8822952895</v>
      </c>
      <c r="N12" s="73" t="s">
        <v>897</v>
      </c>
      <c r="O12" s="72">
        <v>9707891992</v>
      </c>
      <c r="P12" s="74">
        <v>43531</v>
      </c>
      <c r="Q12" s="43" t="s">
        <v>234</v>
      </c>
      <c r="R12" s="43" t="s">
        <v>88</v>
      </c>
      <c r="S12" s="43" t="s">
        <v>732</v>
      </c>
      <c r="T12" s="13"/>
    </row>
    <row r="13" spans="1:20">
      <c r="A13" s="3">
        <v>9</v>
      </c>
      <c r="B13" s="12" t="s">
        <v>34</v>
      </c>
      <c r="C13" s="54" t="s">
        <v>257</v>
      </c>
      <c r="D13" s="47" t="s">
        <v>13</v>
      </c>
      <c r="E13" s="54" t="s">
        <v>259</v>
      </c>
      <c r="F13" s="47"/>
      <c r="G13" s="67">
        <v>15</v>
      </c>
      <c r="H13" s="67">
        <v>20</v>
      </c>
      <c r="I13" s="12">
        <f>+G13+H13</f>
        <v>35</v>
      </c>
      <c r="J13" s="67">
        <v>9864441161</v>
      </c>
      <c r="K13" s="55" t="s">
        <v>882</v>
      </c>
      <c r="L13" s="55" t="s">
        <v>881</v>
      </c>
      <c r="M13" s="72">
        <v>8822952895</v>
      </c>
      <c r="N13" s="73" t="s">
        <v>897</v>
      </c>
      <c r="O13" s="72">
        <v>9707891992</v>
      </c>
      <c r="P13" s="74">
        <v>43531</v>
      </c>
      <c r="Q13" s="43" t="s">
        <v>234</v>
      </c>
      <c r="R13" s="43" t="s">
        <v>88</v>
      </c>
      <c r="S13" s="43" t="s">
        <v>732</v>
      </c>
      <c r="T13" s="13"/>
    </row>
    <row r="14" spans="1:20">
      <c r="A14" s="3">
        <v>10</v>
      </c>
      <c r="B14" s="12" t="s">
        <v>34</v>
      </c>
      <c r="C14" s="54" t="s">
        <v>250</v>
      </c>
      <c r="D14" s="47" t="s">
        <v>13</v>
      </c>
      <c r="E14" s="54" t="s">
        <v>253</v>
      </c>
      <c r="F14" s="47"/>
      <c r="G14" s="67">
        <v>17</v>
      </c>
      <c r="H14" s="67">
        <v>20</v>
      </c>
      <c r="I14" s="12">
        <f t="shared" ref="I14" si="1">+G14+H14</f>
        <v>37</v>
      </c>
      <c r="J14" s="67">
        <v>9864899873</v>
      </c>
      <c r="K14" s="13" t="s">
        <v>829</v>
      </c>
      <c r="L14" s="55" t="s">
        <v>892</v>
      </c>
      <c r="M14" s="72">
        <v>9707317539</v>
      </c>
      <c r="N14" s="73" t="s">
        <v>898</v>
      </c>
      <c r="O14" s="72">
        <v>9508778156</v>
      </c>
      <c r="P14" s="74">
        <v>43532</v>
      </c>
      <c r="Q14" s="43" t="s">
        <v>1090</v>
      </c>
      <c r="R14" s="43" t="s">
        <v>891</v>
      </c>
      <c r="S14" s="43" t="s">
        <v>732</v>
      </c>
      <c r="T14" s="13"/>
    </row>
    <row r="15" spans="1:20">
      <c r="A15" s="3">
        <v>11</v>
      </c>
      <c r="B15" s="12" t="s">
        <v>34</v>
      </c>
      <c r="C15" s="54" t="s">
        <v>260</v>
      </c>
      <c r="D15" s="56" t="s">
        <v>13</v>
      </c>
      <c r="E15" s="54" t="s">
        <v>262</v>
      </c>
      <c r="F15" s="56"/>
      <c r="G15" s="67">
        <v>25</v>
      </c>
      <c r="H15" s="67">
        <v>22</v>
      </c>
      <c r="I15" s="68">
        <v>47</v>
      </c>
      <c r="J15" s="68"/>
      <c r="K15" s="13" t="s">
        <v>266</v>
      </c>
      <c r="L15" s="42" t="s">
        <v>899</v>
      </c>
      <c r="M15" s="72">
        <v>8473977125</v>
      </c>
      <c r="N15" s="72" t="s">
        <v>900</v>
      </c>
      <c r="O15" s="72">
        <v>9864683145</v>
      </c>
      <c r="P15" s="74">
        <v>43532</v>
      </c>
      <c r="Q15" s="43" t="s">
        <v>1090</v>
      </c>
      <c r="R15" s="43" t="s">
        <v>820</v>
      </c>
      <c r="S15" s="43" t="s">
        <v>732</v>
      </c>
      <c r="T15" s="13"/>
    </row>
    <row r="16" spans="1:20">
      <c r="A16" s="3">
        <v>12</v>
      </c>
      <c r="B16" s="12" t="s">
        <v>34</v>
      </c>
      <c r="C16" s="54" t="s">
        <v>261</v>
      </c>
      <c r="D16" s="47" t="s">
        <v>13</v>
      </c>
      <c r="E16" s="54" t="s">
        <v>263</v>
      </c>
      <c r="F16" s="47"/>
      <c r="G16" s="67">
        <v>8</v>
      </c>
      <c r="H16" s="67">
        <v>7</v>
      </c>
      <c r="I16" s="12">
        <f t="shared" si="0"/>
        <v>15</v>
      </c>
      <c r="J16" s="43"/>
      <c r="K16" s="13" t="s">
        <v>266</v>
      </c>
      <c r="L16" s="42" t="s">
        <v>899</v>
      </c>
      <c r="M16" s="72">
        <v>8473977125</v>
      </c>
      <c r="N16" s="72" t="s">
        <v>900</v>
      </c>
      <c r="O16" s="72">
        <v>9864683145</v>
      </c>
      <c r="P16" s="74">
        <v>43532</v>
      </c>
      <c r="Q16" s="43" t="s">
        <v>1090</v>
      </c>
      <c r="R16" s="43" t="s">
        <v>820</v>
      </c>
      <c r="S16" s="43" t="s">
        <v>732</v>
      </c>
      <c r="T16" s="13"/>
    </row>
    <row r="17" spans="1:20">
      <c r="A17" s="3">
        <v>13</v>
      </c>
      <c r="B17" s="12" t="s">
        <v>34</v>
      </c>
      <c r="C17" s="54" t="s">
        <v>264</v>
      </c>
      <c r="D17" s="47" t="s">
        <v>13</v>
      </c>
      <c r="E17" s="54" t="s">
        <v>265</v>
      </c>
      <c r="F17" s="47"/>
      <c r="G17" s="67">
        <v>38</v>
      </c>
      <c r="H17" s="67">
        <v>32</v>
      </c>
      <c r="I17" s="12">
        <f t="shared" si="0"/>
        <v>70</v>
      </c>
      <c r="J17" s="67">
        <v>9678268733</v>
      </c>
      <c r="K17" s="13" t="s">
        <v>266</v>
      </c>
      <c r="L17" s="42" t="s">
        <v>899</v>
      </c>
      <c r="M17" s="72">
        <v>8473977125</v>
      </c>
      <c r="N17" s="72" t="s">
        <v>900</v>
      </c>
      <c r="O17" s="72">
        <v>9864683145</v>
      </c>
      <c r="P17" s="74">
        <v>43533</v>
      </c>
      <c r="Q17" s="43" t="s">
        <v>1079</v>
      </c>
      <c r="R17" s="43" t="s">
        <v>820</v>
      </c>
      <c r="S17" s="43" t="s">
        <v>732</v>
      </c>
      <c r="T17" s="13"/>
    </row>
    <row r="18" spans="1:20">
      <c r="A18" s="3">
        <v>14</v>
      </c>
      <c r="B18" s="12" t="s">
        <v>34</v>
      </c>
      <c r="C18" s="54" t="s">
        <v>267</v>
      </c>
      <c r="D18" s="47" t="s">
        <v>13</v>
      </c>
      <c r="E18" s="54" t="s">
        <v>269</v>
      </c>
      <c r="F18" s="47"/>
      <c r="G18" s="67">
        <v>23</v>
      </c>
      <c r="H18" s="67">
        <v>29</v>
      </c>
      <c r="I18" s="50">
        <v>52</v>
      </c>
      <c r="J18" s="67"/>
      <c r="K18" s="13" t="s">
        <v>266</v>
      </c>
      <c r="L18" s="42" t="s">
        <v>899</v>
      </c>
      <c r="M18" s="72">
        <v>8473977125</v>
      </c>
      <c r="N18" s="72" t="s">
        <v>900</v>
      </c>
      <c r="O18" s="72">
        <v>9864683145</v>
      </c>
      <c r="P18" s="74">
        <v>43533</v>
      </c>
      <c r="Q18" s="43" t="s">
        <v>1079</v>
      </c>
      <c r="R18" s="43" t="s">
        <v>820</v>
      </c>
      <c r="S18" s="43" t="s">
        <v>732</v>
      </c>
      <c r="T18" s="13"/>
    </row>
    <row r="19" spans="1:20">
      <c r="A19" s="3">
        <v>15</v>
      </c>
      <c r="B19" s="12" t="s">
        <v>34</v>
      </c>
      <c r="C19" s="54" t="s">
        <v>268</v>
      </c>
      <c r="D19" s="47" t="s">
        <v>13</v>
      </c>
      <c r="E19" s="54" t="s">
        <v>270</v>
      </c>
      <c r="F19" s="47"/>
      <c r="G19" s="67">
        <v>26</v>
      </c>
      <c r="H19" s="67">
        <v>32</v>
      </c>
      <c r="I19" s="50">
        <f t="shared" si="0"/>
        <v>58</v>
      </c>
      <c r="J19" s="67">
        <v>8256090063</v>
      </c>
      <c r="K19" s="13" t="s">
        <v>266</v>
      </c>
      <c r="L19" s="42" t="s">
        <v>899</v>
      </c>
      <c r="M19" s="72">
        <v>8473977125</v>
      </c>
      <c r="N19" s="72" t="s">
        <v>87</v>
      </c>
      <c r="O19" s="72">
        <v>9954752993</v>
      </c>
      <c r="P19" s="74">
        <v>43535</v>
      </c>
      <c r="Q19" s="43" t="s">
        <v>231</v>
      </c>
      <c r="R19" s="43" t="s">
        <v>820</v>
      </c>
      <c r="S19" s="43" t="s">
        <v>732</v>
      </c>
      <c r="T19" s="13"/>
    </row>
    <row r="20" spans="1:20">
      <c r="A20" s="3">
        <v>16</v>
      </c>
      <c r="B20" s="12" t="s">
        <v>34</v>
      </c>
      <c r="C20" s="54" t="s">
        <v>271</v>
      </c>
      <c r="D20" s="47" t="s">
        <v>13</v>
      </c>
      <c r="E20" s="54" t="s">
        <v>273</v>
      </c>
      <c r="F20" s="47"/>
      <c r="G20" s="67">
        <v>24</v>
      </c>
      <c r="H20" s="67">
        <v>22</v>
      </c>
      <c r="I20" s="50">
        <f t="shared" si="0"/>
        <v>46</v>
      </c>
      <c r="J20" s="49"/>
      <c r="K20" s="42" t="s">
        <v>903</v>
      </c>
      <c r="L20" s="42" t="s">
        <v>901</v>
      </c>
      <c r="M20" s="72">
        <v>9706525899</v>
      </c>
      <c r="N20" s="72" t="s">
        <v>902</v>
      </c>
      <c r="O20" s="72">
        <v>8876153858</v>
      </c>
      <c r="P20" s="74">
        <v>43535</v>
      </c>
      <c r="Q20" s="43" t="s">
        <v>231</v>
      </c>
      <c r="R20" s="43" t="s">
        <v>891</v>
      </c>
      <c r="S20" s="43" t="s">
        <v>732</v>
      </c>
      <c r="T20" s="13"/>
    </row>
    <row r="21" spans="1:20">
      <c r="A21" s="3">
        <v>17</v>
      </c>
      <c r="B21" s="12" t="s">
        <v>34</v>
      </c>
      <c r="C21" s="54" t="s">
        <v>272</v>
      </c>
      <c r="D21" s="47" t="s">
        <v>13</v>
      </c>
      <c r="E21" s="54" t="s">
        <v>274</v>
      </c>
      <c r="F21" s="47"/>
      <c r="G21" s="67">
        <v>17</v>
      </c>
      <c r="H21" s="67">
        <v>15</v>
      </c>
      <c r="I21" s="50">
        <f t="shared" si="0"/>
        <v>32</v>
      </c>
      <c r="J21" s="67">
        <v>8486923228</v>
      </c>
      <c r="K21" s="42" t="s">
        <v>903</v>
      </c>
      <c r="L21" s="42" t="s">
        <v>901</v>
      </c>
      <c r="M21" s="72">
        <v>9706525899</v>
      </c>
      <c r="N21" s="72" t="s">
        <v>902</v>
      </c>
      <c r="O21" s="72">
        <v>8876153858</v>
      </c>
      <c r="P21" s="74">
        <v>43536</v>
      </c>
      <c r="Q21" s="43" t="s">
        <v>232</v>
      </c>
      <c r="R21" s="43" t="s">
        <v>891</v>
      </c>
      <c r="S21" s="43" t="s">
        <v>732</v>
      </c>
      <c r="T21" s="13"/>
    </row>
    <row r="22" spans="1:20">
      <c r="A22" s="3">
        <v>18</v>
      </c>
      <c r="B22" s="12" t="s">
        <v>34</v>
      </c>
      <c r="C22" s="54" t="s">
        <v>275</v>
      </c>
      <c r="D22" s="47" t="s">
        <v>13</v>
      </c>
      <c r="E22" s="54" t="s">
        <v>276</v>
      </c>
      <c r="F22" s="47"/>
      <c r="G22" s="67">
        <v>20</v>
      </c>
      <c r="H22" s="67">
        <v>24</v>
      </c>
      <c r="I22" s="50">
        <f t="shared" si="0"/>
        <v>44</v>
      </c>
      <c r="J22" s="67">
        <v>9613001979</v>
      </c>
      <c r="K22" s="42" t="s">
        <v>903</v>
      </c>
      <c r="L22" s="42" t="s">
        <v>901</v>
      </c>
      <c r="M22" s="72">
        <v>9706525899</v>
      </c>
      <c r="N22" s="72" t="s">
        <v>869</v>
      </c>
      <c r="O22" s="72">
        <v>9706845188</v>
      </c>
      <c r="P22" s="74">
        <v>43536</v>
      </c>
      <c r="Q22" s="43" t="s">
        <v>232</v>
      </c>
      <c r="R22" s="43" t="s">
        <v>891</v>
      </c>
      <c r="S22" s="43" t="s">
        <v>732</v>
      </c>
      <c r="T22" s="13"/>
    </row>
    <row r="23" spans="1:20">
      <c r="A23" s="3">
        <v>19</v>
      </c>
      <c r="B23" s="12" t="s">
        <v>34</v>
      </c>
      <c r="C23" s="54" t="s">
        <v>277</v>
      </c>
      <c r="D23" s="47" t="s">
        <v>13</v>
      </c>
      <c r="E23" s="54" t="s">
        <v>279</v>
      </c>
      <c r="F23" s="47"/>
      <c r="G23" s="67">
        <v>26</v>
      </c>
      <c r="H23" s="67">
        <v>27</v>
      </c>
      <c r="I23" s="50">
        <f t="shared" si="0"/>
        <v>53</v>
      </c>
      <c r="J23" s="67">
        <v>9678421761</v>
      </c>
      <c r="K23" s="42" t="s">
        <v>903</v>
      </c>
      <c r="L23" s="42" t="s">
        <v>901</v>
      </c>
      <c r="M23" s="72">
        <v>9706525899</v>
      </c>
      <c r="N23" s="72" t="s">
        <v>869</v>
      </c>
      <c r="O23" s="72">
        <v>9706845188</v>
      </c>
      <c r="P23" s="74">
        <v>43536</v>
      </c>
      <c r="Q23" s="43" t="s">
        <v>232</v>
      </c>
      <c r="R23" s="43" t="s">
        <v>891</v>
      </c>
      <c r="S23" s="43" t="s">
        <v>732</v>
      </c>
      <c r="T23" s="13"/>
    </row>
    <row r="24" spans="1:20" ht="33">
      <c r="A24" s="3">
        <v>20</v>
      </c>
      <c r="B24" s="12" t="s">
        <v>34</v>
      </c>
      <c r="C24" s="54" t="s">
        <v>278</v>
      </c>
      <c r="D24" s="47" t="s">
        <v>13</v>
      </c>
      <c r="E24" s="54" t="s">
        <v>280</v>
      </c>
      <c r="F24" s="47"/>
      <c r="G24" s="67">
        <v>32</v>
      </c>
      <c r="H24" s="67">
        <v>28</v>
      </c>
      <c r="I24" s="50">
        <f t="shared" si="0"/>
        <v>60</v>
      </c>
      <c r="J24" s="67">
        <v>9508495585</v>
      </c>
      <c r="K24" s="42" t="s">
        <v>903</v>
      </c>
      <c r="L24" s="42" t="s">
        <v>901</v>
      </c>
      <c r="M24" s="72">
        <v>9706525899</v>
      </c>
      <c r="N24" s="72" t="s">
        <v>869</v>
      </c>
      <c r="O24" s="72">
        <v>9706845188</v>
      </c>
      <c r="P24" s="74">
        <v>43537</v>
      </c>
      <c r="Q24" s="43" t="s">
        <v>233</v>
      </c>
      <c r="R24" s="43" t="s">
        <v>891</v>
      </c>
      <c r="S24" s="43" t="s">
        <v>732</v>
      </c>
      <c r="T24" s="13"/>
    </row>
    <row r="25" spans="1:20" ht="33">
      <c r="A25" s="3">
        <v>21</v>
      </c>
      <c r="B25" s="12" t="s">
        <v>34</v>
      </c>
      <c r="C25" s="54" t="s">
        <v>281</v>
      </c>
      <c r="D25" s="47" t="s">
        <v>13</v>
      </c>
      <c r="E25" s="54" t="s">
        <v>282</v>
      </c>
      <c r="F25" s="47"/>
      <c r="G25" s="67">
        <v>48</v>
      </c>
      <c r="H25" s="67">
        <v>57</v>
      </c>
      <c r="I25" s="50">
        <f t="shared" si="0"/>
        <v>105</v>
      </c>
      <c r="J25" s="67">
        <v>9954234327</v>
      </c>
      <c r="K25" s="42" t="s">
        <v>903</v>
      </c>
      <c r="L25" s="42" t="s">
        <v>901</v>
      </c>
      <c r="M25" s="72">
        <v>9706525899</v>
      </c>
      <c r="N25" s="72" t="s">
        <v>869</v>
      </c>
      <c r="O25" s="72">
        <v>9706845188</v>
      </c>
      <c r="P25" s="74">
        <v>43537</v>
      </c>
      <c r="Q25" s="43" t="s">
        <v>233</v>
      </c>
      <c r="R25" s="43" t="s">
        <v>891</v>
      </c>
      <c r="S25" s="43" t="s">
        <v>732</v>
      </c>
      <c r="T25" s="13"/>
    </row>
    <row r="26" spans="1:20">
      <c r="A26" s="3">
        <v>22</v>
      </c>
      <c r="B26" s="12" t="s">
        <v>34</v>
      </c>
      <c r="C26" s="54" t="s">
        <v>283</v>
      </c>
      <c r="D26" s="47" t="s">
        <v>13</v>
      </c>
      <c r="E26" s="54" t="s">
        <v>284</v>
      </c>
      <c r="F26" s="47"/>
      <c r="G26" s="67">
        <v>22</v>
      </c>
      <c r="H26" s="67">
        <v>26</v>
      </c>
      <c r="I26" s="50">
        <f t="shared" si="0"/>
        <v>48</v>
      </c>
      <c r="J26" s="67">
        <v>9707834814</v>
      </c>
      <c r="K26" s="42" t="s">
        <v>903</v>
      </c>
      <c r="L26" s="42" t="s">
        <v>901</v>
      </c>
      <c r="M26" s="72">
        <v>9706525899</v>
      </c>
      <c r="N26" s="43"/>
      <c r="O26" s="43"/>
      <c r="P26" s="74">
        <v>43538</v>
      </c>
      <c r="Q26" s="43" t="s">
        <v>234</v>
      </c>
      <c r="R26" s="43" t="s">
        <v>891</v>
      </c>
      <c r="S26" s="43" t="s">
        <v>732</v>
      </c>
      <c r="T26" s="13"/>
    </row>
    <row r="27" spans="1:20">
      <c r="A27" s="3">
        <v>23</v>
      </c>
      <c r="B27" s="12" t="s">
        <v>34</v>
      </c>
      <c r="C27" s="54" t="s">
        <v>285</v>
      </c>
      <c r="D27" s="47" t="s">
        <v>13</v>
      </c>
      <c r="E27" s="54" t="s">
        <v>286</v>
      </c>
      <c r="F27" s="47"/>
      <c r="G27" s="67">
        <v>38</v>
      </c>
      <c r="H27" s="67">
        <v>42</v>
      </c>
      <c r="I27" s="50">
        <f t="shared" si="0"/>
        <v>80</v>
      </c>
      <c r="J27" s="67">
        <v>9707910851</v>
      </c>
      <c r="K27" s="42" t="s">
        <v>903</v>
      </c>
      <c r="L27" s="42" t="s">
        <v>901</v>
      </c>
      <c r="M27" s="72">
        <v>9706525899</v>
      </c>
      <c r="N27" s="72" t="s">
        <v>904</v>
      </c>
      <c r="O27" s="72">
        <v>8724901485</v>
      </c>
      <c r="P27" s="74">
        <v>43538</v>
      </c>
      <c r="Q27" s="43" t="s">
        <v>234</v>
      </c>
      <c r="R27" s="43" t="s">
        <v>891</v>
      </c>
      <c r="S27" s="43" t="s">
        <v>732</v>
      </c>
      <c r="T27" s="13"/>
    </row>
    <row r="28" spans="1:20">
      <c r="A28" s="3">
        <v>24</v>
      </c>
      <c r="B28" s="12" t="s">
        <v>34</v>
      </c>
      <c r="C28" s="54" t="s">
        <v>287</v>
      </c>
      <c r="D28" s="47" t="s">
        <v>13</v>
      </c>
      <c r="E28" s="54" t="s">
        <v>289</v>
      </c>
      <c r="F28" s="47"/>
      <c r="G28" s="67">
        <v>11</v>
      </c>
      <c r="H28" s="67">
        <v>21</v>
      </c>
      <c r="I28" s="50">
        <f t="shared" si="0"/>
        <v>32</v>
      </c>
      <c r="J28" s="67">
        <v>9882295290</v>
      </c>
      <c r="K28" s="42" t="s">
        <v>905</v>
      </c>
      <c r="L28" s="42" t="s">
        <v>906</v>
      </c>
      <c r="M28" s="72">
        <v>9707358782</v>
      </c>
      <c r="N28" s="72" t="s">
        <v>907</v>
      </c>
      <c r="O28" s="72">
        <v>9508702875</v>
      </c>
      <c r="P28" s="74">
        <v>43539</v>
      </c>
      <c r="Q28" s="43" t="s">
        <v>1090</v>
      </c>
      <c r="R28" s="43" t="s">
        <v>68</v>
      </c>
      <c r="S28" s="43" t="s">
        <v>732</v>
      </c>
      <c r="T28" s="13"/>
    </row>
    <row r="29" spans="1:20">
      <c r="A29" s="3">
        <v>25</v>
      </c>
      <c r="B29" s="12" t="s">
        <v>34</v>
      </c>
      <c r="C29" s="54" t="s">
        <v>288</v>
      </c>
      <c r="D29" s="47" t="s">
        <v>13</v>
      </c>
      <c r="E29" s="54" t="s">
        <v>290</v>
      </c>
      <c r="F29" s="47"/>
      <c r="G29" s="67">
        <v>14</v>
      </c>
      <c r="H29" s="67">
        <v>19</v>
      </c>
      <c r="I29" s="50">
        <f t="shared" si="0"/>
        <v>33</v>
      </c>
      <c r="J29" s="67">
        <v>9854141602</v>
      </c>
      <c r="K29" s="42" t="s">
        <v>905</v>
      </c>
      <c r="L29" s="42" t="s">
        <v>906</v>
      </c>
      <c r="M29" s="72">
        <v>9707358782</v>
      </c>
      <c r="N29" s="72" t="s">
        <v>907</v>
      </c>
      <c r="O29" s="72">
        <v>9508702875</v>
      </c>
      <c r="P29" s="74">
        <v>43539</v>
      </c>
      <c r="Q29" s="43" t="s">
        <v>1090</v>
      </c>
      <c r="R29" s="43" t="s">
        <v>68</v>
      </c>
      <c r="S29" s="43" t="s">
        <v>732</v>
      </c>
      <c r="T29" s="13"/>
    </row>
    <row r="30" spans="1:20">
      <c r="A30" s="3">
        <v>26</v>
      </c>
      <c r="B30" s="12" t="s">
        <v>34</v>
      </c>
      <c r="C30" s="54" t="s">
        <v>292</v>
      </c>
      <c r="D30" s="47" t="s">
        <v>13</v>
      </c>
      <c r="E30" s="54" t="s">
        <v>291</v>
      </c>
      <c r="F30" s="47"/>
      <c r="G30" s="67">
        <v>27</v>
      </c>
      <c r="H30" s="67">
        <v>32</v>
      </c>
      <c r="I30" s="50">
        <f t="shared" si="0"/>
        <v>59</v>
      </c>
      <c r="J30" s="67">
        <v>9577007440</v>
      </c>
      <c r="K30" s="42" t="s">
        <v>905</v>
      </c>
      <c r="L30" s="42" t="s">
        <v>906</v>
      </c>
      <c r="M30" s="72">
        <v>9707358782</v>
      </c>
      <c r="N30" s="72" t="s">
        <v>908</v>
      </c>
      <c r="O30" s="72">
        <v>9508952228</v>
      </c>
      <c r="P30" s="74">
        <v>43539</v>
      </c>
      <c r="Q30" s="43" t="s">
        <v>1090</v>
      </c>
      <c r="R30" s="43" t="s">
        <v>68</v>
      </c>
      <c r="S30" s="43" t="s">
        <v>732</v>
      </c>
      <c r="T30" s="13"/>
    </row>
    <row r="31" spans="1:20">
      <c r="A31" s="3">
        <v>27</v>
      </c>
      <c r="B31" s="12" t="s">
        <v>34</v>
      </c>
      <c r="C31" s="46" t="s">
        <v>293</v>
      </c>
      <c r="D31" s="47" t="s">
        <v>13</v>
      </c>
      <c r="E31" s="54" t="s">
        <v>295</v>
      </c>
      <c r="F31" s="47"/>
      <c r="G31" s="69">
        <v>39</v>
      </c>
      <c r="H31" s="69">
        <v>36</v>
      </c>
      <c r="I31" s="50">
        <f t="shared" si="0"/>
        <v>75</v>
      </c>
      <c r="J31" s="69">
        <v>9435427513</v>
      </c>
      <c r="K31" s="42" t="s">
        <v>905</v>
      </c>
      <c r="L31" s="42" t="s">
        <v>906</v>
      </c>
      <c r="M31" s="72">
        <v>9707358782</v>
      </c>
      <c r="N31" s="72" t="s">
        <v>909</v>
      </c>
      <c r="O31" s="72">
        <v>9508197838</v>
      </c>
      <c r="P31" s="74">
        <v>43540</v>
      </c>
      <c r="Q31" s="43" t="s">
        <v>1079</v>
      </c>
      <c r="R31" s="43" t="s">
        <v>68</v>
      </c>
      <c r="S31" s="43" t="s">
        <v>732</v>
      </c>
      <c r="T31" s="13"/>
    </row>
    <row r="32" spans="1:20">
      <c r="A32" s="3">
        <v>28</v>
      </c>
      <c r="B32" s="12" t="s">
        <v>34</v>
      </c>
      <c r="C32" s="46" t="s">
        <v>294</v>
      </c>
      <c r="D32" s="47" t="s">
        <v>13</v>
      </c>
      <c r="E32" s="54" t="s">
        <v>296</v>
      </c>
      <c r="F32" s="47"/>
      <c r="G32" s="69">
        <v>15</v>
      </c>
      <c r="H32" s="69">
        <v>10</v>
      </c>
      <c r="I32" s="50">
        <f t="shared" si="0"/>
        <v>25</v>
      </c>
      <c r="J32" s="69">
        <v>9501778203</v>
      </c>
      <c r="K32" s="42" t="s">
        <v>905</v>
      </c>
      <c r="L32" s="42" t="s">
        <v>906</v>
      </c>
      <c r="M32" s="72">
        <v>9707358782</v>
      </c>
      <c r="N32" s="72" t="s">
        <v>909</v>
      </c>
      <c r="O32" s="72">
        <v>9508197838</v>
      </c>
      <c r="P32" s="74">
        <v>43540</v>
      </c>
      <c r="Q32" s="43" t="s">
        <v>1079</v>
      </c>
      <c r="R32" s="43" t="s">
        <v>68</v>
      </c>
      <c r="S32" s="43" t="s">
        <v>732</v>
      </c>
      <c r="T32" s="13"/>
    </row>
    <row r="33" spans="1:20">
      <c r="A33" s="3">
        <v>29</v>
      </c>
      <c r="B33" s="12" t="s">
        <v>34</v>
      </c>
      <c r="C33" s="52" t="s">
        <v>298</v>
      </c>
      <c r="D33" s="47" t="s">
        <v>13</v>
      </c>
      <c r="E33" s="57" t="s">
        <v>305</v>
      </c>
      <c r="F33" s="47"/>
      <c r="G33" s="70">
        <v>17</v>
      </c>
      <c r="H33" s="70">
        <v>18</v>
      </c>
      <c r="I33" s="50">
        <f t="shared" si="0"/>
        <v>35</v>
      </c>
      <c r="J33" s="70">
        <v>9954607462</v>
      </c>
      <c r="K33" s="42" t="s">
        <v>905</v>
      </c>
      <c r="L33" s="42" t="s">
        <v>906</v>
      </c>
      <c r="M33" s="72">
        <v>9707358782</v>
      </c>
      <c r="N33" s="72" t="s">
        <v>910</v>
      </c>
      <c r="O33" s="72">
        <v>8256096153</v>
      </c>
      <c r="P33" s="74">
        <v>43540</v>
      </c>
      <c r="Q33" s="43" t="s">
        <v>1079</v>
      </c>
      <c r="R33" s="43" t="s">
        <v>68</v>
      </c>
      <c r="S33" s="43" t="s">
        <v>732</v>
      </c>
      <c r="T33" s="13"/>
    </row>
    <row r="34" spans="1:20">
      <c r="A34" s="3">
        <v>30</v>
      </c>
      <c r="B34" s="12" t="s">
        <v>34</v>
      </c>
      <c r="C34" s="58" t="s">
        <v>299</v>
      </c>
      <c r="D34" s="47" t="s">
        <v>13</v>
      </c>
      <c r="E34" s="59" t="s">
        <v>302</v>
      </c>
      <c r="F34" s="47"/>
      <c r="G34" s="71">
        <v>16</v>
      </c>
      <c r="H34" s="71">
        <v>19</v>
      </c>
      <c r="I34" s="50">
        <f t="shared" si="0"/>
        <v>35</v>
      </c>
      <c r="J34" s="71">
        <v>8486722894</v>
      </c>
      <c r="K34" s="13" t="s">
        <v>297</v>
      </c>
      <c r="L34" s="55" t="s">
        <v>915</v>
      </c>
      <c r="M34" s="72">
        <v>9435338501</v>
      </c>
      <c r="N34" s="73" t="s">
        <v>916</v>
      </c>
      <c r="O34" s="72">
        <v>8876581145</v>
      </c>
      <c r="P34" s="74">
        <v>43542</v>
      </c>
      <c r="Q34" s="43" t="s">
        <v>231</v>
      </c>
      <c r="R34" s="43" t="s">
        <v>885</v>
      </c>
      <c r="S34" s="43" t="s">
        <v>732</v>
      </c>
      <c r="T34" s="13"/>
    </row>
    <row r="35" spans="1:20">
      <c r="A35" s="3">
        <v>31</v>
      </c>
      <c r="B35" s="12" t="s">
        <v>34</v>
      </c>
      <c r="C35" s="46" t="s">
        <v>300</v>
      </c>
      <c r="D35" s="47" t="s">
        <v>13</v>
      </c>
      <c r="E35" s="54" t="s">
        <v>303</v>
      </c>
      <c r="F35" s="47"/>
      <c r="G35" s="69">
        <v>11</v>
      </c>
      <c r="H35" s="69">
        <v>19</v>
      </c>
      <c r="I35" s="50">
        <f t="shared" si="0"/>
        <v>30</v>
      </c>
      <c r="J35" s="69"/>
      <c r="K35" s="13" t="s">
        <v>297</v>
      </c>
      <c r="L35" s="55" t="s">
        <v>915</v>
      </c>
      <c r="M35" s="72">
        <v>9435338501</v>
      </c>
      <c r="N35" s="73" t="s">
        <v>916</v>
      </c>
      <c r="O35" s="72">
        <v>8876581145</v>
      </c>
      <c r="P35" s="74">
        <v>43542</v>
      </c>
      <c r="Q35" s="43" t="s">
        <v>231</v>
      </c>
      <c r="R35" s="43" t="s">
        <v>885</v>
      </c>
      <c r="S35" s="43" t="s">
        <v>732</v>
      </c>
      <c r="T35" s="13"/>
    </row>
    <row r="36" spans="1:20">
      <c r="A36" s="3">
        <v>32</v>
      </c>
      <c r="B36" s="12" t="s">
        <v>34</v>
      </c>
      <c r="C36" s="46" t="s">
        <v>301</v>
      </c>
      <c r="D36" s="47" t="s">
        <v>13</v>
      </c>
      <c r="E36" s="54" t="s">
        <v>304</v>
      </c>
      <c r="F36" s="47"/>
      <c r="G36" s="69">
        <v>7</v>
      </c>
      <c r="H36" s="69">
        <v>8</v>
      </c>
      <c r="I36" s="50">
        <f t="shared" si="0"/>
        <v>15</v>
      </c>
      <c r="J36" s="69">
        <v>9864408427</v>
      </c>
      <c r="K36" s="13" t="s">
        <v>297</v>
      </c>
      <c r="L36" s="55" t="s">
        <v>915</v>
      </c>
      <c r="M36" s="72">
        <v>9435338501</v>
      </c>
      <c r="N36" s="73" t="s">
        <v>916</v>
      </c>
      <c r="O36" s="72">
        <v>8876581145</v>
      </c>
      <c r="P36" s="74">
        <v>43542</v>
      </c>
      <c r="Q36" s="43" t="s">
        <v>231</v>
      </c>
      <c r="R36" s="43" t="s">
        <v>885</v>
      </c>
      <c r="S36" s="43" t="s">
        <v>732</v>
      </c>
      <c r="T36" s="13"/>
    </row>
    <row r="37" spans="1:20">
      <c r="A37" s="3">
        <v>33</v>
      </c>
      <c r="B37" s="12" t="s">
        <v>34</v>
      </c>
      <c r="C37" s="46" t="s">
        <v>306</v>
      </c>
      <c r="D37" s="47" t="s">
        <v>13</v>
      </c>
      <c r="E37" s="54" t="s">
        <v>309</v>
      </c>
      <c r="F37" s="47"/>
      <c r="G37" s="69">
        <v>26</v>
      </c>
      <c r="H37" s="69">
        <v>24</v>
      </c>
      <c r="I37" s="50">
        <f t="shared" si="0"/>
        <v>50</v>
      </c>
      <c r="J37" s="69">
        <v>9854289146</v>
      </c>
      <c r="K37" s="13" t="s">
        <v>297</v>
      </c>
      <c r="L37" s="42" t="s">
        <v>911</v>
      </c>
      <c r="M37" s="72">
        <v>9577948848</v>
      </c>
      <c r="N37" s="72" t="s">
        <v>912</v>
      </c>
      <c r="O37" s="72">
        <v>9864966518</v>
      </c>
      <c r="P37" s="74">
        <v>43543</v>
      </c>
      <c r="Q37" s="43" t="s">
        <v>232</v>
      </c>
      <c r="R37" s="43" t="s">
        <v>885</v>
      </c>
      <c r="S37" s="43" t="s">
        <v>732</v>
      </c>
      <c r="T37" s="13"/>
    </row>
    <row r="38" spans="1:20">
      <c r="A38" s="3">
        <v>34</v>
      </c>
      <c r="B38" s="12" t="s">
        <v>34</v>
      </c>
      <c r="C38" s="46" t="s">
        <v>307</v>
      </c>
      <c r="D38" s="47" t="s">
        <v>13</v>
      </c>
      <c r="E38" s="54" t="s">
        <v>310</v>
      </c>
      <c r="F38" s="47"/>
      <c r="G38" s="69">
        <v>6</v>
      </c>
      <c r="H38" s="69">
        <v>9</v>
      </c>
      <c r="I38" s="50">
        <f t="shared" si="0"/>
        <v>15</v>
      </c>
      <c r="J38" s="69">
        <v>8822827450</v>
      </c>
      <c r="K38" s="13" t="s">
        <v>297</v>
      </c>
      <c r="L38" s="42" t="s">
        <v>911</v>
      </c>
      <c r="M38" s="72">
        <v>9577948848</v>
      </c>
      <c r="N38" s="72" t="s">
        <v>914</v>
      </c>
      <c r="O38" s="72">
        <v>8761073915</v>
      </c>
      <c r="P38" s="74">
        <v>43543</v>
      </c>
      <c r="Q38" s="43" t="s">
        <v>232</v>
      </c>
      <c r="R38" s="43" t="s">
        <v>885</v>
      </c>
      <c r="S38" s="43" t="s">
        <v>732</v>
      </c>
      <c r="T38" s="13"/>
    </row>
    <row r="39" spans="1:20">
      <c r="A39" s="3">
        <v>35</v>
      </c>
      <c r="B39" s="12" t="s">
        <v>34</v>
      </c>
      <c r="C39" s="46" t="s">
        <v>308</v>
      </c>
      <c r="D39" s="47" t="s">
        <v>13</v>
      </c>
      <c r="E39" s="54" t="s">
        <v>311</v>
      </c>
      <c r="F39" s="47"/>
      <c r="G39" s="69">
        <v>23</v>
      </c>
      <c r="H39" s="69">
        <v>22</v>
      </c>
      <c r="I39" s="50">
        <f t="shared" si="0"/>
        <v>45</v>
      </c>
      <c r="J39" s="69">
        <v>9401421087</v>
      </c>
      <c r="K39" s="13" t="s">
        <v>297</v>
      </c>
      <c r="L39" s="42" t="s">
        <v>911</v>
      </c>
      <c r="M39" s="72">
        <v>9577948848</v>
      </c>
      <c r="N39" s="72" t="s">
        <v>914</v>
      </c>
      <c r="O39" s="72">
        <v>8761073915</v>
      </c>
      <c r="P39" s="74">
        <v>43543</v>
      </c>
      <c r="Q39" s="43" t="s">
        <v>232</v>
      </c>
      <c r="R39" s="43" t="s">
        <v>885</v>
      </c>
      <c r="S39" s="43" t="s">
        <v>732</v>
      </c>
      <c r="T39" s="13"/>
    </row>
    <row r="40" spans="1:20">
      <c r="A40" s="3">
        <v>36</v>
      </c>
      <c r="B40" s="12" t="s">
        <v>34</v>
      </c>
      <c r="C40" s="46" t="s">
        <v>312</v>
      </c>
      <c r="D40" s="47" t="s">
        <v>13</v>
      </c>
      <c r="E40" s="54" t="s">
        <v>315</v>
      </c>
      <c r="F40" s="47"/>
      <c r="G40" s="69">
        <v>19</v>
      </c>
      <c r="H40" s="69">
        <v>21</v>
      </c>
      <c r="I40" s="50">
        <f t="shared" si="0"/>
        <v>40</v>
      </c>
      <c r="J40" s="69">
        <v>9957003474</v>
      </c>
      <c r="K40" s="13" t="s">
        <v>297</v>
      </c>
      <c r="L40" s="42" t="s">
        <v>911</v>
      </c>
      <c r="M40" s="72">
        <v>9577948848</v>
      </c>
      <c r="N40" s="72" t="s">
        <v>913</v>
      </c>
      <c r="O40" s="72">
        <v>8403940030</v>
      </c>
      <c r="P40" s="74">
        <v>43546</v>
      </c>
      <c r="Q40" s="43" t="s">
        <v>1090</v>
      </c>
      <c r="R40" s="43" t="s">
        <v>885</v>
      </c>
      <c r="S40" s="43" t="s">
        <v>732</v>
      </c>
      <c r="T40" s="13"/>
    </row>
    <row r="41" spans="1:20">
      <c r="A41" s="3">
        <v>37</v>
      </c>
      <c r="B41" s="12" t="s">
        <v>34</v>
      </c>
      <c r="C41" s="46" t="s">
        <v>313</v>
      </c>
      <c r="D41" s="47" t="s">
        <v>13</v>
      </c>
      <c r="E41" s="54" t="s">
        <v>316</v>
      </c>
      <c r="F41" s="47"/>
      <c r="G41" s="69">
        <v>8</v>
      </c>
      <c r="H41" s="69">
        <v>12</v>
      </c>
      <c r="I41" s="50">
        <f t="shared" si="0"/>
        <v>20</v>
      </c>
      <c r="J41" s="69">
        <v>9864830871</v>
      </c>
      <c r="K41" s="13" t="s">
        <v>297</v>
      </c>
      <c r="L41" s="42" t="s">
        <v>911</v>
      </c>
      <c r="M41" s="72">
        <v>9577948848</v>
      </c>
      <c r="N41" s="72" t="s">
        <v>913</v>
      </c>
      <c r="O41" s="72">
        <v>8403940030</v>
      </c>
      <c r="P41" s="74">
        <v>43546</v>
      </c>
      <c r="Q41" s="43" t="s">
        <v>1090</v>
      </c>
      <c r="R41" s="43" t="s">
        <v>885</v>
      </c>
      <c r="S41" s="43" t="s">
        <v>732</v>
      </c>
      <c r="T41" s="13"/>
    </row>
    <row r="42" spans="1:20">
      <c r="A42" s="3">
        <v>38</v>
      </c>
      <c r="B42" s="12" t="s">
        <v>34</v>
      </c>
      <c r="C42" s="46" t="s">
        <v>314</v>
      </c>
      <c r="D42" s="47" t="s">
        <v>13</v>
      </c>
      <c r="E42" s="54" t="s">
        <v>317</v>
      </c>
      <c r="F42" s="47"/>
      <c r="G42" s="69">
        <v>18</v>
      </c>
      <c r="H42" s="69">
        <v>22</v>
      </c>
      <c r="I42" s="50">
        <f t="shared" si="0"/>
        <v>40</v>
      </c>
      <c r="J42" s="69">
        <v>8822855768</v>
      </c>
      <c r="K42" s="13" t="s">
        <v>297</v>
      </c>
      <c r="L42" s="42" t="s">
        <v>911</v>
      </c>
      <c r="M42" s="72">
        <v>9577948848</v>
      </c>
      <c r="N42" s="72" t="s">
        <v>913</v>
      </c>
      <c r="O42" s="72">
        <v>8403940030</v>
      </c>
      <c r="P42" s="74">
        <v>43546</v>
      </c>
      <c r="Q42" s="43" t="s">
        <v>1090</v>
      </c>
      <c r="R42" s="43" t="s">
        <v>885</v>
      </c>
      <c r="S42" s="43" t="s">
        <v>732</v>
      </c>
      <c r="T42" s="13"/>
    </row>
    <row r="43" spans="1:20">
      <c r="A43" s="3">
        <v>39</v>
      </c>
      <c r="B43" s="12" t="s">
        <v>34</v>
      </c>
      <c r="C43" s="46" t="s">
        <v>318</v>
      </c>
      <c r="D43" s="47" t="s">
        <v>13</v>
      </c>
      <c r="E43" s="54" t="s">
        <v>320</v>
      </c>
      <c r="F43" s="47"/>
      <c r="G43" s="69">
        <v>29</v>
      </c>
      <c r="H43" s="69">
        <v>39</v>
      </c>
      <c r="I43" s="50">
        <f t="shared" si="0"/>
        <v>68</v>
      </c>
      <c r="J43" s="69">
        <v>9864747639</v>
      </c>
      <c r="K43" s="13" t="s">
        <v>297</v>
      </c>
      <c r="L43" s="42" t="s">
        <v>911</v>
      </c>
      <c r="M43" s="72">
        <v>9577948848</v>
      </c>
      <c r="N43" s="72" t="s">
        <v>913</v>
      </c>
      <c r="O43" s="72">
        <v>8403940030</v>
      </c>
      <c r="P43" s="74">
        <v>43549</v>
      </c>
      <c r="Q43" s="43" t="s">
        <v>231</v>
      </c>
      <c r="R43" s="43" t="s">
        <v>885</v>
      </c>
      <c r="S43" s="43" t="s">
        <v>732</v>
      </c>
      <c r="T43" s="13"/>
    </row>
    <row r="44" spans="1:20">
      <c r="A44" s="3">
        <v>40</v>
      </c>
      <c r="B44" s="12" t="s">
        <v>34</v>
      </c>
      <c r="C44" s="46" t="s">
        <v>319</v>
      </c>
      <c r="D44" s="47" t="s">
        <v>13</v>
      </c>
      <c r="E44" s="54" t="s">
        <v>321</v>
      </c>
      <c r="F44" s="47"/>
      <c r="G44" s="69">
        <v>18</v>
      </c>
      <c r="H44" s="69">
        <v>15</v>
      </c>
      <c r="I44" s="50">
        <f t="shared" si="0"/>
        <v>33</v>
      </c>
      <c r="J44" s="69">
        <v>9707116658</v>
      </c>
      <c r="K44" s="13" t="s">
        <v>297</v>
      </c>
      <c r="L44" s="42" t="s">
        <v>911</v>
      </c>
      <c r="M44" s="72">
        <v>9577948848</v>
      </c>
      <c r="N44" s="72" t="s">
        <v>914</v>
      </c>
      <c r="O44" s="72">
        <v>8761073915</v>
      </c>
      <c r="P44" s="74">
        <v>43549</v>
      </c>
      <c r="Q44" s="43" t="s">
        <v>231</v>
      </c>
      <c r="R44" s="43" t="s">
        <v>885</v>
      </c>
      <c r="S44" s="43" t="s">
        <v>732</v>
      </c>
      <c r="T44" s="13"/>
    </row>
    <row r="45" spans="1:20">
      <c r="A45" s="3">
        <v>41</v>
      </c>
      <c r="B45" s="12" t="s">
        <v>34</v>
      </c>
      <c r="C45" s="46" t="s">
        <v>322</v>
      </c>
      <c r="D45" s="47" t="s">
        <v>13</v>
      </c>
      <c r="E45" s="54" t="s">
        <v>325</v>
      </c>
      <c r="F45" s="47"/>
      <c r="G45" s="69">
        <v>12</v>
      </c>
      <c r="H45" s="69">
        <v>13</v>
      </c>
      <c r="I45" s="50">
        <f t="shared" si="0"/>
        <v>25</v>
      </c>
      <c r="J45" s="69">
        <v>9678633046</v>
      </c>
      <c r="K45" s="13" t="s">
        <v>297</v>
      </c>
      <c r="L45" s="42" t="s">
        <v>911</v>
      </c>
      <c r="M45" s="72">
        <v>9577948848</v>
      </c>
      <c r="N45" s="72" t="s">
        <v>914</v>
      </c>
      <c r="O45" s="72">
        <v>8761073915</v>
      </c>
      <c r="P45" s="74">
        <v>43549</v>
      </c>
      <c r="Q45" s="43" t="s">
        <v>231</v>
      </c>
      <c r="R45" s="43" t="s">
        <v>885</v>
      </c>
      <c r="S45" s="43" t="s">
        <v>732</v>
      </c>
      <c r="T45" s="13"/>
    </row>
    <row r="46" spans="1:20">
      <c r="A46" s="3">
        <v>42</v>
      </c>
      <c r="B46" s="12" t="s">
        <v>34</v>
      </c>
      <c r="C46" s="46" t="s">
        <v>323</v>
      </c>
      <c r="D46" s="47" t="s">
        <v>13</v>
      </c>
      <c r="E46" s="54" t="s">
        <v>326</v>
      </c>
      <c r="F46" s="47"/>
      <c r="G46" s="69">
        <v>19</v>
      </c>
      <c r="H46" s="69">
        <v>22</v>
      </c>
      <c r="I46" s="50">
        <f t="shared" si="0"/>
        <v>41</v>
      </c>
      <c r="J46" s="69">
        <v>8822798226</v>
      </c>
      <c r="K46" s="13" t="s">
        <v>297</v>
      </c>
      <c r="L46" s="42" t="s">
        <v>911</v>
      </c>
      <c r="M46" s="72">
        <v>9577948848</v>
      </c>
      <c r="N46" s="72" t="s">
        <v>914</v>
      </c>
      <c r="O46" s="72">
        <v>8761073915</v>
      </c>
      <c r="P46" s="74">
        <v>43550</v>
      </c>
      <c r="Q46" s="43" t="s">
        <v>232</v>
      </c>
      <c r="R46" s="43" t="s">
        <v>885</v>
      </c>
      <c r="S46" s="43" t="s">
        <v>732</v>
      </c>
      <c r="T46" s="13"/>
    </row>
    <row r="47" spans="1:20">
      <c r="A47" s="3">
        <v>43</v>
      </c>
      <c r="B47" s="12" t="s">
        <v>34</v>
      </c>
      <c r="C47" s="46" t="s">
        <v>324</v>
      </c>
      <c r="D47" s="47" t="s">
        <v>13</v>
      </c>
      <c r="E47" s="54" t="s">
        <v>327</v>
      </c>
      <c r="F47" s="47"/>
      <c r="G47" s="69">
        <v>18</v>
      </c>
      <c r="H47" s="69">
        <v>26</v>
      </c>
      <c r="I47" s="50">
        <f t="shared" si="0"/>
        <v>44</v>
      </c>
      <c r="J47" s="69">
        <v>9508505793</v>
      </c>
      <c r="K47" s="13" t="s">
        <v>297</v>
      </c>
      <c r="L47" s="42" t="s">
        <v>911</v>
      </c>
      <c r="M47" s="72">
        <v>9577948848</v>
      </c>
      <c r="N47" s="72" t="s">
        <v>914</v>
      </c>
      <c r="O47" s="72">
        <v>8761073915</v>
      </c>
      <c r="P47" s="74">
        <v>43550</v>
      </c>
      <c r="Q47" s="43" t="s">
        <v>232</v>
      </c>
      <c r="R47" s="43" t="s">
        <v>885</v>
      </c>
      <c r="S47" s="43" t="s">
        <v>732</v>
      </c>
      <c r="T47" s="13"/>
    </row>
    <row r="48" spans="1:20">
      <c r="A48" s="3">
        <v>44</v>
      </c>
      <c r="B48" s="12" t="s">
        <v>34</v>
      </c>
      <c r="C48" s="46" t="s">
        <v>328</v>
      </c>
      <c r="D48" s="47" t="s">
        <v>13</v>
      </c>
      <c r="E48" s="54" t="s">
        <v>330</v>
      </c>
      <c r="F48" s="47"/>
      <c r="G48" s="69">
        <v>19</v>
      </c>
      <c r="H48" s="69">
        <v>26</v>
      </c>
      <c r="I48" s="50">
        <f t="shared" si="0"/>
        <v>45</v>
      </c>
      <c r="J48" s="69">
        <v>8256004637</v>
      </c>
      <c r="K48" s="13" t="s">
        <v>297</v>
      </c>
      <c r="L48" s="42" t="s">
        <v>911</v>
      </c>
      <c r="M48" s="72">
        <v>9577948848</v>
      </c>
      <c r="N48" s="73" t="s">
        <v>917</v>
      </c>
      <c r="O48" s="72">
        <v>8822122515</v>
      </c>
      <c r="P48" s="74">
        <v>43550</v>
      </c>
      <c r="Q48" s="43" t="s">
        <v>232</v>
      </c>
      <c r="R48" s="43" t="s">
        <v>885</v>
      </c>
      <c r="S48" s="43" t="s">
        <v>732</v>
      </c>
      <c r="T48" s="13"/>
    </row>
    <row r="49" spans="1:20" ht="33">
      <c r="A49" s="3">
        <v>45</v>
      </c>
      <c r="B49" s="12" t="s">
        <v>34</v>
      </c>
      <c r="C49" s="46" t="s">
        <v>329</v>
      </c>
      <c r="D49" s="47" t="s">
        <v>13</v>
      </c>
      <c r="E49" s="54" t="s">
        <v>331</v>
      </c>
      <c r="F49" s="47"/>
      <c r="G49" s="69">
        <v>28</v>
      </c>
      <c r="H49" s="69">
        <v>38</v>
      </c>
      <c r="I49" s="50">
        <f t="shared" si="0"/>
        <v>66</v>
      </c>
      <c r="J49" s="49"/>
      <c r="K49" s="13" t="s">
        <v>297</v>
      </c>
      <c r="L49" s="42" t="s">
        <v>911</v>
      </c>
      <c r="M49" s="72">
        <v>9577948848</v>
      </c>
      <c r="N49" s="73" t="s">
        <v>918</v>
      </c>
      <c r="O49" s="72">
        <v>9401775287</v>
      </c>
      <c r="P49" s="74">
        <v>43551</v>
      </c>
      <c r="Q49" s="43" t="s">
        <v>233</v>
      </c>
      <c r="R49" s="43" t="s">
        <v>885</v>
      </c>
      <c r="S49" s="43" t="s">
        <v>732</v>
      </c>
      <c r="T49" s="13"/>
    </row>
    <row r="50" spans="1:20" ht="33">
      <c r="A50" s="3">
        <v>46</v>
      </c>
      <c r="B50" s="12" t="s">
        <v>34</v>
      </c>
      <c r="C50" s="46" t="s">
        <v>332</v>
      </c>
      <c r="D50" s="47" t="s">
        <v>13</v>
      </c>
      <c r="E50" s="54" t="s">
        <v>334</v>
      </c>
      <c r="F50" s="47"/>
      <c r="G50" s="69">
        <v>13</v>
      </c>
      <c r="H50" s="69">
        <v>20</v>
      </c>
      <c r="I50" s="50">
        <f t="shared" si="0"/>
        <v>33</v>
      </c>
      <c r="J50" s="69">
        <v>8472905636</v>
      </c>
      <c r="K50" s="42" t="s">
        <v>919</v>
      </c>
      <c r="L50" s="42" t="s">
        <v>50</v>
      </c>
      <c r="M50" s="72">
        <v>8135051450</v>
      </c>
      <c r="N50" s="72" t="s">
        <v>51</v>
      </c>
      <c r="O50" s="72">
        <v>8011874081</v>
      </c>
      <c r="P50" s="74">
        <v>43551</v>
      </c>
      <c r="Q50" s="43" t="s">
        <v>233</v>
      </c>
      <c r="R50" s="43" t="s">
        <v>886</v>
      </c>
      <c r="S50" s="43" t="s">
        <v>732</v>
      </c>
      <c r="T50" s="13"/>
    </row>
    <row r="51" spans="1:20" ht="33">
      <c r="A51" s="3">
        <v>47</v>
      </c>
      <c r="B51" s="12" t="s">
        <v>34</v>
      </c>
      <c r="C51" s="46" t="s">
        <v>333</v>
      </c>
      <c r="D51" s="47" t="s">
        <v>13</v>
      </c>
      <c r="E51" s="54" t="s">
        <v>335</v>
      </c>
      <c r="F51" s="47"/>
      <c r="G51" s="69">
        <v>15</v>
      </c>
      <c r="H51" s="69">
        <v>10</v>
      </c>
      <c r="I51" s="50">
        <f t="shared" si="0"/>
        <v>25</v>
      </c>
      <c r="J51" s="49"/>
      <c r="K51" s="42" t="s">
        <v>919</v>
      </c>
      <c r="L51" s="42" t="s">
        <v>50</v>
      </c>
      <c r="M51" s="72">
        <v>8135051450</v>
      </c>
      <c r="N51" s="72" t="s">
        <v>51</v>
      </c>
      <c r="O51" s="72">
        <v>8011874081</v>
      </c>
      <c r="P51" s="74">
        <v>43551</v>
      </c>
      <c r="Q51" s="43" t="s">
        <v>233</v>
      </c>
      <c r="R51" s="43" t="s">
        <v>886</v>
      </c>
      <c r="S51" s="43" t="s">
        <v>732</v>
      </c>
      <c r="T51" s="13"/>
    </row>
    <row r="52" spans="1:20">
      <c r="A52" s="3">
        <v>48</v>
      </c>
      <c r="B52" s="12" t="s">
        <v>34</v>
      </c>
      <c r="C52" s="46" t="s">
        <v>337</v>
      </c>
      <c r="D52" s="47" t="s">
        <v>13</v>
      </c>
      <c r="E52" s="54" t="s">
        <v>338</v>
      </c>
      <c r="F52" s="47"/>
      <c r="G52" s="69">
        <v>30</v>
      </c>
      <c r="H52" s="69">
        <v>43</v>
      </c>
      <c r="I52" s="50">
        <f t="shared" si="0"/>
        <v>73</v>
      </c>
      <c r="J52" s="69">
        <v>8822827595</v>
      </c>
      <c r="K52" s="42" t="s">
        <v>919</v>
      </c>
      <c r="L52" s="42" t="s">
        <v>50</v>
      </c>
      <c r="M52" s="72">
        <v>8135051450</v>
      </c>
      <c r="N52" s="72" t="s">
        <v>51</v>
      </c>
      <c r="O52" s="72">
        <v>8011874081</v>
      </c>
      <c r="P52" s="74">
        <v>43552</v>
      </c>
      <c r="Q52" s="43" t="s">
        <v>234</v>
      </c>
      <c r="R52" s="43" t="s">
        <v>886</v>
      </c>
      <c r="S52" s="43" t="s">
        <v>732</v>
      </c>
      <c r="T52" s="13"/>
    </row>
    <row r="53" spans="1:20">
      <c r="A53" s="3">
        <v>49</v>
      </c>
      <c r="B53" s="12" t="s">
        <v>34</v>
      </c>
      <c r="C53" s="46" t="s">
        <v>339</v>
      </c>
      <c r="D53" s="47" t="s">
        <v>13</v>
      </c>
      <c r="E53" s="54" t="s">
        <v>340</v>
      </c>
      <c r="F53" s="47"/>
      <c r="G53" s="69">
        <v>15</v>
      </c>
      <c r="H53" s="69">
        <v>16</v>
      </c>
      <c r="I53" s="50">
        <f t="shared" si="0"/>
        <v>31</v>
      </c>
      <c r="J53" s="69">
        <v>9864537240</v>
      </c>
      <c r="K53" s="42" t="s">
        <v>919</v>
      </c>
      <c r="L53" s="42" t="s">
        <v>50</v>
      </c>
      <c r="M53" s="72">
        <v>8135051450</v>
      </c>
      <c r="N53" s="72" t="s">
        <v>51</v>
      </c>
      <c r="O53" s="72">
        <v>8011874081</v>
      </c>
      <c r="P53" s="74">
        <v>43552</v>
      </c>
      <c r="Q53" s="43" t="s">
        <v>234</v>
      </c>
      <c r="R53" s="43" t="s">
        <v>886</v>
      </c>
      <c r="S53" s="43" t="s">
        <v>732</v>
      </c>
      <c r="T53" s="13"/>
    </row>
    <row r="54" spans="1:20">
      <c r="A54" s="3">
        <v>50</v>
      </c>
      <c r="B54" s="12" t="s">
        <v>34</v>
      </c>
      <c r="C54" s="41" t="s">
        <v>341</v>
      </c>
      <c r="D54" s="47" t="s">
        <v>13</v>
      </c>
      <c r="E54" s="54" t="s">
        <v>342</v>
      </c>
      <c r="F54" s="47"/>
      <c r="G54" s="69">
        <v>22</v>
      </c>
      <c r="H54" s="69">
        <v>26</v>
      </c>
      <c r="I54" s="50">
        <f t="shared" si="0"/>
        <v>48</v>
      </c>
      <c r="J54" s="69">
        <v>9401344515</v>
      </c>
      <c r="K54" s="42" t="s">
        <v>919</v>
      </c>
      <c r="L54" s="42" t="s">
        <v>50</v>
      </c>
      <c r="M54" s="72">
        <v>8135051450</v>
      </c>
      <c r="N54" s="72" t="s">
        <v>51</v>
      </c>
      <c r="O54" s="72">
        <v>8011874081</v>
      </c>
      <c r="P54" s="74">
        <v>43553</v>
      </c>
      <c r="Q54" s="43" t="s">
        <v>1090</v>
      </c>
      <c r="R54" s="43" t="s">
        <v>886</v>
      </c>
      <c r="S54" s="43" t="s">
        <v>732</v>
      </c>
      <c r="T54" s="13"/>
    </row>
    <row r="55" spans="1:20">
      <c r="A55" s="3">
        <v>51</v>
      </c>
      <c r="B55" s="12" t="s">
        <v>34</v>
      </c>
      <c r="C55" s="46" t="s">
        <v>343</v>
      </c>
      <c r="D55" s="47" t="s">
        <v>13</v>
      </c>
      <c r="E55" s="54" t="s">
        <v>344</v>
      </c>
      <c r="F55" s="47"/>
      <c r="G55" s="69">
        <v>18</v>
      </c>
      <c r="H55" s="69">
        <v>22</v>
      </c>
      <c r="I55" s="12">
        <f t="shared" si="0"/>
        <v>40</v>
      </c>
      <c r="J55" s="43"/>
      <c r="K55" s="42" t="s">
        <v>919</v>
      </c>
      <c r="L55" s="42" t="s">
        <v>50</v>
      </c>
      <c r="M55" s="72">
        <v>8135051450</v>
      </c>
      <c r="N55" s="72" t="s">
        <v>920</v>
      </c>
      <c r="O55" s="72">
        <v>9954395238</v>
      </c>
      <c r="P55" s="74">
        <v>43553</v>
      </c>
      <c r="Q55" s="43" t="s">
        <v>1090</v>
      </c>
      <c r="R55" s="43" t="s">
        <v>886</v>
      </c>
      <c r="S55" s="43" t="s">
        <v>732</v>
      </c>
      <c r="T55" s="13"/>
    </row>
    <row r="56" spans="1:20">
      <c r="A56" s="3">
        <v>52</v>
      </c>
      <c r="B56" s="12" t="s">
        <v>34</v>
      </c>
      <c r="C56" s="46" t="s">
        <v>345</v>
      </c>
      <c r="D56" s="47" t="s">
        <v>13</v>
      </c>
      <c r="E56" s="54" t="s">
        <v>347</v>
      </c>
      <c r="F56" s="47"/>
      <c r="G56" s="69">
        <v>20</v>
      </c>
      <c r="H56" s="69">
        <v>30</v>
      </c>
      <c r="I56" s="50">
        <f t="shared" si="0"/>
        <v>50</v>
      </c>
      <c r="J56" s="69">
        <v>9401531970</v>
      </c>
      <c r="K56" s="42" t="s">
        <v>919</v>
      </c>
      <c r="L56" s="42" t="s">
        <v>50</v>
      </c>
      <c r="M56" s="72">
        <v>8135051450</v>
      </c>
      <c r="N56" s="72" t="s">
        <v>920</v>
      </c>
      <c r="O56" s="72">
        <v>9954395238</v>
      </c>
      <c r="P56" s="74">
        <v>43553</v>
      </c>
      <c r="Q56" s="43" t="s">
        <v>1090</v>
      </c>
      <c r="R56" s="43" t="s">
        <v>886</v>
      </c>
      <c r="S56" s="43" t="s">
        <v>732</v>
      </c>
      <c r="T56" s="13"/>
    </row>
    <row r="57" spans="1:20">
      <c r="A57" s="3">
        <v>53</v>
      </c>
      <c r="B57" s="12" t="s">
        <v>34</v>
      </c>
      <c r="C57" s="46" t="s">
        <v>346</v>
      </c>
      <c r="D57" s="47" t="s">
        <v>13</v>
      </c>
      <c r="E57" s="54" t="s">
        <v>348</v>
      </c>
      <c r="F57" s="47"/>
      <c r="G57" s="69">
        <v>23</v>
      </c>
      <c r="H57" s="69">
        <v>27</v>
      </c>
      <c r="I57" s="50">
        <f t="shared" si="0"/>
        <v>50</v>
      </c>
      <c r="J57" s="49"/>
      <c r="K57" s="42" t="s">
        <v>919</v>
      </c>
      <c r="L57" s="42" t="s">
        <v>50</v>
      </c>
      <c r="M57" s="72">
        <v>8135051450</v>
      </c>
      <c r="N57" s="72" t="s">
        <v>920</v>
      </c>
      <c r="O57" s="72">
        <v>9954395238</v>
      </c>
      <c r="P57" s="74">
        <v>43554</v>
      </c>
      <c r="Q57" s="43" t="s">
        <v>1079</v>
      </c>
      <c r="R57" s="43" t="s">
        <v>886</v>
      </c>
      <c r="S57" s="43" t="s">
        <v>732</v>
      </c>
      <c r="T57" s="13"/>
    </row>
    <row r="58" spans="1:20">
      <c r="A58" s="3">
        <v>54</v>
      </c>
      <c r="B58" s="12" t="s">
        <v>34</v>
      </c>
      <c r="C58" s="46" t="s">
        <v>349</v>
      </c>
      <c r="D58" s="47" t="s">
        <v>13</v>
      </c>
      <c r="E58" s="54" t="s">
        <v>350</v>
      </c>
      <c r="F58" s="47"/>
      <c r="G58" s="69">
        <v>18</v>
      </c>
      <c r="H58" s="69">
        <v>36</v>
      </c>
      <c r="I58" s="50">
        <f t="shared" si="0"/>
        <v>54</v>
      </c>
      <c r="J58" s="49"/>
      <c r="K58" s="42" t="s">
        <v>336</v>
      </c>
      <c r="L58" s="42" t="s">
        <v>61</v>
      </c>
      <c r="M58" s="72">
        <v>9954059582</v>
      </c>
      <c r="N58" s="72" t="s">
        <v>921</v>
      </c>
      <c r="O58" s="72">
        <v>9401902954</v>
      </c>
      <c r="P58" s="74">
        <v>43554</v>
      </c>
      <c r="Q58" s="43" t="s">
        <v>1079</v>
      </c>
      <c r="R58" s="43" t="s">
        <v>95</v>
      </c>
      <c r="S58" s="43" t="s">
        <v>732</v>
      </c>
      <c r="T58" s="13"/>
    </row>
    <row r="59" spans="1:20">
      <c r="A59" s="3">
        <v>55</v>
      </c>
      <c r="B59" s="12" t="s">
        <v>35</v>
      </c>
      <c r="C59" s="42" t="s">
        <v>821</v>
      </c>
      <c r="D59" s="47" t="s">
        <v>11</v>
      </c>
      <c r="E59" s="42" t="s">
        <v>823</v>
      </c>
      <c r="F59" s="47" t="s">
        <v>628</v>
      </c>
      <c r="G59" s="69">
        <v>22</v>
      </c>
      <c r="H59" s="69">
        <v>32</v>
      </c>
      <c r="I59" s="50">
        <f t="shared" si="0"/>
        <v>54</v>
      </c>
      <c r="J59" s="62" t="s">
        <v>1077</v>
      </c>
      <c r="K59" s="55" t="s">
        <v>928</v>
      </c>
      <c r="L59" s="55" t="s">
        <v>927</v>
      </c>
      <c r="M59" s="72">
        <v>7896900507</v>
      </c>
      <c r="N59" s="73" t="s">
        <v>993</v>
      </c>
      <c r="O59" s="72">
        <v>8812093077</v>
      </c>
      <c r="P59" s="74">
        <v>43529</v>
      </c>
      <c r="Q59" s="43" t="s">
        <v>232</v>
      </c>
      <c r="R59" s="43" t="s">
        <v>885</v>
      </c>
      <c r="S59" s="43" t="s">
        <v>732</v>
      </c>
      <c r="T59" s="13"/>
    </row>
    <row r="60" spans="1:20">
      <c r="A60" s="3">
        <v>56</v>
      </c>
      <c r="B60" s="12" t="s">
        <v>35</v>
      </c>
      <c r="C60" s="42" t="s">
        <v>822</v>
      </c>
      <c r="D60" s="47" t="s">
        <v>11</v>
      </c>
      <c r="E60" s="42" t="s">
        <v>824</v>
      </c>
      <c r="F60" s="47" t="s">
        <v>628</v>
      </c>
      <c r="G60" s="69">
        <v>17</v>
      </c>
      <c r="H60" s="69">
        <v>19</v>
      </c>
      <c r="I60" s="50">
        <f t="shared" si="0"/>
        <v>36</v>
      </c>
      <c r="J60" s="62" t="s">
        <v>1076</v>
      </c>
      <c r="K60" s="55" t="s">
        <v>928</v>
      </c>
      <c r="L60" s="55" t="s">
        <v>927</v>
      </c>
      <c r="M60" s="72">
        <v>7896900507</v>
      </c>
      <c r="N60" s="73" t="s">
        <v>947</v>
      </c>
      <c r="O60" s="72">
        <v>9577858463</v>
      </c>
      <c r="P60" s="74">
        <v>43529</v>
      </c>
      <c r="Q60" s="43" t="s">
        <v>232</v>
      </c>
      <c r="R60" s="43" t="s">
        <v>885</v>
      </c>
      <c r="S60" s="43" t="s">
        <v>732</v>
      </c>
      <c r="T60" s="13"/>
    </row>
    <row r="61" spans="1:20">
      <c r="A61" s="3">
        <v>57</v>
      </c>
      <c r="B61" s="12" t="s">
        <v>35</v>
      </c>
      <c r="C61" s="42" t="s">
        <v>698</v>
      </c>
      <c r="D61" s="47" t="s">
        <v>11</v>
      </c>
      <c r="E61" s="42" t="s">
        <v>813</v>
      </c>
      <c r="F61" s="47" t="s">
        <v>628</v>
      </c>
      <c r="G61" s="69">
        <v>32</v>
      </c>
      <c r="H61" s="69">
        <v>39</v>
      </c>
      <c r="I61" s="50">
        <f t="shared" si="0"/>
        <v>71</v>
      </c>
      <c r="J61" s="62" t="s">
        <v>1075</v>
      </c>
      <c r="K61" s="13" t="s">
        <v>336</v>
      </c>
      <c r="L61" s="42" t="s">
        <v>61</v>
      </c>
      <c r="M61" s="72">
        <v>9954059582</v>
      </c>
      <c r="N61" s="72" t="s">
        <v>922</v>
      </c>
      <c r="O61" s="72">
        <v>9707215692</v>
      </c>
      <c r="P61" s="74">
        <v>43529</v>
      </c>
      <c r="Q61" s="43" t="s">
        <v>232</v>
      </c>
      <c r="R61" s="43" t="s">
        <v>95</v>
      </c>
      <c r="S61" s="43" t="s">
        <v>732</v>
      </c>
      <c r="T61" s="13"/>
    </row>
    <row r="62" spans="1:20" ht="33">
      <c r="A62" s="3">
        <v>58</v>
      </c>
      <c r="B62" s="12" t="s">
        <v>35</v>
      </c>
      <c r="C62" s="42" t="s">
        <v>812</v>
      </c>
      <c r="D62" s="13" t="s">
        <v>11</v>
      </c>
      <c r="E62" s="42" t="s">
        <v>814</v>
      </c>
      <c r="F62" s="13" t="s">
        <v>628</v>
      </c>
      <c r="G62" s="14">
        <v>17</v>
      </c>
      <c r="H62" s="14">
        <v>15</v>
      </c>
      <c r="I62" s="12">
        <f t="shared" si="0"/>
        <v>32</v>
      </c>
      <c r="J62" s="62" t="s">
        <v>594</v>
      </c>
      <c r="K62" s="13" t="s">
        <v>336</v>
      </c>
      <c r="L62" s="42" t="s">
        <v>61</v>
      </c>
      <c r="M62" s="72">
        <v>9954059582</v>
      </c>
      <c r="N62" s="72" t="s">
        <v>996</v>
      </c>
      <c r="O62" s="72">
        <v>9707576793</v>
      </c>
      <c r="P62" s="74">
        <v>43530</v>
      </c>
      <c r="Q62" s="43" t="s">
        <v>233</v>
      </c>
      <c r="R62" s="43" t="s">
        <v>95</v>
      </c>
      <c r="S62" s="43" t="s">
        <v>732</v>
      </c>
      <c r="T62" s="13"/>
    </row>
    <row r="63" spans="1:20" ht="33">
      <c r="A63" s="3">
        <v>59</v>
      </c>
      <c r="B63" s="12" t="s">
        <v>35</v>
      </c>
      <c r="C63" s="42" t="s">
        <v>825</v>
      </c>
      <c r="D63" s="13" t="s">
        <v>11</v>
      </c>
      <c r="E63" s="42" t="s">
        <v>827</v>
      </c>
      <c r="F63" s="13" t="s">
        <v>628</v>
      </c>
      <c r="G63" s="14">
        <v>23</v>
      </c>
      <c r="H63" s="14">
        <v>25</v>
      </c>
      <c r="I63" s="12">
        <f t="shared" si="0"/>
        <v>48</v>
      </c>
      <c r="J63" s="62" t="s">
        <v>1074</v>
      </c>
      <c r="K63" s="13" t="s">
        <v>182</v>
      </c>
      <c r="L63" s="55" t="s">
        <v>183</v>
      </c>
      <c r="M63" s="72">
        <v>9508209814</v>
      </c>
      <c r="N63" s="73" t="s">
        <v>949</v>
      </c>
      <c r="O63" s="72">
        <v>9864804702</v>
      </c>
      <c r="P63" s="74">
        <v>43530</v>
      </c>
      <c r="Q63" s="43" t="s">
        <v>233</v>
      </c>
      <c r="R63" s="43" t="s">
        <v>891</v>
      </c>
      <c r="S63" s="43" t="s">
        <v>732</v>
      </c>
      <c r="T63" s="13"/>
    </row>
    <row r="64" spans="1:20" ht="33">
      <c r="A64" s="3">
        <v>60</v>
      </c>
      <c r="B64" s="12" t="s">
        <v>35</v>
      </c>
      <c r="C64" s="42" t="s">
        <v>826</v>
      </c>
      <c r="D64" s="13" t="s">
        <v>11</v>
      </c>
      <c r="E64" s="42" t="s">
        <v>828</v>
      </c>
      <c r="F64" s="13" t="s">
        <v>628</v>
      </c>
      <c r="G64" s="14">
        <v>29</v>
      </c>
      <c r="H64" s="14">
        <v>42</v>
      </c>
      <c r="I64" s="12">
        <f t="shared" si="0"/>
        <v>71</v>
      </c>
      <c r="J64" s="43"/>
      <c r="K64" s="13" t="s">
        <v>182</v>
      </c>
      <c r="L64" s="55" t="s">
        <v>183</v>
      </c>
      <c r="M64" s="72">
        <v>9508209814</v>
      </c>
      <c r="N64" s="73" t="s">
        <v>184</v>
      </c>
      <c r="O64" s="72">
        <v>7086870344</v>
      </c>
      <c r="P64" s="74">
        <v>43530</v>
      </c>
      <c r="Q64" s="43" t="s">
        <v>233</v>
      </c>
      <c r="R64" s="43" t="s">
        <v>891</v>
      </c>
      <c r="S64" s="43" t="s">
        <v>732</v>
      </c>
      <c r="T64" s="13"/>
    </row>
    <row r="65" spans="1:20">
      <c r="A65" s="3">
        <v>61</v>
      </c>
      <c r="B65" s="12" t="s">
        <v>35</v>
      </c>
      <c r="C65" s="46" t="s">
        <v>830</v>
      </c>
      <c r="D65" s="47" t="s">
        <v>11</v>
      </c>
      <c r="E65" s="46" t="s">
        <v>833</v>
      </c>
      <c r="F65" s="13" t="s">
        <v>628</v>
      </c>
      <c r="G65" s="14">
        <v>18</v>
      </c>
      <c r="H65" s="14">
        <v>14</v>
      </c>
      <c r="I65" s="12">
        <f t="shared" si="0"/>
        <v>32</v>
      </c>
      <c r="J65" s="62" t="s">
        <v>1073</v>
      </c>
      <c r="K65" s="13" t="s">
        <v>182</v>
      </c>
      <c r="L65" s="55" t="s">
        <v>183</v>
      </c>
      <c r="M65" s="72">
        <v>9508209814</v>
      </c>
      <c r="N65" s="73" t="s">
        <v>893</v>
      </c>
      <c r="O65" s="72">
        <v>8822043448</v>
      </c>
      <c r="P65" s="74">
        <v>43531</v>
      </c>
      <c r="Q65" s="43" t="s">
        <v>234</v>
      </c>
      <c r="R65" s="43" t="s">
        <v>891</v>
      </c>
      <c r="S65" s="43" t="s">
        <v>732</v>
      </c>
      <c r="T65" s="13"/>
    </row>
    <row r="66" spans="1:20">
      <c r="A66" s="3">
        <v>62</v>
      </c>
      <c r="B66" s="12" t="s">
        <v>35</v>
      </c>
      <c r="C66" s="46" t="s">
        <v>831</v>
      </c>
      <c r="D66" s="47" t="s">
        <v>11</v>
      </c>
      <c r="E66" s="46" t="s">
        <v>834</v>
      </c>
      <c r="F66" s="13" t="s">
        <v>628</v>
      </c>
      <c r="G66" s="14">
        <v>15</v>
      </c>
      <c r="H66" s="14">
        <v>13</v>
      </c>
      <c r="I66" s="12">
        <f t="shared" si="0"/>
        <v>28</v>
      </c>
      <c r="J66" s="62" t="s">
        <v>1073</v>
      </c>
      <c r="K66" s="13" t="s">
        <v>182</v>
      </c>
      <c r="L66" s="55" t="s">
        <v>183</v>
      </c>
      <c r="M66" s="72">
        <v>9508209814</v>
      </c>
      <c r="N66" s="73" t="s">
        <v>949</v>
      </c>
      <c r="O66" s="72">
        <v>9864804702</v>
      </c>
      <c r="P66" s="74">
        <v>43531</v>
      </c>
      <c r="Q66" s="43" t="s">
        <v>234</v>
      </c>
      <c r="R66" s="43" t="s">
        <v>891</v>
      </c>
      <c r="S66" s="43" t="s">
        <v>732</v>
      </c>
      <c r="T66" s="13"/>
    </row>
    <row r="67" spans="1:20">
      <c r="A67" s="3">
        <v>63</v>
      </c>
      <c r="B67" s="12" t="s">
        <v>35</v>
      </c>
      <c r="C67" s="46" t="s">
        <v>832</v>
      </c>
      <c r="D67" s="47" t="s">
        <v>11</v>
      </c>
      <c r="E67" s="46" t="s">
        <v>835</v>
      </c>
      <c r="F67" s="13" t="s">
        <v>628</v>
      </c>
      <c r="G67" s="14">
        <v>22</v>
      </c>
      <c r="H67" s="14">
        <v>27</v>
      </c>
      <c r="I67" s="12">
        <f t="shared" si="0"/>
        <v>49</v>
      </c>
      <c r="J67" s="62" t="s">
        <v>1072</v>
      </c>
      <c r="K67" s="13" t="s">
        <v>182</v>
      </c>
      <c r="L67" s="55" t="s">
        <v>183</v>
      </c>
      <c r="M67" s="72">
        <v>9508209814</v>
      </c>
      <c r="N67" s="73" t="s">
        <v>184</v>
      </c>
      <c r="O67" s="72">
        <v>7086870344</v>
      </c>
      <c r="P67" s="74">
        <v>43531</v>
      </c>
      <c r="Q67" s="43" t="s">
        <v>234</v>
      </c>
      <c r="R67" s="43" t="s">
        <v>891</v>
      </c>
      <c r="S67" s="43" t="s">
        <v>732</v>
      </c>
      <c r="T67" s="13"/>
    </row>
    <row r="68" spans="1:20">
      <c r="A68" s="3">
        <v>64</v>
      </c>
      <c r="B68" s="12" t="s">
        <v>35</v>
      </c>
      <c r="C68" s="46" t="s">
        <v>836</v>
      </c>
      <c r="D68" s="47" t="s">
        <v>11</v>
      </c>
      <c r="E68" s="46" t="s">
        <v>839</v>
      </c>
      <c r="F68" s="13" t="s">
        <v>628</v>
      </c>
      <c r="G68" s="14">
        <v>16</v>
      </c>
      <c r="H68" s="14">
        <v>14</v>
      </c>
      <c r="I68" s="12">
        <f t="shared" si="0"/>
        <v>30</v>
      </c>
      <c r="J68" s="62" t="s">
        <v>1071</v>
      </c>
      <c r="K68" s="13" t="s">
        <v>818</v>
      </c>
      <c r="L68" s="42" t="s">
        <v>932</v>
      </c>
      <c r="M68" s="72">
        <v>7399660961</v>
      </c>
      <c r="N68" s="73" t="s">
        <v>898</v>
      </c>
      <c r="O68" s="72">
        <v>9508778156</v>
      </c>
      <c r="P68" s="74">
        <v>43532</v>
      </c>
      <c r="Q68" s="43" t="s">
        <v>1090</v>
      </c>
      <c r="R68" s="43" t="s">
        <v>891</v>
      </c>
      <c r="S68" s="43" t="s">
        <v>732</v>
      </c>
      <c r="T68" s="13"/>
    </row>
    <row r="69" spans="1:20">
      <c r="A69" s="3">
        <v>65</v>
      </c>
      <c r="B69" s="12" t="s">
        <v>35</v>
      </c>
      <c r="C69" s="46" t="s">
        <v>837</v>
      </c>
      <c r="D69" s="47" t="s">
        <v>11</v>
      </c>
      <c r="E69" s="46" t="s">
        <v>840</v>
      </c>
      <c r="F69" s="13" t="s">
        <v>628</v>
      </c>
      <c r="G69" s="14">
        <v>22</v>
      </c>
      <c r="H69" s="14">
        <v>45</v>
      </c>
      <c r="I69" s="12">
        <f t="shared" ref="I69:I87" si="2">+G69+H69</f>
        <v>67</v>
      </c>
      <c r="J69" s="62" t="s">
        <v>1070</v>
      </c>
      <c r="K69" s="13" t="s">
        <v>818</v>
      </c>
      <c r="L69" s="42" t="s">
        <v>932</v>
      </c>
      <c r="M69" s="72">
        <v>7399660961</v>
      </c>
      <c r="N69" s="73" t="s">
        <v>956</v>
      </c>
      <c r="O69" s="72">
        <v>9508353958</v>
      </c>
      <c r="P69" s="74">
        <v>43532</v>
      </c>
      <c r="Q69" s="43" t="s">
        <v>1090</v>
      </c>
      <c r="R69" s="43" t="s">
        <v>891</v>
      </c>
      <c r="S69" s="43" t="s">
        <v>732</v>
      </c>
      <c r="T69" s="13"/>
    </row>
    <row r="70" spans="1:20">
      <c r="A70" s="3">
        <v>66</v>
      </c>
      <c r="B70" s="12" t="s">
        <v>35</v>
      </c>
      <c r="C70" s="46" t="s">
        <v>838</v>
      </c>
      <c r="D70" s="47" t="s">
        <v>11</v>
      </c>
      <c r="E70" s="46" t="s">
        <v>841</v>
      </c>
      <c r="F70" s="13" t="s">
        <v>628</v>
      </c>
      <c r="G70" s="14">
        <v>12</v>
      </c>
      <c r="H70" s="14">
        <v>13</v>
      </c>
      <c r="I70" s="12">
        <f t="shared" si="2"/>
        <v>25</v>
      </c>
      <c r="J70" s="62" t="s">
        <v>1069</v>
      </c>
      <c r="K70" s="13" t="s">
        <v>818</v>
      </c>
      <c r="L70" s="42" t="s">
        <v>932</v>
      </c>
      <c r="M70" s="72">
        <v>7399660961</v>
      </c>
      <c r="N70" s="73" t="s">
        <v>937</v>
      </c>
      <c r="O70" s="72">
        <v>9707576850</v>
      </c>
      <c r="P70" s="74">
        <v>43532</v>
      </c>
      <c r="Q70" s="43" t="s">
        <v>1090</v>
      </c>
      <c r="R70" s="43" t="s">
        <v>891</v>
      </c>
      <c r="S70" s="43" t="s">
        <v>732</v>
      </c>
      <c r="T70" s="13"/>
    </row>
    <row r="71" spans="1:20">
      <c r="A71" s="3">
        <v>67</v>
      </c>
      <c r="B71" s="12" t="s">
        <v>35</v>
      </c>
      <c r="C71" s="46" t="s">
        <v>842</v>
      </c>
      <c r="D71" s="47" t="s">
        <v>11</v>
      </c>
      <c r="E71" s="46" t="s">
        <v>844</v>
      </c>
      <c r="F71" s="13" t="s">
        <v>628</v>
      </c>
      <c r="G71" s="14">
        <v>17</v>
      </c>
      <c r="H71" s="14">
        <v>15</v>
      </c>
      <c r="I71" s="12">
        <f t="shared" si="2"/>
        <v>32</v>
      </c>
      <c r="J71" s="62" t="s">
        <v>1068</v>
      </c>
      <c r="K71" s="13" t="s">
        <v>182</v>
      </c>
      <c r="L71" s="55" t="s">
        <v>183</v>
      </c>
      <c r="M71" s="72">
        <v>9508209814</v>
      </c>
      <c r="N71" s="73" t="s">
        <v>893</v>
      </c>
      <c r="O71" s="72">
        <v>8822043448</v>
      </c>
      <c r="P71" s="74">
        <v>43533</v>
      </c>
      <c r="Q71" s="43" t="s">
        <v>1079</v>
      </c>
      <c r="R71" s="43" t="s">
        <v>891</v>
      </c>
      <c r="S71" s="43" t="s">
        <v>732</v>
      </c>
      <c r="T71" s="13"/>
    </row>
    <row r="72" spans="1:20">
      <c r="A72" s="3">
        <v>68</v>
      </c>
      <c r="B72" s="12" t="s">
        <v>35</v>
      </c>
      <c r="C72" s="46" t="s">
        <v>843</v>
      </c>
      <c r="D72" s="47" t="s">
        <v>11</v>
      </c>
      <c r="E72" s="46" t="s">
        <v>845</v>
      </c>
      <c r="F72" s="13" t="s">
        <v>628</v>
      </c>
      <c r="G72" s="14">
        <v>12</v>
      </c>
      <c r="H72" s="14">
        <v>16</v>
      </c>
      <c r="I72" s="12">
        <f t="shared" si="2"/>
        <v>28</v>
      </c>
      <c r="J72" s="43"/>
      <c r="K72" s="13" t="s">
        <v>846</v>
      </c>
      <c r="L72" s="55" t="s">
        <v>183</v>
      </c>
      <c r="M72" s="72">
        <v>9508209814</v>
      </c>
      <c r="N72" s="73" t="s">
        <v>949</v>
      </c>
      <c r="O72" s="72">
        <v>9864804702</v>
      </c>
      <c r="P72" s="74">
        <v>43533</v>
      </c>
      <c r="Q72" s="43" t="s">
        <v>1079</v>
      </c>
      <c r="R72" s="43" t="s">
        <v>891</v>
      </c>
      <c r="S72" s="43" t="s">
        <v>732</v>
      </c>
      <c r="T72" s="13"/>
    </row>
    <row r="73" spans="1:20">
      <c r="A73" s="3">
        <v>69</v>
      </c>
      <c r="B73" s="12" t="s">
        <v>35</v>
      </c>
      <c r="C73" s="46" t="s">
        <v>717</v>
      </c>
      <c r="D73" s="47" t="s">
        <v>11</v>
      </c>
      <c r="E73" s="46" t="s">
        <v>721</v>
      </c>
      <c r="F73" s="13" t="s">
        <v>628</v>
      </c>
      <c r="G73" s="14">
        <v>37</v>
      </c>
      <c r="H73" s="14">
        <v>35</v>
      </c>
      <c r="I73" s="12">
        <f t="shared" si="2"/>
        <v>72</v>
      </c>
      <c r="J73" s="43"/>
      <c r="K73" s="13" t="s">
        <v>436</v>
      </c>
      <c r="L73" s="42" t="s">
        <v>874</v>
      </c>
      <c r="M73" s="72">
        <v>9435677592</v>
      </c>
      <c r="N73" s="73" t="s">
        <v>950</v>
      </c>
      <c r="O73" s="72">
        <v>9707892073</v>
      </c>
      <c r="P73" s="74">
        <v>43535</v>
      </c>
      <c r="Q73" s="43" t="s">
        <v>231</v>
      </c>
      <c r="R73" s="43" t="s">
        <v>885</v>
      </c>
      <c r="S73" s="43" t="s">
        <v>732</v>
      </c>
      <c r="T73" s="13"/>
    </row>
    <row r="74" spans="1:20">
      <c r="A74" s="3">
        <v>70</v>
      </c>
      <c r="B74" s="12" t="s">
        <v>35</v>
      </c>
      <c r="C74" s="46" t="s">
        <v>847</v>
      </c>
      <c r="D74" s="47" t="s">
        <v>11</v>
      </c>
      <c r="E74" s="46" t="s">
        <v>849</v>
      </c>
      <c r="F74" s="13" t="s">
        <v>628</v>
      </c>
      <c r="G74" s="14">
        <v>8</v>
      </c>
      <c r="H74" s="14">
        <v>10</v>
      </c>
      <c r="I74" s="12">
        <f t="shared" si="2"/>
        <v>18</v>
      </c>
      <c r="J74" s="62" t="s">
        <v>585</v>
      </c>
      <c r="K74" s="13" t="s">
        <v>182</v>
      </c>
      <c r="L74" s="55" t="s">
        <v>183</v>
      </c>
      <c r="M74" s="72">
        <v>9508209814</v>
      </c>
      <c r="N74" s="73" t="s">
        <v>949</v>
      </c>
      <c r="O74" s="72">
        <v>9864804702</v>
      </c>
      <c r="P74" s="74">
        <v>43535</v>
      </c>
      <c r="Q74" s="43" t="s">
        <v>231</v>
      </c>
      <c r="R74" s="43" t="s">
        <v>891</v>
      </c>
      <c r="S74" s="43" t="s">
        <v>732</v>
      </c>
      <c r="T74" s="13"/>
    </row>
    <row r="75" spans="1:20">
      <c r="A75" s="3">
        <v>71</v>
      </c>
      <c r="B75" s="12" t="s">
        <v>35</v>
      </c>
      <c r="C75" s="46" t="s">
        <v>848</v>
      </c>
      <c r="D75" s="47" t="s">
        <v>11</v>
      </c>
      <c r="E75" s="46" t="s">
        <v>850</v>
      </c>
      <c r="F75" s="13" t="s">
        <v>628</v>
      </c>
      <c r="G75" s="14">
        <v>21</v>
      </c>
      <c r="H75" s="14">
        <v>25</v>
      </c>
      <c r="I75" s="12">
        <f t="shared" si="2"/>
        <v>46</v>
      </c>
      <c r="J75" s="43"/>
      <c r="K75" s="13" t="s">
        <v>182</v>
      </c>
      <c r="L75" s="55" t="s">
        <v>183</v>
      </c>
      <c r="M75" s="72">
        <v>9508209814</v>
      </c>
      <c r="N75" s="73" t="s">
        <v>184</v>
      </c>
      <c r="O75" s="72">
        <v>7086870344</v>
      </c>
      <c r="P75" s="74">
        <v>43536</v>
      </c>
      <c r="Q75" s="43" t="s">
        <v>232</v>
      </c>
      <c r="R75" s="43" t="s">
        <v>891</v>
      </c>
      <c r="S75" s="43" t="s">
        <v>732</v>
      </c>
      <c r="T75" s="13"/>
    </row>
    <row r="76" spans="1:20">
      <c r="A76" s="3">
        <v>72</v>
      </c>
      <c r="B76" s="12" t="s">
        <v>35</v>
      </c>
      <c r="C76" s="46" t="s">
        <v>826</v>
      </c>
      <c r="D76" s="47" t="s">
        <v>11</v>
      </c>
      <c r="E76" s="46" t="s">
        <v>828</v>
      </c>
      <c r="F76" s="13" t="s">
        <v>628</v>
      </c>
      <c r="G76" s="14">
        <v>32</v>
      </c>
      <c r="H76" s="14">
        <v>39</v>
      </c>
      <c r="I76" s="12">
        <f t="shared" si="2"/>
        <v>71</v>
      </c>
      <c r="J76" s="43"/>
      <c r="K76" s="13" t="s">
        <v>182</v>
      </c>
      <c r="L76" s="55" t="s">
        <v>183</v>
      </c>
      <c r="M76" s="72">
        <v>9508209814</v>
      </c>
      <c r="N76" s="73" t="s">
        <v>893</v>
      </c>
      <c r="O76" s="72">
        <v>8822043448</v>
      </c>
      <c r="P76" s="74">
        <v>43536</v>
      </c>
      <c r="Q76" s="43" t="s">
        <v>232</v>
      </c>
      <c r="R76" s="43" t="s">
        <v>891</v>
      </c>
      <c r="S76" s="43" t="s">
        <v>732</v>
      </c>
      <c r="T76" s="13"/>
    </row>
    <row r="77" spans="1:20">
      <c r="A77" s="3">
        <v>73</v>
      </c>
      <c r="B77" s="12" t="s">
        <v>35</v>
      </c>
      <c r="C77" s="42" t="s">
        <v>851</v>
      </c>
      <c r="D77" s="47" t="s">
        <v>11</v>
      </c>
      <c r="E77" s="65" t="s">
        <v>854</v>
      </c>
      <c r="F77" s="13" t="s">
        <v>852</v>
      </c>
      <c r="G77" s="14">
        <v>567</v>
      </c>
      <c r="H77" s="14">
        <v>879</v>
      </c>
      <c r="I77" s="12">
        <f t="shared" si="2"/>
        <v>1446</v>
      </c>
      <c r="J77" s="43"/>
      <c r="K77" s="13" t="s">
        <v>462</v>
      </c>
      <c r="L77" s="42" t="s">
        <v>864</v>
      </c>
      <c r="M77" s="72">
        <v>8135051425</v>
      </c>
      <c r="N77" s="72" t="s">
        <v>954</v>
      </c>
      <c r="O77" s="72">
        <v>8011770019</v>
      </c>
      <c r="P77" s="74">
        <v>43536</v>
      </c>
      <c r="Q77" s="43" t="s">
        <v>232</v>
      </c>
      <c r="R77" s="43" t="s">
        <v>888</v>
      </c>
      <c r="S77" s="43" t="s">
        <v>732</v>
      </c>
      <c r="T77" s="13"/>
    </row>
    <row r="78" spans="1:20" ht="33">
      <c r="A78" s="3">
        <v>74</v>
      </c>
      <c r="B78" s="12" t="s">
        <v>35</v>
      </c>
      <c r="C78" s="42" t="s">
        <v>851</v>
      </c>
      <c r="D78" s="47" t="s">
        <v>11</v>
      </c>
      <c r="E78" s="65" t="s">
        <v>854</v>
      </c>
      <c r="F78" s="13" t="s">
        <v>852</v>
      </c>
      <c r="G78" s="14">
        <v>567</v>
      </c>
      <c r="H78" s="14">
        <v>879</v>
      </c>
      <c r="I78" s="12">
        <f t="shared" si="2"/>
        <v>1446</v>
      </c>
      <c r="J78" s="43"/>
      <c r="K78" s="13" t="s">
        <v>462</v>
      </c>
      <c r="L78" s="42" t="s">
        <v>864</v>
      </c>
      <c r="M78" s="72">
        <v>8135051425</v>
      </c>
      <c r="N78" s="72" t="s">
        <v>954</v>
      </c>
      <c r="O78" s="72">
        <v>8011770019</v>
      </c>
      <c r="P78" s="74">
        <v>43537</v>
      </c>
      <c r="Q78" s="43" t="s">
        <v>233</v>
      </c>
      <c r="R78" s="43" t="s">
        <v>888</v>
      </c>
      <c r="S78" s="43" t="s">
        <v>732</v>
      </c>
      <c r="T78" s="13"/>
    </row>
    <row r="79" spans="1:20" ht="33">
      <c r="A79" s="3">
        <v>75</v>
      </c>
      <c r="B79" s="12" t="s">
        <v>35</v>
      </c>
      <c r="C79" s="42" t="s">
        <v>851</v>
      </c>
      <c r="D79" s="47" t="s">
        <v>11</v>
      </c>
      <c r="E79" s="65" t="s">
        <v>854</v>
      </c>
      <c r="F79" s="13" t="s">
        <v>852</v>
      </c>
      <c r="G79" s="14">
        <v>567</v>
      </c>
      <c r="H79" s="14">
        <v>879</v>
      </c>
      <c r="I79" s="12">
        <f t="shared" si="2"/>
        <v>1446</v>
      </c>
      <c r="J79" s="43"/>
      <c r="K79" s="13" t="s">
        <v>462</v>
      </c>
      <c r="L79" s="42" t="s">
        <v>864</v>
      </c>
      <c r="M79" s="72">
        <v>8135051425</v>
      </c>
      <c r="N79" s="72" t="s">
        <v>954</v>
      </c>
      <c r="O79" s="72">
        <v>8011770019</v>
      </c>
      <c r="P79" s="74">
        <v>43537</v>
      </c>
      <c r="Q79" s="43" t="s">
        <v>233</v>
      </c>
      <c r="R79" s="43" t="s">
        <v>888</v>
      </c>
      <c r="S79" s="43" t="s">
        <v>732</v>
      </c>
      <c r="T79" s="13"/>
    </row>
    <row r="80" spans="1:20">
      <c r="A80" s="3">
        <v>76</v>
      </c>
      <c r="B80" s="12" t="s">
        <v>35</v>
      </c>
      <c r="C80" s="42" t="s">
        <v>851</v>
      </c>
      <c r="D80" s="47" t="s">
        <v>11</v>
      </c>
      <c r="E80" s="65" t="s">
        <v>854</v>
      </c>
      <c r="F80" s="13" t="s">
        <v>852</v>
      </c>
      <c r="G80" s="14">
        <v>567</v>
      </c>
      <c r="H80" s="14">
        <v>879</v>
      </c>
      <c r="I80" s="12">
        <f t="shared" si="2"/>
        <v>1446</v>
      </c>
      <c r="J80" s="43"/>
      <c r="K80" s="13" t="s">
        <v>462</v>
      </c>
      <c r="L80" s="42" t="s">
        <v>864</v>
      </c>
      <c r="M80" s="72">
        <v>8135051425</v>
      </c>
      <c r="N80" s="72" t="s">
        <v>954</v>
      </c>
      <c r="O80" s="72">
        <v>8011770019</v>
      </c>
      <c r="P80" s="74">
        <v>43538</v>
      </c>
      <c r="Q80" s="43" t="s">
        <v>234</v>
      </c>
      <c r="R80" s="43" t="s">
        <v>888</v>
      </c>
      <c r="S80" s="43" t="s">
        <v>732</v>
      </c>
      <c r="T80" s="13"/>
    </row>
    <row r="81" spans="1:20">
      <c r="A81" s="3">
        <v>77</v>
      </c>
      <c r="B81" s="12" t="s">
        <v>35</v>
      </c>
      <c r="C81" s="42" t="s">
        <v>851</v>
      </c>
      <c r="D81" s="47" t="s">
        <v>11</v>
      </c>
      <c r="E81" s="65" t="s">
        <v>854</v>
      </c>
      <c r="F81" s="13" t="s">
        <v>852</v>
      </c>
      <c r="G81" s="14">
        <v>567</v>
      </c>
      <c r="H81" s="14">
        <v>879</v>
      </c>
      <c r="I81" s="12">
        <f t="shared" si="2"/>
        <v>1446</v>
      </c>
      <c r="J81" s="43"/>
      <c r="K81" s="13" t="s">
        <v>462</v>
      </c>
      <c r="L81" s="42" t="s">
        <v>864</v>
      </c>
      <c r="M81" s="72">
        <v>8135051425</v>
      </c>
      <c r="N81" s="72" t="s">
        <v>954</v>
      </c>
      <c r="O81" s="72">
        <v>8011770019</v>
      </c>
      <c r="P81" s="74">
        <v>43538</v>
      </c>
      <c r="Q81" s="43" t="s">
        <v>234</v>
      </c>
      <c r="R81" s="43" t="s">
        <v>888</v>
      </c>
      <c r="S81" s="43" t="s">
        <v>732</v>
      </c>
      <c r="T81" s="13"/>
    </row>
    <row r="82" spans="1:20">
      <c r="A82" s="3">
        <v>78</v>
      </c>
      <c r="B82" s="12" t="s">
        <v>35</v>
      </c>
      <c r="C82" s="42" t="s">
        <v>851</v>
      </c>
      <c r="D82" s="47" t="s">
        <v>11</v>
      </c>
      <c r="E82" s="65" t="s">
        <v>854</v>
      </c>
      <c r="F82" s="13" t="s">
        <v>852</v>
      </c>
      <c r="G82" s="14">
        <v>567</v>
      </c>
      <c r="H82" s="14">
        <v>879</v>
      </c>
      <c r="I82" s="12">
        <f t="shared" si="2"/>
        <v>1446</v>
      </c>
      <c r="J82" s="43"/>
      <c r="K82" s="13" t="s">
        <v>462</v>
      </c>
      <c r="L82" s="42" t="s">
        <v>864</v>
      </c>
      <c r="M82" s="72">
        <v>8135051425</v>
      </c>
      <c r="N82" s="72" t="s">
        <v>954</v>
      </c>
      <c r="O82" s="72">
        <v>8011770019</v>
      </c>
      <c r="P82" s="74">
        <v>43539</v>
      </c>
      <c r="Q82" s="43" t="s">
        <v>1090</v>
      </c>
      <c r="R82" s="43" t="s">
        <v>888</v>
      </c>
      <c r="S82" s="43" t="s">
        <v>732</v>
      </c>
      <c r="T82" s="13"/>
    </row>
    <row r="83" spans="1:20">
      <c r="A83" s="3">
        <v>79</v>
      </c>
      <c r="B83" s="12" t="s">
        <v>35</v>
      </c>
      <c r="C83" s="42" t="s">
        <v>851</v>
      </c>
      <c r="D83" s="47" t="s">
        <v>11</v>
      </c>
      <c r="E83" s="65" t="s">
        <v>854</v>
      </c>
      <c r="F83" s="13" t="s">
        <v>852</v>
      </c>
      <c r="G83" s="14">
        <v>567</v>
      </c>
      <c r="H83" s="14">
        <v>879</v>
      </c>
      <c r="I83" s="12">
        <f t="shared" si="2"/>
        <v>1446</v>
      </c>
      <c r="J83" s="43"/>
      <c r="K83" s="13" t="s">
        <v>462</v>
      </c>
      <c r="L83" s="42" t="s">
        <v>864</v>
      </c>
      <c r="M83" s="72">
        <v>8135051425</v>
      </c>
      <c r="N83" s="72" t="s">
        <v>954</v>
      </c>
      <c r="O83" s="72">
        <v>8011770019</v>
      </c>
      <c r="P83" s="74">
        <v>43539</v>
      </c>
      <c r="Q83" s="43" t="s">
        <v>1090</v>
      </c>
      <c r="R83" s="43" t="s">
        <v>888</v>
      </c>
      <c r="S83" s="43" t="s">
        <v>732</v>
      </c>
      <c r="T83" s="13"/>
    </row>
    <row r="84" spans="1:20">
      <c r="A84" s="3">
        <v>80</v>
      </c>
      <c r="B84" s="12" t="s">
        <v>35</v>
      </c>
      <c r="C84" s="42" t="s">
        <v>851</v>
      </c>
      <c r="D84" s="47" t="s">
        <v>11</v>
      </c>
      <c r="E84" s="65" t="s">
        <v>854</v>
      </c>
      <c r="F84" s="13" t="s">
        <v>852</v>
      </c>
      <c r="G84" s="14">
        <v>567</v>
      </c>
      <c r="H84" s="14">
        <v>879</v>
      </c>
      <c r="I84" s="12">
        <f t="shared" si="2"/>
        <v>1446</v>
      </c>
      <c r="J84" s="43"/>
      <c r="K84" s="13" t="s">
        <v>462</v>
      </c>
      <c r="L84" s="42" t="s">
        <v>864</v>
      </c>
      <c r="M84" s="72">
        <v>8135051425</v>
      </c>
      <c r="N84" s="72" t="s">
        <v>954</v>
      </c>
      <c r="O84" s="72">
        <v>8011770019</v>
      </c>
      <c r="P84" s="74">
        <v>43539</v>
      </c>
      <c r="Q84" s="43" t="s">
        <v>1090</v>
      </c>
      <c r="R84" s="43" t="s">
        <v>888</v>
      </c>
      <c r="S84" s="43" t="s">
        <v>732</v>
      </c>
      <c r="T84" s="13"/>
    </row>
    <row r="85" spans="1:20">
      <c r="A85" s="3">
        <v>81</v>
      </c>
      <c r="B85" s="12" t="s">
        <v>35</v>
      </c>
      <c r="C85" s="42" t="s">
        <v>851</v>
      </c>
      <c r="D85" s="47" t="s">
        <v>11</v>
      </c>
      <c r="E85" s="65" t="s">
        <v>854</v>
      </c>
      <c r="F85" s="13" t="s">
        <v>852</v>
      </c>
      <c r="G85" s="14">
        <v>567</v>
      </c>
      <c r="H85" s="14">
        <v>879</v>
      </c>
      <c r="I85" s="12">
        <f t="shared" si="2"/>
        <v>1446</v>
      </c>
      <c r="J85" s="43"/>
      <c r="K85" s="13" t="s">
        <v>462</v>
      </c>
      <c r="L85" s="42" t="s">
        <v>864</v>
      </c>
      <c r="M85" s="72">
        <v>8135051425</v>
      </c>
      <c r="N85" s="72" t="s">
        <v>954</v>
      </c>
      <c r="O85" s="72">
        <v>8011770019</v>
      </c>
      <c r="P85" s="74">
        <v>43540</v>
      </c>
      <c r="Q85" s="43" t="s">
        <v>1079</v>
      </c>
      <c r="R85" s="43" t="s">
        <v>888</v>
      </c>
      <c r="S85" s="43" t="s">
        <v>732</v>
      </c>
      <c r="T85" s="13"/>
    </row>
    <row r="86" spans="1:20">
      <c r="A86" s="3">
        <v>82</v>
      </c>
      <c r="B86" s="12" t="s">
        <v>35</v>
      </c>
      <c r="C86" s="42" t="s">
        <v>851</v>
      </c>
      <c r="D86" s="47" t="s">
        <v>11</v>
      </c>
      <c r="E86" s="65" t="s">
        <v>854</v>
      </c>
      <c r="F86" s="13" t="s">
        <v>852</v>
      </c>
      <c r="G86" s="14">
        <v>567</v>
      </c>
      <c r="H86" s="14">
        <v>879</v>
      </c>
      <c r="I86" s="12">
        <f t="shared" si="2"/>
        <v>1446</v>
      </c>
      <c r="J86" s="43"/>
      <c r="K86" s="13" t="s">
        <v>462</v>
      </c>
      <c r="L86" s="42" t="s">
        <v>864</v>
      </c>
      <c r="M86" s="72">
        <v>8135051425</v>
      </c>
      <c r="N86" s="72" t="s">
        <v>954</v>
      </c>
      <c r="O86" s="72">
        <v>8011770019</v>
      </c>
      <c r="P86" s="74">
        <v>43540</v>
      </c>
      <c r="Q86" s="43" t="s">
        <v>1079</v>
      </c>
      <c r="R86" s="43" t="s">
        <v>888</v>
      </c>
      <c r="S86" s="43" t="s">
        <v>732</v>
      </c>
      <c r="T86" s="13"/>
    </row>
    <row r="87" spans="1:20">
      <c r="A87" s="3">
        <v>83</v>
      </c>
      <c r="B87" s="12" t="s">
        <v>35</v>
      </c>
      <c r="C87" s="42" t="s">
        <v>851</v>
      </c>
      <c r="D87" s="47" t="s">
        <v>11</v>
      </c>
      <c r="E87" s="65" t="s">
        <v>854</v>
      </c>
      <c r="F87" s="13" t="s">
        <v>852</v>
      </c>
      <c r="G87" s="14">
        <v>567</v>
      </c>
      <c r="H87" s="14">
        <v>879</v>
      </c>
      <c r="I87" s="12">
        <f t="shared" si="2"/>
        <v>1446</v>
      </c>
      <c r="J87" s="43"/>
      <c r="K87" s="13" t="s">
        <v>462</v>
      </c>
      <c r="L87" s="42" t="s">
        <v>864</v>
      </c>
      <c r="M87" s="72">
        <v>8135051425</v>
      </c>
      <c r="N87" s="72" t="s">
        <v>954</v>
      </c>
      <c r="O87" s="72">
        <v>8011770019</v>
      </c>
      <c r="P87" s="74">
        <v>43540</v>
      </c>
      <c r="Q87" s="43" t="s">
        <v>1079</v>
      </c>
      <c r="R87" s="43" t="s">
        <v>888</v>
      </c>
      <c r="S87" s="43" t="s">
        <v>732</v>
      </c>
      <c r="T87" s="13"/>
    </row>
    <row r="88" spans="1:20">
      <c r="A88" s="3">
        <v>84</v>
      </c>
      <c r="B88" s="12" t="s">
        <v>35</v>
      </c>
      <c r="C88" s="66" t="s">
        <v>855</v>
      </c>
      <c r="D88" s="47" t="s">
        <v>11</v>
      </c>
      <c r="E88" s="65" t="s">
        <v>853</v>
      </c>
      <c r="F88" s="13" t="s">
        <v>856</v>
      </c>
      <c r="G88" s="14">
        <v>167</v>
      </c>
      <c r="H88" s="14">
        <v>198</v>
      </c>
      <c r="I88" s="12">
        <f>+G88+H88</f>
        <v>365</v>
      </c>
      <c r="J88" s="43"/>
      <c r="K88" s="13" t="s">
        <v>462</v>
      </c>
      <c r="L88" s="42" t="s">
        <v>864</v>
      </c>
      <c r="M88" s="72">
        <v>8135051425</v>
      </c>
      <c r="N88" s="72" t="s">
        <v>954</v>
      </c>
      <c r="O88" s="72">
        <v>8011770019</v>
      </c>
      <c r="P88" s="74">
        <v>43542</v>
      </c>
      <c r="Q88" s="43" t="s">
        <v>231</v>
      </c>
      <c r="R88" s="43" t="s">
        <v>888</v>
      </c>
      <c r="S88" s="43" t="s">
        <v>732</v>
      </c>
      <c r="T88" s="13"/>
    </row>
    <row r="89" spans="1:20">
      <c r="A89" s="3">
        <v>85</v>
      </c>
      <c r="B89" s="12" t="s">
        <v>35</v>
      </c>
      <c r="C89" s="66" t="s">
        <v>855</v>
      </c>
      <c r="D89" s="47" t="s">
        <v>11</v>
      </c>
      <c r="E89" s="65" t="s">
        <v>853</v>
      </c>
      <c r="F89" s="13" t="s">
        <v>856</v>
      </c>
      <c r="G89" s="14">
        <v>167</v>
      </c>
      <c r="H89" s="14">
        <v>198</v>
      </c>
      <c r="I89" s="12">
        <f>+G89+H89</f>
        <v>365</v>
      </c>
      <c r="J89" s="43"/>
      <c r="K89" s="13" t="s">
        <v>462</v>
      </c>
      <c r="L89" s="42" t="s">
        <v>864</v>
      </c>
      <c r="M89" s="72">
        <v>8135051425</v>
      </c>
      <c r="N89" s="72" t="s">
        <v>954</v>
      </c>
      <c r="O89" s="72">
        <v>8011770019</v>
      </c>
      <c r="P89" s="74">
        <v>43542</v>
      </c>
      <c r="Q89" s="43" t="s">
        <v>231</v>
      </c>
      <c r="R89" s="43" t="s">
        <v>888</v>
      </c>
      <c r="S89" s="43" t="s">
        <v>732</v>
      </c>
      <c r="T89" s="13"/>
    </row>
    <row r="90" spans="1:20">
      <c r="A90" s="3">
        <v>86</v>
      </c>
      <c r="B90" s="12" t="s">
        <v>35</v>
      </c>
      <c r="C90" s="66" t="s">
        <v>855</v>
      </c>
      <c r="D90" s="47" t="s">
        <v>11</v>
      </c>
      <c r="E90" s="65" t="s">
        <v>853</v>
      </c>
      <c r="F90" s="13" t="s">
        <v>856</v>
      </c>
      <c r="G90" s="14">
        <v>167</v>
      </c>
      <c r="H90" s="14">
        <v>198</v>
      </c>
      <c r="I90" s="12">
        <f>+G90+H90</f>
        <v>365</v>
      </c>
      <c r="J90" s="43"/>
      <c r="K90" s="13" t="s">
        <v>462</v>
      </c>
      <c r="L90" s="42" t="s">
        <v>864</v>
      </c>
      <c r="M90" s="72">
        <v>8135051425</v>
      </c>
      <c r="N90" s="72" t="s">
        <v>954</v>
      </c>
      <c r="O90" s="72">
        <v>8011770019</v>
      </c>
      <c r="P90" s="74">
        <v>43542</v>
      </c>
      <c r="Q90" s="43" t="s">
        <v>231</v>
      </c>
      <c r="R90" s="43" t="s">
        <v>888</v>
      </c>
      <c r="S90" s="43" t="s">
        <v>732</v>
      </c>
      <c r="T90" s="13"/>
    </row>
    <row r="91" spans="1:20">
      <c r="A91" s="3">
        <v>87</v>
      </c>
      <c r="B91" s="12" t="s">
        <v>35</v>
      </c>
      <c r="C91" s="13" t="s">
        <v>857</v>
      </c>
      <c r="D91" s="47" t="s">
        <v>11</v>
      </c>
      <c r="E91" s="65" t="s">
        <v>858</v>
      </c>
      <c r="F91" s="13" t="s">
        <v>856</v>
      </c>
      <c r="G91" s="14">
        <v>155</v>
      </c>
      <c r="H91" s="14">
        <v>187</v>
      </c>
      <c r="I91" s="12">
        <f>+G91+H91</f>
        <v>342</v>
      </c>
      <c r="J91" s="43"/>
      <c r="K91" s="42" t="s">
        <v>297</v>
      </c>
      <c r="L91" s="42" t="s">
        <v>911</v>
      </c>
      <c r="M91" s="72">
        <v>9577948848</v>
      </c>
      <c r="N91" s="72" t="s">
        <v>914</v>
      </c>
      <c r="O91" s="72">
        <v>8761073915</v>
      </c>
      <c r="P91" s="74">
        <v>43543</v>
      </c>
      <c r="Q91" s="43" t="s">
        <v>232</v>
      </c>
      <c r="R91" s="43" t="s">
        <v>820</v>
      </c>
      <c r="S91" s="43" t="s">
        <v>732</v>
      </c>
      <c r="T91" s="13"/>
    </row>
    <row r="92" spans="1:20">
      <c r="A92" s="3">
        <v>88</v>
      </c>
      <c r="B92" s="12" t="s">
        <v>35</v>
      </c>
      <c r="C92" s="13" t="s">
        <v>857</v>
      </c>
      <c r="D92" s="47" t="s">
        <v>11</v>
      </c>
      <c r="E92" s="65" t="s">
        <v>858</v>
      </c>
      <c r="F92" s="13" t="s">
        <v>856</v>
      </c>
      <c r="G92" s="14">
        <v>155</v>
      </c>
      <c r="H92" s="14">
        <v>187</v>
      </c>
      <c r="I92" s="12">
        <f t="shared" ref="I92:I95" si="3">+G92+H92</f>
        <v>342</v>
      </c>
      <c r="J92" s="43"/>
      <c r="K92" s="42" t="s">
        <v>297</v>
      </c>
      <c r="L92" s="42" t="s">
        <v>911</v>
      </c>
      <c r="M92" s="72">
        <v>9577948848</v>
      </c>
      <c r="N92" s="72" t="s">
        <v>914</v>
      </c>
      <c r="O92" s="72">
        <v>8761073915</v>
      </c>
      <c r="P92" s="74">
        <v>43543</v>
      </c>
      <c r="Q92" s="43" t="s">
        <v>232</v>
      </c>
      <c r="R92" s="43" t="s">
        <v>820</v>
      </c>
      <c r="S92" s="43" t="s">
        <v>732</v>
      </c>
      <c r="T92" s="13"/>
    </row>
    <row r="93" spans="1:20">
      <c r="A93" s="3">
        <v>89</v>
      </c>
      <c r="B93" s="12" t="s">
        <v>35</v>
      </c>
      <c r="C93" s="13" t="s">
        <v>857</v>
      </c>
      <c r="D93" s="47" t="s">
        <v>11</v>
      </c>
      <c r="E93" s="65" t="s">
        <v>858</v>
      </c>
      <c r="F93" s="13" t="s">
        <v>856</v>
      </c>
      <c r="G93" s="14">
        <v>155</v>
      </c>
      <c r="H93" s="14">
        <v>187</v>
      </c>
      <c r="I93" s="12">
        <f t="shared" si="3"/>
        <v>342</v>
      </c>
      <c r="J93" s="43"/>
      <c r="K93" s="42" t="s">
        <v>297</v>
      </c>
      <c r="L93" s="42" t="s">
        <v>911</v>
      </c>
      <c r="M93" s="72">
        <v>9577948848</v>
      </c>
      <c r="N93" s="72" t="s">
        <v>914</v>
      </c>
      <c r="O93" s="72">
        <v>8761073915</v>
      </c>
      <c r="P93" s="74">
        <v>43543</v>
      </c>
      <c r="Q93" s="43" t="s">
        <v>232</v>
      </c>
      <c r="R93" s="43" t="s">
        <v>820</v>
      </c>
      <c r="S93" s="43" t="s">
        <v>732</v>
      </c>
      <c r="T93" s="13"/>
    </row>
    <row r="94" spans="1:20">
      <c r="A94" s="3">
        <v>90</v>
      </c>
      <c r="B94" s="12" t="s">
        <v>35</v>
      </c>
      <c r="C94" s="42" t="s">
        <v>561</v>
      </c>
      <c r="D94" s="43" t="s">
        <v>11</v>
      </c>
      <c r="E94" s="72" t="s">
        <v>562</v>
      </c>
      <c r="F94" s="43" t="s">
        <v>628</v>
      </c>
      <c r="G94" s="14">
        <v>5</v>
      </c>
      <c r="H94" s="14">
        <v>4</v>
      </c>
      <c r="I94" s="12">
        <f t="shared" si="3"/>
        <v>9</v>
      </c>
      <c r="J94" s="43"/>
      <c r="K94" s="43" t="s">
        <v>297</v>
      </c>
      <c r="L94" s="73" t="s">
        <v>911</v>
      </c>
      <c r="M94" s="72">
        <v>9577948848</v>
      </c>
      <c r="N94" s="73" t="s">
        <v>925</v>
      </c>
      <c r="O94" s="72">
        <v>8254865455</v>
      </c>
      <c r="P94" s="74">
        <v>43546</v>
      </c>
      <c r="Q94" s="43" t="s">
        <v>1090</v>
      </c>
      <c r="R94" s="43" t="s">
        <v>885</v>
      </c>
      <c r="S94" s="43" t="s">
        <v>45</v>
      </c>
      <c r="T94" s="13"/>
    </row>
    <row r="95" spans="1:20">
      <c r="A95" s="3">
        <v>91</v>
      </c>
      <c r="B95" s="12" t="s">
        <v>35</v>
      </c>
      <c r="C95" s="42" t="s">
        <v>563</v>
      </c>
      <c r="D95" s="43" t="s">
        <v>11</v>
      </c>
      <c r="E95" s="72" t="s">
        <v>564</v>
      </c>
      <c r="F95" s="43" t="s">
        <v>628</v>
      </c>
      <c r="G95" s="14">
        <v>12</v>
      </c>
      <c r="H95" s="14">
        <v>16</v>
      </c>
      <c r="I95" s="12">
        <f t="shared" si="3"/>
        <v>28</v>
      </c>
      <c r="J95" s="43"/>
      <c r="K95" s="43" t="s">
        <v>297</v>
      </c>
      <c r="L95" s="73" t="s">
        <v>911</v>
      </c>
      <c r="M95" s="72">
        <v>9577948848</v>
      </c>
      <c r="N95" s="73" t="s">
        <v>925</v>
      </c>
      <c r="O95" s="72">
        <v>8254865455</v>
      </c>
      <c r="P95" s="74">
        <v>43546</v>
      </c>
      <c r="Q95" s="43" t="s">
        <v>1090</v>
      </c>
      <c r="R95" s="43" t="s">
        <v>885</v>
      </c>
      <c r="S95" s="43" t="s">
        <v>45</v>
      </c>
      <c r="T95" s="13"/>
    </row>
    <row r="96" spans="1:20">
      <c r="A96" s="3">
        <v>92</v>
      </c>
      <c r="B96" s="12" t="s">
        <v>35</v>
      </c>
      <c r="C96" s="42" t="s">
        <v>565</v>
      </c>
      <c r="D96" s="43" t="s">
        <v>11</v>
      </c>
      <c r="E96" s="72" t="s">
        <v>566</v>
      </c>
      <c r="F96" s="43" t="s">
        <v>628</v>
      </c>
      <c r="G96" s="14">
        <v>42</v>
      </c>
      <c r="H96" s="14">
        <v>36</v>
      </c>
      <c r="I96" s="12">
        <f>+G96+H96</f>
        <v>78</v>
      </c>
      <c r="J96" s="62" t="s">
        <v>567</v>
      </c>
      <c r="K96" s="43" t="s">
        <v>297</v>
      </c>
      <c r="L96" s="73" t="s">
        <v>911</v>
      </c>
      <c r="M96" s="72">
        <v>9577948848</v>
      </c>
      <c r="N96" s="73" t="s">
        <v>925</v>
      </c>
      <c r="O96" s="72">
        <v>8254865455</v>
      </c>
      <c r="P96" s="74">
        <v>43546</v>
      </c>
      <c r="Q96" s="43" t="s">
        <v>1090</v>
      </c>
      <c r="R96" s="43" t="s">
        <v>885</v>
      </c>
      <c r="S96" s="43" t="s">
        <v>45</v>
      </c>
      <c r="T96" s="13"/>
    </row>
    <row r="97" spans="1:20">
      <c r="A97" s="3">
        <v>93</v>
      </c>
      <c r="B97" s="12" t="s">
        <v>35</v>
      </c>
      <c r="C97" s="46" t="s">
        <v>568</v>
      </c>
      <c r="D97" s="43" t="s">
        <v>11</v>
      </c>
      <c r="E97" s="72" t="s">
        <v>569</v>
      </c>
      <c r="F97" s="68" t="s">
        <v>627</v>
      </c>
      <c r="G97" s="63">
        <v>188</v>
      </c>
      <c r="H97" s="63">
        <v>178</v>
      </c>
      <c r="I97" s="68">
        <f>+G97+H97</f>
        <v>366</v>
      </c>
      <c r="J97" s="62" t="s">
        <v>570</v>
      </c>
      <c r="K97" s="43" t="s">
        <v>297</v>
      </c>
      <c r="L97" s="73" t="s">
        <v>911</v>
      </c>
      <c r="M97" s="72">
        <v>9577948848</v>
      </c>
      <c r="N97" s="73" t="s">
        <v>926</v>
      </c>
      <c r="O97" s="72">
        <v>8822485582</v>
      </c>
      <c r="P97" s="74">
        <v>43549</v>
      </c>
      <c r="Q97" s="43" t="s">
        <v>231</v>
      </c>
      <c r="R97" s="43" t="s">
        <v>885</v>
      </c>
      <c r="S97" s="43" t="s">
        <v>45</v>
      </c>
      <c r="T97" s="13"/>
    </row>
    <row r="98" spans="1:20">
      <c r="A98" s="3">
        <v>94</v>
      </c>
      <c r="B98" s="12" t="s">
        <v>35</v>
      </c>
      <c r="C98" s="46" t="s">
        <v>568</v>
      </c>
      <c r="D98" s="43" t="s">
        <v>11</v>
      </c>
      <c r="E98" s="72" t="s">
        <v>569</v>
      </c>
      <c r="F98" s="68" t="s">
        <v>627</v>
      </c>
      <c r="G98" s="63">
        <v>188</v>
      </c>
      <c r="H98" s="63">
        <v>178</v>
      </c>
      <c r="I98" s="68">
        <f>+G98+H98</f>
        <v>366</v>
      </c>
      <c r="J98" s="62" t="s">
        <v>570</v>
      </c>
      <c r="K98" s="43" t="s">
        <v>297</v>
      </c>
      <c r="L98" s="73" t="s">
        <v>911</v>
      </c>
      <c r="M98" s="72">
        <v>9577948848</v>
      </c>
      <c r="N98" s="73" t="s">
        <v>926</v>
      </c>
      <c r="O98" s="72">
        <v>8822485582</v>
      </c>
      <c r="P98" s="74">
        <v>43549</v>
      </c>
      <c r="Q98" s="43" t="s">
        <v>231</v>
      </c>
      <c r="R98" s="43" t="s">
        <v>885</v>
      </c>
      <c r="S98" s="43" t="s">
        <v>45</v>
      </c>
      <c r="T98" s="13"/>
    </row>
    <row r="99" spans="1:20">
      <c r="A99" s="3">
        <v>95</v>
      </c>
      <c r="B99" s="12" t="s">
        <v>35</v>
      </c>
      <c r="C99" s="46" t="s">
        <v>568</v>
      </c>
      <c r="D99" s="43" t="s">
        <v>11</v>
      </c>
      <c r="E99" s="72" t="s">
        <v>569</v>
      </c>
      <c r="F99" s="68" t="s">
        <v>627</v>
      </c>
      <c r="G99" s="63">
        <v>188</v>
      </c>
      <c r="H99" s="63">
        <v>178</v>
      </c>
      <c r="I99" s="68">
        <f>+G99+H99</f>
        <v>366</v>
      </c>
      <c r="J99" s="62" t="s">
        <v>570</v>
      </c>
      <c r="K99" s="43" t="s">
        <v>297</v>
      </c>
      <c r="L99" s="73" t="s">
        <v>911</v>
      </c>
      <c r="M99" s="72">
        <v>9577948848</v>
      </c>
      <c r="N99" s="73" t="s">
        <v>926</v>
      </c>
      <c r="O99" s="72">
        <v>8822485582</v>
      </c>
      <c r="P99" s="74">
        <v>43549</v>
      </c>
      <c r="Q99" s="43" t="s">
        <v>231</v>
      </c>
      <c r="R99" s="43" t="s">
        <v>885</v>
      </c>
      <c r="S99" s="43" t="s">
        <v>45</v>
      </c>
      <c r="T99" s="13"/>
    </row>
    <row r="100" spans="1:20">
      <c r="A100" s="3">
        <v>96</v>
      </c>
      <c r="B100" s="12" t="s">
        <v>35</v>
      </c>
      <c r="C100" s="42" t="s">
        <v>571</v>
      </c>
      <c r="D100" s="43" t="s">
        <v>11</v>
      </c>
      <c r="E100" s="72" t="s">
        <v>572</v>
      </c>
      <c r="F100" s="43" t="s">
        <v>627</v>
      </c>
      <c r="G100" s="14">
        <v>23</v>
      </c>
      <c r="H100" s="14">
        <v>18</v>
      </c>
      <c r="I100" s="12">
        <f t="shared" ref="I100:I112" si="4">+G100+H100</f>
        <v>41</v>
      </c>
      <c r="J100" s="62" t="s">
        <v>570</v>
      </c>
      <c r="K100" s="43" t="s">
        <v>297</v>
      </c>
      <c r="L100" s="73" t="s">
        <v>911</v>
      </c>
      <c r="M100" s="72">
        <v>9577948848</v>
      </c>
      <c r="N100" s="73" t="s">
        <v>926</v>
      </c>
      <c r="O100" s="72">
        <v>8822485582</v>
      </c>
      <c r="P100" s="74">
        <v>43550</v>
      </c>
      <c r="Q100" s="43" t="s">
        <v>232</v>
      </c>
      <c r="R100" s="43" t="s">
        <v>885</v>
      </c>
      <c r="S100" s="43" t="s">
        <v>45</v>
      </c>
      <c r="T100" s="13"/>
    </row>
    <row r="101" spans="1:20">
      <c r="A101" s="3">
        <v>97</v>
      </c>
      <c r="B101" s="12" t="s">
        <v>35</v>
      </c>
      <c r="C101" s="42" t="s">
        <v>573</v>
      </c>
      <c r="D101" s="43" t="s">
        <v>11</v>
      </c>
      <c r="E101" s="72" t="s">
        <v>574</v>
      </c>
      <c r="F101" s="43" t="s">
        <v>627</v>
      </c>
      <c r="G101" s="14">
        <v>34</v>
      </c>
      <c r="H101" s="14">
        <v>48</v>
      </c>
      <c r="I101" s="12">
        <f t="shared" si="4"/>
        <v>82</v>
      </c>
      <c r="J101" s="43"/>
      <c r="K101" s="73" t="s">
        <v>928</v>
      </c>
      <c r="L101" s="73" t="s">
        <v>927</v>
      </c>
      <c r="M101" s="72">
        <v>7896900507</v>
      </c>
      <c r="N101" s="73" t="s">
        <v>929</v>
      </c>
      <c r="O101" s="72">
        <v>9435926954</v>
      </c>
      <c r="P101" s="74">
        <v>43550</v>
      </c>
      <c r="Q101" s="43" t="s">
        <v>232</v>
      </c>
      <c r="R101" s="43" t="s">
        <v>885</v>
      </c>
      <c r="S101" s="43" t="s">
        <v>45</v>
      </c>
      <c r="T101" s="13"/>
    </row>
    <row r="102" spans="1:20">
      <c r="A102" s="3">
        <v>98</v>
      </c>
      <c r="B102" s="12" t="s">
        <v>35</v>
      </c>
      <c r="C102" s="42" t="s">
        <v>575</v>
      </c>
      <c r="D102" s="43" t="s">
        <v>11</v>
      </c>
      <c r="E102" s="72" t="s">
        <v>576</v>
      </c>
      <c r="F102" s="43" t="s">
        <v>627</v>
      </c>
      <c r="G102" s="14">
        <v>23</v>
      </c>
      <c r="H102" s="14">
        <v>34</v>
      </c>
      <c r="I102" s="12">
        <f t="shared" si="4"/>
        <v>57</v>
      </c>
      <c r="J102" s="62" t="s">
        <v>577</v>
      </c>
      <c r="K102" s="43" t="s">
        <v>297</v>
      </c>
      <c r="L102" s="73" t="s">
        <v>911</v>
      </c>
      <c r="M102" s="72">
        <v>9577948848</v>
      </c>
      <c r="N102" s="73" t="s">
        <v>925</v>
      </c>
      <c r="O102" s="72">
        <v>8254865455</v>
      </c>
      <c r="P102" s="74">
        <v>43550</v>
      </c>
      <c r="Q102" s="43" t="s">
        <v>232</v>
      </c>
      <c r="R102" s="43" t="s">
        <v>885</v>
      </c>
      <c r="S102" s="43" t="s">
        <v>45</v>
      </c>
      <c r="T102" s="13"/>
    </row>
    <row r="103" spans="1:20" ht="33">
      <c r="A103" s="3">
        <v>99</v>
      </c>
      <c r="B103" s="12" t="s">
        <v>35</v>
      </c>
      <c r="C103" s="42" t="s">
        <v>578</v>
      </c>
      <c r="D103" s="43" t="s">
        <v>11</v>
      </c>
      <c r="E103" s="72" t="s">
        <v>579</v>
      </c>
      <c r="F103" s="43" t="s">
        <v>628</v>
      </c>
      <c r="G103" s="14">
        <v>22</v>
      </c>
      <c r="H103" s="14">
        <v>27</v>
      </c>
      <c r="I103" s="12">
        <f t="shared" si="4"/>
        <v>49</v>
      </c>
      <c r="J103" s="62" t="s">
        <v>580</v>
      </c>
      <c r="K103" s="43" t="s">
        <v>297</v>
      </c>
      <c r="L103" s="73" t="s">
        <v>911</v>
      </c>
      <c r="M103" s="72">
        <v>9577948848</v>
      </c>
      <c r="N103" s="73" t="s">
        <v>925</v>
      </c>
      <c r="O103" s="72">
        <v>8254865455</v>
      </c>
      <c r="P103" s="74">
        <v>43551</v>
      </c>
      <c r="Q103" s="43" t="s">
        <v>233</v>
      </c>
      <c r="R103" s="43" t="s">
        <v>885</v>
      </c>
      <c r="S103" s="43" t="s">
        <v>45</v>
      </c>
      <c r="T103" s="13"/>
    </row>
    <row r="104" spans="1:20" ht="33">
      <c r="A104" s="3">
        <v>100</v>
      </c>
      <c r="B104" s="12" t="s">
        <v>35</v>
      </c>
      <c r="C104" s="42" t="s">
        <v>581</v>
      </c>
      <c r="D104" s="43" t="s">
        <v>11</v>
      </c>
      <c r="E104" s="72" t="s">
        <v>582</v>
      </c>
      <c r="F104" s="43" t="s">
        <v>627</v>
      </c>
      <c r="G104" s="14">
        <v>45</v>
      </c>
      <c r="H104" s="14">
        <v>57</v>
      </c>
      <c r="I104" s="12">
        <f t="shared" si="4"/>
        <v>102</v>
      </c>
      <c r="J104" s="43"/>
      <c r="K104" s="43" t="s">
        <v>436</v>
      </c>
      <c r="L104" s="72" t="s">
        <v>874</v>
      </c>
      <c r="M104" s="72">
        <v>9435677592</v>
      </c>
      <c r="N104" s="73" t="s">
        <v>930</v>
      </c>
      <c r="O104" s="72">
        <v>9508448619</v>
      </c>
      <c r="P104" s="74">
        <v>43551</v>
      </c>
      <c r="Q104" s="43" t="s">
        <v>233</v>
      </c>
      <c r="R104" s="43" t="s">
        <v>885</v>
      </c>
      <c r="S104" s="43" t="s">
        <v>45</v>
      </c>
      <c r="T104" s="13"/>
    </row>
    <row r="105" spans="1:20" ht="33">
      <c r="A105" s="3">
        <v>101</v>
      </c>
      <c r="B105" s="12" t="s">
        <v>35</v>
      </c>
      <c r="C105" s="42" t="s">
        <v>583</v>
      </c>
      <c r="D105" s="43" t="s">
        <v>11</v>
      </c>
      <c r="E105" s="72" t="s">
        <v>584</v>
      </c>
      <c r="F105" s="43" t="s">
        <v>627</v>
      </c>
      <c r="G105" s="14">
        <v>18</v>
      </c>
      <c r="H105" s="14">
        <v>21</v>
      </c>
      <c r="I105" s="12">
        <f t="shared" si="4"/>
        <v>39</v>
      </c>
      <c r="J105" s="62" t="s">
        <v>585</v>
      </c>
      <c r="K105" s="43" t="s">
        <v>436</v>
      </c>
      <c r="L105" s="72" t="s">
        <v>874</v>
      </c>
      <c r="M105" s="72">
        <v>9435677593</v>
      </c>
      <c r="N105" s="73" t="s">
        <v>931</v>
      </c>
      <c r="O105" s="72">
        <v>9707751589</v>
      </c>
      <c r="P105" s="74">
        <v>43552</v>
      </c>
      <c r="Q105" s="43" t="s">
        <v>233</v>
      </c>
      <c r="R105" s="43" t="s">
        <v>885</v>
      </c>
      <c r="S105" s="43" t="s">
        <v>45</v>
      </c>
      <c r="T105" s="13"/>
    </row>
    <row r="106" spans="1:20">
      <c r="A106" s="3">
        <v>102</v>
      </c>
      <c r="B106" s="12" t="s">
        <v>35</v>
      </c>
      <c r="C106" s="42" t="s">
        <v>609</v>
      </c>
      <c r="D106" s="43" t="s">
        <v>11</v>
      </c>
      <c r="E106" s="72" t="s">
        <v>610</v>
      </c>
      <c r="F106" s="43" t="s">
        <v>628</v>
      </c>
      <c r="G106" s="14">
        <v>15</v>
      </c>
      <c r="H106" s="14">
        <v>17</v>
      </c>
      <c r="I106" s="12">
        <f t="shared" si="4"/>
        <v>32</v>
      </c>
      <c r="J106" s="62" t="s">
        <v>603</v>
      </c>
      <c r="K106" s="73" t="s">
        <v>935</v>
      </c>
      <c r="L106" s="73" t="s">
        <v>892</v>
      </c>
      <c r="M106" s="72">
        <v>9707317539</v>
      </c>
      <c r="N106" s="73" t="s">
        <v>895</v>
      </c>
      <c r="O106" s="72">
        <v>9707751773</v>
      </c>
      <c r="P106" s="74">
        <v>43552</v>
      </c>
      <c r="Q106" s="43" t="s">
        <v>234</v>
      </c>
      <c r="R106" s="43" t="s">
        <v>891</v>
      </c>
      <c r="S106" s="43" t="s">
        <v>45</v>
      </c>
      <c r="T106" s="13"/>
    </row>
    <row r="107" spans="1:20">
      <c r="A107" s="3">
        <v>103</v>
      </c>
      <c r="B107" s="12" t="s">
        <v>35</v>
      </c>
      <c r="C107" s="42" t="s">
        <v>611</v>
      </c>
      <c r="D107" s="43" t="s">
        <v>11</v>
      </c>
      <c r="E107" s="72" t="s">
        <v>612</v>
      </c>
      <c r="F107" s="43" t="s">
        <v>627</v>
      </c>
      <c r="G107" s="14"/>
      <c r="H107" s="14">
        <v>45</v>
      </c>
      <c r="I107" s="12">
        <f t="shared" si="4"/>
        <v>45</v>
      </c>
      <c r="J107" s="62" t="s">
        <v>613</v>
      </c>
      <c r="K107" s="43" t="s">
        <v>462</v>
      </c>
      <c r="L107" s="72" t="s">
        <v>864</v>
      </c>
      <c r="M107" s="72">
        <v>8135051425</v>
      </c>
      <c r="N107" s="73" t="s">
        <v>936</v>
      </c>
      <c r="O107" s="72">
        <v>8822084772</v>
      </c>
      <c r="P107" s="74">
        <v>43552</v>
      </c>
      <c r="Q107" s="43" t="s">
        <v>234</v>
      </c>
      <c r="R107" s="43" t="s">
        <v>888</v>
      </c>
      <c r="S107" s="43" t="s">
        <v>45</v>
      </c>
      <c r="T107" s="13"/>
    </row>
    <row r="108" spans="1:20">
      <c r="A108" s="3">
        <v>104</v>
      </c>
      <c r="B108" s="12" t="s">
        <v>35</v>
      </c>
      <c r="C108" s="42" t="s">
        <v>614</v>
      </c>
      <c r="D108" s="43" t="s">
        <v>11</v>
      </c>
      <c r="E108" s="72" t="s">
        <v>615</v>
      </c>
      <c r="F108" s="43" t="s">
        <v>628</v>
      </c>
      <c r="G108" s="14">
        <v>35</v>
      </c>
      <c r="H108" s="14">
        <v>42</v>
      </c>
      <c r="I108" s="12">
        <f t="shared" si="4"/>
        <v>77</v>
      </c>
      <c r="J108" s="62" t="s">
        <v>616</v>
      </c>
      <c r="K108" s="43" t="s">
        <v>462</v>
      </c>
      <c r="L108" s="72" t="s">
        <v>864</v>
      </c>
      <c r="M108" s="72">
        <v>8135051425</v>
      </c>
      <c r="N108" s="73" t="s">
        <v>937</v>
      </c>
      <c r="O108" s="72">
        <v>9707576850</v>
      </c>
      <c r="P108" s="74">
        <v>43553</v>
      </c>
      <c r="Q108" s="43" t="s">
        <v>1090</v>
      </c>
      <c r="R108" s="43" t="s">
        <v>888</v>
      </c>
      <c r="S108" s="43" t="s">
        <v>45</v>
      </c>
      <c r="T108" s="13"/>
    </row>
    <row r="109" spans="1:20">
      <c r="A109" s="3">
        <v>105</v>
      </c>
      <c r="B109" s="12" t="s">
        <v>35</v>
      </c>
      <c r="C109" s="42" t="s">
        <v>617</v>
      </c>
      <c r="D109" s="43" t="s">
        <v>11</v>
      </c>
      <c r="E109" s="72" t="s">
        <v>621</v>
      </c>
      <c r="F109" s="43" t="s">
        <v>628</v>
      </c>
      <c r="G109" s="14">
        <v>18</v>
      </c>
      <c r="H109" s="14">
        <v>16</v>
      </c>
      <c r="I109" s="12">
        <f t="shared" si="4"/>
        <v>34</v>
      </c>
      <c r="J109" s="62" t="s">
        <v>625</v>
      </c>
      <c r="K109" s="73" t="s">
        <v>935</v>
      </c>
      <c r="L109" s="73" t="s">
        <v>892</v>
      </c>
      <c r="M109" s="72">
        <v>9707317539</v>
      </c>
      <c r="N109" s="73" t="s">
        <v>937</v>
      </c>
      <c r="O109" s="72">
        <v>9707576850</v>
      </c>
      <c r="P109" s="74">
        <v>43553</v>
      </c>
      <c r="Q109" s="43" t="s">
        <v>1090</v>
      </c>
      <c r="R109" s="43" t="s">
        <v>891</v>
      </c>
      <c r="S109" s="43" t="s">
        <v>45</v>
      </c>
      <c r="T109" s="13"/>
    </row>
    <row r="110" spans="1:20">
      <c r="A110" s="3">
        <v>106</v>
      </c>
      <c r="B110" s="12" t="s">
        <v>35</v>
      </c>
      <c r="C110" s="42" t="s">
        <v>618</v>
      </c>
      <c r="D110" s="43" t="s">
        <v>11</v>
      </c>
      <c r="E110" s="72" t="s">
        <v>622</v>
      </c>
      <c r="F110" s="43" t="s">
        <v>628</v>
      </c>
      <c r="G110" s="14">
        <v>19</v>
      </c>
      <c r="H110" s="14">
        <v>13</v>
      </c>
      <c r="I110" s="12">
        <f t="shared" si="4"/>
        <v>32</v>
      </c>
      <c r="J110" s="62" t="s">
        <v>626</v>
      </c>
      <c r="K110" s="73" t="s">
        <v>935</v>
      </c>
      <c r="L110" s="73" t="s">
        <v>892</v>
      </c>
      <c r="M110" s="72">
        <v>9707317539</v>
      </c>
      <c r="N110" s="73" t="s">
        <v>937</v>
      </c>
      <c r="O110" s="72">
        <v>9707576850</v>
      </c>
      <c r="P110" s="74">
        <v>43554</v>
      </c>
      <c r="Q110" s="43" t="s">
        <v>1090</v>
      </c>
      <c r="R110" s="43" t="s">
        <v>891</v>
      </c>
      <c r="S110" s="43" t="s">
        <v>45</v>
      </c>
      <c r="T110" s="13"/>
    </row>
    <row r="111" spans="1:20">
      <c r="A111" s="3">
        <v>107</v>
      </c>
      <c r="B111" s="12" t="s">
        <v>35</v>
      </c>
      <c r="C111" s="42" t="s">
        <v>619</v>
      </c>
      <c r="D111" s="43" t="s">
        <v>11</v>
      </c>
      <c r="E111" s="72" t="s">
        <v>623</v>
      </c>
      <c r="F111" s="43" t="s">
        <v>628</v>
      </c>
      <c r="G111" s="14">
        <v>12</v>
      </c>
      <c r="H111" s="14">
        <v>15</v>
      </c>
      <c r="I111" s="12">
        <f t="shared" si="4"/>
        <v>27</v>
      </c>
      <c r="J111" s="43"/>
      <c r="K111" s="73" t="s">
        <v>935</v>
      </c>
      <c r="L111" s="73" t="s">
        <v>892</v>
      </c>
      <c r="M111" s="72">
        <v>9707317539</v>
      </c>
      <c r="N111" s="73" t="s">
        <v>937</v>
      </c>
      <c r="O111" s="72">
        <v>9707576850</v>
      </c>
      <c r="P111" s="74">
        <v>43554</v>
      </c>
      <c r="Q111" s="43" t="s">
        <v>1079</v>
      </c>
      <c r="R111" s="43" t="s">
        <v>891</v>
      </c>
      <c r="S111" s="43" t="s">
        <v>45</v>
      </c>
      <c r="T111" s="13"/>
    </row>
    <row r="112" spans="1:20">
      <c r="A112" s="3">
        <v>108</v>
      </c>
      <c r="B112" s="12" t="s">
        <v>35</v>
      </c>
      <c r="C112" s="42" t="s">
        <v>620</v>
      </c>
      <c r="D112" s="43" t="s">
        <v>11</v>
      </c>
      <c r="E112" s="72" t="s">
        <v>624</v>
      </c>
      <c r="F112" s="43" t="s">
        <v>628</v>
      </c>
      <c r="G112" s="14">
        <v>11</v>
      </c>
      <c r="H112" s="14">
        <v>15</v>
      </c>
      <c r="I112" s="12">
        <f t="shared" si="4"/>
        <v>26</v>
      </c>
      <c r="J112" s="43"/>
      <c r="K112" s="73" t="s">
        <v>938</v>
      </c>
      <c r="L112" s="73" t="s">
        <v>84</v>
      </c>
      <c r="M112" s="72">
        <v>9864568073</v>
      </c>
      <c r="N112" s="73" t="s">
        <v>939</v>
      </c>
      <c r="O112" s="72">
        <v>9508060718</v>
      </c>
      <c r="P112" s="74">
        <v>43554</v>
      </c>
      <c r="Q112" s="43" t="s">
        <v>1079</v>
      </c>
      <c r="R112" s="43" t="s">
        <v>886</v>
      </c>
      <c r="S112" s="43" t="s">
        <v>45</v>
      </c>
      <c r="T112" s="13"/>
    </row>
    <row r="113" spans="1:20">
      <c r="A113" s="3">
        <v>109</v>
      </c>
      <c r="B113" s="12"/>
      <c r="C113" s="13"/>
      <c r="D113" s="13"/>
      <c r="E113" s="14"/>
      <c r="F113" s="13"/>
      <c r="G113" s="14"/>
      <c r="H113" s="14"/>
      <c r="I113" s="12">
        <f t="shared" ref="I113:I164" si="5">+G113+H113</f>
        <v>0</v>
      </c>
      <c r="J113" s="43"/>
      <c r="K113" s="13"/>
      <c r="L113" s="13"/>
      <c r="M113" s="13"/>
      <c r="N113" s="13"/>
      <c r="O113" s="13"/>
      <c r="P113" s="74"/>
      <c r="Q113" s="43"/>
      <c r="R113" s="13"/>
      <c r="S113" s="13"/>
      <c r="T113" s="13"/>
    </row>
    <row r="114" spans="1:20">
      <c r="A114" s="3">
        <v>110</v>
      </c>
      <c r="B114" s="12"/>
      <c r="C114" s="13"/>
      <c r="D114" s="13"/>
      <c r="E114" s="14"/>
      <c r="F114" s="13"/>
      <c r="G114" s="14"/>
      <c r="H114" s="14"/>
      <c r="I114" s="12">
        <f t="shared" si="5"/>
        <v>0</v>
      </c>
      <c r="J114" s="43"/>
      <c r="K114" s="13"/>
      <c r="L114" s="13"/>
      <c r="M114" s="13"/>
      <c r="N114" s="13"/>
      <c r="O114" s="13"/>
      <c r="P114" s="18"/>
      <c r="Q114" s="13"/>
      <c r="R114" s="13"/>
      <c r="S114" s="13"/>
      <c r="T114" s="13"/>
    </row>
    <row r="115" spans="1:20">
      <c r="A115" s="3">
        <v>111</v>
      </c>
      <c r="B115" s="12"/>
      <c r="C115" s="13"/>
      <c r="D115" s="13"/>
      <c r="E115" s="14"/>
      <c r="F115" s="13"/>
      <c r="G115" s="14"/>
      <c r="H115" s="14"/>
      <c r="I115" s="12">
        <f t="shared" si="5"/>
        <v>0</v>
      </c>
      <c r="J115" s="43"/>
      <c r="K115" s="13"/>
      <c r="L115" s="13"/>
      <c r="M115" s="13"/>
      <c r="N115" s="13"/>
      <c r="O115" s="13"/>
      <c r="P115" s="18"/>
      <c r="Q115" s="13"/>
      <c r="R115" s="13"/>
      <c r="S115" s="13"/>
      <c r="T115" s="13"/>
    </row>
    <row r="116" spans="1:20">
      <c r="A116" s="3">
        <v>112</v>
      </c>
      <c r="B116" s="12"/>
      <c r="C116" s="13"/>
      <c r="D116" s="13"/>
      <c r="E116" s="14"/>
      <c r="F116" s="13"/>
      <c r="G116" s="14"/>
      <c r="H116" s="14"/>
      <c r="I116" s="12">
        <f t="shared" si="5"/>
        <v>0</v>
      </c>
      <c r="J116" s="43"/>
      <c r="K116" s="13"/>
      <c r="L116" s="13"/>
      <c r="M116" s="13"/>
      <c r="N116" s="13"/>
      <c r="O116" s="13"/>
      <c r="P116" s="18"/>
      <c r="Q116" s="13"/>
      <c r="R116" s="13"/>
      <c r="S116" s="13"/>
      <c r="T116" s="13"/>
    </row>
    <row r="117" spans="1:20">
      <c r="A117" s="3">
        <v>113</v>
      </c>
      <c r="B117" s="12"/>
      <c r="C117" s="13"/>
      <c r="D117" s="13"/>
      <c r="E117" s="14"/>
      <c r="F117" s="13"/>
      <c r="G117" s="14"/>
      <c r="H117" s="14"/>
      <c r="I117" s="12">
        <f t="shared" si="5"/>
        <v>0</v>
      </c>
      <c r="J117" s="43"/>
      <c r="K117" s="13"/>
      <c r="L117" s="13"/>
      <c r="M117" s="13"/>
      <c r="N117" s="13"/>
      <c r="O117" s="13"/>
      <c r="P117" s="18"/>
      <c r="Q117" s="13"/>
      <c r="R117" s="13"/>
      <c r="S117" s="13"/>
      <c r="T117" s="13"/>
    </row>
    <row r="118" spans="1:20">
      <c r="A118" s="3">
        <v>114</v>
      </c>
      <c r="B118" s="12"/>
      <c r="C118" s="13"/>
      <c r="D118" s="13"/>
      <c r="E118" s="14"/>
      <c r="F118" s="13"/>
      <c r="G118" s="14"/>
      <c r="H118" s="14"/>
      <c r="I118" s="12">
        <f t="shared" si="5"/>
        <v>0</v>
      </c>
      <c r="J118" s="13"/>
      <c r="K118" s="13"/>
      <c r="L118" s="13"/>
      <c r="M118" s="13"/>
      <c r="N118" s="13"/>
      <c r="O118" s="13"/>
      <c r="P118" s="18"/>
      <c r="Q118" s="13"/>
      <c r="R118" s="13"/>
      <c r="S118" s="13"/>
      <c r="T118" s="13"/>
    </row>
    <row r="119" spans="1:20">
      <c r="A119" s="3">
        <v>115</v>
      </c>
      <c r="B119" s="12"/>
      <c r="C119" s="13"/>
      <c r="D119" s="13"/>
      <c r="E119" s="14"/>
      <c r="F119" s="13"/>
      <c r="G119" s="14"/>
      <c r="H119" s="14"/>
      <c r="I119" s="12">
        <f t="shared" si="5"/>
        <v>0</v>
      </c>
      <c r="J119" s="13"/>
      <c r="K119" s="13"/>
      <c r="L119" s="13"/>
      <c r="M119" s="13"/>
      <c r="N119" s="13"/>
      <c r="O119" s="13"/>
      <c r="P119" s="18"/>
      <c r="Q119" s="13"/>
      <c r="R119" s="13"/>
      <c r="S119" s="13"/>
      <c r="T119" s="13"/>
    </row>
    <row r="120" spans="1:20">
      <c r="A120" s="3">
        <v>116</v>
      </c>
      <c r="B120" s="12"/>
      <c r="C120" s="13"/>
      <c r="D120" s="13"/>
      <c r="E120" s="14"/>
      <c r="F120" s="13"/>
      <c r="G120" s="14"/>
      <c r="H120" s="14"/>
      <c r="I120" s="12">
        <f t="shared" si="5"/>
        <v>0</v>
      </c>
      <c r="J120" s="13"/>
      <c r="K120" s="13"/>
      <c r="L120" s="13"/>
      <c r="M120" s="13"/>
      <c r="N120" s="13"/>
      <c r="O120" s="13"/>
      <c r="P120" s="18"/>
      <c r="Q120" s="13"/>
      <c r="R120" s="13"/>
      <c r="S120" s="13"/>
      <c r="T120" s="13"/>
    </row>
    <row r="121" spans="1:20">
      <c r="A121" s="3">
        <v>117</v>
      </c>
      <c r="B121" s="12"/>
      <c r="C121" s="13"/>
      <c r="D121" s="13"/>
      <c r="E121" s="14"/>
      <c r="F121" s="13"/>
      <c r="G121" s="14"/>
      <c r="H121" s="14"/>
      <c r="I121" s="12">
        <f t="shared" si="5"/>
        <v>0</v>
      </c>
      <c r="J121" s="13"/>
      <c r="K121" s="13"/>
      <c r="L121" s="13"/>
      <c r="M121" s="13"/>
      <c r="N121" s="13"/>
      <c r="O121" s="13"/>
      <c r="P121" s="18"/>
      <c r="Q121" s="13"/>
      <c r="R121" s="13"/>
      <c r="S121" s="13"/>
      <c r="T121" s="13"/>
    </row>
    <row r="122" spans="1:20">
      <c r="A122" s="3">
        <v>118</v>
      </c>
      <c r="B122" s="12"/>
      <c r="C122" s="13"/>
      <c r="D122" s="13"/>
      <c r="E122" s="14"/>
      <c r="F122" s="13"/>
      <c r="G122" s="14"/>
      <c r="H122" s="14"/>
      <c r="I122" s="12">
        <f t="shared" si="5"/>
        <v>0</v>
      </c>
      <c r="J122" s="13"/>
      <c r="K122" s="13"/>
      <c r="L122" s="13"/>
      <c r="M122" s="13"/>
      <c r="N122" s="13"/>
      <c r="O122" s="13"/>
      <c r="P122" s="18"/>
      <c r="Q122" s="13"/>
      <c r="R122" s="13"/>
      <c r="S122" s="13"/>
      <c r="T122" s="13"/>
    </row>
    <row r="123" spans="1:20">
      <c r="A123" s="3">
        <v>119</v>
      </c>
      <c r="B123" s="12"/>
      <c r="C123" s="13"/>
      <c r="D123" s="13"/>
      <c r="E123" s="14"/>
      <c r="F123" s="13"/>
      <c r="G123" s="14"/>
      <c r="H123" s="14"/>
      <c r="I123" s="12">
        <f t="shared" si="5"/>
        <v>0</v>
      </c>
      <c r="J123" s="13"/>
      <c r="K123" s="13"/>
      <c r="L123" s="13"/>
      <c r="M123" s="13"/>
      <c r="N123" s="13"/>
      <c r="O123" s="13"/>
      <c r="P123" s="18"/>
      <c r="Q123" s="13"/>
      <c r="R123" s="13"/>
      <c r="S123" s="13"/>
      <c r="T123" s="13"/>
    </row>
    <row r="124" spans="1:20">
      <c r="A124" s="3">
        <v>120</v>
      </c>
      <c r="B124" s="12"/>
      <c r="C124" s="13"/>
      <c r="D124" s="13"/>
      <c r="E124" s="14"/>
      <c r="F124" s="13"/>
      <c r="G124" s="14"/>
      <c r="H124" s="14"/>
      <c r="I124" s="12">
        <f t="shared" si="5"/>
        <v>0</v>
      </c>
      <c r="J124" s="13"/>
      <c r="K124" s="13"/>
      <c r="L124" s="13"/>
      <c r="M124" s="13"/>
      <c r="N124" s="13"/>
      <c r="O124" s="13"/>
      <c r="P124" s="18"/>
      <c r="Q124" s="13"/>
      <c r="R124" s="13"/>
      <c r="S124" s="13"/>
      <c r="T124" s="13"/>
    </row>
    <row r="125" spans="1:20">
      <c r="A125" s="3">
        <v>121</v>
      </c>
      <c r="B125" s="12"/>
      <c r="C125" s="13"/>
      <c r="D125" s="13"/>
      <c r="E125" s="14"/>
      <c r="F125" s="13"/>
      <c r="G125" s="14"/>
      <c r="H125" s="14"/>
      <c r="I125" s="12">
        <f t="shared" si="5"/>
        <v>0</v>
      </c>
      <c r="J125" s="13"/>
      <c r="K125" s="13"/>
      <c r="L125" s="13"/>
      <c r="M125" s="13"/>
      <c r="N125" s="13"/>
      <c r="O125" s="13"/>
      <c r="P125" s="18"/>
      <c r="Q125" s="13"/>
      <c r="R125" s="13"/>
      <c r="S125" s="13"/>
      <c r="T125" s="13"/>
    </row>
    <row r="126" spans="1:20">
      <c r="A126" s="3">
        <v>122</v>
      </c>
      <c r="B126" s="12"/>
      <c r="C126" s="13"/>
      <c r="D126" s="13"/>
      <c r="E126" s="14"/>
      <c r="F126" s="13"/>
      <c r="G126" s="14"/>
      <c r="H126" s="14"/>
      <c r="I126" s="12">
        <f t="shared" si="5"/>
        <v>0</v>
      </c>
      <c r="J126" s="13"/>
      <c r="K126" s="13"/>
      <c r="L126" s="13"/>
      <c r="M126" s="13"/>
      <c r="N126" s="13"/>
      <c r="O126" s="13"/>
      <c r="P126" s="18"/>
      <c r="Q126" s="13"/>
      <c r="R126" s="13"/>
      <c r="S126" s="13"/>
      <c r="T126" s="13"/>
    </row>
    <row r="127" spans="1:20">
      <c r="A127" s="3">
        <v>123</v>
      </c>
      <c r="B127" s="12"/>
      <c r="C127" s="13"/>
      <c r="D127" s="13"/>
      <c r="E127" s="14"/>
      <c r="F127" s="13"/>
      <c r="G127" s="14"/>
      <c r="H127" s="14"/>
      <c r="I127" s="12">
        <f t="shared" si="5"/>
        <v>0</v>
      </c>
      <c r="J127" s="13"/>
      <c r="K127" s="13"/>
      <c r="L127" s="13"/>
      <c r="M127" s="13"/>
      <c r="N127" s="13"/>
      <c r="O127" s="13"/>
      <c r="P127" s="18"/>
      <c r="Q127" s="13"/>
      <c r="R127" s="13"/>
      <c r="S127" s="13"/>
      <c r="T127" s="13"/>
    </row>
    <row r="128" spans="1:20">
      <c r="A128" s="3">
        <v>124</v>
      </c>
      <c r="B128" s="12"/>
      <c r="C128" s="13"/>
      <c r="D128" s="13"/>
      <c r="E128" s="14"/>
      <c r="F128" s="13"/>
      <c r="G128" s="14"/>
      <c r="H128" s="14"/>
      <c r="I128" s="12">
        <f t="shared" si="5"/>
        <v>0</v>
      </c>
      <c r="J128" s="13"/>
      <c r="K128" s="13"/>
      <c r="L128" s="13"/>
      <c r="M128" s="13"/>
      <c r="N128" s="13"/>
      <c r="O128" s="13"/>
      <c r="P128" s="18"/>
      <c r="Q128" s="13"/>
      <c r="R128" s="13"/>
      <c r="S128" s="13"/>
      <c r="T128" s="13"/>
    </row>
    <row r="129" spans="1:20">
      <c r="A129" s="3">
        <v>125</v>
      </c>
      <c r="B129" s="12"/>
      <c r="C129" s="13"/>
      <c r="D129" s="13"/>
      <c r="E129" s="14"/>
      <c r="F129" s="13"/>
      <c r="G129" s="14"/>
      <c r="H129" s="14"/>
      <c r="I129" s="12">
        <f t="shared" si="5"/>
        <v>0</v>
      </c>
      <c r="J129" s="13"/>
      <c r="K129" s="13"/>
      <c r="L129" s="13"/>
      <c r="M129" s="13"/>
      <c r="N129" s="13"/>
      <c r="O129" s="13"/>
      <c r="P129" s="18"/>
      <c r="Q129" s="13"/>
      <c r="R129" s="13"/>
      <c r="S129" s="13"/>
      <c r="T129" s="13"/>
    </row>
    <row r="130" spans="1:20">
      <c r="A130" s="3">
        <v>126</v>
      </c>
      <c r="B130" s="12"/>
      <c r="C130" s="13"/>
      <c r="D130" s="13"/>
      <c r="E130" s="14"/>
      <c r="F130" s="13"/>
      <c r="G130" s="14"/>
      <c r="H130" s="14"/>
      <c r="I130" s="12">
        <f t="shared" si="5"/>
        <v>0</v>
      </c>
      <c r="J130" s="13"/>
      <c r="K130" s="13"/>
      <c r="L130" s="13"/>
      <c r="M130" s="13"/>
      <c r="N130" s="13"/>
      <c r="O130" s="13"/>
      <c r="P130" s="18"/>
      <c r="Q130" s="13"/>
      <c r="R130" s="13"/>
      <c r="S130" s="13"/>
      <c r="T130" s="13"/>
    </row>
    <row r="131" spans="1:20">
      <c r="A131" s="3">
        <v>127</v>
      </c>
      <c r="B131" s="12"/>
      <c r="C131" s="13"/>
      <c r="D131" s="13"/>
      <c r="E131" s="14"/>
      <c r="F131" s="13"/>
      <c r="G131" s="14"/>
      <c r="H131" s="14"/>
      <c r="I131" s="12">
        <f t="shared" si="5"/>
        <v>0</v>
      </c>
      <c r="J131" s="13"/>
      <c r="K131" s="13"/>
      <c r="L131" s="13"/>
      <c r="M131" s="13"/>
      <c r="N131" s="13"/>
      <c r="O131" s="13"/>
      <c r="P131" s="18"/>
      <c r="Q131" s="13"/>
      <c r="R131" s="13"/>
      <c r="S131" s="13"/>
      <c r="T131" s="13"/>
    </row>
    <row r="132" spans="1:20">
      <c r="A132" s="3">
        <v>128</v>
      </c>
      <c r="B132" s="12"/>
      <c r="C132" s="13"/>
      <c r="D132" s="13"/>
      <c r="E132" s="14"/>
      <c r="F132" s="13"/>
      <c r="G132" s="14"/>
      <c r="H132" s="14"/>
      <c r="I132" s="12">
        <f t="shared" si="5"/>
        <v>0</v>
      </c>
      <c r="J132" s="13"/>
      <c r="K132" s="13"/>
      <c r="L132" s="13"/>
      <c r="M132" s="13"/>
      <c r="N132" s="13"/>
      <c r="O132" s="13"/>
      <c r="P132" s="18"/>
      <c r="Q132" s="13"/>
      <c r="R132" s="13"/>
      <c r="S132" s="13"/>
      <c r="T132" s="13"/>
    </row>
    <row r="133" spans="1:20">
      <c r="A133" s="3">
        <v>129</v>
      </c>
      <c r="B133" s="12"/>
      <c r="C133" s="13"/>
      <c r="D133" s="13"/>
      <c r="E133" s="14"/>
      <c r="F133" s="13"/>
      <c r="G133" s="14"/>
      <c r="H133" s="14"/>
      <c r="I133" s="12">
        <f t="shared" si="5"/>
        <v>0</v>
      </c>
      <c r="J133" s="13"/>
      <c r="K133" s="13"/>
      <c r="L133" s="13"/>
      <c r="M133" s="13"/>
      <c r="N133" s="13"/>
      <c r="O133" s="13"/>
      <c r="P133" s="18"/>
      <c r="Q133" s="13"/>
      <c r="R133" s="13"/>
      <c r="S133" s="13"/>
      <c r="T133" s="13"/>
    </row>
    <row r="134" spans="1:20">
      <c r="A134" s="3">
        <v>130</v>
      </c>
      <c r="B134" s="12"/>
      <c r="C134" s="13"/>
      <c r="D134" s="13"/>
      <c r="E134" s="14"/>
      <c r="F134" s="13"/>
      <c r="G134" s="14"/>
      <c r="H134" s="14"/>
      <c r="I134" s="12">
        <f t="shared" si="5"/>
        <v>0</v>
      </c>
      <c r="J134" s="13"/>
      <c r="K134" s="13"/>
      <c r="L134" s="13"/>
      <c r="M134" s="13"/>
      <c r="N134" s="13"/>
      <c r="O134" s="13"/>
      <c r="P134" s="18"/>
      <c r="Q134" s="13"/>
      <c r="R134" s="13"/>
      <c r="S134" s="13"/>
      <c r="T134" s="13"/>
    </row>
    <row r="135" spans="1:20">
      <c r="A135" s="3">
        <v>131</v>
      </c>
      <c r="B135" s="12"/>
      <c r="C135" s="13"/>
      <c r="D135" s="13"/>
      <c r="E135" s="14"/>
      <c r="F135" s="13"/>
      <c r="G135" s="14"/>
      <c r="H135" s="14"/>
      <c r="I135" s="12">
        <f t="shared" si="5"/>
        <v>0</v>
      </c>
      <c r="J135" s="13"/>
      <c r="K135" s="13"/>
      <c r="L135" s="13"/>
      <c r="M135" s="13"/>
      <c r="N135" s="13"/>
      <c r="O135" s="13"/>
      <c r="P135" s="18"/>
      <c r="Q135" s="13"/>
      <c r="R135" s="13"/>
      <c r="S135" s="13"/>
      <c r="T135" s="13"/>
    </row>
    <row r="136" spans="1:20">
      <c r="A136" s="3">
        <v>132</v>
      </c>
      <c r="B136" s="12"/>
      <c r="C136" s="13"/>
      <c r="D136" s="13"/>
      <c r="E136" s="14"/>
      <c r="F136" s="13"/>
      <c r="G136" s="14"/>
      <c r="H136" s="14"/>
      <c r="I136" s="12">
        <f t="shared" si="5"/>
        <v>0</v>
      </c>
      <c r="J136" s="13"/>
      <c r="K136" s="13"/>
      <c r="L136" s="13"/>
      <c r="M136" s="13"/>
      <c r="N136" s="13"/>
      <c r="O136" s="13"/>
      <c r="P136" s="18"/>
      <c r="Q136" s="13"/>
      <c r="R136" s="13"/>
      <c r="S136" s="13"/>
      <c r="T136" s="13"/>
    </row>
    <row r="137" spans="1:20">
      <c r="A137" s="3">
        <v>133</v>
      </c>
      <c r="B137" s="12"/>
      <c r="C137" s="13"/>
      <c r="D137" s="13"/>
      <c r="E137" s="14"/>
      <c r="F137" s="13"/>
      <c r="G137" s="14"/>
      <c r="H137" s="14"/>
      <c r="I137" s="12">
        <f t="shared" si="5"/>
        <v>0</v>
      </c>
      <c r="J137" s="13"/>
      <c r="K137" s="13"/>
      <c r="L137" s="13"/>
      <c r="M137" s="13"/>
      <c r="N137" s="13"/>
      <c r="O137" s="13"/>
      <c r="P137" s="18"/>
      <c r="Q137" s="13"/>
      <c r="R137" s="13"/>
      <c r="S137" s="13"/>
      <c r="T137" s="13"/>
    </row>
    <row r="138" spans="1:20">
      <c r="A138" s="3">
        <v>134</v>
      </c>
      <c r="B138" s="12"/>
      <c r="C138" s="13"/>
      <c r="D138" s="13"/>
      <c r="E138" s="14"/>
      <c r="F138" s="13"/>
      <c r="G138" s="14"/>
      <c r="H138" s="14"/>
      <c r="I138" s="12">
        <f t="shared" si="5"/>
        <v>0</v>
      </c>
      <c r="J138" s="13"/>
      <c r="K138" s="13"/>
      <c r="L138" s="13"/>
      <c r="M138" s="13"/>
      <c r="N138" s="13"/>
      <c r="O138" s="13"/>
      <c r="P138" s="18"/>
      <c r="Q138" s="13"/>
      <c r="R138" s="13"/>
      <c r="S138" s="13"/>
      <c r="T138" s="13"/>
    </row>
    <row r="139" spans="1:20">
      <c r="A139" s="3">
        <v>135</v>
      </c>
      <c r="B139" s="12"/>
      <c r="C139" s="13"/>
      <c r="D139" s="13"/>
      <c r="E139" s="14"/>
      <c r="F139" s="13"/>
      <c r="G139" s="14"/>
      <c r="H139" s="14"/>
      <c r="I139" s="12">
        <f t="shared" si="5"/>
        <v>0</v>
      </c>
      <c r="J139" s="13"/>
      <c r="K139" s="13"/>
      <c r="L139" s="13"/>
      <c r="M139" s="13"/>
      <c r="N139" s="13"/>
      <c r="O139" s="13"/>
      <c r="P139" s="18"/>
      <c r="Q139" s="13"/>
      <c r="R139" s="13"/>
      <c r="S139" s="13"/>
      <c r="T139" s="13"/>
    </row>
    <row r="140" spans="1:20">
      <c r="A140" s="3">
        <v>136</v>
      </c>
      <c r="B140" s="12"/>
      <c r="C140" s="13"/>
      <c r="D140" s="13"/>
      <c r="E140" s="14"/>
      <c r="F140" s="13"/>
      <c r="G140" s="14"/>
      <c r="H140" s="14"/>
      <c r="I140" s="12">
        <f t="shared" si="5"/>
        <v>0</v>
      </c>
      <c r="J140" s="13"/>
      <c r="K140" s="13"/>
      <c r="L140" s="13"/>
      <c r="M140" s="13"/>
      <c r="N140" s="13"/>
      <c r="O140" s="13"/>
      <c r="P140" s="18"/>
      <c r="Q140" s="13"/>
      <c r="R140" s="13"/>
      <c r="S140" s="13"/>
      <c r="T140" s="13"/>
    </row>
    <row r="141" spans="1:20">
      <c r="A141" s="3">
        <v>137</v>
      </c>
      <c r="B141" s="12"/>
      <c r="C141" s="13"/>
      <c r="D141" s="13"/>
      <c r="E141" s="14"/>
      <c r="F141" s="13"/>
      <c r="G141" s="14"/>
      <c r="H141" s="14"/>
      <c r="I141" s="12">
        <f t="shared" si="5"/>
        <v>0</v>
      </c>
      <c r="J141" s="13"/>
      <c r="K141" s="13"/>
      <c r="L141" s="13"/>
      <c r="M141" s="13"/>
      <c r="N141" s="13"/>
      <c r="O141" s="13"/>
      <c r="P141" s="18"/>
      <c r="Q141" s="13"/>
      <c r="R141" s="13"/>
      <c r="S141" s="13"/>
      <c r="T141" s="13"/>
    </row>
    <row r="142" spans="1:20">
      <c r="A142" s="3">
        <v>138</v>
      </c>
      <c r="B142" s="12"/>
      <c r="C142" s="13"/>
      <c r="D142" s="13"/>
      <c r="E142" s="14"/>
      <c r="F142" s="13"/>
      <c r="G142" s="14"/>
      <c r="H142" s="14"/>
      <c r="I142" s="12">
        <f t="shared" si="5"/>
        <v>0</v>
      </c>
      <c r="J142" s="13"/>
      <c r="K142" s="13"/>
      <c r="L142" s="13"/>
      <c r="M142" s="13"/>
      <c r="N142" s="13"/>
      <c r="O142" s="13"/>
      <c r="P142" s="18"/>
      <c r="Q142" s="13"/>
      <c r="R142" s="13"/>
      <c r="S142" s="13"/>
      <c r="T142" s="13"/>
    </row>
    <row r="143" spans="1:20">
      <c r="A143" s="3">
        <v>139</v>
      </c>
      <c r="B143" s="12"/>
      <c r="C143" s="13"/>
      <c r="D143" s="13"/>
      <c r="E143" s="14"/>
      <c r="F143" s="13"/>
      <c r="G143" s="14"/>
      <c r="H143" s="14"/>
      <c r="I143" s="12">
        <f t="shared" si="5"/>
        <v>0</v>
      </c>
      <c r="J143" s="13"/>
      <c r="K143" s="13"/>
      <c r="L143" s="13"/>
      <c r="M143" s="13"/>
      <c r="N143" s="13"/>
      <c r="O143" s="13"/>
      <c r="P143" s="18"/>
      <c r="Q143" s="13"/>
      <c r="R143" s="13"/>
      <c r="S143" s="13"/>
      <c r="T143" s="13"/>
    </row>
    <row r="144" spans="1:20">
      <c r="A144" s="3">
        <v>140</v>
      </c>
      <c r="B144" s="12"/>
      <c r="C144" s="13"/>
      <c r="D144" s="13"/>
      <c r="E144" s="14"/>
      <c r="F144" s="13"/>
      <c r="G144" s="14"/>
      <c r="H144" s="14"/>
      <c r="I144" s="12">
        <f t="shared" si="5"/>
        <v>0</v>
      </c>
      <c r="J144" s="13"/>
      <c r="K144" s="13"/>
      <c r="L144" s="13"/>
      <c r="M144" s="13"/>
      <c r="N144" s="13"/>
      <c r="O144" s="13"/>
      <c r="P144" s="18"/>
      <c r="Q144" s="13"/>
      <c r="R144" s="13"/>
      <c r="S144" s="13"/>
      <c r="T144" s="13"/>
    </row>
    <row r="145" spans="1:20">
      <c r="A145" s="3">
        <v>141</v>
      </c>
      <c r="B145" s="12"/>
      <c r="C145" s="13"/>
      <c r="D145" s="13"/>
      <c r="E145" s="14"/>
      <c r="F145" s="13"/>
      <c r="G145" s="14"/>
      <c r="H145" s="14"/>
      <c r="I145" s="12">
        <f t="shared" si="5"/>
        <v>0</v>
      </c>
      <c r="J145" s="13"/>
      <c r="K145" s="13"/>
      <c r="L145" s="13"/>
      <c r="M145" s="13"/>
      <c r="N145" s="13"/>
      <c r="O145" s="13"/>
      <c r="P145" s="18"/>
      <c r="Q145" s="13"/>
      <c r="R145" s="13"/>
      <c r="S145" s="13"/>
      <c r="T145" s="13"/>
    </row>
    <row r="146" spans="1:20">
      <c r="A146" s="3">
        <v>142</v>
      </c>
      <c r="B146" s="12"/>
      <c r="C146" s="13"/>
      <c r="D146" s="13"/>
      <c r="E146" s="14"/>
      <c r="F146" s="13"/>
      <c r="G146" s="14"/>
      <c r="H146" s="14"/>
      <c r="I146" s="12">
        <f t="shared" si="5"/>
        <v>0</v>
      </c>
      <c r="J146" s="13"/>
      <c r="K146" s="13"/>
      <c r="L146" s="13"/>
      <c r="M146" s="13"/>
      <c r="N146" s="13"/>
      <c r="O146" s="13"/>
      <c r="P146" s="18"/>
      <c r="Q146" s="13"/>
      <c r="R146" s="13"/>
      <c r="S146" s="13"/>
      <c r="T146" s="13"/>
    </row>
    <row r="147" spans="1:20">
      <c r="A147" s="3">
        <v>143</v>
      </c>
      <c r="B147" s="12"/>
      <c r="C147" s="13"/>
      <c r="D147" s="13"/>
      <c r="E147" s="14"/>
      <c r="F147" s="13"/>
      <c r="G147" s="14"/>
      <c r="H147" s="14"/>
      <c r="I147" s="12">
        <f t="shared" si="5"/>
        <v>0</v>
      </c>
      <c r="J147" s="13"/>
      <c r="K147" s="13"/>
      <c r="L147" s="13"/>
      <c r="M147" s="13"/>
      <c r="N147" s="13"/>
      <c r="O147" s="13"/>
      <c r="P147" s="18"/>
      <c r="Q147" s="13"/>
      <c r="R147" s="13"/>
      <c r="S147" s="13"/>
      <c r="T147" s="13"/>
    </row>
    <row r="148" spans="1:20">
      <c r="A148" s="3">
        <v>144</v>
      </c>
      <c r="B148" s="12"/>
      <c r="C148" s="13"/>
      <c r="D148" s="13"/>
      <c r="E148" s="14"/>
      <c r="F148" s="13"/>
      <c r="G148" s="14"/>
      <c r="H148" s="14"/>
      <c r="I148" s="12">
        <f t="shared" si="5"/>
        <v>0</v>
      </c>
      <c r="J148" s="13"/>
      <c r="K148" s="13"/>
      <c r="L148" s="13"/>
      <c r="M148" s="13"/>
      <c r="N148" s="13"/>
      <c r="O148" s="13"/>
      <c r="P148" s="18"/>
      <c r="Q148" s="13"/>
      <c r="R148" s="13"/>
      <c r="S148" s="13"/>
      <c r="T148" s="13"/>
    </row>
    <row r="149" spans="1:20">
      <c r="A149" s="3">
        <v>145</v>
      </c>
      <c r="B149" s="12"/>
      <c r="C149" s="13"/>
      <c r="D149" s="13"/>
      <c r="E149" s="14"/>
      <c r="F149" s="13"/>
      <c r="G149" s="14"/>
      <c r="H149" s="14"/>
      <c r="I149" s="12">
        <f t="shared" si="5"/>
        <v>0</v>
      </c>
      <c r="J149" s="13"/>
      <c r="K149" s="13"/>
      <c r="L149" s="13"/>
      <c r="M149" s="13"/>
      <c r="N149" s="13"/>
      <c r="O149" s="13"/>
      <c r="P149" s="18"/>
      <c r="Q149" s="13"/>
      <c r="R149" s="13"/>
      <c r="S149" s="13"/>
      <c r="T149" s="13"/>
    </row>
    <row r="150" spans="1:20">
      <c r="A150" s="3">
        <v>146</v>
      </c>
      <c r="B150" s="12"/>
      <c r="C150" s="13"/>
      <c r="D150" s="13"/>
      <c r="E150" s="14"/>
      <c r="F150" s="13"/>
      <c r="G150" s="14"/>
      <c r="H150" s="14"/>
      <c r="I150" s="12">
        <f t="shared" si="5"/>
        <v>0</v>
      </c>
      <c r="J150" s="13"/>
      <c r="K150" s="13"/>
      <c r="L150" s="13"/>
      <c r="M150" s="13"/>
      <c r="N150" s="13"/>
      <c r="O150" s="13"/>
      <c r="P150" s="18"/>
      <c r="Q150" s="13"/>
      <c r="R150" s="13"/>
      <c r="S150" s="13"/>
      <c r="T150" s="13"/>
    </row>
    <row r="151" spans="1:20">
      <c r="A151" s="3">
        <v>147</v>
      </c>
      <c r="B151" s="12"/>
      <c r="C151" s="13"/>
      <c r="D151" s="13"/>
      <c r="E151" s="14"/>
      <c r="F151" s="13"/>
      <c r="G151" s="14"/>
      <c r="H151" s="14"/>
      <c r="I151" s="12">
        <f t="shared" si="5"/>
        <v>0</v>
      </c>
      <c r="J151" s="13"/>
      <c r="K151" s="13"/>
      <c r="L151" s="13"/>
      <c r="M151" s="13"/>
      <c r="N151" s="13"/>
      <c r="O151" s="13"/>
      <c r="P151" s="18"/>
      <c r="Q151" s="13"/>
      <c r="R151" s="13"/>
      <c r="S151" s="13"/>
      <c r="T151" s="13"/>
    </row>
    <row r="152" spans="1:20">
      <c r="A152" s="3">
        <v>148</v>
      </c>
      <c r="B152" s="12"/>
      <c r="C152" s="13"/>
      <c r="D152" s="13"/>
      <c r="E152" s="14"/>
      <c r="F152" s="13"/>
      <c r="G152" s="14"/>
      <c r="H152" s="14"/>
      <c r="I152" s="12">
        <f t="shared" si="5"/>
        <v>0</v>
      </c>
      <c r="J152" s="13"/>
      <c r="K152" s="13"/>
      <c r="L152" s="13"/>
      <c r="M152" s="13"/>
      <c r="N152" s="13"/>
      <c r="O152" s="13"/>
      <c r="P152" s="18"/>
      <c r="Q152" s="13"/>
      <c r="R152" s="13"/>
      <c r="S152" s="13"/>
      <c r="T152" s="13"/>
    </row>
    <row r="153" spans="1:20">
      <c r="A153" s="3">
        <v>149</v>
      </c>
      <c r="B153" s="12"/>
      <c r="C153" s="13"/>
      <c r="D153" s="13"/>
      <c r="E153" s="14"/>
      <c r="F153" s="13"/>
      <c r="G153" s="14"/>
      <c r="H153" s="14"/>
      <c r="I153" s="12">
        <f t="shared" si="5"/>
        <v>0</v>
      </c>
      <c r="J153" s="13"/>
      <c r="K153" s="13"/>
      <c r="L153" s="13"/>
      <c r="M153" s="13"/>
      <c r="N153" s="13"/>
      <c r="O153" s="13"/>
      <c r="P153" s="18"/>
      <c r="Q153" s="13"/>
      <c r="R153" s="13"/>
      <c r="S153" s="13"/>
      <c r="T153" s="13"/>
    </row>
    <row r="154" spans="1:20">
      <c r="A154" s="3">
        <v>150</v>
      </c>
      <c r="B154" s="12"/>
      <c r="C154" s="13"/>
      <c r="D154" s="13"/>
      <c r="E154" s="14"/>
      <c r="F154" s="13"/>
      <c r="G154" s="14"/>
      <c r="H154" s="14"/>
      <c r="I154" s="12">
        <f t="shared" si="5"/>
        <v>0</v>
      </c>
      <c r="J154" s="13"/>
      <c r="K154" s="13"/>
      <c r="L154" s="13"/>
      <c r="M154" s="13"/>
      <c r="N154" s="13"/>
      <c r="O154" s="13"/>
      <c r="P154" s="18"/>
      <c r="Q154" s="13"/>
      <c r="R154" s="13"/>
      <c r="S154" s="13"/>
      <c r="T154" s="13"/>
    </row>
    <row r="155" spans="1:20">
      <c r="A155" s="3">
        <v>151</v>
      </c>
      <c r="B155" s="12"/>
      <c r="C155" s="13"/>
      <c r="D155" s="13"/>
      <c r="E155" s="14"/>
      <c r="F155" s="13"/>
      <c r="G155" s="14"/>
      <c r="H155" s="14"/>
      <c r="I155" s="12">
        <f t="shared" si="5"/>
        <v>0</v>
      </c>
      <c r="J155" s="13"/>
      <c r="K155" s="13"/>
      <c r="L155" s="13"/>
      <c r="M155" s="13"/>
      <c r="N155" s="13"/>
      <c r="O155" s="13"/>
      <c r="P155" s="18"/>
      <c r="Q155" s="13"/>
      <c r="R155" s="13"/>
      <c r="S155" s="13"/>
      <c r="T155" s="13"/>
    </row>
    <row r="156" spans="1:20">
      <c r="A156" s="3">
        <v>152</v>
      </c>
      <c r="B156" s="12"/>
      <c r="C156" s="13"/>
      <c r="D156" s="13"/>
      <c r="E156" s="14"/>
      <c r="F156" s="13"/>
      <c r="G156" s="14"/>
      <c r="H156" s="14"/>
      <c r="I156" s="12">
        <f t="shared" si="5"/>
        <v>0</v>
      </c>
      <c r="J156" s="13"/>
      <c r="K156" s="13"/>
      <c r="L156" s="13"/>
      <c r="M156" s="13"/>
      <c r="N156" s="13"/>
      <c r="O156" s="13"/>
      <c r="P156" s="18"/>
      <c r="Q156" s="13"/>
      <c r="R156" s="13"/>
      <c r="S156" s="13"/>
      <c r="T156" s="13"/>
    </row>
    <row r="157" spans="1:20">
      <c r="A157" s="3">
        <v>153</v>
      </c>
      <c r="B157" s="12"/>
      <c r="C157" s="13"/>
      <c r="D157" s="13"/>
      <c r="E157" s="14"/>
      <c r="F157" s="13"/>
      <c r="G157" s="14"/>
      <c r="H157" s="14"/>
      <c r="I157" s="12">
        <f t="shared" si="5"/>
        <v>0</v>
      </c>
      <c r="J157" s="13"/>
      <c r="K157" s="13"/>
      <c r="L157" s="13"/>
      <c r="M157" s="13"/>
      <c r="N157" s="13"/>
      <c r="O157" s="13"/>
      <c r="P157" s="18"/>
      <c r="Q157" s="13"/>
      <c r="R157" s="13"/>
      <c r="S157" s="13"/>
      <c r="T157" s="13"/>
    </row>
    <row r="158" spans="1:20">
      <c r="A158" s="3">
        <v>154</v>
      </c>
      <c r="B158" s="12"/>
      <c r="C158" s="13"/>
      <c r="D158" s="13"/>
      <c r="E158" s="14"/>
      <c r="F158" s="13"/>
      <c r="G158" s="14"/>
      <c r="H158" s="14"/>
      <c r="I158" s="12">
        <f t="shared" si="5"/>
        <v>0</v>
      </c>
      <c r="J158" s="13"/>
      <c r="K158" s="13"/>
      <c r="L158" s="13"/>
      <c r="M158" s="13"/>
      <c r="N158" s="13"/>
      <c r="O158" s="13"/>
      <c r="P158" s="18"/>
      <c r="Q158" s="13"/>
      <c r="R158" s="13"/>
      <c r="S158" s="13"/>
      <c r="T158" s="13"/>
    </row>
    <row r="159" spans="1:20">
      <c r="A159" s="3">
        <v>155</v>
      </c>
      <c r="B159" s="12"/>
      <c r="C159" s="13"/>
      <c r="D159" s="13"/>
      <c r="E159" s="14"/>
      <c r="F159" s="13"/>
      <c r="G159" s="14"/>
      <c r="H159" s="14"/>
      <c r="I159" s="12">
        <f t="shared" si="5"/>
        <v>0</v>
      </c>
      <c r="J159" s="13"/>
      <c r="K159" s="13"/>
      <c r="L159" s="13"/>
      <c r="M159" s="13"/>
      <c r="N159" s="13"/>
      <c r="O159" s="13"/>
      <c r="P159" s="18"/>
      <c r="Q159" s="13"/>
      <c r="R159" s="13"/>
      <c r="S159" s="13"/>
      <c r="T159" s="13"/>
    </row>
    <row r="160" spans="1:20">
      <c r="A160" s="3">
        <v>156</v>
      </c>
      <c r="B160" s="12"/>
      <c r="C160" s="13"/>
      <c r="D160" s="13"/>
      <c r="E160" s="14"/>
      <c r="F160" s="13"/>
      <c r="G160" s="14"/>
      <c r="H160" s="14"/>
      <c r="I160" s="12">
        <f t="shared" si="5"/>
        <v>0</v>
      </c>
      <c r="J160" s="13"/>
      <c r="K160" s="13"/>
      <c r="L160" s="13"/>
      <c r="M160" s="13"/>
      <c r="N160" s="13"/>
      <c r="O160" s="13"/>
      <c r="P160" s="18"/>
      <c r="Q160" s="13"/>
      <c r="R160" s="13"/>
      <c r="S160" s="13"/>
      <c r="T160" s="13"/>
    </row>
    <row r="161" spans="1:20">
      <c r="A161" s="3">
        <v>157</v>
      </c>
      <c r="B161" s="12"/>
      <c r="C161" s="13"/>
      <c r="D161" s="13"/>
      <c r="E161" s="14"/>
      <c r="F161" s="13"/>
      <c r="G161" s="14"/>
      <c r="H161" s="14"/>
      <c r="I161" s="12">
        <f t="shared" si="5"/>
        <v>0</v>
      </c>
      <c r="J161" s="13"/>
      <c r="K161" s="13"/>
      <c r="L161" s="13"/>
      <c r="M161" s="13"/>
      <c r="N161" s="13"/>
      <c r="O161" s="13"/>
      <c r="P161" s="18"/>
      <c r="Q161" s="13"/>
      <c r="R161" s="13"/>
      <c r="S161" s="13"/>
      <c r="T161" s="13"/>
    </row>
    <row r="162" spans="1:20">
      <c r="A162" s="3">
        <v>158</v>
      </c>
      <c r="B162" s="12"/>
      <c r="C162" s="13"/>
      <c r="D162" s="13"/>
      <c r="E162" s="14"/>
      <c r="F162" s="13"/>
      <c r="G162" s="14"/>
      <c r="H162" s="14"/>
      <c r="I162" s="12">
        <f t="shared" si="5"/>
        <v>0</v>
      </c>
      <c r="J162" s="13"/>
      <c r="K162" s="13"/>
      <c r="L162" s="13"/>
      <c r="M162" s="13"/>
      <c r="N162" s="13"/>
      <c r="O162" s="13"/>
      <c r="P162" s="18"/>
      <c r="Q162" s="13"/>
      <c r="R162" s="13"/>
      <c r="S162" s="13"/>
      <c r="T162" s="13"/>
    </row>
    <row r="163" spans="1:20">
      <c r="A163" s="3">
        <v>159</v>
      </c>
      <c r="B163" s="12"/>
      <c r="C163" s="13"/>
      <c r="D163" s="13"/>
      <c r="E163" s="14"/>
      <c r="F163" s="13"/>
      <c r="G163" s="14"/>
      <c r="H163" s="14"/>
      <c r="I163" s="12">
        <f t="shared" si="5"/>
        <v>0</v>
      </c>
      <c r="J163" s="13"/>
      <c r="K163" s="13"/>
      <c r="L163" s="13"/>
      <c r="M163" s="13"/>
      <c r="N163" s="13"/>
      <c r="O163" s="13"/>
      <c r="P163" s="18"/>
      <c r="Q163" s="13"/>
      <c r="R163" s="13"/>
      <c r="S163" s="13"/>
      <c r="T163" s="13"/>
    </row>
    <row r="164" spans="1:20">
      <c r="A164" s="3">
        <v>160</v>
      </c>
      <c r="B164" s="12"/>
      <c r="C164" s="13"/>
      <c r="D164" s="13"/>
      <c r="E164" s="14"/>
      <c r="F164" s="13"/>
      <c r="G164" s="14"/>
      <c r="H164" s="14"/>
      <c r="I164" s="12">
        <f t="shared" si="5"/>
        <v>0</v>
      </c>
      <c r="J164" s="13"/>
      <c r="K164" s="13"/>
      <c r="L164" s="13"/>
      <c r="M164" s="13"/>
      <c r="N164" s="13"/>
      <c r="O164" s="13"/>
      <c r="P164" s="18"/>
      <c r="Q164" s="13"/>
      <c r="R164" s="13"/>
      <c r="S164" s="13"/>
      <c r="T164" s="13"/>
    </row>
    <row r="165" spans="1:20">
      <c r="A165" s="15" t="s">
        <v>6</v>
      </c>
      <c r="B165" s="30"/>
      <c r="C165" s="15">
        <f>COUNTIFS(C5:C164,"*")</f>
        <v>108</v>
      </c>
      <c r="D165" s="15"/>
      <c r="E165" s="8"/>
      <c r="F165" s="15"/>
      <c r="G165" s="15">
        <f>SUM(G5:G164)</f>
        <v>9617</v>
      </c>
      <c r="H165" s="15">
        <f>SUM(H5:H164)</f>
        <v>13512</v>
      </c>
      <c r="I165" s="15">
        <f>SUM(I5:I164)</f>
        <v>23129</v>
      </c>
      <c r="J165" s="15"/>
      <c r="K165" s="15"/>
      <c r="L165" s="15"/>
      <c r="M165" s="15"/>
      <c r="N165" s="15"/>
      <c r="O165" s="15"/>
      <c r="P165" s="9"/>
      <c r="Q165" s="15"/>
      <c r="R165" s="15"/>
      <c r="S165" s="15"/>
      <c r="T165" s="7"/>
    </row>
    <row r="166" spans="1:20">
      <c r="A166" s="35" t="s">
        <v>34</v>
      </c>
      <c r="B166" s="5">
        <f>COUNTIF(B$5:B$164,"Team 1")</f>
        <v>54</v>
      </c>
      <c r="C166" s="35" t="s">
        <v>13</v>
      </c>
      <c r="D166" s="5">
        <f>COUNTIF(D5:D164,"Anganwadi")</f>
        <v>54</v>
      </c>
    </row>
    <row r="167" spans="1:20">
      <c r="A167" s="35" t="s">
        <v>35</v>
      </c>
      <c r="B167" s="5">
        <f>COUNTIF(B$6:B$164,"Team 2")</f>
        <v>54</v>
      </c>
      <c r="C167" s="35" t="s">
        <v>11</v>
      </c>
      <c r="D167" s="5">
        <f>COUNTIF(D5:D164,"School")</f>
        <v>54</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95 D97: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H21" sqref="H21"/>
    </sheetView>
  </sheetViews>
  <sheetFormatPr defaultRowHeight="16.5"/>
  <cols>
    <col min="1" max="1" width="6.42578125" style="29" customWidth="1"/>
    <col min="2" max="2" width="9.85546875" style="20" customWidth="1"/>
    <col min="3" max="3" width="13.42578125" style="20" customWidth="1"/>
    <col min="4" max="6" width="12" style="20" customWidth="1"/>
    <col min="7" max="7" width="14.7109375" style="20" customWidth="1"/>
    <col min="8" max="8" width="13.140625" style="20" customWidth="1"/>
    <col min="9" max="9" width="11.42578125" style="20" customWidth="1"/>
    <col min="10" max="10" width="10.85546875" style="20" customWidth="1"/>
    <col min="11" max="16384" width="9.140625" style="20"/>
  </cols>
  <sheetData>
    <row r="1" spans="1:11" ht="46.5" customHeight="1">
      <c r="A1" s="144" t="s">
        <v>1137</v>
      </c>
      <c r="B1" s="144"/>
      <c r="C1" s="144"/>
      <c r="D1" s="144"/>
      <c r="E1" s="144"/>
      <c r="F1" s="145"/>
      <c r="G1" s="145"/>
      <c r="H1" s="145"/>
      <c r="I1" s="145"/>
      <c r="J1" s="145"/>
    </row>
    <row r="2" spans="1:11" ht="25.5">
      <c r="A2" s="146" t="s">
        <v>0</v>
      </c>
      <c r="B2" s="147"/>
      <c r="C2" s="148" t="e">
        <f>#REF!</f>
        <v>#REF!</v>
      </c>
      <c r="D2" s="149"/>
      <c r="E2" s="21" t="s">
        <v>1</v>
      </c>
      <c r="F2" s="150" t="e">
        <f>#REF!</f>
        <v>#REF!</v>
      </c>
      <c r="G2" s="151"/>
      <c r="H2" s="22" t="s">
        <v>12</v>
      </c>
      <c r="I2" s="150" t="e">
        <f>#REF!</f>
        <v>#REF!</v>
      </c>
      <c r="J2" s="151"/>
    </row>
    <row r="3" spans="1:11" ht="28.5" customHeight="1">
      <c r="A3" s="155" t="s">
        <v>38</v>
      </c>
      <c r="B3" s="155"/>
      <c r="C3" s="155"/>
      <c r="D3" s="155"/>
      <c r="E3" s="155"/>
      <c r="F3" s="155"/>
      <c r="G3" s="155"/>
      <c r="H3" s="155"/>
      <c r="I3" s="155"/>
      <c r="J3" s="155"/>
    </row>
    <row r="4" spans="1:11">
      <c r="A4" s="154" t="s">
        <v>14</v>
      </c>
      <c r="B4" s="153" t="s">
        <v>15</v>
      </c>
      <c r="C4" s="152" t="s">
        <v>16</v>
      </c>
      <c r="D4" s="152" t="s">
        <v>23</v>
      </c>
      <c r="E4" s="152"/>
      <c r="F4" s="152"/>
      <c r="G4" s="152" t="s">
        <v>17</v>
      </c>
      <c r="H4" s="152" t="s">
        <v>24</v>
      </c>
      <c r="I4" s="152"/>
      <c r="J4" s="152"/>
    </row>
    <row r="5" spans="1:11" ht="22.5" customHeight="1">
      <c r="A5" s="154"/>
      <c r="B5" s="153"/>
      <c r="C5" s="152"/>
      <c r="D5" s="23" t="s">
        <v>4</v>
      </c>
      <c r="E5" s="23" t="s">
        <v>5</v>
      </c>
      <c r="F5" s="23" t="s">
        <v>6</v>
      </c>
      <c r="G5" s="152"/>
      <c r="H5" s="23" t="s">
        <v>4</v>
      </c>
      <c r="I5" s="23" t="s">
        <v>5</v>
      </c>
      <c r="J5" s="23" t="s">
        <v>6</v>
      </c>
    </row>
    <row r="6" spans="1:11" ht="22.5" customHeight="1">
      <c r="A6" s="36">
        <v>1</v>
      </c>
      <c r="B6" s="37" t="s">
        <v>1138</v>
      </c>
      <c r="C6" s="25">
        <f>COUNTIFS('oct-18'!D$5:D$164,"Anganwadi")</f>
        <v>43</v>
      </c>
      <c r="D6" s="26">
        <f>SUMIF('oct-18'!$D$5:$D$164,"Anganwadi",'oct-18'!$G$5:$G$164)</f>
        <v>898</v>
      </c>
      <c r="E6" s="26">
        <f>SUMIF('oct-18'!$D$5:$D$164,"Anganwadi",'oct-18'!$H$5:$H$164)</f>
        <v>1427</v>
      </c>
      <c r="F6" s="26">
        <f>+D6+E6</f>
        <v>2325</v>
      </c>
      <c r="G6" s="25">
        <f>COUNTIF('oct-18'!D5:D164,"School")</f>
        <v>37</v>
      </c>
      <c r="H6" s="26">
        <f>SUMIF('oct-18'!$D$5:$D$164,"School",'oct-18'!$G$5:$G$164)</f>
        <v>1424</v>
      </c>
      <c r="I6" s="26">
        <f>SUMIF('oct-18'!$D$5:$D$164,"School",'oct-18'!$H$5:$H$164)</f>
        <v>1475</v>
      </c>
      <c r="J6" s="26">
        <f>+H6+I6</f>
        <v>2899</v>
      </c>
      <c r="K6" s="27"/>
    </row>
    <row r="7" spans="1:11" ht="22.5" customHeight="1">
      <c r="A7" s="24">
        <v>2</v>
      </c>
      <c r="B7" s="161" t="s">
        <v>1139</v>
      </c>
      <c r="C7" s="25">
        <f>COUNTIF('NOV-18'!D5:D164,"Anganwadi")</f>
        <v>50</v>
      </c>
      <c r="D7" s="26">
        <f>SUMIF('NOV-18'!$D$5:$D$164,"Anganwadi",'NOV-18'!$G$5:$G$164)</f>
        <v>1076</v>
      </c>
      <c r="E7" s="26">
        <f>SUMIF('NOV-18'!$D$5:$D$164,"Anganwadi",'NOV-18'!$H$5:$H$164)</f>
        <v>1192</v>
      </c>
      <c r="F7" s="26">
        <f t="shared" ref="F7:F11" si="0">+D7+E7</f>
        <v>2268</v>
      </c>
      <c r="G7" s="25">
        <f>COUNTIF('NOV-18'!D5:D164,"School")</f>
        <v>42</v>
      </c>
      <c r="H7" s="26">
        <f>SUMIF('NOV-18'!$D$5:$D$164,"School",'NOV-18'!$G$5:$G$164)</f>
        <v>2110</v>
      </c>
      <c r="I7" s="26">
        <f>SUMIF('NOV-18'!$D$5:$D$164,"School",'NOV-18'!$H$5:$H$164)</f>
        <v>2290</v>
      </c>
      <c r="J7" s="26">
        <f t="shared" ref="J7:J11" si="1">+H7+I7</f>
        <v>4400</v>
      </c>
    </row>
    <row r="8" spans="1:11" ht="22.5" customHeight="1">
      <c r="A8" s="24">
        <v>3</v>
      </c>
      <c r="B8" s="161" t="s">
        <v>1140</v>
      </c>
      <c r="C8" s="25">
        <f>COUNTIF('DEC-18'!D5:D164,"Anganwadi")</f>
        <v>55</v>
      </c>
      <c r="D8" s="26">
        <f>SUMIF('DEC-18'!$D$5:$D$164,"Anganwadi",'DEC-18'!$G$5:$G$164)</f>
        <v>1243</v>
      </c>
      <c r="E8" s="26">
        <f>SUMIF('DEC-18'!$D$5:$D$164,"Anganwadi",'DEC-18'!$H$5:$H$164)</f>
        <v>1387</v>
      </c>
      <c r="F8" s="26">
        <f t="shared" si="0"/>
        <v>2630</v>
      </c>
      <c r="G8" s="25">
        <f>COUNTIF('DEC-18'!D5:D164,"School")</f>
        <v>53</v>
      </c>
      <c r="H8" s="26">
        <f>SUMIF('DEC-18'!$D$5:$D$164,"School",'DEC-18'!$G$5:$G$164)</f>
        <v>1934</v>
      </c>
      <c r="I8" s="26">
        <f>SUMIF('DEC-18'!$D$5:$D$164,"School",'DEC-18'!$H$5:$H$164)</f>
        <v>2296</v>
      </c>
      <c r="J8" s="26">
        <f t="shared" si="1"/>
        <v>4230</v>
      </c>
    </row>
    <row r="9" spans="1:11" ht="22.5" customHeight="1">
      <c r="A9" s="24">
        <v>4</v>
      </c>
      <c r="B9" s="161" t="s">
        <v>1141</v>
      </c>
      <c r="C9" s="25">
        <f>COUNTIF('JAN-19'!D5:D164,"Anganwadi")</f>
        <v>37</v>
      </c>
      <c r="D9" s="26">
        <f>SUMIF('JAN-19'!$D$5:$D$164,"Anganwadi",'JAN-19'!$G$5:$G$164)</f>
        <v>1148</v>
      </c>
      <c r="E9" s="26">
        <f>SUMIF('JAN-19'!$D$5:$D$164,"Anganwadi",'JAN-19'!$H$5:$H$164)</f>
        <v>1300</v>
      </c>
      <c r="F9" s="26">
        <f t="shared" si="0"/>
        <v>2448</v>
      </c>
      <c r="G9" s="25">
        <f>COUNTIF('JAN-19'!D5:D164,"School")</f>
        <v>36</v>
      </c>
      <c r="H9" s="26">
        <f>SUMIF('JAN-19'!$D$5:$D$164,"School",'JAN-19'!$G$5:$G$164)</f>
        <v>1237</v>
      </c>
      <c r="I9" s="26">
        <f>SUMIF('JAN-19'!$D$5:$D$164,"School",'JAN-19'!$H$5:$H$164)</f>
        <v>1322</v>
      </c>
      <c r="J9" s="26">
        <f t="shared" si="1"/>
        <v>2559</v>
      </c>
    </row>
    <row r="10" spans="1:11" ht="22.5" customHeight="1">
      <c r="A10" s="24">
        <v>5</v>
      </c>
      <c r="B10" s="161" t="s">
        <v>1142</v>
      </c>
      <c r="C10" s="25">
        <f>COUNTIF('FEB-19'!D5:D164,"Anganwadi")</f>
        <v>44</v>
      </c>
      <c r="D10" s="26">
        <f>SUMIF('FEB-19'!$D$5:$D$164,"Anganwadi",'FEB-19'!$G$5:$G$164)</f>
        <v>915</v>
      </c>
      <c r="E10" s="26">
        <f>SUMIF('FEB-19'!$D$5:$D$164,"Anganwadi",'FEB-19'!$H$5:$H$164)</f>
        <v>1454</v>
      </c>
      <c r="F10" s="26">
        <f t="shared" si="0"/>
        <v>2369</v>
      </c>
      <c r="G10" s="25">
        <f>COUNTIF('FEB-19'!D5:D164,"School")</f>
        <v>43</v>
      </c>
      <c r="H10" s="26">
        <f>SUMIF('FEB-19'!$D$5:$D$164,"School",'FEB-19'!$G$5:$G$164)</f>
        <v>1413</v>
      </c>
      <c r="I10" s="26">
        <f>SUMIF('FEB-19'!$D$5:$D$164,"School",'FEB-19'!$H$5:$H$164)</f>
        <v>1553</v>
      </c>
      <c r="J10" s="26">
        <f t="shared" si="1"/>
        <v>2966</v>
      </c>
    </row>
    <row r="11" spans="1:11" ht="22.5" customHeight="1">
      <c r="A11" s="24">
        <v>6</v>
      </c>
      <c r="B11" s="161" t="s">
        <v>1143</v>
      </c>
      <c r="C11" s="25">
        <f>COUNTIF('MARCH-19'!D5:D164,"Anganwadi")</f>
        <v>54</v>
      </c>
      <c r="D11" s="26">
        <f>SUMIF('MARCH-19'!$D$5:$D$164,"Anganwadi",'MARCH-19'!$G$5:$G$164)</f>
        <v>1144</v>
      </c>
      <c r="E11" s="26">
        <f>SUMIF('MARCH-19'!$D$5:$D$164,"Anganwadi",'MARCH-19'!$H$5:$H$164)</f>
        <v>1292</v>
      </c>
      <c r="F11" s="26">
        <f t="shared" si="0"/>
        <v>2436</v>
      </c>
      <c r="G11" s="25">
        <f>COUNTIF('MARCH-19'!D5:D164,"School")</f>
        <v>54</v>
      </c>
      <c r="H11" s="26">
        <f>SUMIF('MARCH-19'!$D$5:$D$164,"School",'MARCH-19'!$G$5:$G$164)</f>
        <v>8473</v>
      </c>
      <c r="I11" s="26">
        <f>SUMIF('MARCH-19'!$D$5:$D$164,"School",'MARCH-19'!$H$5:$H$164)</f>
        <v>12220</v>
      </c>
      <c r="J11" s="26">
        <f t="shared" si="1"/>
        <v>20693</v>
      </c>
    </row>
    <row r="12" spans="1:11" ht="19.5" customHeight="1">
      <c r="A12" s="143" t="s">
        <v>25</v>
      </c>
      <c r="B12" s="143"/>
      <c r="C12" s="28">
        <f>SUM(C6:C11)</f>
        <v>283</v>
      </c>
      <c r="D12" s="28">
        <f t="shared" ref="D12:J12" si="2">SUM(D6:D11)</f>
        <v>6424</v>
      </c>
      <c r="E12" s="28">
        <f t="shared" si="2"/>
        <v>8052</v>
      </c>
      <c r="F12" s="28">
        <f t="shared" si="2"/>
        <v>14476</v>
      </c>
      <c r="G12" s="28">
        <f t="shared" si="2"/>
        <v>265</v>
      </c>
      <c r="H12" s="28">
        <f t="shared" si="2"/>
        <v>16591</v>
      </c>
      <c r="I12" s="28">
        <f t="shared" si="2"/>
        <v>21156</v>
      </c>
      <c r="J12" s="28">
        <f t="shared" si="2"/>
        <v>37747</v>
      </c>
    </row>
    <row r="14" spans="1:11">
      <c r="A14" s="156" t="s">
        <v>39</v>
      </c>
      <c r="B14" s="156"/>
      <c r="C14" s="156"/>
      <c r="D14" s="156"/>
      <c r="E14" s="156"/>
      <c r="F14" s="156"/>
    </row>
    <row r="15" spans="1:11" ht="82.5">
      <c r="A15" s="34" t="s">
        <v>14</v>
      </c>
      <c r="B15" s="33" t="s">
        <v>15</v>
      </c>
      <c r="C15" s="38" t="s">
        <v>36</v>
      </c>
      <c r="D15" s="32" t="s">
        <v>16</v>
      </c>
      <c r="E15" s="32" t="s">
        <v>17</v>
      </c>
      <c r="F15" s="32" t="s">
        <v>37</v>
      </c>
    </row>
    <row r="16" spans="1:11">
      <c r="A16" s="159">
        <v>1</v>
      </c>
      <c r="B16" s="157" t="s">
        <v>1138</v>
      </c>
      <c r="C16" s="39" t="s">
        <v>34</v>
      </c>
      <c r="D16" s="25">
        <f>COUNTIFS('oct-18'!B$5:B$164,"Team 1",'oct-18'!D$5:D$164,"Anganwadi")</f>
        <v>43</v>
      </c>
      <c r="E16" s="25">
        <f>COUNTIFS('oct-18'!B$5:B$164,"Team 1",'oct-18'!D$5:D$164,"School")</f>
        <v>0</v>
      </c>
      <c r="F16" s="26">
        <f>SUMIF('oct-18'!$B$5:$B$164,"Team 1",'oct-18'!$I$5:$I$164)</f>
        <v>2325</v>
      </c>
    </row>
    <row r="17" spans="1:6">
      <c r="A17" s="160"/>
      <c r="B17" s="158"/>
      <c r="C17" s="39" t="s">
        <v>35</v>
      </c>
      <c r="D17" s="25">
        <f>COUNTIFS('oct-18'!B$5:B$164,"Team 2",'oct-18'!D$5:D$164,"Anganwadi")</f>
        <v>0</v>
      </c>
      <c r="E17" s="25">
        <f>COUNTIFS('oct-18'!B$5:B$164,"Team 2",'oct-18'!D$5:D$164,"School")</f>
        <v>37</v>
      </c>
      <c r="F17" s="26">
        <f>SUMIF('oct-18'!$B$5:$B$164,"Team 2",'oct-18'!$I$5:$I$164)</f>
        <v>2944</v>
      </c>
    </row>
    <row r="18" spans="1:6">
      <c r="A18" s="159">
        <v>2</v>
      </c>
      <c r="B18" s="157" t="s">
        <v>1139</v>
      </c>
      <c r="C18" s="39" t="s">
        <v>34</v>
      </c>
      <c r="D18" s="25">
        <f>COUNTIFS('NOV-18'!B$5:B$164,"Team 1",'NOV-18'!D$5:D$164,"Anganwadi")</f>
        <v>50</v>
      </c>
      <c r="E18" s="25">
        <f>COUNTIFS('NOV-18'!B$5:B$164,"Team 1",'NOV-18'!D$5:D$164,"School")</f>
        <v>0</v>
      </c>
      <c r="F18" s="26">
        <f>SUMIF('NOV-18'!$B$5:$B$164,"Team 1",'NOV-18'!$I$5:$I$164)</f>
        <v>2268</v>
      </c>
    </row>
    <row r="19" spans="1:6">
      <c r="A19" s="160"/>
      <c r="B19" s="158"/>
      <c r="C19" s="39" t="s">
        <v>35</v>
      </c>
      <c r="D19" s="25">
        <f>COUNTIFS('NOV-18'!B$5:B$164,"Team 2",'NOV-18'!D$5:D$164,"Anganwadi")</f>
        <v>0</v>
      </c>
      <c r="E19" s="25">
        <f>COUNTIFS('NOV-18'!B$5:B$164,"Team 2",'NOV-18'!D$5:D$164,"School")</f>
        <v>42</v>
      </c>
      <c r="F19" s="26">
        <f>SUMIF('NOV-18'!$B$5:$B$164,"Team 2",'NOV-18'!$I$5:$I$164)</f>
        <v>4400</v>
      </c>
    </row>
    <row r="20" spans="1:6">
      <c r="A20" s="159">
        <v>3</v>
      </c>
      <c r="B20" s="157" t="s">
        <v>1140</v>
      </c>
      <c r="C20" s="39" t="s">
        <v>34</v>
      </c>
      <c r="D20" s="25">
        <f>COUNTIFS('DEC-18'!B$5:B$164,"Team 1",'DEC-18'!D$5:D$164,"Anganwadi")</f>
        <v>55</v>
      </c>
      <c r="E20" s="25">
        <f>COUNTIFS('DEC-18'!B$5:B$164,"Team 1",'DEC-18'!D$5:D$164,"School")</f>
        <v>0</v>
      </c>
      <c r="F20" s="26">
        <f>SUMIF('DEC-18'!$B$5:$B$164,"Team 1",'DEC-18'!$I$5:$I$164)</f>
        <v>2630</v>
      </c>
    </row>
    <row r="21" spans="1:6">
      <c r="A21" s="160"/>
      <c r="B21" s="158"/>
      <c r="C21" s="39" t="s">
        <v>35</v>
      </c>
      <c r="D21" s="25">
        <f>COUNTIFS('DEC-18'!B$5:B$164,"Team 2",'DEC-18'!D$5:D$164,"Anganwadi")</f>
        <v>0</v>
      </c>
      <c r="E21" s="25">
        <f>COUNTIFS('DEC-18'!B$5:B$164,"Team 2",'DEC-18'!D$5:D$164,"School")</f>
        <v>53</v>
      </c>
      <c r="F21" s="26">
        <f>SUMIF('DEC-18'!$B$5:$B$164,"Team 2",'DEC-18'!$I$5:$I$164)</f>
        <v>4230</v>
      </c>
    </row>
    <row r="22" spans="1:6">
      <c r="A22" s="159">
        <v>4</v>
      </c>
      <c r="B22" s="157" t="s">
        <v>1141</v>
      </c>
      <c r="C22" s="39" t="s">
        <v>34</v>
      </c>
      <c r="D22" s="25">
        <f>COUNTIFS('JAN-19'!B$5:B$164,"Team 1",'JAN-19'!D$5:D$164,"Anganwadi")</f>
        <v>37</v>
      </c>
      <c r="E22" s="25">
        <f>COUNTIFS('JAN-19'!B$5:B$164,"Team 1",'JAN-19'!D$5:D$164,"School")</f>
        <v>0</v>
      </c>
      <c r="F22" s="26">
        <f>SUMIF('JAN-19'!$B$5:$B$164,"Team 1",'JAN-19'!$I$5:$I$164)</f>
        <v>2448</v>
      </c>
    </row>
    <row r="23" spans="1:6">
      <c r="A23" s="160"/>
      <c r="B23" s="158"/>
      <c r="C23" s="39" t="s">
        <v>35</v>
      </c>
      <c r="D23" s="25">
        <f>COUNTIFS('JAN-19'!B$5:B$164,"Team 2",'JAN-19'!D$5:D$164,"Anganwadi")</f>
        <v>0</v>
      </c>
      <c r="E23" s="25">
        <f>COUNTIFS('JAN-19'!B$5:B$164,"Team 2",'JAN-19'!D$5:D$164,"School")</f>
        <v>36</v>
      </c>
      <c r="F23" s="26">
        <f>SUMIF('JAN-19'!$B$5:$B$164,"Team 2",'JAN-19'!$I$5:$I$164)</f>
        <v>2604</v>
      </c>
    </row>
    <row r="24" spans="1:6">
      <c r="A24" s="159">
        <v>5</v>
      </c>
      <c r="B24" s="157" t="s">
        <v>1142</v>
      </c>
      <c r="C24" s="39" t="s">
        <v>34</v>
      </c>
      <c r="D24" s="25">
        <f>COUNTIFS('FEB-19'!B$5:B$164,"Team 1",'FEB-19'!D$5:D$164,"Anganwadi")</f>
        <v>44</v>
      </c>
      <c r="E24" s="25">
        <f>COUNTIFS('FEB-19'!B$5:B$164,"Team 1",'FEB-19'!D$5:D$164,"School")</f>
        <v>0</v>
      </c>
      <c r="F24" s="26">
        <f>SUMIF('FEB-19'!$B$5:$B$164,"Team 1",'FEB-19'!$I$5:$I$164)</f>
        <v>2353</v>
      </c>
    </row>
    <row r="25" spans="1:6">
      <c r="A25" s="160"/>
      <c r="B25" s="158"/>
      <c r="C25" s="39" t="s">
        <v>35</v>
      </c>
      <c r="D25" s="25">
        <f>COUNTIFS('FEB-19'!B$5:B$164,"Team 2",'FEB-19'!D$5:D$164,"Anganwadi")</f>
        <v>0</v>
      </c>
      <c r="E25" s="25">
        <f>COUNTIFS('FEB-19'!B$5:B$164,"Team 2",'FEB-19'!D$5:D$164,"School")</f>
        <v>43</v>
      </c>
      <c r="F25" s="26">
        <f>SUMIF('FEB-19'!$B$5:$B$164,"Team 2",'FEB-19'!$I$5:$I$164)</f>
        <v>2966</v>
      </c>
    </row>
    <row r="26" spans="1:6">
      <c r="A26" s="159">
        <v>6</v>
      </c>
      <c r="B26" s="157" t="s">
        <v>1143</v>
      </c>
      <c r="C26" s="39" t="s">
        <v>34</v>
      </c>
      <c r="D26" s="25">
        <f>COUNTIFS('MARCH-19'!B$5:B$164,"Team 1",'MARCH-19'!D$5:D$164,"Anganwadi")</f>
        <v>54</v>
      </c>
      <c r="E26" s="25">
        <f>COUNTIFS('MARCH-19'!B$5:B$164,"Team 1",'MARCH-19'!D$5:D$164,"School")</f>
        <v>0</v>
      </c>
      <c r="F26" s="26">
        <f>SUMIF('MARCH-19'!$B$5:$B$164,"Team 1",'MARCH-19'!$I$5:$I$164)</f>
        <v>2436</v>
      </c>
    </row>
    <row r="27" spans="1:6">
      <c r="A27" s="160"/>
      <c r="B27" s="158"/>
      <c r="C27" s="39" t="s">
        <v>35</v>
      </c>
      <c r="D27" s="25">
        <f>COUNTIFS('MARCH-19'!B$5:B$164,"Team 2",'MARCH-19'!D$5:D$164,"Anganwadi")</f>
        <v>0</v>
      </c>
      <c r="E27" s="25">
        <f>COUNTIFS('MARCH-19'!B$5:B$164,"Team 2",'MARCH-19'!D$5:D$164,"School")</f>
        <v>54</v>
      </c>
      <c r="F27" s="26">
        <f>SUMIF('MARCH-19'!$B$5:$B$164,"Team 2",'MARCH-19'!$I$5:$I$164)</f>
        <v>20693</v>
      </c>
    </row>
    <row r="28" spans="1:6">
      <c r="A28" s="31" t="s">
        <v>25</v>
      </c>
      <c r="B28" s="31"/>
      <c r="C28" s="31"/>
      <c r="D28" s="31">
        <f>SUM(D16:D27)</f>
        <v>283</v>
      </c>
      <c r="E28" s="31">
        <f>SUM(E16:E27)</f>
        <v>265</v>
      </c>
      <c r="F28" s="31">
        <f>SUM(F16:F26)</f>
        <v>31604</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MARCH-19</vt:lpstr>
      <vt:lpstr>Summary Sheet</vt:lpstr>
      <vt:lpstr>'DEC-18'!Print_Titles</vt:lpstr>
      <vt:lpstr>'FEB-19'!Print_Titles</vt:lpstr>
      <vt:lpstr>'JAN-19'!Print_Titles</vt:lpstr>
      <vt:lpstr>'MARCH-19'!Print_Titles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2018-12-24T09:03:00Z</dcterms:modified>
</cp:coreProperties>
</file>