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105" i="21"/>
  <c r="I103"/>
  <c r="I99"/>
  <c r="I98"/>
  <c r="I99" i="19"/>
  <c r="I98"/>
  <c r="I97"/>
  <c r="I96"/>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46" i="5"/>
  <c r="I47"/>
  <c r="I160"/>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4"/>
  <c r="I102"/>
  <c r="I101"/>
  <c r="I100"/>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9"/>
  <c r="D166"/>
  <c r="H165"/>
  <c r="G165"/>
  <c r="C165"/>
  <c r="I122"/>
  <c r="I121"/>
  <c r="I120"/>
  <c r="I119"/>
  <c r="I118"/>
  <c r="I117"/>
  <c r="I116"/>
  <c r="I115"/>
  <c r="I114"/>
  <c r="I113"/>
  <c r="I112"/>
  <c r="I111"/>
  <c r="I110"/>
  <c r="I109"/>
  <c r="I108"/>
  <c r="I107"/>
  <c r="I106"/>
  <c r="I105"/>
  <c r="I104"/>
  <c r="I103"/>
  <c r="I102"/>
  <c r="I101"/>
  <c r="I100"/>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2" i="11" s="1"/>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6" i="5"/>
  <c r="I104"/>
  <c r="I105"/>
  <c r="I106"/>
  <c r="I107"/>
  <c r="I108"/>
  <c r="I109"/>
  <c r="I110"/>
  <c r="I111"/>
  <c r="I112"/>
  <c r="I113"/>
  <c r="I114"/>
  <c r="I115"/>
  <c r="I116"/>
  <c r="I117"/>
  <c r="I118"/>
  <c r="I119"/>
  <c r="I120"/>
  <c r="I121"/>
  <c r="I122"/>
  <c r="C2" i="11"/>
  <c r="I2"/>
  <c r="F2"/>
  <c r="I56" i="5"/>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F23" i="11" l="1"/>
  <c r="F20"/>
  <c r="F21"/>
  <c r="F18"/>
  <c r="F26"/>
  <c r="F19"/>
  <c r="F27"/>
  <c r="F25"/>
  <c r="F24"/>
  <c r="I165" i="20"/>
  <c r="I165" i="17"/>
  <c r="I165" i="21"/>
  <c r="I165" i="19"/>
  <c r="I165" i="18"/>
  <c r="H12" i="11"/>
  <c r="G12"/>
  <c r="D12"/>
  <c r="E12"/>
  <c r="I12"/>
  <c r="F11"/>
  <c r="J11"/>
  <c r="J10"/>
  <c r="F10"/>
  <c r="F9"/>
  <c r="J9"/>
  <c r="F8"/>
  <c r="J8"/>
  <c r="J7"/>
  <c r="F7"/>
  <c r="F6"/>
  <c r="J6"/>
  <c r="I36" i="5"/>
  <c r="I37"/>
  <c r="I38"/>
  <c r="I39"/>
  <c r="I40"/>
  <c r="I41"/>
  <c r="I42"/>
  <c r="I43"/>
  <c r="I44"/>
  <c r="I45"/>
  <c r="I48"/>
  <c r="I49"/>
  <c r="I50"/>
  <c r="I51"/>
  <c r="I52"/>
  <c r="I53"/>
  <c r="I54"/>
  <c r="I55"/>
  <c r="I11"/>
  <c r="I12"/>
  <c r="I13"/>
  <c r="I14"/>
  <c r="I15"/>
  <c r="I16"/>
  <c r="I17"/>
  <c r="I18"/>
  <c r="I19"/>
  <c r="I20"/>
  <c r="I21"/>
  <c r="I22"/>
  <c r="I23"/>
  <c r="I24"/>
  <c r="I25"/>
  <c r="I26"/>
  <c r="I27"/>
  <c r="I28"/>
  <c r="I29"/>
  <c r="I30"/>
  <c r="I31"/>
  <c r="I32"/>
  <c r="I33"/>
  <c r="I34"/>
  <c r="I35"/>
  <c r="I10"/>
  <c r="I9"/>
  <c r="I8"/>
  <c r="I7"/>
  <c r="F17" i="11" s="1"/>
  <c r="I5" i="5"/>
  <c r="F16" i="11" l="1"/>
  <c r="F28" s="1"/>
  <c r="C12"/>
  <c r="I165" i="5"/>
  <c r="F12" i="11"/>
  <c r="J12"/>
</calcChain>
</file>

<file path=xl/sharedStrings.xml><?xml version="1.0" encoding="utf-8"?>
<sst xmlns="http://schemas.openxmlformats.org/spreadsheetml/2006/main" count="5811" uniqueCount="1537">
  <si>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</si>
  <si>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</si>
  <si>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</si>
  <si>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</si>
  <si>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</si>
  <si>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</si>
  <si>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</si>
  <si>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</si>
  <si>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</si>
  <si>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</si>
  <si>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</si>
  <si>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</si>
  <si>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</si>
  <si>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</si>
  <si>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</si>
  <si>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</si>
  <si>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</si>
  <si>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</si>
  <si>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</si>
  <si>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</si>
  <si>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</si>
  <si>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</si>
  <si>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</si>
  <si>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</si>
  <si>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</si>
  <si>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</si>
  <si>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</si>
  <si>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</si>
  <si>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</si>
  <si>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</si>
  <si>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</si>
  <si>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</si>
  <si>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</si>
  <si>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</si>
  <si>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</si>
  <si>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</si>
  <si>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</si>
  <si>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</si>
  <si>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</si>
  <si>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</si>
  <si>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</si>
  <si>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</si>
  <si>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</si>
  <si>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</si>
  <si>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</si>
  <si>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</si>
  <si>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</si>
  <si>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</si>
  <si>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</si>
  <si>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</si>
  <si>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</si>
  <si>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</si>
  <si>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</si>
  <si>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</si>
  <si>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</si>
  <si>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</si>
  <si>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</si>
  <si>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</si>
  <si>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</si>
  <si>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</si>
  <si>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</si>
  <si>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</si>
  <si>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</si>
  <si>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</si>
  <si>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</si>
  <si>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</si>
  <si>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</si>
  <si>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</si>
  <si>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</si>
  <si>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</si>
  <si>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</si>
  <si>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</si>
  <si>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Naharani Block L.P.</t>
  </si>
  <si>
    <t>Panibura Pathar AWC</t>
  </si>
  <si>
    <t>Sarenga Pathar A</t>
  </si>
  <si>
    <t>Bapuji L.P.</t>
  </si>
  <si>
    <t>LP</t>
  </si>
  <si>
    <t>96132-94331</t>
  </si>
  <si>
    <t>95084-34919</t>
  </si>
  <si>
    <t>99576-47547</t>
  </si>
  <si>
    <t>Disang Rangsuwal</t>
  </si>
  <si>
    <t>Meera Saikia</t>
  </si>
  <si>
    <t>94014-52650</t>
  </si>
  <si>
    <t>Ouguri S/C</t>
  </si>
  <si>
    <t>Mamoni Borah</t>
  </si>
  <si>
    <t>99544-52639</t>
  </si>
  <si>
    <t>Kusha Maya Khanikar</t>
  </si>
  <si>
    <t>Mamoni Gogoi</t>
  </si>
  <si>
    <t>Tuesday</t>
  </si>
  <si>
    <t>Car</t>
  </si>
  <si>
    <t>Samaj Kalyan M.E.</t>
  </si>
  <si>
    <t>ME</t>
  </si>
  <si>
    <t>Samaj Kalyan High</t>
  </si>
  <si>
    <t>High</t>
  </si>
  <si>
    <t>99545-50250</t>
  </si>
  <si>
    <t>No. 1 Borbam S/C</t>
  </si>
  <si>
    <t>Monoroma Sik</t>
  </si>
  <si>
    <t>Junmoni Hazarika</t>
  </si>
  <si>
    <t>99548-65157</t>
  </si>
  <si>
    <t>Wednesday</t>
  </si>
  <si>
    <t>Nilmoni High (1st Day Visit)</t>
  </si>
  <si>
    <t>73992-30132</t>
  </si>
  <si>
    <t>Sapkait S/C</t>
  </si>
  <si>
    <t>Majoni Gogoi</t>
  </si>
  <si>
    <t>Renu Borah</t>
  </si>
  <si>
    <t xml:space="preserve">Rajgarh Rangali </t>
  </si>
  <si>
    <t>No. 2 Chamaguri L.P.</t>
  </si>
  <si>
    <t>78967-19388</t>
  </si>
  <si>
    <t>Rajgarh Rangali S/C</t>
  </si>
  <si>
    <t>Khiroda Khanikar</t>
  </si>
  <si>
    <t>Sewali Duwarah</t>
  </si>
  <si>
    <t>99542-31201</t>
  </si>
  <si>
    <t>Anima Mech</t>
  </si>
  <si>
    <t>Thursday</t>
  </si>
  <si>
    <t>1 No Sapkait B</t>
  </si>
  <si>
    <t>96132-06880</t>
  </si>
  <si>
    <t>Nilmoni High (2nd Day Visit)</t>
  </si>
  <si>
    <t>Jangal Toli Samuktola-1</t>
  </si>
  <si>
    <t>Jungal Toli Bidyajyoti L.P.</t>
  </si>
  <si>
    <t>No. 1 Ghinai L.P.</t>
  </si>
  <si>
    <t>Kenduguri T.E</t>
  </si>
  <si>
    <t>Kenduguri TE L.P.</t>
  </si>
  <si>
    <t>Dillibari T.E</t>
  </si>
  <si>
    <t>Dillibari TE L.P.</t>
  </si>
  <si>
    <t xml:space="preserve">1 No Baghmara </t>
  </si>
  <si>
    <t>Nabudyam L.P. School</t>
  </si>
  <si>
    <t>99573-92069</t>
  </si>
  <si>
    <t>Najima Begum</t>
  </si>
  <si>
    <t>98649-40531</t>
  </si>
  <si>
    <t>80117-71097</t>
  </si>
  <si>
    <t>Namrup Grant S/C</t>
  </si>
  <si>
    <t>Dipali Gogoi</t>
  </si>
  <si>
    <t>Bandana Gogoi</t>
  </si>
  <si>
    <t>94019-04669</t>
  </si>
  <si>
    <t>Kenduguri TE Hospital</t>
  </si>
  <si>
    <t>Purnima Borah Bokolial</t>
  </si>
  <si>
    <t>Puspanjali Nayak</t>
  </si>
  <si>
    <t>99543-54521</t>
  </si>
  <si>
    <t>Kalyanpur S/C</t>
  </si>
  <si>
    <t>Dibyalata Sonowal</t>
  </si>
  <si>
    <t>Dalimi Saikia</t>
  </si>
  <si>
    <t>95088-13366</t>
  </si>
  <si>
    <t>96780-97338</t>
  </si>
  <si>
    <t>Baghmora S/C</t>
  </si>
  <si>
    <t>Protima Phukan</t>
  </si>
  <si>
    <t>Monika Mohan Khanikar</t>
  </si>
  <si>
    <t>88224-25990</t>
  </si>
  <si>
    <t>Friday</t>
  </si>
  <si>
    <t>Saturday</t>
  </si>
  <si>
    <t>Kareng Chuck</t>
  </si>
  <si>
    <t xml:space="preserve">Sishumora Barpathar M.V. </t>
  </si>
  <si>
    <t>Ghurania Bhati Chuk</t>
  </si>
  <si>
    <t>Ghurania Bhati Chuk L.P.</t>
  </si>
  <si>
    <t>Disam Kinar L.P.</t>
  </si>
  <si>
    <t>Dangal Para</t>
  </si>
  <si>
    <t>Dangal Para M.E. (1st Day Visit)</t>
  </si>
  <si>
    <t>MV</t>
  </si>
  <si>
    <t>Na-Gaon Dhadumia</t>
  </si>
  <si>
    <t>Na-Gaon Dhadumia L.P.</t>
  </si>
  <si>
    <t>Dangal Para M.E. (2ND Day Visit)</t>
  </si>
  <si>
    <t>98641-82408</t>
  </si>
  <si>
    <t>Mahmora S/C</t>
  </si>
  <si>
    <t>Jaya Ghatuwar</t>
  </si>
  <si>
    <t>Monika Khanikar</t>
  </si>
  <si>
    <t>94017-09124</t>
  </si>
  <si>
    <t>Naharani S/C</t>
  </si>
  <si>
    <t>Ilu Neog</t>
  </si>
  <si>
    <t>Rina Gogoi</t>
  </si>
  <si>
    <t>99546-88965</t>
  </si>
  <si>
    <t>Reena Hazarika</t>
  </si>
  <si>
    <t>Dipali Tanti</t>
  </si>
  <si>
    <t>98545-08133</t>
  </si>
  <si>
    <t>Borbam S/C</t>
  </si>
  <si>
    <t>Dalimi Borah</t>
  </si>
  <si>
    <t>99576-09570</t>
  </si>
  <si>
    <t>Mitali Gogoi</t>
  </si>
  <si>
    <t>80113-16994</t>
  </si>
  <si>
    <t>98646-42691</t>
  </si>
  <si>
    <t>Naharkatia S/D</t>
  </si>
  <si>
    <t>Rekha Sonowal</t>
  </si>
  <si>
    <t>96782-01098</t>
  </si>
  <si>
    <t>Mamta Gogoi</t>
  </si>
  <si>
    <t>99545-63298</t>
  </si>
  <si>
    <t>Monday</t>
  </si>
  <si>
    <t>Merbill Chachoni M.V.</t>
  </si>
  <si>
    <t>84739-58929</t>
  </si>
  <si>
    <t>Merbill S/C</t>
  </si>
  <si>
    <t>Suneswari Gogoi</t>
  </si>
  <si>
    <t>94014-52656</t>
  </si>
  <si>
    <t>Tarumoni Borah</t>
  </si>
  <si>
    <t>Ghuguloni Gaon</t>
  </si>
  <si>
    <t>Ghuguloni L.P.</t>
  </si>
  <si>
    <t>Da-Ghuguloni L.P.</t>
  </si>
  <si>
    <t>84863-31269</t>
  </si>
  <si>
    <t>Khiroda Gogoi</t>
  </si>
  <si>
    <t>99571-51985</t>
  </si>
  <si>
    <t>Champa Konwar</t>
  </si>
  <si>
    <t>87518-38734</t>
  </si>
  <si>
    <t>99576-44656</t>
  </si>
  <si>
    <t>Luramukh</t>
  </si>
  <si>
    <t>84866-18476</t>
  </si>
  <si>
    <t>Lorormukh L.P.</t>
  </si>
  <si>
    <t>Longboi Pathar L.P.</t>
  </si>
  <si>
    <t>99549-58322</t>
  </si>
  <si>
    <t>Anjana Hazarika</t>
  </si>
  <si>
    <t>96788-11614</t>
  </si>
  <si>
    <t>Tokobill L.P.</t>
  </si>
  <si>
    <t>Ghilaguri L.P.</t>
  </si>
  <si>
    <t>Ghilaguri Arunudoi L.P.</t>
  </si>
  <si>
    <t>Jyoti L.P.</t>
  </si>
  <si>
    <t>Mura Gajali L.P.</t>
  </si>
  <si>
    <t>No 1 Nagabat AWC</t>
  </si>
  <si>
    <t>No 3 Duwarapathar (mini) AWC</t>
  </si>
  <si>
    <t>Munda Chuburi Nanka</t>
  </si>
  <si>
    <t>Keya Pathar</t>
  </si>
  <si>
    <t>73991-37989</t>
  </si>
  <si>
    <t>Dighali Bill S/C</t>
  </si>
  <si>
    <t>98597-28957</t>
  </si>
  <si>
    <t>99544-20452</t>
  </si>
  <si>
    <t>Nigam S/C</t>
  </si>
  <si>
    <t>Rubi Dutta</t>
  </si>
  <si>
    <t>96782-48411</t>
  </si>
  <si>
    <t>Podumi Sonowal</t>
  </si>
  <si>
    <t>99540-16012</t>
  </si>
  <si>
    <t>99578-19216</t>
  </si>
  <si>
    <t>Sagunesuwa S/C</t>
  </si>
  <si>
    <t>Deepali Gogoi</t>
  </si>
  <si>
    <t>94014-52636</t>
  </si>
  <si>
    <t>Aroti Cheleng</t>
  </si>
  <si>
    <t>95779-60809</t>
  </si>
  <si>
    <t>Ratanpur S/C</t>
  </si>
  <si>
    <t>Niru Kalita</t>
  </si>
  <si>
    <t>96782-42143</t>
  </si>
  <si>
    <t>Rupali Gogoi</t>
  </si>
  <si>
    <t>Nagaghat S/C</t>
  </si>
  <si>
    <t>Purabi Chaliha</t>
  </si>
  <si>
    <t>94014-52659</t>
  </si>
  <si>
    <t>Punita Baruah</t>
  </si>
  <si>
    <t>Joypur S/C</t>
  </si>
  <si>
    <t>Rumi Sharmah</t>
  </si>
  <si>
    <t>94014-52648</t>
  </si>
  <si>
    <t>Sabitri Hall</t>
  </si>
  <si>
    <t>88120-35874</t>
  </si>
  <si>
    <t>99576-96692</t>
  </si>
  <si>
    <t>Gorsiga S/C</t>
  </si>
  <si>
    <t>Bharati Deori</t>
  </si>
  <si>
    <t>94014-52665</t>
  </si>
  <si>
    <t>Kamala Newar</t>
  </si>
  <si>
    <t>1No Nagamati Khermia</t>
  </si>
  <si>
    <t>2No Nagamati Khermia</t>
  </si>
  <si>
    <t>Nagamati Khermia L.P.</t>
  </si>
  <si>
    <t>Dolong Gaon L.P.</t>
  </si>
  <si>
    <t>Purani Konwari/ Padumoni</t>
  </si>
  <si>
    <t>Padumoni L.P.</t>
  </si>
  <si>
    <t>Purani Konwari (Mini)</t>
  </si>
  <si>
    <t>75779-90546</t>
  </si>
  <si>
    <t>Namrup S/C</t>
  </si>
  <si>
    <t>Karmila Ekka</t>
  </si>
  <si>
    <t>Junu Begum</t>
  </si>
  <si>
    <t>99574-27101</t>
  </si>
  <si>
    <t>98597-15083</t>
  </si>
  <si>
    <t>98543-09883</t>
  </si>
  <si>
    <t>Swapna Chaliha</t>
  </si>
  <si>
    <t>88120-09050</t>
  </si>
  <si>
    <t>Dhekioni S/C</t>
  </si>
  <si>
    <t>Indira Chiring</t>
  </si>
  <si>
    <t>Lolita Rajkonwar</t>
  </si>
  <si>
    <t>98648-16072</t>
  </si>
  <si>
    <t>99549-52878</t>
  </si>
  <si>
    <t>Niva gogoi</t>
  </si>
  <si>
    <t>Borbil Nankay</t>
  </si>
  <si>
    <t>Borbill L.P.</t>
  </si>
  <si>
    <t>Dighala Pathar L.P.</t>
  </si>
  <si>
    <t>Dighala Pather No.1</t>
  </si>
  <si>
    <t>Dighala Pather No.2</t>
  </si>
  <si>
    <t>96134-72219</t>
  </si>
  <si>
    <t>Naharpara Borbil</t>
  </si>
  <si>
    <t>Minoti Gogoi</t>
  </si>
  <si>
    <t>98543-11076</t>
  </si>
  <si>
    <t>Sumitra Konch</t>
  </si>
  <si>
    <t>73994-52589</t>
  </si>
  <si>
    <t>99546-90018</t>
  </si>
  <si>
    <t>Naharkatia CHC</t>
  </si>
  <si>
    <t>Mrinalini Borgohain</t>
  </si>
  <si>
    <t>98596-14227</t>
  </si>
  <si>
    <t>Sewali Sonowal</t>
  </si>
  <si>
    <t>Alichiga</t>
  </si>
  <si>
    <t>Adarsh M.E.</t>
  </si>
  <si>
    <t>Bachadhan L.P.</t>
  </si>
  <si>
    <t>Dhadumia Bangali</t>
  </si>
  <si>
    <t>No. 2 Dhadumia L.P.</t>
  </si>
  <si>
    <t>Powali Pathar</t>
  </si>
  <si>
    <t>Puwali Pathar L.P.</t>
  </si>
  <si>
    <t>Harishpur TE L.P.</t>
  </si>
  <si>
    <t>Satishpur TE L.P.</t>
  </si>
  <si>
    <t>Naharpara Janajati M.E.</t>
  </si>
  <si>
    <t>UP</t>
  </si>
  <si>
    <t>Long Jong S/C</t>
  </si>
  <si>
    <t>Nitumoni Singphoo</t>
  </si>
  <si>
    <t>88120-78852</t>
  </si>
  <si>
    <t>Puneswari Kurmi</t>
  </si>
  <si>
    <t>99549-37800</t>
  </si>
  <si>
    <t>99574-50426</t>
  </si>
  <si>
    <t>99544-63789</t>
  </si>
  <si>
    <t>Indira Ciring</t>
  </si>
  <si>
    <t>99570-21840</t>
  </si>
  <si>
    <t>Pompy Borah</t>
  </si>
  <si>
    <t>73999-16531</t>
  </si>
  <si>
    <t>Tingkhong MPHC</t>
  </si>
  <si>
    <t>Surya Kumari</t>
  </si>
  <si>
    <t>94353-34819</t>
  </si>
  <si>
    <t>Purnima Gogoi</t>
  </si>
  <si>
    <t>94010-54910</t>
  </si>
  <si>
    <t>Harishpur TE Hospital</t>
  </si>
  <si>
    <t>Swapna Chanda</t>
  </si>
  <si>
    <t>Binumoti Kachari</t>
  </si>
  <si>
    <t>99577-34621</t>
  </si>
  <si>
    <t>94359-32529</t>
  </si>
  <si>
    <t>Naharpara Borbill S/C</t>
  </si>
  <si>
    <t>Rita Konch</t>
  </si>
  <si>
    <t>97062-70104</t>
  </si>
  <si>
    <t>Kukura Puhia AWC</t>
  </si>
  <si>
    <t>Madhya Halua L.P.</t>
  </si>
  <si>
    <t>Amguri Dighalia L.P.</t>
  </si>
  <si>
    <t>Amguri Disang Kinag L.P.</t>
  </si>
  <si>
    <t xml:space="preserve">98596-86915 </t>
  </si>
  <si>
    <t>Sasoni S/C</t>
  </si>
  <si>
    <t>Bina Sonowal</t>
  </si>
  <si>
    <t>94014-52640</t>
  </si>
  <si>
    <t>Maya Neog</t>
  </si>
  <si>
    <t>95773-01029</t>
  </si>
  <si>
    <t>Halua S/C</t>
  </si>
  <si>
    <t>Junali Taye Gogoi</t>
  </si>
  <si>
    <t>94014-52655</t>
  </si>
  <si>
    <t>Bijumoni Dhadumia</t>
  </si>
  <si>
    <t>99573-28246</t>
  </si>
  <si>
    <t>95775-18864</t>
  </si>
  <si>
    <t>No. 342 NLR</t>
  </si>
  <si>
    <t>No. 15/2 NLR</t>
  </si>
  <si>
    <t>96133-14559</t>
  </si>
  <si>
    <t>Suwala Gogoi</t>
  </si>
  <si>
    <t>95772-50789</t>
  </si>
  <si>
    <t>94014-52647</t>
  </si>
  <si>
    <t>Sadhana Gogoi Baruah</t>
  </si>
  <si>
    <t>No. 2 Long-Jong</t>
  </si>
  <si>
    <t>Nagaon Longjong L.P.</t>
  </si>
  <si>
    <t>Bahoni Gaon</t>
  </si>
  <si>
    <t>Bahoni Gaon L.P.</t>
  </si>
  <si>
    <t>Longboi Nahula</t>
  </si>
  <si>
    <t>Longboi Nahula L.P.</t>
  </si>
  <si>
    <t>94359-66282</t>
  </si>
  <si>
    <t>Minu Nahardeka</t>
  </si>
  <si>
    <t>98647-97747</t>
  </si>
  <si>
    <t>98546-07564</t>
  </si>
  <si>
    <t>Balika Chetia</t>
  </si>
  <si>
    <t>99542-59447</t>
  </si>
  <si>
    <t>73995-53349</t>
  </si>
  <si>
    <t>Anima Gogoi</t>
  </si>
  <si>
    <t>94012-16805</t>
  </si>
  <si>
    <t>Anima Neog</t>
  </si>
  <si>
    <t>98593-21985</t>
  </si>
  <si>
    <t>Namrup Public M.E.</t>
  </si>
  <si>
    <t>99544-44147</t>
  </si>
  <si>
    <t>Kamala Ekka</t>
  </si>
  <si>
    <t>Mahmora High (1st Day Visit</t>
  </si>
  <si>
    <t>98593-80938</t>
  </si>
  <si>
    <t>Dipali Rajkonwar</t>
  </si>
  <si>
    <t>Amguri Gaon (Mini)</t>
  </si>
  <si>
    <t>Amguri Sit L.P.</t>
  </si>
  <si>
    <t>Amguri M.V.</t>
  </si>
  <si>
    <t>80119-31448</t>
  </si>
  <si>
    <t>Rupali saikia</t>
  </si>
  <si>
    <t>87529-50862</t>
  </si>
  <si>
    <t>80116-33975</t>
  </si>
  <si>
    <t>2 No Lerela Pothar</t>
  </si>
  <si>
    <t>Naba Prabhat L.P.</t>
  </si>
  <si>
    <t>Kakawani Block L.P.</t>
  </si>
  <si>
    <t>94354-42297</t>
  </si>
  <si>
    <t>Gerekoni S/C</t>
  </si>
  <si>
    <t>Kanaklata Tanti</t>
  </si>
  <si>
    <t>Arunima Baruah</t>
  </si>
  <si>
    <t>96783-73599</t>
  </si>
  <si>
    <t>Disam TE L.P.</t>
  </si>
  <si>
    <t>Disam TE AWC</t>
  </si>
  <si>
    <t xml:space="preserve">Disam TE </t>
  </si>
  <si>
    <t>Joyshree Mohan</t>
  </si>
  <si>
    <t>Luchi Kujur</t>
  </si>
  <si>
    <t>95778-52154</t>
  </si>
  <si>
    <t>Pithaguti TE L.P.</t>
  </si>
  <si>
    <t>94356-95492</t>
  </si>
  <si>
    <t>Pithaguti TE</t>
  </si>
  <si>
    <t>Dina Hembrom</t>
  </si>
  <si>
    <t>Ranima Nag</t>
  </si>
  <si>
    <t>Chachani Pathar Gaon</t>
  </si>
  <si>
    <t>Balipara Gaon</t>
  </si>
  <si>
    <t>Khatua Gaon</t>
  </si>
  <si>
    <t>88760-02105</t>
  </si>
  <si>
    <t>Gojpuria S/C</t>
  </si>
  <si>
    <t>Swapna Dutta</t>
  </si>
  <si>
    <t>94014-52645</t>
  </si>
  <si>
    <t xml:space="preserve">Ruby Arrandhara </t>
  </si>
  <si>
    <t>96786-40597</t>
  </si>
  <si>
    <t>Nayanmoni Singh</t>
  </si>
  <si>
    <t>97074-46387</t>
  </si>
  <si>
    <t>Minu Gogoi</t>
  </si>
  <si>
    <t>Thekeraguri N.C.</t>
  </si>
  <si>
    <t>Borbill Nanke</t>
  </si>
  <si>
    <t>87519-26680</t>
  </si>
  <si>
    <t>94357-50005</t>
  </si>
  <si>
    <t>Dipa Gogoi Konch</t>
  </si>
  <si>
    <t>80115-81051</t>
  </si>
  <si>
    <t>Panchajyoti L.P.</t>
  </si>
  <si>
    <t>78960-65880</t>
  </si>
  <si>
    <t>Pobita Boruah</t>
  </si>
  <si>
    <t>Haluwa S/C</t>
  </si>
  <si>
    <t>Janata M.E.</t>
  </si>
  <si>
    <t>Disam Kinar M.E.</t>
  </si>
  <si>
    <t>98543-10639</t>
  </si>
  <si>
    <t>Dilli Duwania S/C</t>
  </si>
  <si>
    <t>Pompy Hazarika</t>
  </si>
  <si>
    <t>Runu Nahar Deka</t>
  </si>
  <si>
    <t>75768-12428</t>
  </si>
  <si>
    <t>Ouphulia S/C</t>
  </si>
  <si>
    <t>Rupamoni Gogoi</t>
  </si>
  <si>
    <t>Dipali Haarika</t>
  </si>
  <si>
    <t>Tairai Gaon</t>
  </si>
  <si>
    <t xml:space="preserve">Kaliapani L.P. </t>
  </si>
  <si>
    <t>99542-78886</t>
  </si>
  <si>
    <t>Anu Gogoi</t>
  </si>
  <si>
    <t>98548-80640</t>
  </si>
  <si>
    <t>No 1 Dhuwa Pathar</t>
  </si>
  <si>
    <t>Dhuwa Pathar (mini)</t>
  </si>
  <si>
    <t>Tipomia A</t>
  </si>
  <si>
    <t>96138-14245</t>
  </si>
  <si>
    <t>Komar Chuk</t>
  </si>
  <si>
    <t>Monika Dihingia</t>
  </si>
  <si>
    <t>98543-84208</t>
  </si>
  <si>
    <t>Tarumoni Gondhia</t>
  </si>
  <si>
    <t>95771-31244</t>
  </si>
  <si>
    <t>96137-21675</t>
  </si>
  <si>
    <t>Ila Chowdang</t>
  </si>
  <si>
    <t>Nigam Majgaon</t>
  </si>
  <si>
    <t>No. 84 Nigam L.P.</t>
  </si>
  <si>
    <t>Nigam Gaon</t>
  </si>
  <si>
    <t>Anjita Saikia</t>
  </si>
  <si>
    <t>98544-79831</t>
  </si>
  <si>
    <t>Sologuri Tipomia</t>
  </si>
  <si>
    <t>Tipomia L.P.</t>
  </si>
  <si>
    <t>87519-84815</t>
  </si>
  <si>
    <t>95779-72327</t>
  </si>
  <si>
    <t>Nirupam Chelleng</t>
  </si>
  <si>
    <t>98645-29187</t>
  </si>
  <si>
    <t>No 2 Hapjan Parbat TE</t>
  </si>
  <si>
    <t xml:space="preserve">No 1 Hapjan Parbat T.E. </t>
  </si>
  <si>
    <t>Hapjan Parbat T.E.  A (mini)</t>
  </si>
  <si>
    <t>Hapjan TE Hospital</t>
  </si>
  <si>
    <t>Prasanti</t>
  </si>
  <si>
    <t>94356-40890</t>
  </si>
  <si>
    <t>Nirada Gogoi</t>
  </si>
  <si>
    <t>98546-07216</t>
  </si>
  <si>
    <t>Sushna Kumari</t>
  </si>
  <si>
    <t>88118-49980</t>
  </si>
  <si>
    <t>Naharpara Borbill (mini)</t>
  </si>
  <si>
    <t>Naharpara Barbill</t>
  </si>
  <si>
    <t>73997-82930</t>
  </si>
  <si>
    <t>73996-62161</t>
  </si>
  <si>
    <t>97078-95355</t>
  </si>
  <si>
    <t>1 No Sapkait A</t>
  </si>
  <si>
    <t>Sapkait L.P.</t>
  </si>
  <si>
    <t xml:space="preserve">Hajua Pathar </t>
  </si>
  <si>
    <t>Nigam Navajyoti L.P.</t>
  </si>
  <si>
    <t>73998-84800</t>
  </si>
  <si>
    <t>96788-88841</t>
  </si>
  <si>
    <t>Rujma Begum</t>
  </si>
  <si>
    <t>96783-11697</t>
  </si>
  <si>
    <t>Toipling Bahdhari (Nekham)</t>
  </si>
  <si>
    <t>Nabajyoti Adarsh L.P.</t>
  </si>
  <si>
    <t>342 NLR</t>
  </si>
  <si>
    <t>Sonapur Bapuji L.P.</t>
  </si>
  <si>
    <t>70365-08342</t>
  </si>
  <si>
    <t>Bijoya Bhuyan</t>
  </si>
  <si>
    <t>94013-39988</t>
  </si>
  <si>
    <t>98593-40883</t>
  </si>
  <si>
    <t>Dibyalota Sonowal</t>
  </si>
  <si>
    <t>99541-79174</t>
  </si>
  <si>
    <t>Rina Saikia</t>
  </si>
  <si>
    <t>94354-42129</t>
  </si>
  <si>
    <t>Naharkatia Hr. Sec. (MHT-1)</t>
  </si>
  <si>
    <t>HS</t>
  </si>
  <si>
    <t>Naharkatia Hr. Sec. (MHT-2)</t>
  </si>
  <si>
    <t>94013-39256</t>
  </si>
  <si>
    <t>Joypur Chariali</t>
  </si>
  <si>
    <t>Faltulola Gaon</t>
  </si>
  <si>
    <t>Joypur Bangiya Bidyalaya L.P.</t>
  </si>
  <si>
    <t>Joypur Bangiya Bidyalaya M.E.</t>
  </si>
  <si>
    <t>Garguri Chowdang</t>
  </si>
  <si>
    <t>Garguri M.V</t>
  </si>
  <si>
    <t>99575-46749</t>
  </si>
  <si>
    <t>Joypur S/D</t>
  </si>
  <si>
    <t>Rumi Sarmah</t>
  </si>
  <si>
    <t>99546-86524</t>
  </si>
  <si>
    <t>Niyoti Naha</t>
  </si>
  <si>
    <t>97070-21619</t>
  </si>
  <si>
    <t>Dipanjali Khaklari</t>
  </si>
  <si>
    <t>96788-10498</t>
  </si>
  <si>
    <t>99579-65811</t>
  </si>
  <si>
    <t>80110-65048</t>
  </si>
  <si>
    <t>Manu Mahanta Gogoi</t>
  </si>
  <si>
    <t>94011-04149</t>
  </si>
  <si>
    <t>Hindugaon</t>
  </si>
  <si>
    <t>Hindu Gaon L.P.</t>
  </si>
  <si>
    <t>Rukang TE L.P.</t>
  </si>
  <si>
    <t>Hapjan Chariali S/C</t>
  </si>
  <si>
    <t>Ranjana Kolita</t>
  </si>
  <si>
    <t>Kanaklota Gogoi</t>
  </si>
  <si>
    <t>99549-93713</t>
  </si>
  <si>
    <t>Ranjana Kalita</t>
  </si>
  <si>
    <t>99547-52283</t>
  </si>
  <si>
    <t>Mamoni Chutia Gogoi</t>
  </si>
  <si>
    <t>Dhowa Pathar (Mini)</t>
  </si>
  <si>
    <t>Tipomia M.V.</t>
  </si>
  <si>
    <t>96780-65223</t>
  </si>
  <si>
    <t>Mili Deogharia</t>
  </si>
  <si>
    <t>Naharkatia Adarsh L.P.</t>
  </si>
  <si>
    <t>Sri Sri Madhab Dev High</t>
  </si>
  <si>
    <t>Usha Dhar</t>
  </si>
  <si>
    <t>96788-11563</t>
  </si>
  <si>
    <t>94014-52662</t>
  </si>
  <si>
    <t>Sangita Saikia</t>
  </si>
  <si>
    <t>Borpathar L.P.</t>
  </si>
  <si>
    <t>Pulungani</t>
  </si>
  <si>
    <t>Pulungani L.P.</t>
  </si>
  <si>
    <t>Krishna Guru Bidya Jt. L.P.</t>
  </si>
  <si>
    <t>Diksam Kinar A</t>
  </si>
  <si>
    <t>Bhrigurasan Hindi L.P.</t>
  </si>
  <si>
    <t>99571-54081</t>
  </si>
  <si>
    <t>Rupa Rongsuwal</t>
  </si>
  <si>
    <t>78968-90788</t>
  </si>
  <si>
    <t>anamika Konwar</t>
  </si>
  <si>
    <t>78960-59483</t>
  </si>
  <si>
    <t>99547-07209</t>
  </si>
  <si>
    <t>98542-78511</t>
  </si>
  <si>
    <t>99575-23771</t>
  </si>
  <si>
    <t>87530-11768</t>
  </si>
  <si>
    <t>Garhbasti (MINI)</t>
  </si>
  <si>
    <t>Gandhi Hindi M.E.</t>
  </si>
  <si>
    <t>1 &amp; 2 No Kuligaon</t>
  </si>
  <si>
    <t>Maj Pathar L.P.</t>
  </si>
  <si>
    <t>Singi Bill L.P.</t>
  </si>
  <si>
    <t>Konwari Gaon Jamuguri G M.E.</t>
  </si>
  <si>
    <t>Konwari Gaon Jamuguri G High</t>
  </si>
  <si>
    <t>Forest Village S/C</t>
  </si>
  <si>
    <t>Arpana Mahanta</t>
  </si>
  <si>
    <t>98593-71630</t>
  </si>
  <si>
    <t>Melina Begum</t>
  </si>
  <si>
    <t>Aghunibari S/C</t>
  </si>
  <si>
    <t>Kashmiri Deori</t>
  </si>
  <si>
    <t>94019-47385</t>
  </si>
  <si>
    <t>Kalpana Borah</t>
  </si>
  <si>
    <t>Labanya Borah</t>
  </si>
  <si>
    <t>88224-61062</t>
  </si>
  <si>
    <t>Dibyalota Gogoi</t>
  </si>
  <si>
    <t>95771-10716</t>
  </si>
  <si>
    <t>99570-05067</t>
  </si>
  <si>
    <t>96780-65721</t>
  </si>
  <si>
    <t>99545-67481</t>
  </si>
  <si>
    <t>94350-43376</t>
  </si>
  <si>
    <t>88222-41245</t>
  </si>
  <si>
    <t>Deroi Grant Lachit L.P.</t>
  </si>
  <si>
    <t>Deroi Grant B Block L.P.</t>
  </si>
  <si>
    <t>99543-35343</t>
  </si>
  <si>
    <t>Nemupathar S/C</t>
  </si>
  <si>
    <t>Binu Bora Gohain</t>
  </si>
  <si>
    <t>88119-62868</t>
  </si>
  <si>
    <t>Santi Rai</t>
  </si>
  <si>
    <t>96781-50742</t>
  </si>
  <si>
    <t>Konwarbam  No 2</t>
  </si>
  <si>
    <t>Konwar Bam L.P.</t>
  </si>
  <si>
    <t>Kamar Gaon M.E.</t>
  </si>
  <si>
    <t>Komar Gaon S/C</t>
  </si>
  <si>
    <t>Budhalata Phukan</t>
  </si>
  <si>
    <t>Monju Sonowal</t>
  </si>
  <si>
    <t>88761-66943</t>
  </si>
  <si>
    <t>94010-78799</t>
  </si>
  <si>
    <t>Bharati Borah</t>
  </si>
  <si>
    <t>2 No Bortani</t>
  </si>
  <si>
    <t>Mahmora Alikinar L.P.</t>
  </si>
  <si>
    <t>94354-35852</t>
  </si>
  <si>
    <t>70351-01214</t>
  </si>
  <si>
    <t>Janmoni Gogoi</t>
  </si>
  <si>
    <t>94354-74323</t>
  </si>
  <si>
    <t>Rajgarh Rangali (Mini )</t>
  </si>
  <si>
    <t>Bhalak Na-Phala L.P.</t>
  </si>
  <si>
    <t>Powali Baghmora</t>
  </si>
  <si>
    <t>Puwali Baghmora L.P.</t>
  </si>
  <si>
    <t>80119-30570</t>
  </si>
  <si>
    <t>Rajgarh Rangoli S/C</t>
  </si>
  <si>
    <t>96132-68584</t>
  </si>
  <si>
    <t>Lakhi Chetri</t>
  </si>
  <si>
    <t>96137-83256</t>
  </si>
  <si>
    <t>98595-74885</t>
  </si>
  <si>
    <t xml:space="preserve">2 No Baghmara </t>
  </si>
  <si>
    <t>No. 2 Baghmara L.P.</t>
  </si>
  <si>
    <t>Lebang Kula Hindi L.P.</t>
  </si>
  <si>
    <t>Ritumoni Gogoi</t>
  </si>
  <si>
    <t>99570-05236</t>
  </si>
  <si>
    <t>Nagaghat</t>
  </si>
  <si>
    <t>Indira Gogoi</t>
  </si>
  <si>
    <t>2 No Baghmora</t>
  </si>
  <si>
    <t>Nilmoni Khanikar L.P.</t>
  </si>
  <si>
    <t>94354-35886</t>
  </si>
  <si>
    <t>94359-05709</t>
  </si>
  <si>
    <t>Suwala Konch Khanikar</t>
  </si>
  <si>
    <t>Majhi Gaon (Mini)</t>
  </si>
  <si>
    <t>Rangali Pathar Mazigaon L.P.</t>
  </si>
  <si>
    <t>Cheleng Gaon L.P.</t>
  </si>
  <si>
    <t>Pronati Hazarika</t>
  </si>
  <si>
    <t>99576-19225</t>
  </si>
  <si>
    <t>Rekha Nahar Deka</t>
  </si>
  <si>
    <t>Tingkhong T.E</t>
  </si>
  <si>
    <t>Tingkhong TE L.P.</t>
  </si>
  <si>
    <t>94017-84171</t>
  </si>
  <si>
    <t>Tingkhong TE Hospital</t>
  </si>
  <si>
    <t>Rita Boraik</t>
  </si>
  <si>
    <t>Umatari Tanti</t>
  </si>
  <si>
    <t>94354-74502</t>
  </si>
  <si>
    <t>2No.Dighalia AWC</t>
  </si>
  <si>
    <t>Sukani Dighalia M.E.</t>
  </si>
  <si>
    <t>Milan Jyoti L.P.</t>
  </si>
  <si>
    <t>96133-60247</t>
  </si>
  <si>
    <t>Sukani S/C</t>
  </si>
  <si>
    <t>Anju gogoi</t>
  </si>
  <si>
    <t>96782-48712</t>
  </si>
  <si>
    <t>96133-03550</t>
  </si>
  <si>
    <t>Mazpathar AWC</t>
  </si>
  <si>
    <t>1, 2 &amp; 3 No Maz Pathar AWC</t>
  </si>
  <si>
    <t>Maz Pathar L.P.</t>
  </si>
  <si>
    <t>94010-05465</t>
  </si>
  <si>
    <t>94014-52661</t>
  </si>
  <si>
    <t>Dibya Gogoi</t>
  </si>
  <si>
    <t>Mali Pathar</t>
  </si>
  <si>
    <t>Kakajan (mini)</t>
  </si>
  <si>
    <t>99547-96617</t>
  </si>
  <si>
    <t>97074-46421</t>
  </si>
  <si>
    <t>Budhalota Phukan</t>
  </si>
  <si>
    <t>99545-59612</t>
  </si>
  <si>
    <t>Rajgarh Basic 14 No. Line</t>
  </si>
  <si>
    <t>98598-28611</t>
  </si>
  <si>
    <t>Ronga Bononi S/C</t>
  </si>
  <si>
    <t>Mamoni Das</t>
  </si>
  <si>
    <t>94014-52664</t>
  </si>
  <si>
    <t>Binu Borah chutia</t>
  </si>
  <si>
    <t>Devi Gogoi</t>
  </si>
  <si>
    <t>Monuroma Sik</t>
  </si>
  <si>
    <t>94014-52643</t>
  </si>
  <si>
    <t>1 No Gerekoni (Mini)</t>
  </si>
  <si>
    <t>95775-55679</t>
  </si>
  <si>
    <t>Kanaklota Tanti</t>
  </si>
  <si>
    <t>Balijan-2(Mini)</t>
  </si>
  <si>
    <t>Rajgarh S/C</t>
  </si>
  <si>
    <t>Rumi Chutia</t>
  </si>
  <si>
    <t>Achabam TE Hospital</t>
  </si>
  <si>
    <t>Alpona Sonowal</t>
  </si>
  <si>
    <t xml:space="preserve">Jagun A </t>
  </si>
  <si>
    <t>Jagun  (Arunodoi L.P. )</t>
  </si>
  <si>
    <t>Dihing Kinar (Mini)</t>
  </si>
  <si>
    <t>Bamunpukhuri</t>
  </si>
  <si>
    <t>2 No Bamunpukhuri</t>
  </si>
  <si>
    <t>Dhekiajuli (Mini)</t>
  </si>
  <si>
    <t>Deroi Alikinar</t>
  </si>
  <si>
    <t>Punya Gohain</t>
  </si>
  <si>
    <t>Mina Baruah</t>
  </si>
  <si>
    <t>Punya Guhain</t>
  </si>
  <si>
    <t>95081-77756</t>
  </si>
  <si>
    <t>Nahula S/C</t>
  </si>
  <si>
    <t>Niru Tanti</t>
  </si>
  <si>
    <t>Protima Gogoi</t>
  </si>
  <si>
    <t>97071-08345</t>
  </si>
  <si>
    <t>Health block Tengakhat PHC</t>
  </si>
  <si>
    <t>87239-51382</t>
  </si>
  <si>
    <t>Ushapur Borbam</t>
  </si>
  <si>
    <t>Sunapur</t>
  </si>
  <si>
    <t>2 No Dighalia A</t>
  </si>
  <si>
    <t>Diksam Block A</t>
  </si>
  <si>
    <t xml:space="preserve">Sunapur Ratanpur </t>
  </si>
  <si>
    <t xml:space="preserve">Serepajan Bengoli </t>
  </si>
  <si>
    <t xml:space="preserve">Nokte Gaon </t>
  </si>
  <si>
    <t>Kakawari Block</t>
  </si>
  <si>
    <t>Lachit Nagar Krishna Nagar</t>
  </si>
  <si>
    <t>Pacca gola Joypur Tinali</t>
  </si>
  <si>
    <t>Dihing Kinar Bahdhari</t>
  </si>
  <si>
    <t>1 No Nachani</t>
  </si>
  <si>
    <t>1 &amp; 2 No Nachani</t>
  </si>
  <si>
    <t>New Colony</t>
  </si>
  <si>
    <t>Kalibari Moran road</t>
  </si>
  <si>
    <t>Nirmalia Gaon</t>
  </si>
  <si>
    <t>1 &amp; 2 No Gandhia</t>
  </si>
  <si>
    <t>1 No Gandhia</t>
  </si>
  <si>
    <t>99573-14537</t>
  </si>
  <si>
    <t>Kekuri S/C</t>
  </si>
  <si>
    <t>Usha Gogoi</t>
  </si>
  <si>
    <t>protiva kerketa</t>
  </si>
  <si>
    <t>99574-81429</t>
  </si>
  <si>
    <t>Ranjeeta Biswakarma</t>
  </si>
  <si>
    <t>99578-59416</t>
  </si>
  <si>
    <t>Rina Roy</t>
  </si>
  <si>
    <t>Nagma Begum</t>
  </si>
  <si>
    <t>96788-99824</t>
  </si>
  <si>
    <t>1 No Nachani S/C</t>
  </si>
  <si>
    <t>Bogitora Konwar</t>
  </si>
  <si>
    <t>Deepali Sensuwa</t>
  </si>
  <si>
    <t>99543-48129</t>
  </si>
  <si>
    <t>Mrinali Borgohain</t>
  </si>
  <si>
    <t>Tilumoni Gogoi</t>
  </si>
  <si>
    <t>97077-07606</t>
  </si>
  <si>
    <t>88120-65342</t>
  </si>
  <si>
    <t>Ranu Dowari</t>
  </si>
  <si>
    <t>94017-10296</t>
  </si>
  <si>
    <t>Ushapur Mazbam (Mini)</t>
  </si>
  <si>
    <t>2 No Dolopa</t>
  </si>
  <si>
    <t>Dolopa Chuck</t>
  </si>
  <si>
    <t xml:space="preserve">Dihing Kinar Bengoli </t>
  </si>
  <si>
    <t xml:space="preserve">Dihing Kinar Block </t>
  </si>
  <si>
    <t>Kekuri Sonowal</t>
  </si>
  <si>
    <t>2 No Kekuri</t>
  </si>
  <si>
    <t>96784-94768</t>
  </si>
  <si>
    <t>Dolopa S/C</t>
  </si>
  <si>
    <t>Mallika Khanikar</t>
  </si>
  <si>
    <t>Niru Gogoi</t>
  </si>
  <si>
    <t>98591-82498</t>
  </si>
  <si>
    <t>health block Tengakhat PHC</t>
  </si>
  <si>
    <t>78964-86865</t>
  </si>
  <si>
    <t>tinamoni bora</t>
  </si>
  <si>
    <t>99543-07401</t>
  </si>
  <si>
    <t xml:space="preserve">Simolubam </t>
  </si>
  <si>
    <t>2 &amp; 3 No Salmari</t>
  </si>
  <si>
    <t>Grob T.E</t>
  </si>
  <si>
    <t>5No Namrup T,E 3No Line (Mini)</t>
  </si>
  <si>
    <t>3No. Namrup TE</t>
  </si>
  <si>
    <t>Sesa Nepali &amp; 2No. Kenduguri</t>
  </si>
  <si>
    <t>Sesa Nepali</t>
  </si>
  <si>
    <t>Sesa Bill</t>
  </si>
  <si>
    <t>5No. Namrup TE</t>
  </si>
  <si>
    <t>2No. Namrup TE</t>
  </si>
  <si>
    <t>1 No Naharkatia T.E</t>
  </si>
  <si>
    <t>2 No Naharkatia T.E</t>
  </si>
  <si>
    <t>Garbondi Borpother/ Bamun Pukhuri</t>
  </si>
  <si>
    <t>Tarajan TE</t>
  </si>
  <si>
    <t>Goriabam (Mini)</t>
  </si>
  <si>
    <t>2 No Nachani / Jamuguri</t>
  </si>
  <si>
    <t>Suratani Bam A</t>
  </si>
  <si>
    <t>Suratani Bam B</t>
  </si>
  <si>
    <t>Juktoli Borbam T.E</t>
  </si>
  <si>
    <t xml:space="preserve">Tipam Fakial </t>
  </si>
  <si>
    <t>Tarajan Grant (Mini)</t>
  </si>
  <si>
    <t>98546-01531</t>
  </si>
  <si>
    <t>Dhamon Salmari S/C</t>
  </si>
  <si>
    <t>Minakhi Konwar</t>
  </si>
  <si>
    <t>Ritamoni Rajbongshi</t>
  </si>
  <si>
    <t>94010-97628</t>
  </si>
  <si>
    <t>97077-71801</t>
  </si>
  <si>
    <t>Namrup TE Hospital</t>
  </si>
  <si>
    <t>Rubi Lohar</t>
  </si>
  <si>
    <t>96135-84894</t>
  </si>
  <si>
    <t>Athel Nag</t>
  </si>
  <si>
    <t>78964-96614</t>
  </si>
  <si>
    <t>99572-19188</t>
  </si>
  <si>
    <t>Bulti Karmakar</t>
  </si>
  <si>
    <t>87209-28790</t>
  </si>
  <si>
    <t>97071-32835</t>
  </si>
  <si>
    <t>Sessa Nepali S/C</t>
  </si>
  <si>
    <t>Padma Handique</t>
  </si>
  <si>
    <t>98598-58776</t>
  </si>
  <si>
    <t>99543-89579</t>
  </si>
  <si>
    <t>96781-60769</t>
  </si>
  <si>
    <t>87240-85285</t>
  </si>
  <si>
    <t>99548-70104</t>
  </si>
  <si>
    <t>Naharkatia TE</t>
  </si>
  <si>
    <t>Lila Khanikar</t>
  </si>
  <si>
    <t>96134-81923</t>
  </si>
  <si>
    <t xml:space="preserve">Surekha Tanti </t>
  </si>
  <si>
    <t>99544-15022</t>
  </si>
  <si>
    <t>Mamoni Tanti</t>
  </si>
  <si>
    <t>94010-65935</t>
  </si>
  <si>
    <t>96786-81198</t>
  </si>
  <si>
    <t>Nachani S/C</t>
  </si>
  <si>
    <t>Dipali Henshuwa</t>
  </si>
  <si>
    <t>94019-49920</t>
  </si>
  <si>
    <t>95083-82710</t>
  </si>
  <si>
    <t>kenduguri T.E.</t>
  </si>
  <si>
    <t>Purnima boruah</t>
  </si>
  <si>
    <t>pushpanjali nayak</t>
  </si>
  <si>
    <t>99572-01793</t>
  </si>
  <si>
    <t>95778-69717</t>
  </si>
  <si>
    <t>Joonktolle TE</t>
  </si>
  <si>
    <t>Priyada Sonar</t>
  </si>
  <si>
    <t>73994-65991</t>
  </si>
  <si>
    <t>Joba Garh</t>
  </si>
  <si>
    <t xml:space="preserve">Namfake </t>
  </si>
  <si>
    <t xml:space="preserve">Teoki </t>
  </si>
  <si>
    <t>Monipuribam</t>
  </si>
  <si>
    <t>1 &amp; 2 No Jamuguri</t>
  </si>
  <si>
    <t>Chandlara Chowbeypara</t>
  </si>
  <si>
    <t>Santipara Durgabari</t>
  </si>
  <si>
    <t>Nirmalia NC (Etabhata) (Mini)</t>
  </si>
  <si>
    <t>Ghuguloni</t>
  </si>
  <si>
    <t>1+2 No. Kheroni Pathar</t>
  </si>
  <si>
    <t>Chengelijan</t>
  </si>
  <si>
    <t xml:space="preserve">Betonibam </t>
  </si>
  <si>
    <t>Meslong Tokalimara</t>
  </si>
  <si>
    <t xml:space="preserve">Ushapur </t>
  </si>
  <si>
    <t xml:space="preserve">Goriabam </t>
  </si>
  <si>
    <t>Borpothar</t>
  </si>
  <si>
    <t>99545-81660</t>
  </si>
  <si>
    <t>97076-69515</t>
  </si>
  <si>
    <t>96787-36002</t>
  </si>
  <si>
    <t>Aroti Phukan</t>
  </si>
  <si>
    <t>78967-03191</t>
  </si>
  <si>
    <t>jyoti singh</t>
  </si>
  <si>
    <t>98598-88232</t>
  </si>
  <si>
    <t>95082-65001</t>
  </si>
  <si>
    <t>99545-22552</t>
  </si>
  <si>
    <t>Mira Handique</t>
  </si>
  <si>
    <t>Rampur Gaon</t>
  </si>
  <si>
    <t>Kalpa Nagar</t>
  </si>
  <si>
    <t>Nirmali NC (Alubari)</t>
  </si>
  <si>
    <t>1 No. Kekuri Bangali</t>
  </si>
  <si>
    <t>Rumi Guwala</t>
  </si>
  <si>
    <t>Puspanjoi Deka</t>
  </si>
  <si>
    <t>99541-85469</t>
  </si>
  <si>
    <t>99544-37539</t>
  </si>
  <si>
    <t>Promila Kumari</t>
  </si>
  <si>
    <t>Lalgodam Balighat RIT, Colony</t>
  </si>
  <si>
    <t>Daily Bazar</t>
  </si>
  <si>
    <t xml:space="preserve">1 No Borbam </t>
  </si>
  <si>
    <t>99547-12897</t>
  </si>
  <si>
    <t>88120-78828</t>
  </si>
  <si>
    <t>98644-86906</t>
  </si>
  <si>
    <t>88222-42819</t>
  </si>
  <si>
    <t>94359-71257</t>
  </si>
  <si>
    <t>Bobitora Konwar</t>
  </si>
  <si>
    <t>Ranu Duwari</t>
  </si>
  <si>
    <t>1No. Namrup Grant</t>
  </si>
  <si>
    <t>2 No Dighalia B</t>
  </si>
  <si>
    <t>99575-46968</t>
  </si>
  <si>
    <t>Rishma Bhuyan</t>
  </si>
  <si>
    <t>Protiva Kerketa</t>
  </si>
  <si>
    <t>88224-22643</t>
  </si>
  <si>
    <t>Bikas Nagar PWD Colony</t>
  </si>
  <si>
    <t>Bikas Nagar PWD Colony-A</t>
  </si>
  <si>
    <t>NagaonKerekoni Chuk (Mini)</t>
  </si>
  <si>
    <t>Kheroni</t>
  </si>
  <si>
    <t>Gorchinga</t>
  </si>
  <si>
    <t>Kachari Gaon Moran Road</t>
  </si>
  <si>
    <t>Boiragi patty kachori gaon</t>
  </si>
  <si>
    <t>J.T. Borbam Rajabari</t>
  </si>
  <si>
    <t>Milan Nagar Gandhi Bazar Ajupatty</t>
  </si>
  <si>
    <t>Amulapaty</t>
  </si>
  <si>
    <t>Railway Gate</t>
  </si>
  <si>
    <t>Disang Kinar 2No</t>
  </si>
  <si>
    <t>Kachamari</t>
  </si>
  <si>
    <t>Sudha Jaisuwal</t>
  </si>
  <si>
    <t>Gaosiga S/C</t>
  </si>
  <si>
    <t>95774-37999</t>
  </si>
  <si>
    <t>Sumitra Goraik</t>
  </si>
  <si>
    <t>Purnima Dutta</t>
  </si>
  <si>
    <t>78969-75612</t>
  </si>
  <si>
    <t>Bhulukaguri</t>
  </si>
  <si>
    <t>Balimara Suburi</t>
  </si>
  <si>
    <t>88114-62073</t>
  </si>
  <si>
    <t>Kamala Thapa</t>
  </si>
  <si>
    <t>97069-56843</t>
  </si>
  <si>
    <t>Balimora  S/C</t>
  </si>
  <si>
    <t>Nazma Banu</t>
  </si>
  <si>
    <t>Hiranya Gogoi</t>
  </si>
  <si>
    <t>96782-65939</t>
  </si>
  <si>
    <t>Bazi Pahumora B</t>
  </si>
  <si>
    <t>95089-23381</t>
  </si>
  <si>
    <t>94014-20126</t>
  </si>
  <si>
    <t>Asha Thapa</t>
  </si>
  <si>
    <t>94014-52641</t>
  </si>
  <si>
    <t>Dillibari TE</t>
  </si>
  <si>
    <t>Bossa Gaon</t>
  </si>
  <si>
    <t>94014-52663</t>
  </si>
  <si>
    <t>96136-93881</t>
  </si>
  <si>
    <t>Dowara Pother  AWC</t>
  </si>
  <si>
    <t>No 3 Dowara Pathar (mini)</t>
  </si>
  <si>
    <t>No 2 Malipathar (mini)</t>
  </si>
  <si>
    <t>98543-07340</t>
  </si>
  <si>
    <t>1,3 &amp; 4 No Chapatoli</t>
  </si>
  <si>
    <t>96785-22200</t>
  </si>
  <si>
    <t>Tutumoni Konch</t>
  </si>
  <si>
    <t>Puwali Baghmora</t>
  </si>
  <si>
    <t>940145-2647</t>
  </si>
  <si>
    <t>Na Goan</t>
  </si>
  <si>
    <t>Kalyan Nagar Heuj Nagar</t>
  </si>
  <si>
    <t>Rameswar Saharia Grant</t>
  </si>
  <si>
    <t>Bamunbari 125</t>
  </si>
  <si>
    <t>Jyoti Gogoi</t>
  </si>
  <si>
    <t>96135-76369</t>
  </si>
  <si>
    <t>96784-36845</t>
  </si>
  <si>
    <t>Umatara TE</t>
  </si>
  <si>
    <t>06180</t>
  </si>
  <si>
    <t>Umatara T.E. 8 No Line</t>
  </si>
  <si>
    <t>06184</t>
  </si>
  <si>
    <t>80119-78735</t>
  </si>
  <si>
    <t>Umatara TE Hospital</t>
  </si>
  <si>
    <t>99578-10788</t>
  </si>
  <si>
    <t>Asha Pradhan</t>
  </si>
  <si>
    <t>Sukani</t>
  </si>
  <si>
    <t>07168</t>
  </si>
  <si>
    <t>96782-44456</t>
  </si>
  <si>
    <t>Rongabononi S/C</t>
  </si>
  <si>
    <t>1No Dilli Dowaria Pt-2-B (Mini)</t>
  </si>
  <si>
    <t>06205</t>
  </si>
  <si>
    <t>73991-68151</t>
  </si>
  <si>
    <t>Ouphulia T.E</t>
  </si>
  <si>
    <t>07121</t>
  </si>
  <si>
    <t>98543-04615</t>
  </si>
  <si>
    <t>Ouphulia TE Hospital</t>
  </si>
  <si>
    <t>Jushna Kumari</t>
  </si>
  <si>
    <t>Sunita Tanti</t>
  </si>
  <si>
    <t>Toipling Bahdhari</t>
  </si>
  <si>
    <t>Tipling Banhdhari L.P.</t>
  </si>
  <si>
    <t>88223-04272</t>
  </si>
  <si>
    <t>84864-40322</t>
  </si>
  <si>
    <t>Phetengi</t>
  </si>
  <si>
    <t>Ratanpur L.P.</t>
  </si>
  <si>
    <t>99571-25785</t>
  </si>
  <si>
    <t>96782-44996</t>
  </si>
  <si>
    <t>1No. Lengerijan TE</t>
  </si>
  <si>
    <t>Lengerijan TE L.P.</t>
  </si>
  <si>
    <t>Kachalubam (Mini)</t>
  </si>
  <si>
    <t>Kachalubam L.P.</t>
  </si>
  <si>
    <t>96783-72199</t>
  </si>
  <si>
    <t xml:space="preserve"> Lengerijan TE Hospital</t>
  </si>
  <si>
    <t>Priya Nag Logun</t>
  </si>
  <si>
    <t>99572-65618</t>
  </si>
  <si>
    <t>87499-15702</t>
  </si>
  <si>
    <t>Hiranya Pando Toppo</t>
  </si>
  <si>
    <t>78965-89370</t>
  </si>
  <si>
    <t>Punya Bakalial</t>
  </si>
  <si>
    <t>80112-73793</t>
  </si>
  <si>
    <t>Hapjan Charali M.E.</t>
  </si>
  <si>
    <t>Panibill High</t>
  </si>
  <si>
    <t>94017-39785</t>
  </si>
  <si>
    <t>87539-92331</t>
  </si>
  <si>
    <t>Achabam  T.E. 1</t>
  </si>
  <si>
    <t>Achabam TE L.P.</t>
  </si>
  <si>
    <t>Na-Bhakatia A</t>
  </si>
  <si>
    <t>No. 2 Rajgarh L.P.</t>
  </si>
  <si>
    <t>Rangali Pathar</t>
  </si>
  <si>
    <t>Rangali Pathar L.P.</t>
  </si>
  <si>
    <t>94010-66011</t>
  </si>
  <si>
    <t>Sandili Bag</t>
  </si>
  <si>
    <t>94012-16853</t>
  </si>
  <si>
    <t>80116-27660</t>
  </si>
  <si>
    <t>70867-20071</t>
  </si>
  <si>
    <t>87209-18531</t>
  </si>
  <si>
    <t>Rajgarh CHC</t>
  </si>
  <si>
    <t>Nibedita Milli</t>
  </si>
  <si>
    <t>Binuprova Neog</t>
  </si>
  <si>
    <t>94010-29717</t>
  </si>
  <si>
    <t>73991-90343</t>
  </si>
  <si>
    <t>99571-26591</t>
  </si>
  <si>
    <t>2 No Rongsowal</t>
  </si>
  <si>
    <t>Disang Dhanpur M.V.</t>
  </si>
  <si>
    <t>96134-72373</t>
  </si>
  <si>
    <t>Disang Rangsuwal S/C</t>
  </si>
  <si>
    <t>Dimbeswari Sonowal</t>
  </si>
  <si>
    <t>73991-31340</t>
  </si>
  <si>
    <t>Betonibam Habi</t>
  </si>
  <si>
    <t>Betomi Bam L.P.</t>
  </si>
  <si>
    <t>81350-59228</t>
  </si>
  <si>
    <t>87218-01949</t>
  </si>
  <si>
    <t>Rajgarh Rangali Pathar</t>
  </si>
  <si>
    <t>Golai Basti L.P.</t>
  </si>
  <si>
    <t>Diroibam Joya L.P.</t>
  </si>
  <si>
    <t>94358-73150</t>
  </si>
  <si>
    <t>96785-97530</t>
  </si>
  <si>
    <t>99542-44411</t>
  </si>
  <si>
    <t>Kawaimari S/C</t>
  </si>
  <si>
    <t>Dipali Dhadumia</t>
  </si>
  <si>
    <t>Niru Hindu Goya</t>
  </si>
  <si>
    <t>95775-05601</t>
  </si>
  <si>
    <t>Phuleswari Saikia</t>
  </si>
  <si>
    <t>78968-43597</t>
  </si>
  <si>
    <t>78968-43553</t>
  </si>
  <si>
    <t>Joypur M.E. (1st Day Visit)</t>
  </si>
  <si>
    <t>Ting-Khong Girls M.E.</t>
  </si>
  <si>
    <t>94350-39657</t>
  </si>
  <si>
    <t>Rina Hazarika</t>
  </si>
  <si>
    <t>98597-19759</t>
  </si>
  <si>
    <t>Bor Khermia Disang Kinar</t>
  </si>
  <si>
    <t>Ujani No.1 Borkhermia</t>
  </si>
  <si>
    <t>Golai Borkheremia L.P.</t>
  </si>
  <si>
    <t>Karangani 18</t>
  </si>
  <si>
    <t>Karangini T.E</t>
  </si>
  <si>
    <t>882-2034058</t>
  </si>
  <si>
    <t>Torali Borah</t>
  </si>
  <si>
    <t>99548-70479</t>
  </si>
  <si>
    <t>96134-59376</t>
  </si>
  <si>
    <t>Karangani TE Hospital</t>
  </si>
  <si>
    <t>Puspolata Boruah</t>
  </si>
  <si>
    <t>Kamaleswari Tanti</t>
  </si>
  <si>
    <t>94017-70279</t>
  </si>
  <si>
    <t>Rajgarh Rangali L.P.</t>
  </si>
  <si>
    <t>97060-13611</t>
  </si>
  <si>
    <t>Tiniali T.E</t>
  </si>
  <si>
    <t>Tinali TE L.P.</t>
  </si>
  <si>
    <t>96131-88170</t>
  </si>
  <si>
    <t>Niru Chetia</t>
  </si>
  <si>
    <t>94354-64361</t>
  </si>
  <si>
    <t>Sakuntala Newar</t>
  </si>
  <si>
    <t>96787-55527</t>
  </si>
  <si>
    <t>Projabosti</t>
  </si>
  <si>
    <t>Prajabasti L.P.</t>
  </si>
  <si>
    <t>98541-04380</t>
  </si>
  <si>
    <t>Lizlee Gogoi</t>
  </si>
  <si>
    <t>84864-76783</t>
  </si>
  <si>
    <t>Reshma Bhuyan</t>
  </si>
  <si>
    <t>97075-50286</t>
  </si>
  <si>
    <t>78964-41485</t>
  </si>
  <si>
    <t>84869-41902</t>
  </si>
  <si>
    <t>Manju Gogoi</t>
  </si>
  <si>
    <t>96781-51106</t>
  </si>
  <si>
    <t>Naharpara Borbil S/C</t>
  </si>
  <si>
    <t>No. 1 Long-Jong</t>
  </si>
  <si>
    <t>Jeyoti Moral L.P.</t>
  </si>
  <si>
    <t>88768-31863</t>
  </si>
  <si>
    <t>99576-66692</t>
  </si>
  <si>
    <t>Rajgarh Basic Rongabanani</t>
  </si>
  <si>
    <t>Rangamoni Dipjyoti L.P.</t>
  </si>
  <si>
    <t>Sita Ram L.P.</t>
  </si>
  <si>
    <t>99571-51857</t>
  </si>
  <si>
    <t>99576-60283</t>
  </si>
  <si>
    <t>Naharpara Borbill (Mini)</t>
  </si>
  <si>
    <t>Naharpara L.P.</t>
  </si>
  <si>
    <t>Naharpara Borbill M.V.</t>
  </si>
  <si>
    <t>97066-31879</t>
  </si>
  <si>
    <t>Usha Suren</t>
  </si>
  <si>
    <t>96782-48362</t>
  </si>
  <si>
    <t>96134-78348</t>
  </si>
  <si>
    <t>Joypur M.E. (2nd Day Visit)</t>
  </si>
  <si>
    <t>Rajgarh M.E.</t>
  </si>
  <si>
    <t>87518-13338</t>
  </si>
  <si>
    <t>Protima Bordoloi</t>
  </si>
  <si>
    <t>Dighali Mathawari (Hapmari)</t>
  </si>
  <si>
    <t>Dighalibill High</t>
  </si>
  <si>
    <t>Dillibari L.P.</t>
  </si>
  <si>
    <t>15/2 NLR</t>
  </si>
  <si>
    <t>Mothawani S/C</t>
  </si>
  <si>
    <t>Nirmali Phukan</t>
  </si>
  <si>
    <t>Rita Hazarika</t>
  </si>
  <si>
    <t>95774-85118</t>
  </si>
  <si>
    <t>80111-64278</t>
  </si>
  <si>
    <t>Dikumoni Borah</t>
  </si>
  <si>
    <t>99543-40039</t>
  </si>
  <si>
    <t>98599-00029</t>
  </si>
  <si>
    <t>Mina Borah</t>
  </si>
  <si>
    <t>98549-52343</t>
  </si>
  <si>
    <t>Swarnalata Gogoi</t>
  </si>
  <si>
    <t>94019-49099</t>
  </si>
  <si>
    <t>No. 3 Kapahuwa (Mini)</t>
  </si>
  <si>
    <t>Nalani Kopohuwa L.P.</t>
  </si>
  <si>
    <t>No. 3 Nalani Kopohuwa L.P.</t>
  </si>
  <si>
    <t>3No. Disang Kinar Gaon</t>
  </si>
  <si>
    <t>Achabam Navajyoti L.P.</t>
  </si>
  <si>
    <t>99545-47934</t>
  </si>
  <si>
    <t>94359-68260</t>
  </si>
  <si>
    <t>Runumoni Gogoi</t>
  </si>
  <si>
    <t>95771-12650</t>
  </si>
  <si>
    <t>95771-68739</t>
  </si>
  <si>
    <t>Renu Borthakur</t>
  </si>
  <si>
    <t>99540-24258</t>
  </si>
  <si>
    <t>99576-66761</t>
  </si>
  <si>
    <t xml:space="preserve">Torani Pather </t>
  </si>
  <si>
    <t>Dowarah Pathar L.P.</t>
  </si>
  <si>
    <t>Suapna Dutta</t>
  </si>
  <si>
    <t>99544-70494</t>
  </si>
  <si>
    <t>Puspa Lata Gogoi</t>
  </si>
  <si>
    <t>Kamar Gaon S/C</t>
  </si>
  <si>
    <t>94014-52654</t>
  </si>
  <si>
    <t>Sabitri Tanti Holl</t>
  </si>
  <si>
    <t>99578-01918</t>
  </si>
  <si>
    <t>57 No Grant</t>
  </si>
  <si>
    <t>Naharpara Banful L.P.</t>
  </si>
  <si>
    <t>Thekeraguri L.P.</t>
  </si>
  <si>
    <t>Jamuna Kairi</t>
  </si>
  <si>
    <t>99572-72097</t>
  </si>
  <si>
    <t>95089-23581</t>
  </si>
  <si>
    <t>Tarani Pathar L.P.</t>
  </si>
  <si>
    <t>Tarani Pathar M.E.</t>
  </si>
  <si>
    <t>Hudupara L.P.</t>
  </si>
  <si>
    <t>99572-65381</t>
  </si>
  <si>
    <t>99540-16149</t>
  </si>
  <si>
    <t>99546-99281</t>
  </si>
  <si>
    <t>Mamoni Tairai</t>
  </si>
  <si>
    <t>Ouphulia Girls M.E.</t>
  </si>
  <si>
    <t>Ouphulia Girls High</t>
  </si>
  <si>
    <t>98544-31686</t>
  </si>
  <si>
    <t>Phuleswari saikia</t>
  </si>
  <si>
    <t>Panibura Bhatibil (Mini)</t>
  </si>
  <si>
    <t>Paniabuwa Pragati High</t>
  </si>
  <si>
    <t>2 No Serengpathar</t>
  </si>
  <si>
    <t>Chewni Pathar L.P.</t>
  </si>
  <si>
    <t>73998-84916</t>
  </si>
  <si>
    <t>Disang Rongsowal S/C</t>
  </si>
  <si>
    <t>Mira Saikia</t>
  </si>
  <si>
    <t xml:space="preserve">Kushamaya Khanikar </t>
  </si>
  <si>
    <t>99579-65735</t>
  </si>
  <si>
    <t>99546-12616</t>
  </si>
  <si>
    <t>Kushamaya Khanikar</t>
  </si>
  <si>
    <t>97076-21951</t>
  </si>
  <si>
    <t>Joya Ghatuwar</t>
  </si>
  <si>
    <t>87538-30009</t>
  </si>
  <si>
    <t>96132-68493</t>
  </si>
  <si>
    <t>98549-73350</t>
  </si>
  <si>
    <t>Projabosti Kodomoni</t>
  </si>
  <si>
    <t>Namrup Bidyajyoti L.P.</t>
  </si>
  <si>
    <t>Ouphulia  B</t>
  </si>
  <si>
    <t>Ouphulia L.P.</t>
  </si>
  <si>
    <t>99571-92428</t>
  </si>
  <si>
    <t>99546-08393</t>
  </si>
  <si>
    <t>96785-14424</t>
  </si>
  <si>
    <t>Ophulia SC</t>
  </si>
  <si>
    <t>84719-00977</t>
  </si>
  <si>
    <t>98595-20672</t>
  </si>
  <si>
    <t>1No. Tinkunia</t>
  </si>
  <si>
    <t>95774-94092</t>
  </si>
  <si>
    <t>Gorhsiga L.P.</t>
  </si>
  <si>
    <t>Garsiga S/C</t>
  </si>
  <si>
    <t>Lakhimi Gogoi</t>
  </si>
  <si>
    <t>98545-06720</t>
  </si>
  <si>
    <t>Minati Gogoi</t>
  </si>
  <si>
    <t>99543-01655</t>
  </si>
  <si>
    <t>80112-73329</t>
  </si>
  <si>
    <t>Chaikya Gaon AWC</t>
  </si>
  <si>
    <t>Chaikya Gaon L.P.</t>
  </si>
  <si>
    <t>Porbotia L.P</t>
  </si>
  <si>
    <t>88768-09813</t>
  </si>
  <si>
    <t>Forest Village</t>
  </si>
  <si>
    <t>Janmoni Dirial</t>
  </si>
  <si>
    <t>98648-69638</t>
  </si>
  <si>
    <t>1No Amguri Nepali</t>
  </si>
  <si>
    <t>Soti Sadhoni L.P.</t>
  </si>
  <si>
    <t>Goruwamari L.P.</t>
  </si>
  <si>
    <t>94012-35566</t>
  </si>
  <si>
    <t>Ritumoni Khanikar</t>
  </si>
  <si>
    <t>99573-49927</t>
  </si>
  <si>
    <t>99571-22728</t>
  </si>
  <si>
    <t>Noga Gaon</t>
  </si>
  <si>
    <t>No. 12 Joymoti L.P.</t>
  </si>
  <si>
    <t>99544-71953</t>
  </si>
  <si>
    <t>Panidoria S/C</t>
  </si>
  <si>
    <t>Joimoti Dihingia</t>
  </si>
  <si>
    <t>94359-65070</t>
  </si>
  <si>
    <t>Gita Gogoi</t>
  </si>
  <si>
    <t>84718-67660</t>
  </si>
  <si>
    <t>Majkopohuwa S/C</t>
  </si>
  <si>
    <t>Ikamuyen Gogoi</t>
  </si>
  <si>
    <t>94014-52646</t>
  </si>
  <si>
    <t>Aruna Gogoi</t>
  </si>
  <si>
    <t>Namrup SC</t>
  </si>
  <si>
    <t>94355-29093</t>
  </si>
  <si>
    <t>Usha Konwar</t>
  </si>
  <si>
    <t>Paniabura L.P.</t>
  </si>
  <si>
    <t>Swarna Gogoi</t>
  </si>
  <si>
    <t>98595-88322</t>
  </si>
  <si>
    <t>Anita Keot</t>
  </si>
  <si>
    <t>Naharpara Bonful L.P.</t>
  </si>
  <si>
    <t>Thekeraguri Punaram Tribal L.P.</t>
  </si>
  <si>
    <t>Kenduguri TE</t>
  </si>
  <si>
    <t>Dipti Chetia</t>
  </si>
  <si>
    <t>99542-82399</t>
  </si>
  <si>
    <t>Tokowbill(Mini)</t>
  </si>
  <si>
    <t>Jamunamukh L.P.</t>
  </si>
  <si>
    <t>Ekorakata Dighalia L.P.</t>
  </si>
  <si>
    <t>Dighalibill S/C</t>
  </si>
  <si>
    <t>96135-78553</t>
  </si>
  <si>
    <t>Udaypur S/C</t>
  </si>
  <si>
    <t>99549-52154</t>
  </si>
  <si>
    <t>Hironya Dutta</t>
  </si>
  <si>
    <t>88118-21984</t>
  </si>
  <si>
    <t>99540-69915</t>
  </si>
  <si>
    <t>Dipanjali Sonowal</t>
  </si>
  <si>
    <t>Latumoni</t>
  </si>
  <si>
    <t>Latumoni L.P.</t>
  </si>
  <si>
    <t>Siksha Guru Muktanath L.P.</t>
  </si>
  <si>
    <t>98547-15082</t>
  </si>
  <si>
    <t>Labanya Gogoi</t>
  </si>
  <si>
    <t>80110-34855</t>
  </si>
  <si>
    <t>99541-78940</t>
  </si>
  <si>
    <t>Khat Pathar L.P.</t>
  </si>
  <si>
    <t>Ekorakata Murhani L.P.</t>
  </si>
  <si>
    <t>2 No Chapatali</t>
  </si>
  <si>
    <t>Chapatali L.P.</t>
  </si>
  <si>
    <t>Ghuguloni Bhalukoni</t>
  </si>
  <si>
    <t>Disang Kinar M.E.</t>
  </si>
  <si>
    <t>98593-83324</t>
  </si>
  <si>
    <t>97076-62347</t>
  </si>
  <si>
    <t>99547-18464</t>
  </si>
  <si>
    <t>73997-27273</t>
  </si>
  <si>
    <t>99544-22923</t>
  </si>
  <si>
    <t>73996-53629</t>
  </si>
  <si>
    <t>8874-01236</t>
  </si>
  <si>
    <t>98593-80027</t>
  </si>
  <si>
    <t>99545-13028</t>
  </si>
  <si>
    <t>1No. Dihing Kinar Block</t>
  </si>
  <si>
    <t>Disang Kinar L.P.</t>
  </si>
  <si>
    <t>Bokalial</t>
  </si>
  <si>
    <t>Ganesh Pur L.P.</t>
  </si>
  <si>
    <t>96782-98293</t>
  </si>
  <si>
    <t>Subarna Gogoi</t>
  </si>
  <si>
    <t>98594-16059</t>
  </si>
  <si>
    <t>95771-32420</t>
  </si>
  <si>
    <t>94352-83352</t>
  </si>
  <si>
    <t>Merry Urang Singha</t>
  </si>
  <si>
    <t>88220-34047</t>
  </si>
  <si>
    <t>Lebang Kula L.P.</t>
  </si>
  <si>
    <t>99544-84112</t>
  </si>
  <si>
    <t>Ritamoni dihingia</t>
  </si>
  <si>
    <t>99542-43297</t>
  </si>
  <si>
    <t>96784-50464</t>
  </si>
  <si>
    <t>Powali Pathar(Mini)</t>
  </si>
  <si>
    <t>Direal Gaon (Mini)</t>
  </si>
  <si>
    <t>96137-02281</t>
  </si>
  <si>
    <t>Kormar Gaon S/C</t>
  </si>
  <si>
    <t>Sarala Sonowal</t>
  </si>
  <si>
    <t>87518-08738</t>
  </si>
  <si>
    <t>3 No Salmari</t>
  </si>
  <si>
    <t>Daha Kataki L.P.</t>
  </si>
  <si>
    <t>Kadamoni L.P.</t>
  </si>
  <si>
    <t>96133-47632</t>
  </si>
  <si>
    <t>Ronjumoni Gogoi</t>
  </si>
  <si>
    <t>96136-85009</t>
  </si>
  <si>
    <t>98546-60029</t>
  </si>
  <si>
    <t>Gotong L.P.</t>
  </si>
  <si>
    <t>Udoypur L.P.</t>
  </si>
  <si>
    <t>99546-99077</t>
  </si>
  <si>
    <t>Udoipur S/C</t>
  </si>
  <si>
    <t>Jugalata Borah</t>
  </si>
  <si>
    <t xml:space="preserve">Malipother </t>
  </si>
  <si>
    <t>Mali Pathar L.P.</t>
  </si>
  <si>
    <t>Rajgarh Borline</t>
  </si>
  <si>
    <t>Rajgarh TE L.P.</t>
  </si>
  <si>
    <t>94355-29366</t>
  </si>
  <si>
    <t>96782-45129</t>
  </si>
  <si>
    <t>Rajgarh TE Hospital</t>
  </si>
  <si>
    <t>Tula Tanti</t>
  </si>
  <si>
    <t>94356-75170</t>
  </si>
  <si>
    <t>Rida Bilung</t>
  </si>
  <si>
    <t>98599-45822</t>
  </si>
  <si>
    <t>Hemonti Nand</t>
  </si>
  <si>
    <t>Bhalukaguri</t>
  </si>
  <si>
    <t>94352-72194</t>
  </si>
  <si>
    <t>Namrup High School (1st Day)</t>
  </si>
  <si>
    <t>Longboijan High (1st Day)</t>
  </si>
  <si>
    <t>80116-26587</t>
  </si>
  <si>
    <t>943552-9093</t>
  </si>
  <si>
    <t>Beli Saru</t>
  </si>
  <si>
    <t>94011-04062</t>
  </si>
  <si>
    <t>Sewali Gogoi</t>
  </si>
  <si>
    <t>Namrup High School (2nd Day)</t>
  </si>
  <si>
    <t>Longboijan High (2nd Day)</t>
  </si>
  <si>
    <t>Kiron Chetia</t>
  </si>
  <si>
    <t>Gahi Pathar</t>
  </si>
  <si>
    <t>99579-39645</t>
  </si>
  <si>
    <t>Namrup L.P.</t>
  </si>
  <si>
    <t>99545-01368</t>
  </si>
  <si>
    <t>99544-20426</t>
  </si>
  <si>
    <t>99546-99139</t>
  </si>
  <si>
    <t>Anjali Das</t>
  </si>
  <si>
    <t>Pragati High</t>
  </si>
  <si>
    <t>Panichuka  F.V.</t>
  </si>
  <si>
    <t>Namrup Railway M.E.</t>
  </si>
  <si>
    <t>Ahotguri L.P.</t>
  </si>
  <si>
    <t>Aruna Sonowal</t>
  </si>
  <si>
    <t>98548-34557</t>
  </si>
  <si>
    <t>Binapani Dihingia</t>
  </si>
  <si>
    <t>73993-90362</t>
  </si>
  <si>
    <t>94014-25343</t>
  </si>
  <si>
    <t>Podma Handique</t>
  </si>
  <si>
    <t>98594-51998</t>
  </si>
  <si>
    <t>Samuguri (Paca line)</t>
  </si>
  <si>
    <t>Juria Pukhuri L.P.</t>
  </si>
  <si>
    <t>Kasalupathar</t>
  </si>
  <si>
    <t>No.1 Kachalu Pathar L.P.</t>
  </si>
  <si>
    <t>99541-96264</t>
  </si>
  <si>
    <t>Rajgarh Rangali  S/C</t>
  </si>
  <si>
    <t>78968-89357</t>
  </si>
  <si>
    <t>84739-56521</t>
  </si>
  <si>
    <t>99571-69856</t>
  </si>
  <si>
    <t>Panchajyoti M.E.</t>
  </si>
  <si>
    <t>Ritamoni Das</t>
  </si>
  <si>
    <t>98641-75708</t>
  </si>
  <si>
    <t>Tinku Das</t>
  </si>
  <si>
    <t>99571-51324</t>
  </si>
  <si>
    <t>Mahmora M.V.</t>
  </si>
  <si>
    <t>98594-20936</t>
  </si>
  <si>
    <t>Long Hori Kinar L.P.</t>
  </si>
  <si>
    <t>Sashi Bhusan L.P.</t>
  </si>
  <si>
    <t>1 &amp; 3 No Keswruguri</t>
  </si>
  <si>
    <t>Kecheruguri Gyanpith M.E.</t>
  </si>
  <si>
    <t>Dighalibill (Block)</t>
  </si>
  <si>
    <t>Dighalibill M.E</t>
  </si>
  <si>
    <t>Chareng M.E.</t>
  </si>
  <si>
    <t>73998-85093</t>
  </si>
  <si>
    <t>Geeta Gowala</t>
  </si>
  <si>
    <t>Rahil Soren</t>
  </si>
  <si>
    <t>84720-67478</t>
  </si>
  <si>
    <t>98590-55211</t>
  </si>
  <si>
    <t>Komar Chuk S/C</t>
  </si>
  <si>
    <t>Usalata Arandhara</t>
  </si>
  <si>
    <t>96133-58403</t>
  </si>
  <si>
    <t>98594-81772</t>
  </si>
  <si>
    <t>94356-83739</t>
  </si>
  <si>
    <t>Bina Bakalial</t>
  </si>
  <si>
    <t>94019-46411</t>
  </si>
  <si>
    <t>99572-16537</t>
  </si>
  <si>
    <t>Arunima Boruah</t>
  </si>
  <si>
    <t>99576-45278</t>
  </si>
  <si>
    <t>Sumila Nirmolia</t>
  </si>
  <si>
    <t>95080-04790</t>
  </si>
  <si>
    <t>Tinthengia</t>
  </si>
  <si>
    <t>Ouguri M.V.</t>
  </si>
  <si>
    <t>Mamoni Baruah</t>
  </si>
  <si>
    <t>98599-55493</t>
  </si>
  <si>
    <t>Punya Gogoi</t>
  </si>
  <si>
    <t>Barkurukani</t>
  </si>
  <si>
    <t>Sishumora Borkurkani L.P.</t>
  </si>
  <si>
    <t>Diroipam L.P.</t>
  </si>
  <si>
    <t>Khatuwa M.V</t>
  </si>
  <si>
    <t>2no Samuguri</t>
  </si>
  <si>
    <t>Harish Chandra M.E.</t>
  </si>
  <si>
    <t>2 No Sagunesuwa</t>
  </si>
  <si>
    <t>Laipuli L.P.</t>
  </si>
  <si>
    <t>No.2 Sagunesuwa L.P.</t>
  </si>
  <si>
    <t xml:space="preserve">No.2 Ghinai L.P. </t>
  </si>
  <si>
    <t>Longboijan Mazdur L.P.</t>
  </si>
  <si>
    <t>Mazpathar</t>
  </si>
  <si>
    <t>No. 1 Joypur Town</t>
  </si>
  <si>
    <t>Sarang Pathar B</t>
  </si>
  <si>
    <t>No. 2 Chareng Pathar L.P.</t>
  </si>
  <si>
    <t>Cheleng Gaon</t>
  </si>
  <si>
    <t>Kaliapani High (1st Day Visit)</t>
  </si>
  <si>
    <t>Kaliapani High (2nd Day Visit)</t>
  </si>
  <si>
    <t>95774-81295</t>
  </si>
  <si>
    <t>99572-62529</t>
  </si>
  <si>
    <t>87518-09347</t>
  </si>
  <si>
    <t>84739-73291</t>
  </si>
  <si>
    <t>99545-13074</t>
  </si>
  <si>
    <t>94012-12703</t>
  </si>
  <si>
    <t>88221-65826</t>
  </si>
  <si>
    <t>Saguneswa S/C</t>
  </si>
  <si>
    <t>Protima Changmai</t>
  </si>
  <si>
    <t>95087-65210</t>
  </si>
  <si>
    <t>87519-84777</t>
  </si>
  <si>
    <t>Kawaimari</t>
  </si>
  <si>
    <t>98545-70049</t>
  </si>
  <si>
    <t>98642-20294</t>
  </si>
  <si>
    <t>99579-65710</t>
  </si>
  <si>
    <t>94359-89481</t>
  </si>
  <si>
    <t>97077-40717</t>
  </si>
  <si>
    <t>Dimpi Chetia</t>
  </si>
  <si>
    <t>98596-13648</t>
  </si>
  <si>
    <t>Naharpara Borbill</t>
  </si>
  <si>
    <t>Rangalipathar Mazibasti L.P.</t>
  </si>
  <si>
    <t>99542-64050</t>
  </si>
  <si>
    <t>Naharani</t>
  </si>
  <si>
    <t>Pranoti Hazarika</t>
  </si>
  <si>
    <t>3 No Tipomia Bangali</t>
  </si>
  <si>
    <t>Sologuri Girls M.E.</t>
  </si>
  <si>
    <t>Muragajali L.P.</t>
  </si>
  <si>
    <t>94354-29521</t>
  </si>
  <si>
    <t>Ila Cheleng</t>
  </si>
  <si>
    <t>94010-28940</t>
  </si>
  <si>
    <t>Nilmoni M.V.</t>
  </si>
  <si>
    <t>Naharkatia New High School</t>
  </si>
  <si>
    <t>78961-65203</t>
  </si>
  <si>
    <t>94353-34364</t>
  </si>
  <si>
    <t>Minaloni Borgohain</t>
  </si>
  <si>
    <t>No. 2 Balijan L.P.</t>
  </si>
  <si>
    <t>Balijan</t>
  </si>
  <si>
    <t>2 No Kuligaon</t>
  </si>
  <si>
    <t>Ouguri Kapohuwa L.P.</t>
  </si>
  <si>
    <t>Paratipad LP..</t>
  </si>
  <si>
    <t>No.1 Garguri Chowdang</t>
  </si>
  <si>
    <t>Namoni Garguri L.P.</t>
  </si>
  <si>
    <t>1 No Dhowa Pathar</t>
  </si>
  <si>
    <t>Pahumora L.P.</t>
  </si>
  <si>
    <t>No. 105 Baghmara L.P.</t>
  </si>
  <si>
    <t>Probita Baruah</t>
  </si>
  <si>
    <t>99546-94778</t>
  </si>
  <si>
    <t>98649-91093</t>
  </si>
  <si>
    <t>95086-95689</t>
  </si>
  <si>
    <t>Dalimi Gogoi</t>
  </si>
  <si>
    <t>99549-79702</t>
  </si>
  <si>
    <t>Laboinya Saikia</t>
  </si>
  <si>
    <t>99545-63576</t>
  </si>
  <si>
    <t>96788-10235</t>
  </si>
  <si>
    <t>99545-41239</t>
  </si>
  <si>
    <t>Kamarchuk S/C</t>
  </si>
  <si>
    <t>Anupoma Gogoi</t>
  </si>
  <si>
    <t>94014-52651</t>
  </si>
  <si>
    <t>Tarumoni Gandhia</t>
  </si>
  <si>
    <t>87520-24999</t>
  </si>
  <si>
    <t>Ritamoni Dihingia</t>
  </si>
  <si>
    <t>Sadhana Gogoi</t>
  </si>
  <si>
    <t>96134-92612</t>
  </si>
  <si>
    <t>96138-56738</t>
  </si>
  <si>
    <t>Dighola Sonowal</t>
  </si>
  <si>
    <t>Disang Kinar Majhi Gaon L.P.</t>
  </si>
  <si>
    <t>Dighali Bill</t>
  </si>
  <si>
    <t>Dighalibill L.P.</t>
  </si>
  <si>
    <t>Bamunibill M.E.</t>
  </si>
  <si>
    <t>Raj Ghat L.P.</t>
  </si>
  <si>
    <t>Diksum Kinar L.P.</t>
  </si>
  <si>
    <t>APL High</t>
  </si>
  <si>
    <t>Adi Sripur</t>
  </si>
  <si>
    <t>Uttampur L.P.</t>
  </si>
  <si>
    <t>Rupjyoti L.P.</t>
  </si>
  <si>
    <t>No. 1 Balijan L.P.</t>
  </si>
  <si>
    <t>Nahar Habi L.P.</t>
  </si>
  <si>
    <t>Balimora S/C</t>
  </si>
  <si>
    <t>Lily Gogoi</t>
  </si>
  <si>
    <t>78967-20965</t>
  </si>
  <si>
    <t>84869-39861</t>
  </si>
  <si>
    <t>Digholi Bill S/C</t>
  </si>
  <si>
    <t>88118-59019</t>
  </si>
  <si>
    <t>94014-52644</t>
  </si>
  <si>
    <t>87519-80569</t>
  </si>
  <si>
    <t>98547-8511</t>
  </si>
  <si>
    <t>Ranjita Biswakarma</t>
  </si>
  <si>
    <t>Kamargaon S/C</t>
  </si>
  <si>
    <t>99578-52317</t>
  </si>
  <si>
    <t>Sisumora Borpathar S/C</t>
  </si>
  <si>
    <t>Juri Dihingia</t>
  </si>
  <si>
    <t>Kanaklota Borah</t>
  </si>
  <si>
    <t>94354-42278</t>
  </si>
  <si>
    <t>Surja Kumari</t>
  </si>
  <si>
    <t>Leena Mech Gogoi</t>
  </si>
  <si>
    <t>84718-67686</t>
  </si>
  <si>
    <t>Hapjan -Chariali S/C</t>
  </si>
  <si>
    <t>Nijora Gogoi</t>
  </si>
  <si>
    <t>80114-26478</t>
  </si>
  <si>
    <t>Anamika Konwar</t>
  </si>
  <si>
    <t>99570-05074</t>
  </si>
  <si>
    <t>99544-70499</t>
  </si>
  <si>
    <t>Rinakhi Hazarika</t>
  </si>
  <si>
    <t>73997-27540</t>
  </si>
  <si>
    <t>Dirial L.P.</t>
  </si>
  <si>
    <t>Nagabasti Pradip L.P.</t>
  </si>
  <si>
    <t>Naharkatia Hindi L.P.</t>
  </si>
  <si>
    <t>99546-10121</t>
  </si>
  <si>
    <t>99544-53967</t>
  </si>
  <si>
    <t>Sudha Joisowal</t>
  </si>
  <si>
    <t>Sagunesuwa L.P.</t>
  </si>
  <si>
    <t>No. 3 Sagunesuwa L.P.</t>
  </si>
  <si>
    <t>Deodhai</t>
  </si>
  <si>
    <t>Rangpur Dighali L.P.</t>
  </si>
  <si>
    <t>Dihing Kinar L.P.</t>
  </si>
  <si>
    <t>95771-21311</t>
  </si>
  <si>
    <t>94350-43385</t>
  </si>
  <si>
    <t>94356-75158</t>
  </si>
  <si>
    <t>73993-88643</t>
  </si>
  <si>
    <t>95773-57646</t>
  </si>
  <si>
    <t>Nemu Pathar</t>
  </si>
  <si>
    <t>Nemu Pathar High</t>
  </si>
  <si>
    <t>Rajgarh Rangali M.V. (1st Day Visit)</t>
  </si>
  <si>
    <t>Anju Borah</t>
  </si>
  <si>
    <t>96789-06195</t>
  </si>
  <si>
    <t>96136-37397</t>
  </si>
  <si>
    <t>Rajgarh Higher Secondary (1st Day Visit)</t>
  </si>
  <si>
    <t>Rajgarh Rangali M.V. (2nd Day Visit)</t>
  </si>
  <si>
    <t>Rajgarh Higher Secondary (2nd Day Visit)</t>
  </si>
  <si>
    <t>Ranga Bononi L.P.</t>
  </si>
  <si>
    <t>Dhekioni L.P.</t>
  </si>
  <si>
    <t>Sishumora Betoni L.P.</t>
  </si>
  <si>
    <t>96138-54356</t>
  </si>
  <si>
    <t>Indira Charing</t>
  </si>
  <si>
    <t>Ali Borah</t>
  </si>
  <si>
    <t>84869-43903</t>
  </si>
  <si>
    <t>Mileswari Gogoi</t>
  </si>
  <si>
    <t>Nigam High</t>
  </si>
  <si>
    <t>Assam</t>
  </si>
  <si>
    <t>Dibrugarh</t>
  </si>
  <si>
    <t>Sanjiv Sharma</t>
  </si>
  <si>
    <t>94353-34320</t>
  </si>
  <si>
    <t>joypurblock@rediffmail.com</t>
  </si>
  <si>
    <t>DR. GAUTAM PRATIM DUTTA</t>
  </si>
  <si>
    <t>DR. RIMON KAR</t>
  </si>
  <si>
    <t>SANKAR BISWASH</t>
  </si>
  <si>
    <t>SUMITRA KUJUR</t>
  </si>
  <si>
    <t>99570-19048</t>
  </si>
  <si>
    <t>80116-35124</t>
  </si>
  <si>
    <t>76639-38093</t>
  </si>
  <si>
    <t>98594-51442</t>
  </si>
  <si>
    <t>DR. (MRS) MONIKA SAIKIA</t>
  </si>
  <si>
    <t>DR. (MRS) ARFEENA NIZAM</t>
  </si>
  <si>
    <t>PADMINI KOTOKY</t>
  </si>
  <si>
    <t>99541-83472</t>
  </si>
  <si>
    <t>97064-65254</t>
  </si>
  <si>
    <t>99542-47564</t>
  </si>
  <si>
    <t>94013-69202 (bpa.nrhm.naharani@gmail.com/gogoirintu@gmail.com)</t>
  </si>
  <si>
    <t>99546-25556</t>
  </si>
  <si>
    <t>84869-51315</t>
  </si>
  <si>
    <t>97064-94267</t>
  </si>
  <si>
    <t>78968-16293</t>
  </si>
  <si>
    <t>98548-44280</t>
  </si>
  <si>
    <t>99541-81156</t>
  </si>
  <si>
    <t>96783-55243</t>
  </si>
  <si>
    <t>94016-56357</t>
  </si>
  <si>
    <t>96132-05142</t>
  </si>
  <si>
    <t>96133-15425</t>
  </si>
  <si>
    <t>95771-30332</t>
  </si>
  <si>
    <t>95771-13297</t>
  </si>
  <si>
    <t>94014-78162</t>
  </si>
  <si>
    <t>99548-96770</t>
  </si>
  <si>
    <t>94010-97875</t>
  </si>
  <si>
    <t>99577-03724</t>
  </si>
  <si>
    <t>78968-58505</t>
  </si>
  <si>
    <t>96780-56609</t>
  </si>
  <si>
    <t>96786-70027</t>
  </si>
  <si>
    <t>98543-27156</t>
  </si>
  <si>
    <t>CDPO-VACANT</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</si>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</sst>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2">
    <numFmt numFmtId="164" formatCode="[$-409]d/mmm/yy;@"/>
    <numFmt numFmtId="165" formatCode="00000"/>
  </numFmts>
  <fonts count="24">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b/>
      <sz val="11"/>
      <color theme="1"/>
      <name val="Calibri"/>
      <family val="2"/>
      <scheme val="minor"/>
    </font>
    <font>
      <sz val="11"/>
      <color theme="1"/>
      <name val="Cambria"/>
      <family val="1"/>
      <scheme val="major"/>
    </font>
    <font>
      <sz val="11"/>
      <name val="Arial Narrow"/>
      <family val="2"/>
    </font>
    <font>
      <sz val="11"/>
      <color rgb="FF000000"/>
      <name val="Calibri"/>
      <family val="2"/>
      <scheme val="minor"/>
    </font>
    <font>
      <sz val="11"/>
      <color rgb="FF000000"/>
      <name val="Cambria"/>
      <family val="1"/>
      <scheme val="major"/>
    </font>
    <font>
      <sz val="12"/>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13">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165" fontId="0" fillId="0" borderId="1" xfId="0" applyNumberFormat="1" applyFont="1" applyFill="1" applyBorder="1" applyAlignment="1" applyProtection="1">
      <alignment horizontal="center"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3" fillId="0" borderId="0" xfId="0" applyFont="1" applyAlignment="1">
      <alignment horizontal="center"/>
    </xf>
    <xf numFmtId="0" fontId="0" fillId="0" borderId="1" xfId="0" applyFill="1" applyBorder="1" applyAlignment="1" applyProtection="1">
      <alignment horizontal="left" vertical="center"/>
      <protection locked="0"/>
    </xf>
    <xf numFmtId="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Font="1" applyFill="1" applyBorder="1" applyAlignment="1" applyProtection="1">
      <alignment horizontal="center" vertical="center"/>
      <protection locked="0"/>
    </xf>
    <xf numFmtId="0" fontId="0" fillId="0" borderId="1" xfId="0"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top"/>
      <protection locked="0"/>
    </xf>
    <xf numFmtId="0" fontId="0" fillId="0" borderId="0" xfId="0" applyAlignment="1" applyProtection="1">
      <alignment horizontal="center"/>
      <protection locked="0"/>
    </xf>
    <xf numFmtId="0" fontId="18" fillId="0" borderId="1"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0" fillId="0" borderId="1" xfId="0" applyFont="1" applyFill="1" applyBorder="1" applyAlignment="1" applyProtection="1">
      <alignment vertical="center"/>
      <protection locked="0"/>
    </xf>
    <xf numFmtId="165" fontId="0" fillId="0" borderId="1" xfId="0" applyNumberFormat="1" applyFill="1" applyBorder="1" applyAlignment="1" applyProtection="1">
      <alignment horizontal="center" wrapText="1"/>
      <protection locked="0"/>
    </xf>
    <xf numFmtId="1" fontId="0" fillId="0" borderId="1" xfId="0" applyNumberFormat="1" applyBorder="1" applyAlignment="1" applyProtection="1">
      <alignment horizontal="center" vertical="top" wrapText="1"/>
      <protection locked="0"/>
    </xf>
    <xf numFmtId="0" fontId="19" fillId="0" borderId="1" xfId="0"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1" xfId="0" applyFill="1" applyBorder="1" applyAlignment="1" applyProtection="1">
      <alignment horizontal="center"/>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left" vertical="top" wrapText="1"/>
      <protection locked="0"/>
    </xf>
    <xf numFmtId="0"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top" wrapText="1"/>
      <protection locked="0"/>
    </xf>
    <xf numFmtId="165" fontId="0" fillId="0" borderId="1" xfId="0" applyNumberFormat="1" applyFont="1" applyFill="1" applyBorder="1" applyAlignment="1" applyProtection="1">
      <alignment horizontal="center"/>
      <protection locked="0"/>
    </xf>
    <xf numFmtId="165" fontId="0" fillId="0" borderId="1" xfId="0" applyNumberFormat="1" applyFill="1" applyBorder="1" applyAlignment="1" applyProtection="1">
      <alignment horizontal="center"/>
      <protection locked="0"/>
    </xf>
    <xf numFmtId="1" fontId="0" fillId="0" borderId="1" xfId="0" applyNumberFormat="1" applyBorder="1" applyAlignment="1" applyProtection="1">
      <alignment horizontal="center" vertical="top"/>
      <protection locked="0"/>
    </xf>
    <xf numFmtId="0" fontId="0" fillId="0" borderId="1" xfId="0" applyNumberFormat="1" applyFont="1" applyFill="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23" fillId="0" borderId="1" xfId="0" applyFont="1" applyFill="1" applyBorder="1" applyAlignment="1" applyProtection="1">
      <alignment horizontal="left" vertical="center"/>
      <protection locked="0"/>
    </xf>
    <xf numFmtId="0" fontId="23" fillId="0" borderId="1" xfId="0" applyFont="1" applyFill="1" applyBorder="1" applyAlignment="1" applyProtection="1">
      <alignment vertical="center"/>
      <protection locked="0"/>
    </xf>
    <xf numFmtId="165" fontId="0"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wrapText="1"/>
      <protection locked="0"/>
    </xf>
    <xf numFmtId="0" fontId="19" fillId="0" borderId="1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protection locked="0"/>
    </xf>
    <xf numFmtId="0" fontId="3" fillId="0" borderId="1" xfId="0" applyFont="1" applyBorder="1" applyAlignment="1" applyProtection="1">
      <alignment horizontal="left"/>
      <protection locked="0"/>
    </xf>
    <xf numFmtId="0" fontId="3" fillId="0" borderId="0" xfId="0" applyFont="1" applyAlignment="1" applyProtection="1">
      <protection locked="0"/>
    </xf>
    <xf numFmtId="16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wrapText="1"/>
      <protection locked="0"/>
    </xf>
    <xf numFmtId="165" fontId="0" fillId="0" borderId="1" xfId="0" applyNumberFormat="1" applyFont="1" applyFill="1" applyBorder="1" applyAlignment="1" applyProtection="1">
      <alignment horizontal="left" vertical="center"/>
      <protection locked="0"/>
    </xf>
    <xf numFmtId="165" fontId="0"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165" fontId="0" fillId="0" borderId="1" xfId="0" applyNumberFormat="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23" fillId="0" borderId="1" xfId="0" applyFont="1" applyFill="1" applyBorder="1" applyAlignment="1" applyProtection="1">
      <alignment horizontal="left"/>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0" fontId="23"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horizontal="center"/>
      <protection locked="0"/>
    </xf>
    <xf numFmtId="165" fontId="19" fillId="0" borderId="1" xfId="0" applyNumberFormat="1" applyFont="1" applyFill="1" applyBorder="1" applyAlignment="1" applyProtection="1">
      <alignment horizontal="center" vertical="center" wrapText="1"/>
      <protection locked="0"/>
    </xf>
    <xf numFmtId="165" fontId="19" fillId="0" borderId="1" xfId="0" applyNumberFormat="1" applyFont="1" applyFill="1" applyBorder="1" applyAlignment="1" applyProtection="1">
      <alignment horizontal="center" vertical="top" wrapText="1"/>
      <protection locked="0"/>
    </xf>
    <xf numFmtId="0" fontId="0" fillId="0" borderId="2" xfId="0" applyFill="1" applyBorder="1" applyAlignment="1" applyProtection="1">
      <alignment horizontal="center" vertical="center"/>
      <protection locked="0"/>
    </xf>
    <xf numFmtId="165" fontId="19" fillId="0" borderId="1" xfId="0" applyNumberFormat="1" applyFont="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left"/>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2" xfId="0" applyFont="1" applyBorder="1" applyAlignment="1" applyProtection="1">
      <alignment horizontal="left"/>
      <protection locked="0"/>
    </xf>
    <xf numFmtId="0" fontId="15" fillId="0" borderId="4" xfId="0" applyFont="1" applyBorder="1" applyAlignment="1" applyProtection="1">
      <alignment horizontal="left"/>
      <protection locked="0"/>
    </xf>
    <xf numFmtId="0" fontId="15" fillId="0" borderId="2" xfId="0" applyFont="1" applyFill="1" applyBorder="1" applyAlignment="1" applyProtection="1">
      <alignment horizontal="left"/>
      <protection locked="0"/>
    </xf>
    <xf numFmtId="0" fontId="15" fillId="0" borderId="4" xfId="0" applyFont="1" applyFill="1" applyBorder="1" applyAlignment="1" applyProtection="1">
      <alignment horizontal="left"/>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2"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157" t="s">
        <v>1526</v>
      </c>
      <c r="B1" s="157"/>
      <c r="C1" s="157"/>
      <c r="D1" s="157"/>
      <c r="E1" s="157"/>
      <c r="F1" s="157"/>
      <c r="G1" s="157"/>
      <c r="H1" s="157"/>
      <c r="I1" s="157"/>
      <c r="J1" s="157"/>
      <c r="K1" s="157"/>
      <c r="L1" s="157"/>
      <c r="M1" s="157"/>
    </row>
    <row r="2" spans="1:14">
      <c r="A2" s="158" t="s">
        <v>0</v>
      </c>
      <c r="B2" s="158"/>
      <c r="C2" s="160" t="s">
        <v>1485</v>
      </c>
      <c r="D2" s="161"/>
      <c r="E2" s="2" t="s">
        <v>1</v>
      </c>
      <c r="F2" s="176" t="s">
        <v>1486</v>
      </c>
      <c r="G2" s="176"/>
      <c r="H2" s="176"/>
      <c r="I2" s="176"/>
      <c r="J2" s="176"/>
      <c r="K2" s="174" t="s">
        <v>28</v>
      </c>
      <c r="L2" s="174"/>
      <c r="M2" s="37" t="s">
        <v>1369</v>
      </c>
    </row>
    <row r="3" spans="1:14" ht="7.5" customHeight="1">
      <c r="A3" s="136"/>
      <c r="B3" s="136"/>
      <c r="C3" s="136"/>
      <c r="D3" s="136"/>
      <c r="E3" s="136"/>
      <c r="F3" s="135"/>
      <c r="G3" s="135"/>
      <c r="H3" s="135"/>
      <c r="I3" s="135"/>
      <c r="J3" s="135"/>
      <c r="K3" s="137"/>
      <c r="L3" s="137"/>
      <c r="M3" s="137"/>
    </row>
    <row r="4" spans="1:14">
      <c r="A4" s="168" t="s">
        <v>2</v>
      </c>
      <c r="B4" s="169"/>
      <c r="C4" s="169"/>
      <c r="D4" s="169"/>
      <c r="E4" s="170"/>
      <c r="F4" s="135"/>
      <c r="G4" s="135"/>
      <c r="H4" s="135"/>
      <c r="I4" s="138" t="s">
        <v>64</v>
      </c>
      <c r="J4" s="138"/>
      <c r="K4" s="138"/>
      <c r="L4" s="138"/>
      <c r="M4" s="138"/>
    </row>
    <row r="5" spans="1:14" ht="18.75" customHeight="1">
      <c r="A5" s="133" t="s">
        <v>4</v>
      </c>
      <c r="B5" s="133"/>
      <c r="C5" s="171" t="s">
        <v>1487</v>
      </c>
      <c r="D5" s="172"/>
      <c r="E5" s="173"/>
      <c r="F5" s="135"/>
      <c r="G5" s="135"/>
      <c r="H5" s="135"/>
      <c r="I5" s="162" t="s">
        <v>5</v>
      </c>
      <c r="J5" s="162"/>
      <c r="K5" s="165" t="s">
        <v>1525</v>
      </c>
      <c r="L5" s="166"/>
      <c r="M5" s="167"/>
    </row>
    <row r="6" spans="1:14" ht="18.75" customHeight="1">
      <c r="A6" s="134" t="s">
        <v>22</v>
      </c>
      <c r="B6" s="134"/>
      <c r="C6" s="124" t="s">
        <v>1488</v>
      </c>
      <c r="D6" s="159" t="s">
        <v>1489</v>
      </c>
      <c r="E6" s="159"/>
      <c r="F6" s="135"/>
      <c r="G6" s="135"/>
      <c r="H6" s="135"/>
      <c r="I6" s="134" t="s">
        <v>22</v>
      </c>
      <c r="J6" s="134"/>
      <c r="K6" s="163"/>
      <c r="L6" s="164"/>
      <c r="M6" s="39"/>
    </row>
    <row r="7" spans="1:14">
      <c r="A7" s="132" t="s">
        <v>3</v>
      </c>
      <c r="B7" s="132"/>
      <c r="C7" s="132"/>
      <c r="D7" s="132"/>
      <c r="E7" s="132"/>
      <c r="F7" s="132"/>
      <c r="G7" s="132"/>
      <c r="H7" s="132"/>
      <c r="I7" s="132"/>
      <c r="J7" s="132"/>
      <c r="K7" s="132"/>
      <c r="L7" s="132"/>
      <c r="M7" s="132"/>
    </row>
    <row r="8" spans="1:14">
      <c r="A8" s="182" t="s">
        <v>25</v>
      </c>
      <c r="B8" s="183"/>
      <c r="C8" s="184"/>
      <c r="D8" s="3" t="s">
        <v>24</v>
      </c>
      <c r="E8" s="40">
        <v>110900401</v>
      </c>
      <c r="F8" s="142"/>
      <c r="G8" s="143"/>
      <c r="H8" s="143"/>
      <c r="I8" s="182" t="s">
        <v>26</v>
      </c>
      <c r="J8" s="183"/>
      <c r="K8" s="184"/>
      <c r="L8" s="3" t="s">
        <v>24</v>
      </c>
      <c r="M8" s="40">
        <v>110900402</v>
      </c>
    </row>
    <row r="9" spans="1:14">
      <c r="A9" s="147" t="s">
        <v>30</v>
      </c>
      <c r="B9" s="148"/>
      <c r="C9" s="6" t="s">
        <v>6</v>
      </c>
      <c r="D9" s="9" t="s">
        <v>12</v>
      </c>
      <c r="E9" s="5" t="s">
        <v>15</v>
      </c>
      <c r="F9" s="144"/>
      <c r="G9" s="145"/>
      <c r="H9" s="145"/>
      <c r="I9" s="147" t="s">
        <v>30</v>
      </c>
      <c r="J9" s="148"/>
      <c r="K9" s="6" t="s">
        <v>6</v>
      </c>
      <c r="L9" s="9" t="s">
        <v>12</v>
      </c>
      <c r="M9" s="5" t="s">
        <v>15</v>
      </c>
    </row>
    <row r="10" spans="1:14">
      <c r="A10" s="153" t="s">
        <v>1490</v>
      </c>
      <c r="B10" s="154"/>
      <c r="C10" s="4" t="s">
        <v>18</v>
      </c>
      <c r="D10" s="38" t="s">
        <v>1494</v>
      </c>
      <c r="E10" s="39"/>
      <c r="F10" s="144"/>
      <c r="G10" s="145"/>
      <c r="H10" s="145"/>
      <c r="I10" s="149" t="s">
        <v>1498</v>
      </c>
      <c r="J10" s="149"/>
      <c r="K10" s="4" t="s">
        <v>18</v>
      </c>
      <c r="L10" s="38" t="s">
        <v>1501</v>
      </c>
      <c r="M10" s="39"/>
    </row>
    <row r="11" spans="1:14">
      <c r="A11" s="155" t="s">
        <v>1491</v>
      </c>
      <c r="B11" s="156"/>
      <c r="C11" s="4" t="s">
        <v>19</v>
      </c>
      <c r="D11" s="38" t="s">
        <v>1495</v>
      </c>
      <c r="E11" s="39"/>
      <c r="F11" s="144"/>
      <c r="G11" s="145"/>
      <c r="H11" s="145"/>
      <c r="I11" s="149" t="s">
        <v>1499</v>
      </c>
      <c r="J11" s="149"/>
      <c r="K11" s="20" t="s">
        <v>18</v>
      </c>
      <c r="L11" s="38" t="s">
        <v>1502</v>
      </c>
      <c r="M11" s="39"/>
    </row>
    <row r="12" spans="1:14">
      <c r="A12" s="153" t="s">
        <v>1492</v>
      </c>
      <c r="B12" s="154"/>
      <c r="C12" s="4" t="s">
        <v>20</v>
      </c>
      <c r="D12" s="38" t="s">
        <v>1496</v>
      </c>
      <c r="E12" s="39"/>
      <c r="F12" s="144"/>
      <c r="G12" s="145"/>
      <c r="H12" s="145"/>
      <c r="I12" s="149"/>
      <c r="J12" s="149"/>
      <c r="K12" s="4" t="s">
        <v>20</v>
      </c>
      <c r="L12" s="38"/>
      <c r="M12" s="39"/>
    </row>
    <row r="13" spans="1:14">
      <c r="A13" s="153" t="s">
        <v>1493</v>
      </c>
      <c r="B13" s="154"/>
      <c r="C13" s="4" t="s">
        <v>21</v>
      </c>
      <c r="D13" s="38" t="s">
        <v>1497</v>
      </c>
      <c r="E13" s="39"/>
      <c r="F13" s="144"/>
      <c r="G13" s="145"/>
      <c r="H13" s="145"/>
      <c r="I13" s="149" t="s">
        <v>1500</v>
      </c>
      <c r="J13" s="149"/>
      <c r="K13" s="4" t="s">
        <v>21</v>
      </c>
      <c r="L13" s="38" t="s">
        <v>1503</v>
      </c>
      <c r="M13" s="39"/>
    </row>
    <row r="14" spans="1:14">
      <c r="A14" s="150" t="s">
        <v>23</v>
      </c>
      <c r="B14" s="151"/>
      <c r="C14" s="152"/>
      <c r="D14" s="180" t="s">
        <v>1504</v>
      </c>
      <c r="E14" s="181"/>
      <c r="F14" s="144"/>
      <c r="G14" s="145"/>
      <c r="H14" s="145"/>
      <c r="I14" s="146"/>
      <c r="J14" s="146"/>
      <c r="K14" s="146"/>
      <c r="L14" s="146"/>
      <c r="M14" s="146"/>
      <c r="N14" s="8"/>
    </row>
    <row r="15" spans="1:14">
      <c r="A15" s="141"/>
      <c r="B15" s="141"/>
      <c r="C15" s="141"/>
      <c r="D15" s="141"/>
      <c r="E15" s="141"/>
      <c r="F15" s="141"/>
      <c r="G15" s="141"/>
      <c r="H15" s="141"/>
      <c r="I15" s="141"/>
      <c r="J15" s="141"/>
      <c r="K15" s="141"/>
      <c r="L15" s="141"/>
      <c r="M15" s="141"/>
    </row>
    <row r="16" spans="1:14">
      <c r="A16" s="140" t="s">
        <v>48</v>
      </c>
      <c r="B16" s="140"/>
      <c r="C16" s="140"/>
      <c r="D16" s="140"/>
      <c r="E16" s="140"/>
      <c r="F16" s="140"/>
      <c r="G16" s="140"/>
      <c r="H16" s="140"/>
      <c r="I16" s="140"/>
      <c r="J16" s="140"/>
      <c r="K16" s="140"/>
      <c r="L16" s="140"/>
      <c r="M16" s="140"/>
    </row>
    <row r="17" spans="1:13" ht="32.25" customHeight="1">
      <c r="A17" s="178" t="s">
        <v>60</v>
      </c>
      <c r="B17" s="178"/>
      <c r="C17" s="178"/>
      <c r="D17" s="178"/>
      <c r="E17" s="178"/>
      <c r="F17" s="178"/>
      <c r="G17" s="178"/>
      <c r="H17" s="178"/>
      <c r="I17" s="178"/>
      <c r="J17" s="178"/>
      <c r="K17" s="178"/>
      <c r="L17" s="178"/>
      <c r="M17" s="178"/>
    </row>
    <row r="18" spans="1:13">
      <c r="A18" s="139" t="s">
        <v>61</v>
      </c>
      <c r="B18" s="139"/>
      <c r="C18" s="139"/>
      <c r="D18" s="139"/>
      <c r="E18" s="139"/>
      <c r="F18" s="139"/>
      <c r="G18" s="139"/>
      <c r="H18" s="139"/>
      <c r="I18" s="139"/>
      <c r="J18" s="139"/>
      <c r="K18" s="139"/>
      <c r="L18" s="139"/>
      <c r="M18" s="139"/>
    </row>
    <row r="19" spans="1:13">
      <c r="A19" s="139" t="s">
        <v>49</v>
      </c>
      <c r="B19" s="139"/>
      <c r="C19" s="139"/>
      <c r="D19" s="139"/>
      <c r="E19" s="139"/>
      <c r="F19" s="139"/>
      <c r="G19" s="139"/>
      <c r="H19" s="139"/>
      <c r="I19" s="139"/>
      <c r="J19" s="139"/>
      <c r="K19" s="139"/>
      <c r="L19" s="139"/>
      <c r="M19" s="139"/>
    </row>
    <row r="20" spans="1:13">
      <c r="A20" s="139" t="s">
        <v>43</v>
      </c>
      <c r="B20" s="139"/>
      <c r="C20" s="139"/>
      <c r="D20" s="139"/>
      <c r="E20" s="139"/>
      <c r="F20" s="139"/>
      <c r="G20" s="139"/>
      <c r="H20" s="139"/>
      <c r="I20" s="139"/>
      <c r="J20" s="139"/>
      <c r="K20" s="139"/>
      <c r="L20" s="139"/>
      <c r="M20" s="139"/>
    </row>
    <row r="21" spans="1:13">
      <c r="A21" s="139" t="s">
        <v>50</v>
      </c>
      <c r="B21" s="139"/>
      <c r="C21" s="139"/>
      <c r="D21" s="139"/>
      <c r="E21" s="139"/>
      <c r="F21" s="139"/>
      <c r="G21" s="139"/>
      <c r="H21" s="139"/>
      <c r="I21" s="139"/>
      <c r="J21" s="139"/>
      <c r="K21" s="139"/>
      <c r="L21" s="139"/>
      <c r="M21" s="139"/>
    </row>
    <row r="22" spans="1:13">
      <c r="A22" s="139" t="s">
        <v>44</v>
      </c>
      <c r="B22" s="139"/>
      <c r="C22" s="139"/>
      <c r="D22" s="139"/>
      <c r="E22" s="139"/>
      <c r="F22" s="139"/>
      <c r="G22" s="139"/>
      <c r="H22" s="139"/>
      <c r="I22" s="139"/>
      <c r="J22" s="139"/>
      <c r="K22" s="139"/>
      <c r="L22" s="139"/>
      <c r="M22" s="139"/>
    </row>
    <row r="23" spans="1:13">
      <c r="A23" s="179" t="s">
        <v>53</v>
      </c>
      <c r="B23" s="179"/>
      <c r="C23" s="179"/>
      <c r="D23" s="179"/>
      <c r="E23" s="179"/>
      <c r="F23" s="179"/>
      <c r="G23" s="179"/>
      <c r="H23" s="179"/>
      <c r="I23" s="179"/>
      <c r="J23" s="179"/>
      <c r="K23" s="179"/>
      <c r="L23" s="179"/>
      <c r="M23" s="179"/>
    </row>
    <row r="24" spans="1:13">
      <c r="A24" s="139" t="s">
        <v>45</v>
      </c>
      <c r="B24" s="139"/>
      <c r="C24" s="139"/>
      <c r="D24" s="139"/>
      <c r="E24" s="139"/>
      <c r="F24" s="139"/>
      <c r="G24" s="139"/>
      <c r="H24" s="139"/>
      <c r="I24" s="139"/>
      <c r="J24" s="139"/>
      <c r="K24" s="139"/>
      <c r="L24" s="139"/>
      <c r="M24" s="139"/>
    </row>
    <row r="25" spans="1:13">
      <c r="A25" s="139" t="s">
        <v>46</v>
      </c>
      <c r="B25" s="139"/>
      <c r="C25" s="139"/>
      <c r="D25" s="139"/>
      <c r="E25" s="139"/>
      <c r="F25" s="139"/>
      <c r="G25" s="139"/>
      <c r="H25" s="139"/>
      <c r="I25" s="139"/>
      <c r="J25" s="139"/>
      <c r="K25" s="139"/>
      <c r="L25" s="139"/>
      <c r="M25" s="139"/>
    </row>
    <row r="26" spans="1:13">
      <c r="A26" s="139" t="s">
        <v>47</v>
      </c>
      <c r="B26" s="139"/>
      <c r="C26" s="139"/>
      <c r="D26" s="139"/>
      <c r="E26" s="139"/>
      <c r="F26" s="139"/>
      <c r="G26" s="139"/>
      <c r="H26" s="139"/>
      <c r="I26" s="139"/>
      <c r="J26" s="139"/>
      <c r="K26" s="139"/>
      <c r="L26" s="139"/>
      <c r="M26" s="139"/>
    </row>
    <row r="27" spans="1:13">
      <c r="A27" s="177" t="s">
        <v>51</v>
      </c>
      <c r="B27" s="177"/>
      <c r="C27" s="177"/>
      <c r="D27" s="177"/>
      <c r="E27" s="177"/>
      <c r="F27" s="177"/>
      <c r="G27" s="177"/>
      <c r="H27" s="177"/>
      <c r="I27" s="177"/>
      <c r="J27" s="177"/>
      <c r="K27" s="177"/>
      <c r="L27" s="177"/>
      <c r="M27" s="177"/>
    </row>
    <row r="28" spans="1:13">
      <c r="A28" s="139" t="s">
        <v>52</v>
      </c>
      <c r="B28" s="139"/>
      <c r="C28" s="139"/>
      <c r="D28" s="139"/>
      <c r="E28" s="139"/>
      <c r="F28" s="139"/>
      <c r="G28" s="139"/>
      <c r="H28" s="139"/>
      <c r="I28" s="139"/>
      <c r="J28" s="139"/>
      <c r="K28" s="139"/>
      <c r="L28" s="139"/>
      <c r="M28" s="139"/>
    </row>
    <row r="29" spans="1:13" ht="44.25" customHeight="1">
      <c r="A29" s="175" t="s">
        <v>62</v>
      </c>
      <c r="B29" s="175"/>
      <c r="C29" s="175"/>
      <c r="D29" s="175"/>
      <c r="E29" s="175"/>
      <c r="F29" s="175"/>
      <c r="G29" s="175"/>
      <c r="H29" s="175"/>
      <c r="I29" s="175"/>
      <c r="J29" s="175"/>
      <c r="K29" s="175"/>
      <c r="L29" s="175"/>
      <c r="M29" s="175"/>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6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61" customWidth="1"/>
    <col min="20" max="16384" width="9.140625" style="1"/>
  </cols>
  <sheetData>
    <row r="1" spans="1:20" ht="51" customHeight="1">
      <c r="A1" s="187" t="s">
        <v>1527</v>
      </c>
      <c r="B1" s="187"/>
      <c r="C1" s="187"/>
      <c r="D1" s="188"/>
      <c r="E1" s="188"/>
      <c r="F1" s="188"/>
      <c r="G1" s="188"/>
      <c r="H1" s="188"/>
      <c r="I1" s="188"/>
      <c r="J1" s="188"/>
      <c r="K1" s="188"/>
      <c r="L1" s="188"/>
      <c r="M1" s="188"/>
      <c r="N1" s="188"/>
      <c r="O1" s="188"/>
      <c r="P1" s="188"/>
      <c r="Q1" s="188"/>
      <c r="R1" s="188"/>
      <c r="S1" s="188"/>
    </row>
    <row r="2" spans="1:20" ht="16.5" customHeight="1">
      <c r="A2" s="191" t="s">
        <v>63</v>
      </c>
      <c r="B2" s="192"/>
      <c r="C2" s="192"/>
      <c r="D2" s="25">
        <v>43374</v>
      </c>
      <c r="E2" s="54"/>
      <c r="F2" s="54"/>
      <c r="G2" s="22"/>
      <c r="H2" s="22"/>
      <c r="I2" s="22"/>
      <c r="J2" s="22"/>
      <c r="K2" s="22"/>
      <c r="L2" s="22"/>
      <c r="M2" s="22"/>
      <c r="N2" s="22"/>
      <c r="O2" s="22"/>
      <c r="P2" s="22"/>
      <c r="Q2" s="22"/>
      <c r="R2" s="22"/>
      <c r="S2" s="52"/>
    </row>
    <row r="3" spans="1:20" ht="24" customHeight="1">
      <c r="A3" s="186" t="s">
        <v>14</v>
      </c>
      <c r="B3" s="189" t="s">
        <v>65</v>
      </c>
      <c r="C3" s="185" t="s">
        <v>7</v>
      </c>
      <c r="D3" s="185" t="s">
        <v>59</v>
      </c>
      <c r="E3" s="185" t="s">
        <v>16</v>
      </c>
      <c r="F3" s="193" t="s">
        <v>17</v>
      </c>
      <c r="G3" s="185" t="s">
        <v>8</v>
      </c>
      <c r="H3" s="185"/>
      <c r="I3" s="185"/>
      <c r="J3" s="185" t="s">
        <v>35</v>
      </c>
      <c r="K3" s="189" t="s">
        <v>37</v>
      </c>
      <c r="L3" s="189" t="s">
        <v>54</v>
      </c>
      <c r="M3" s="189" t="s">
        <v>55</v>
      </c>
      <c r="N3" s="189" t="s">
        <v>38</v>
      </c>
      <c r="O3" s="189" t="s">
        <v>39</v>
      </c>
      <c r="P3" s="186" t="s">
        <v>58</v>
      </c>
      <c r="Q3" s="185" t="s">
        <v>56</v>
      </c>
      <c r="R3" s="185" t="s">
        <v>36</v>
      </c>
      <c r="S3" s="185" t="s">
        <v>57</v>
      </c>
      <c r="T3" s="185" t="s">
        <v>13</v>
      </c>
    </row>
    <row r="4" spans="1:20" ht="25.5" customHeight="1">
      <c r="A4" s="186"/>
      <c r="B4" s="194"/>
      <c r="C4" s="185"/>
      <c r="D4" s="185"/>
      <c r="E4" s="185"/>
      <c r="F4" s="193"/>
      <c r="G4" s="15" t="s">
        <v>9</v>
      </c>
      <c r="H4" s="15" t="s">
        <v>10</v>
      </c>
      <c r="I4" s="11" t="s">
        <v>11</v>
      </c>
      <c r="J4" s="185"/>
      <c r="K4" s="190"/>
      <c r="L4" s="190"/>
      <c r="M4" s="190"/>
      <c r="N4" s="190"/>
      <c r="O4" s="190"/>
      <c r="P4" s="186"/>
      <c r="Q4" s="186"/>
      <c r="R4" s="185"/>
      <c r="S4" s="185"/>
      <c r="T4" s="185"/>
    </row>
    <row r="5" spans="1:20">
      <c r="A5" s="4">
        <v>1</v>
      </c>
      <c r="B5" s="17" t="s">
        <v>66</v>
      </c>
      <c r="C5" s="18" t="s">
        <v>72</v>
      </c>
      <c r="D5" s="18" t="s">
        <v>27</v>
      </c>
      <c r="E5" s="55">
        <v>18150219103</v>
      </c>
      <c r="F5" s="56" t="s">
        <v>76</v>
      </c>
      <c r="G5" s="19">
        <v>19</v>
      </c>
      <c r="H5" s="19">
        <v>13</v>
      </c>
      <c r="I5" s="17">
        <f>+G5+H5</f>
        <v>32</v>
      </c>
      <c r="J5" s="57" t="s">
        <v>77</v>
      </c>
      <c r="K5" s="18" t="s">
        <v>80</v>
      </c>
      <c r="L5" s="18" t="s">
        <v>81</v>
      </c>
      <c r="M5" s="59" t="s">
        <v>82</v>
      </c>
      <c r="N5" s="18" t="s">
        <v>86</v>
      </c>
      <c r="O5" s="60">
        <v>9957965735</v>
      </c>
      <c r="P5" s="24">
        <v>43374</v>
      </c>
      <c r="Q5" s="18" t="s">
        <v>183</v>
      </c>
      <c r="R5" s="18"/>
      <c r="S5" s="56" t="s">
        <v>89</v>
      </c>
      <c r="T5" s="18"/>
    </row>
    <row r="6" spans="1:20">
      <c r="A6" s="4">
        <v>2</v>
      </c>
      <c r="B6" s="17" t="s">
        <v>66</v>
      </c>
      <c r="C6" s="18" t="s">
        <v>73</v>
      </c>
      <c r="D6" s="18" t="s">
        <v>29</v>
      </c>
      <c r="E6" s="55">
        <v>6087</v>
      </c>
      <c r="F6" s="56"/>
      <c r="G6" s="19">
        <v>55</v>
      </c>
      <c r="H6" s="19">
        <v>45</v>
      </c>
      <c r="I6" s="17">
        <f>+G6+H6</f>
        <v>100</v>
      </c>
      <c r="J6" s="57">
        <v>9957015457</v>
      </c>
      <c r="K6" s="18" t="s">
        <v>80</v>
      </c>
      <c r="L6" s="18" t="s">
        <v>81</v>
      </c>
      <c r="M6" s="59" t="s">
        <v>82</v>
      </c>
      <c r="N6" s="18" t="s">
        <v>86</v>
      </c>
      <c r="O6" s="60">
        <v>9957965735</v>
      </c>
      <c r="P6" s="24">
        <v>43374</v>
      </c>
      <c r="Q6" s="18" t="s">
        <v>183</v>
      </c>
      <c r="R6" s="18"/>
      <c r="S6" s="56" t="s">
        <v>89</v>
      </c>
      <c r="T6" s="18"/>
    </row>
    <row r="7" spans="1:20">
      <c r="A7" s="4">
        <v>3</v>
      </c>
      <c r="B7" s="17" t="s">
        <v>67</v>
      </c>
      <c r="C7" s="18" t="s">
        <v>74</v>
      </c>
      <c r="D7" s="18" t="s">
        <v>29</v>
      </c>
      <c r="E7" s="55">
        <v>7103</v>
      </c>
      <c r="F7" s="56"/>
      <c r="G7" s="57">
        <v>27</v>
      </c>
      <c r="H7" s="57">
        <v>33</v>
      </c>
      <c r="I7" s="17">
        <f t="shared" ref="I7:I69" si="0">+G7+H7</f>
        <v>60</v>
      </c>
      <c r="J7" s="58" t="s">
        <v>78</v>
      </c>
      <c r="K7" s="18" t="s">
        <v>83</v>
      </c>
      <c r="L7" s="18" t="s">
        <v>84</v>
      </c>
      <c r="M7" s="59" t="s">
        <v>85</v>
      </c>
      <c r="N7" s="18" t="s">
        <v>87</v>
      </c>
      <c r="O7" s="60">
        <v>9435673254</v>
      </c>
      <c r="P7" s="24">
        <v>43374</v>
      </c>
      <c r="Q7" s="18" t="s">
        <v>183</v>
      </c>
      <c r="R7" s="18"/>
      <c r="S7" s="56" t="s">
        <v>89</v>
      </c>
      <c r="T7" s="18"/>
    </row>
    <row r="8" spans="1:20">
      <c r="A8" s="4">
        <v>4</v>
      </c>
      <c r="B8" s="17" t="s">
        <v>67</v>
      </c>
      <c r="C8" s="18" t="s">
        <v>75</v>
      </c>
      <c r="D8" s="18" t="s">
        <v>27</v>
      </c>
      <c r="E8" s="55">
        <v>18150202401</v>
      </c>
      <c r="F8" s="56" t="s">
        <v>76</v>
      </c>
      <c r="G8" s="57">
        <v>15</v>
      </c>
      <c r="H8" s="57">
        <v>16</v>
      </c>
      <c r="I8" s="17">
        <f t="shared" si="0"/>
        <v>31</v>
      </c>
      <c r="J8" s="57" t="s">
        <v>79</v>
      </c>
      <c r="K8" s="18" t="s">
        <v>83</v>
      </c>
      <c r="L8" s="18" t="s">
        <v>84</v>
      </c>
      <c r="M8" s="59" t="s">
        <v>85</v>
      </c>
      <c r="N8" s="18" t="s">
        <v>87</v>
      </c>
      <c r="O8" s="60">
        <v>9435673254</v>
      </c>
      <c r="P8" s="24">
        <v>43374</v>
      </c>
      <c r="Q8" s="18" t="s">
        <v>183</v>
      </c>
      <c r="R8" s="18"/>
      <c r="S8" s="56" t="s">
        <v>89</v>
      </c>
      <c r="T8" s="18"/>
    </row>
    <row r="9" spans="1:20">
      <c r="A9" s="4">
        <v>5</v>
      </c>
      <c r="B9" s="17" t="s">
        <v>66</v>
      </c>
      <c r="C9" s="18" t="s">
        <v>90</v>
      </c>
      <c r="D9" s="18" t="s">
        <v>27</v>
      </c>
      <c r="E9" s="55">
        <v>18150215201</v>
      </c>
      <c r="F9" s="56" t="s">
        <v>91</v>
      </c>
      <c r="G9" s="63">
        <v>54</v>
      </c>
      <c r="H9" s="63">
        <v>46</v>
      </c>
      <c r="I9" s="17">
        <f t="shared" si="0"/>
        <v>100</v>
      </c>
      <c r="J9" s="17" t="s">
        <v>94</v>
      </c>
      <c r="K9" s="18" t="s">
        <v>95</v>
      </c>
      <c r="L9" s="18" t="s">
        <v>96</v>
      </c>
      <c r="M9" s="17">
        <v>9401452643</v>
      </c>
      <c r="N9" s="64" t="s">
        <v>97</v>
      </c>
      <c r="O9" s="17">
        <v>9859383324</v>
      </c>
      <c r="P9" s="24">
        <v>43376</v>
      </c>
      <c r="Q9" s="18" t="s">
        <v>99</v>
      </c>
      <c r="R9" s="18"/>
      <c r="S9" s="56" t="s">
        <v>89</v>
      </c>
      <c r="T9" s="18"/>
    </row>
    <row r="10" spans="1:20">
      <c r="A10" s="4">
        <v>6</v>
      </c>
      <c r="B10" s="17" t="s">
        <v>66</v>
      </c>
      <c r="C10" s="18" t="s">
        <v>92</v>
      </c>
      <c r="D10" s="18" t="s">
        <v>27</v>
      </c>
      <c r="E10" s="55"/>
      <c r="F10" s="56" t="s">
        <v>93</v>
      </c>
      <c r="G10" s="63">
        <v>38</v>
      </c>
      <c r="H10" s="63">
        <v>43</v>
      </c>
      <c r="I10" s="17">
        <f t="shared" si="0"/>
        <v>81</v>
      </c>
      <c r="J10" s="17" t="s">
        <v>98</v>
      </c>
      <c r="K10" s="18" t="s">
        <v>95</v>
      </c>
      <c r="L10" s="18" t="s">
        <v>96</v>
      </c>
      <c r="M10" s="17">
        <v>9401452643</v>
      </c>
      <c r="N10" s="64" t="s">
        <v>97</v>
      </c>
      <c r="O10" s="17">
        <v>9859383324</v>
      </c>
      <c r="P10" s="24">
        <v>43376</v>
      </c>
      <c r="Q10" s="18" t="s">
        <v>99</v>
      </c>
      <c r="R10" s="18"/>
      <c r="S10" s="56" t="s">
        <v>89</v>
      </c>
      <c r="T10" s="18"/>
    </row>
    <row r="11" spans="1:20">
      <c r="A11" s="4">
        <v>7</v>
      </c>
      <c r="B11" s="17" t="s">
        <v>67</v>
      </c>
      <c r="C11" s="18" t="s">
        <v>100</v>
      </c>
      <c r="D11" s="18" t="s">
        <v>27</v>
      </c>
      <c r="E11" s="55">
        <v>18150219404</v>
      </c>
      <c r="F11" s="56" t="s">
        <v>93</v>
      </c>
      <c r="G11" s="63">
        <v>130</v>
      </c>
      <c r="H11" s="63">
        <v>127</v>
      </c>
      <c r="I11" s="17">
        <f t="shared" si="0"/>
        <v>257</v>
      </c>
      <c r="J11" s="17" t="s">
        <v>101</v>
      </c>
      <c r="K11" s="18" t="s">
        <v>102</v>
      </c>
      <c r="L11" s="18" t="s">
        <v>103</v>
      </c>
      <c r="M11" s="17">
        <v>9678056085</v>
      </c>
      <c r="N11" s="64" t="s">
        <v>104</v>
      </c>
      <c r="O11" s="17">
        <v>9859383293</v>
      </c>
      <c r="P11" s="24">
        <v>43376</v>
      </c>
      <c r="Q11" s="18" t="s">
        <v>99</v>
      </c>
      <c r="R11" s="18"/>
      <c r="S11" s="56" t="s">
        <v>89</v>
      </c>
      <c r="T11" s="18"/>
    </row>
    <row r="12" spans="1:20">
      <c r="A12" s="4">
        <v>8</v>
      </c>
      <c r="B12" s="17" t="s">
        <v>66</v>
      </c>
      <c r="C12" s="18" t="s">
        <v>105</v>
      </c>
      <c r="D12" s="18" t="s">
        <v>29</v>
      </c>
      <c r="E12" s="55">
        <v>6035</v>
      </c>
      <c r="F12" s="56"/>
      <c r="G12" s="58">
        <v>36</v>
      </c>
      <c r="H12" s="58">
        <v>35</v>
      </c>
      <c r="I12" s="17">
        <f t="shared" si="0"/>
        <v>71</v>
      </c>
      <c r="J12" s="58" t="s">
        <v>107</v>
      </c>
      <c r="K12" s="18" t="s">
        <v>108</v>
      </c>
      <c r="L12" s="18" t="s">
        <v>109</v>
      </c>
      <c r="M12" s="60">
        <v>9957666761</v>
      </c>
      <c r="N12" s="66" t="s">
        <v>110</v>
      </c>
      <c r="O12" s="60">
        <v>9678597530</v>
      </c>
      <c r="P12" s="24">
        <v>43377</v>
      </c>
      <c r="Q12" s="18" t="s">
        <v>113</v>
      </c>
      <c r="R12" s="18"/>
      <c r="S12" s="56" t="s">
        <v>89</v>
      </c>
      <c r="T12" s="18"/>
    </row>
    <row r="13" spans="1:20">
      <c r="A13" s="4">
        <v>9</v>
      </c>
      <c r="B13" s="17" t="s">
        <v>66</v>
      </c>
      <c r="C13" s="18" t="s">
        <v>106</v>
      </c>
      <c r="D13" s="18" t="s">
        <v>27</v>
      </c>
      <c r="E13" s="55">
        <v>18150202202</v>
      </c>
      <c r="F13" s="56" t="s">
        <v>76</v>
      </c>
      <c r="G13" s="65">
        <v>63</v>
      </c>
      <c r="H13" s="65">
        <v>61</v>
      </c>
      <c r="I13" s="17">
        <f t="shared" si="0"/>
        <v>124</v>
      </c>
      <c r="J13" s="58" t="s">
        <v>111</v>
      </c>
      <c r="K13" s="18" t="s">
        <v>108</v>
      </c>
      <c r="L13" s="18" t="s">
        <v>109</v>
      </c>
      <c r="M13" s="60">
        <v>9957666761</v>
      </c>
      <c r="N13" s="66" t="s">
        <v>112</v>
      </c>
      <c r="O13" s="60">
        <v>7896889357</v>
      </c>
      <c r="P13" s="24">
        <v>43377</v>
      </c>
      <c r="Q13" s="18" t="s">
        <v>113</v>
      </c>
      <c r="R13" s="18"/>
      <c r="S13" s="56" t="s">
        <v>89</v>
      </c>
      <c r="T13" s="18"/>
    </row>
    <row r="14" spans="1:20">
      <c r="A14" s="4">
        <v>10</v>
      </c>
      <c r="B14" s="17" t="s">
        <v>67</v>
      </c>
      <c r="C14" s="18" t="s">
        <v>114</v>
      </c>
      <c r="D14" s="18" t="s">
        <v>29</v>
      </c>
      <c r="E14" s="55">
        <v>7090</v>
      </c>
      <c r="F14" s="56"/>
      <c r="G14" s="63">
        <v>39</v>
      </c>
      <c r="H14" s="63">
        <v>41</v>
      </c>
      <c r="I14" s="17">
        <f t="shared" si="0"/>
        <v>80</v>
      </c>
      <c r="J14" s="17" t="s">
        <v>115</v>
      </c>
      <c r="K14" s="18" t="s">
        <v>102</v>
      </c>
      <c r="L14" s="18" t="s">
        <v>103</v>
      </c>
      <c r="M14" s="17">
        <v>9678056085</v>
      </c>
      <c r="N14" s="64" t="s">
        <v>104</v>
      </c>
      <c r="O14" s="17">
        <v>9859383293</v>
      </c>
      <c r="P14" s="24">
        <v>43377</v>
      </c>
      <c r="Q14" s="18" t="s">
        <v>113</v>
      </c>
      <c r="R14" s="18"/>
      <c r="S14" s="56" t="s">
        <v>89</v>
      </c>
      <c r="T14" s="18"/>
    </row>
    <row r="15" spans="1:20">
      <c r="A15" s="4">
        <v>11</v>
      </c>
      <c r="B15" s="17" t="s">
        <v>67</v>
      </c>
      <c r="C15" s="18" t="s">
        <v>116</v>
      </c>
      <c r="D15" s="18" t="s">
        <v>27</v>
      </c>
      <c r="E15" s="55">
        <v>18150219404</v>
      </c>
      <c r="F15" s="56" t="s">
        <v>93</v>
      </c>
      <c r="G15" s="19">
        <v>0</v>
      </c>
      <c r="H15" s="19">
        <v>0</v>
      </c>
      <c r="I15" s="17">
        <f t="shared" si="0"/>
        <v>0</v>
      </c>
      <c r="J15" s="17" t="s">
        <v>101</v>
      </c>
      <c r="K15" s="18" t="s">
        <v>102</v>
      </c>
      <c r="L15" s="18" t="s">
        <v>103</v>
      </c>
      <c r="M15" s="17">
        <v>9678056085</v>
      </c>
      <c r="N15" s="64" t="s">
        <v>104</v>
      </c>
      <c r="O15" s="17">
        <v>9859383293</v>
      </c>
      <c r="P15" s="24">
        <v>43377</v>
      </c>
      <c r="Q15" s="18" t="s">
        <v>113</v>
      </c>
      <c r="R15" s="18"/>
      <c r="S15" s="56" t="s">
        <v>89</v>
      </c>
      <c r="T15" s="18"/>
    </row>
    <row r="16" spans="1:20">
      <c r="A16" s="4">
        <v>12</v>
      </c>
      <c r="B16" s="17" t="s">
        <v>66</v>
      </c>
      <c r="C16" s="18" t="s">
        <v>117</v>
      </c>
      <c r="D16" s="18" t="s">
        <v>29</v>
      </c>
      <c r="E16" s="55">
        <v>6037</v>
      </c>
      <c r="F16" s="56"/>
      <c r="G16" s="65">
        <v>32</v>
      </c>
      <c r="H16" s="65">
        <v>33</v>
      </c>
      <c r="I16" s="17">
        <f t="shared" si="0"/>
        <v>65</v>
      </c>
      <c r="J16" s="58" t="s">
        <v>126</v>
      </c>
      <c r="K16" s="18" t="s">
        <v>108</v>
      </c>
      <c r="L16" s="18" t="s">
        <v>109</v>
      </c>
      <c r="M16" s="60">
        <v>9957666761</v>
      </c>
      <c r="N16" s="66" t="s">
        <v>127</v>
      </c>
      <c r="O16" s="60">
        <v>8753988878</v>
      </c>
      <c r="P16" s="24">
        <v>43378</v>
      </c>
      <c r="Q16" s="18" t="s">
        <v>147</v>
      </c>
      <c r="R16" s="18"/>
      <c r="S16" s="56" t="s">
        <v>89</v>
      </c>
      <c r="T16" s="18"/>
    </row>
    <row r="17" spans="1:20">
      <c r="A17" s="4">
        <v>13</v>
      </c>
      <c r="B17" s="17" t="s">
        <v>66</v>
      </c>
      <c r="C17" s="18" t="s">
        <v>118</v>
      </c>
      <c r="D17" s="18" t="s">
        <v>27</v>
      </c>
      <c r="E17" s="55">
        <v>18150205903</v>
      </c>
      <c r="F17" s="56" t="s">
        <v>76</v>
      </c>
      <c r="G17" s="65">
        <v>20</v>
      </c>
      <c r="H17" s="65">
        <v>28</v>
      </c>
      <c r="I17" s="17">
        <f t="shared" si="0"/>
        <v>48</v>
      </c>
      <c r="J17" s="58" t="s">
        <v>128</v>
      </c>
      <c r="K17" s="18" t="s">
        <v>108</v>
      </c>
      <c r="L17" s="18" t="s">
        <v>109</v>
      </c>
      <c r="M17" s="60">
        <v>9957666761</v>
      </c>
      <c r="N17" s="66" t="s">
        <v>127</v>
      </c>
      <c r="O17" s="60">
        <v>8753988878</v>
      </c>
      <c r="P17" s="24">
        <v>43378</v>
      </c>
      <c r="Q17" s="18" t="s">
        <v>147</v>
      </c>
      <c r="R17" s="18"/>
      <c r="S17" s="56" t="s">
        <v>89</v>
      </c>
      <c r="T17" s="18"/>
    </row>
    <row r="18" spans="1:20">
      <c r="A18" s="4">
        <v>14</v>
      </c>
      <c r="B18" s="17" t="s">
        <v>66</v>
      </c>
      <c r="C18" s="18" t="s">
        <v>119</v>
      </c>
      <c r="D18" s="18" t="s">
        <v>27</v>
      </c>
      <c r="E18" s="55">
        <v>18150208602</v>
      </c>
      <c r="F18" s="56" t="s">
        <v>76</v>
      </c>
      <c r="G18" s="65">
        <v>27</v>
      </c>
      <c r="H18" s="65">
        <v>22</v>
      </c>
      <c r="I18" s="17">
        <f t="shared" si="0"/>
        <v>49</v>
      </c>
      <c r="J18" s="58" t="s">
        <v>129</v>
      </c>
      <c r="K18" s="18" t="s">
        <v>130</v>
      </c>
      <c r="L18" s="18" t="s">
        <v>131</v>
      </c>
      <c r="M18" s="60">
        <v>9954420426</v>
      </c>
      <c r="N18" s="66" t="s">
        <v>132</v>
      </c>
      <c r="O18" s="60">
        <v>9577925808</v>
      </c>
      <c r="P18" s="24">
        <v>43378</v>
      </c>
      <c r="Q18" s="18" t="s">
        <v>147</v>
      </c>
      <c r="R18" s="18"/>
      <c r="S18" s="56" t="s">
        <v>89</v>
      </c>
      <c r="T18" s="18"/>
    </row>
    <row r="19" spans="1:20">
      <c r="A19" s="4">
        <v>15</v>
      </c>
      <c r="B19" s="17" t="s">
        <v>67</v>
      </c>
      <c r="C19" s="18" t="s">
        <v>120</v>
      </c>
      <c r="D19" s="18" t="s">
        <v>29</v>
      </c>
      <c r="E19" s="55">
        <v>7102</v>
      </c>
      <c r="F19" s="56"/>
      <c r="G19" s="58">
        <v>39</v>
      </c>
      <c r="H19" s="58">
        <v>61</v>
      </c>
      <c r="I19" s="17">
        <f t="shared" si="0"/>
        <v>100</v>
      </c>
      <c r="J19" s="58" t="s">
        <v>133</v>
      </c>
      <c r="K19" s="18" t="s">
        <v>134</v>
      </c>
      <c r="L19" s="64" t="s">
        <v>135</v>
      </c>
      <c r="M19" s="60"/>
      <c r="N19" s="66" t="s">
        <v>136</v>
      </c>
      <c r="O19" s="60">
        <v>9707109104</v>
      </c>
      <c r="P19" s="24">
        <v>43378</v>
      </c>
      <c r="Q19" s="18" t="s">
        <v>147</v>
      </c>
      <c r="R19" s="18"/>
      <c r="S19" s="56" t="s">
        <v>89</v>
      </c>
      <c r="T19" s="18"/>
    </row>
    <row r="20" spans="1:20">
      <c r="A20" s="4">
        <v>16</v>
      </c>
      <c r="B20" s="17" t="s">
        <v>67</v>
      </c>
      <c r="C20" s="18" t="s">
        <v>121</v>
      </c>
      <c r="D20" s="18" t="s">
        <v>27</v>
      </c>
      <c r="E20" s="55">
        <v>18150225701</v>
      </c>
      <c r="F20" s="56" t="s">
        <v>76</v>
      </c>
      <c r="G20" s="58">
        <v>62</v>
      </c>
      <c r="H20" s="58">
        <v>71</v>
      </c>
      <c r="I20" s="17">
        <f t="shared" si="0"/>
        <v>133</v>
      </c>
      <c r="J20" s="58"/>
      <c r="K20" s="18" t="s">
        <v>134</v>
      </c>
      <c r="L20" s="64" t="s">
        <v>135</v>
      </c>
      <c r="M20" s="60"/>
      <c r="N20" s="66" t="s">
        <v>136</v>
      </c>
      <c r="O20" s="60">
        <v>9707109104</v>
      </c>
      <c r="P20" s="24">
        <v>43378</v>
      </c>
      <c r="Q20" s="18" t="s">
        <v>147</v>
      </c>
      <c r="R20" s="18"/>
      <c r="S20" s="56" t="s">
        <v>89</v>
      </c>
      <c r="T20" s="18"/>
    </row>
    <row r="21" spans="1:20">
      <c r="A21" s="4">
        <v>17</v>
      </c>
      <c r="B21" s="17" t="s">
        <v>67</v>
      </c>
      <c r="C21" s="18" t="s">
        <v>122</v>
      </c>
      <c r="D21" s="18" t="s">
        <v>29</v>
      </c>
      <c r="E21" s="55">
        <v>7086</v>
      </c>
      <c r="F21" s="56"/>
      <c r="G21" s="58">
        <v>38</v>
      </c>
      <c r="H21" s="58">
        <v>49</v>
      </c>
      <c r="I21" s="17">
        <f t="shared" si="0"/>
        <v>87</v>
      </c>
      <c r="J21" s="58" t="s">
        <v>137</v>
      </c>
      <c r="K21" s="18" t="s">
        <v>138</v>
      </c>
      <c r="L21" s="18" t="s">
        <v>139</v>
      </c>
      <c r="M21" s="60">
        <v>9954179174</v>
      </c>
      <c r="N21" s="66" t="s">
        <v>140</v>
      </c>
      <c r="O21" s="60">
        <v>9577318861</v>
      </c>
      <c r="P21" s="24">
        <v>43379</v>
      </c>
      <c r="Q21" s="18" t="s">
        <v>148</v>
      </c>
      <c r="R21" s="18"/>
      <c r="S21" s="56" t="s">
        <v>89</v>
      </c>
      <c r="T21" s="18"/>
    </row>
    <row r="22" spans="1:20">
      <c r="A22" s="4">
        <v>18</v>
      </c>
      <c r="B22" s="17" t="s">
        <v>67</v>
      </c>
      <c r="C22" s="18" t="s">
        <v>123</v>
      </c>
      <c r="D22" s="18" t="s">
        <v>27</v>
      </c>
      <c r="E22" s="55">
        <v>18150224701</v>
      </c>
      <c r="F22" s="56" t="s">
        <v>76</v>
      </c>
      <c r="G22" s="58">
        <v>34</v>
      </c>
      <c r="H22" s="58">
        <v>29</v>
      </c>
      <c r="I22" s="17">
        <f t="shared" si="0"/>
        <v>63</v>
      </c>
      <c r="J22" s="58" t="s">
        <v>141</v>
      </c>
      <c r="K22" s="18" t="s">
        <v>138</v>
      </c>
      <c r="L22" s="18" t="s">
        <v>139</v>
      </c>
      <c r="M22" s="60">
        <v>9954179174</v>
      </c>
      <c r="N22" s="66" t="s">
        <v>140</v>
      </c>
      <c r="O22" s="60">
        <v>9577318861</v>
      </c>
      <c r="P22" s="24">
        <v>43379</v>
      </c>
      <c r="Q22" s="18" t="s">
        <v>148</v>
      </c>
      <c r="R22" s="18"/>
      <c r="S22" s="56" t="s">
        <v>89</v>
      </c>
      <c r="T22" s="18"/>
    </row>
    <row r="23" spans="1:20">
      <c r="A23" s="4">
        <v>19</v>
      </c>
      <c r="B23" s="17" t="s">
        <v>66</v>
      </c>
      <c r="C23" s="18" t="s">
        <v>124</v>
      </c>
      <c r="D23" s="18" t="s">
        <v>29</v>
      </c>
      <c r="E23" s="55">
        <v>6077</v>
      </c>
      <c r="F23" s="56"/>
      <c r="G23" s="58">
        <v>45</v>
      </c>
      <c r="H23" s="58">
        <v>15</v>
      </c>
      <c r="I23" s="17">
        <f t="shared" si="0"/>
        <v>60</v>
      </c>
      <c r="J23" s="58" t="s">
        <v>142</v>
      </c>
      <c r="K23" s="18" t="s">
        <v>143</v>
      </c>
      <c r="L23" s="18" t="s">
        <v>144</v>
      </c>
      <c r="M23" s="60">
        <v>9401452647</v>
      </c>
      <c r="N23" s="68" t="s">
        <v>145</v>
      </c>
      <c r="O23" s="60">
        <v>9678312677</v>
      </c>
      <c r="P23" s="24">
        <v>43379</v>
      </c>
      <c r="Q23" s="18" t="s">
        <v>148</v>
      </c>
      <c r="R23" s="18"/>
      <c r="S23" s="56" t="s">
        <v>89</v>
      </c>
      <c r="T23" s="18"/>
    </row>
    <row r="24" spans="1:20">
      <c r="A24" s="4">
        <v>20</v>
      </c>
      <c r="B24" s="17" t="s">
        <v>66</v>
      </c>
      <c r="C24" s="18" t="s">
        <v>125</v>
      </c>
      <c r="D24" s="18" t="s">
        <v>27</v>
      </c>
      <c r="E24" s="55">
        <v>18150214603</v>
      </c>
      <c r="F24" s="56" t="s">
        <v>76</v>
      </c>
      <c r="G24" s="65">
        <v>31</v>
      </c>
      <c r="H24" s="65">
        <v>28</v>
      </c>
      <c r="I24" s="17">
        <f t="shared" si="0"/>
        <v>59</v>
      </c>
      <c r="J24" s="58" t="s">
        <v>146</v>
      </c>
      <c r="K24" s="18" t="s">
        <v>143</v>
      </c>
      <c r="L24" s="18" t="s">
        <v>144</v>
      </c>
      <c r="M24" s="60">
        <v>9401452647</v>
      </c>
      <c r="N24" s="68" t="s">
        <v>145</v>
      </c>
      <c r="O24" s="60">
        <v>9678312677</v>
      </c>
      <c r="P24" s="24">
        <v>43379</v>
      </c>
      <c r="Q24" s="18" t="s">
        <v>148</v>
      </c>
      <c r="R24" s="18"/>
      <c r="S24" s="56" t="s">
        <v>89</v>
      </c>
      <c r="T24" s="18"/>
    </row>
    <row r="25" spans="1:20">
      <c r="A25" s="4">
        <v>21</v>
      </c>
      <c r="B25" s="17" t="s">
        <v>67</v>
      </c>
      <c r="C25" s="18" t="s">
        <v>149</v>
      </c>
      <c r="D25" s="18" t="s">
        <v>29</v>
      </c>
      <c r="E25" s="55">
        <v>7015</v>
      </c>
      <c r="F25" s="56"/>
      <c r="G25" s="58">
        <v>33</v>
      </c>
      <c r="H25" s="58">
        <v>31</v>
      </c>
      <c r="I25" s="17">
        <f t="shared" si="0"/>
        <v>64</v>
      </c>
      <c r="J25" s="58" t="s">
        <v>160</v>
      </c>
      <c r="K25" s="18" t="s">
        <v>161</v>
      </c>
      <c r="L25" s="18" t="s">
        <v>162</v>
      </c>
      <c r="M25" s="60">
        <v>7035101214</v>
      </c>
      <c r="N25" s="66" t="s">
        <v>163</v>
      </c>
      <c r="O25" s="60">
        <v>9613268493</v>
      </c>
      <c r="P25" s="24">
        <v>43381</v>
      </c>
      <c r="Q25" s="18" t="s">
        <v>183</v>
      </c>
      <c r="R25" s="18"/>
      <c r="S25" s="56" t="s">
        <v>89</v>
      </c>
      <c r="T25" s="18"/>
    </row>
    <row r="26" spans="1:20">
      <c r="A26" s="4">
        <v>22</v>
      </c>
      <c r="B26" s="17" t="s">
        <v>67</v>
      </c>
      <c r="C26" s="18" t="s">
        <v>150</v>
      </c>
      <c r="D26" s="18" t="s">
        <v>27</v>
      </c>
      <c r="E26" s="55">
        <v>18150222801</v>
      </c>
      <c r="F26" s="56" t="s">
        <v>91</v>
      </c>
      <c r="G26" s="58">
        <v>47</v>
      </c>
      <c r="H26" s="58">
        <v>66</v>
      </c>
      <c r="I26" s="17">
        <f t="shared" si="0"/>
        <v>113</v>
      </c>
      <c r="J26" s="58" t="s">
        <v>164</v>
      </c>
      <c r="K26" s="18" t="s">
        <v>161</v>
      </c>
      <c r="L26" s="18" t="s">
        <v>162</v>
      </c>
      <c r="M26" s="60">
        <v>7035101214</v>
      </c>
      <c r="N26" s="66" t="s">
        <v>163</v>
      </c>
      <c r="O26" s="60">
        <v>9613268493</v>
      </c>
      <c r="P26" s="24">
        <v>43381</v>
      </c>
      <c r="Q26" s="18" t="s">
        <v>183</v>
      </c>
      <c r="R26" s="18"/>
      <c r="S26" s="56" t="s">
        <v>89</v>
      </c>
      <c r="T26" s="18"/>
    </row>
    <row r="27" spans="1:20">
      <c r="A27" s="4">
        <v>23</v>
      </c>
      <c r="B27" s="17" t="s">
        <v>66</v>
      </c>
      <c r="C27" s="18" t="s">
        <v>151</v>
      </c>
      <c r="D27" s="18" t="s">
        <v>29</v>
      </c>
      <c r="E27" s="55">
        <v>6109</v>
      </c>
      <c r="F27" s="56"/>
      <c r="G27" s="58">
        <v>20</v>
      </c>
      <c r="H27" s="58">
        <v>30</v>
      </c>
      <c r="I27" s="17">
        <f t="shared" si="0"/>
        <v>50</v>
      </c>
      <c r="J27" s="58">
        <v>9508606386</v>
      </c>
      <c r="K27" s="18" t="s">
        <v>165</v>
      </c>
      <c r="L27" s="18" t="s">
        <v>166</v>
      </c>
      <c r="M27" s="60">
        <v>9957005067</v>
      </c>
      <c r="N27" s="66" t="s">
        <v>167</v>
      </c>
      <c r="O27" s="60">
        <v>9577075103</v>
      </c>
      <c r="P27" s="24">
        <v>43381</v>
      </c>
      <c r="Q27" s="18" t="s">
        <v>183</v>
      </c>
      <c r="R27" s="18"/>
      <c r="S27" s="56" t="s">
        <v>89</v>
      </c>
      <c r="T27" s="18"/>
    </row>
    <row r="28" spans="1:20">
      <c r="A28" s="4">
        <v>24</v>
      </c>
      <c r="B28" s="17" t="s">
        <v>66</v>
      </c>
      <c r="C28" s="18" t="s">
        <v>152</v>
      </c>
      <c r="D28" s="18" t="s">
        <v>27</v>
      </c>
      <c r="E28" s="55">
        <v>18150216001</v>
      </c>
      <c r="F28" s="56" t="s">
        <v>76</v>
      </c>
      <c r="G28" s="65">
        <v>21</v>
      </c>
      <c r="H28" s="65">
        <v>19</v>
      </c>
      <c r="I28" s="17">
        <f t="shared" si="0"/>
        <v>40</v>
      </c>
      <c r="J28" s="58" t="s">
        <v>168</v>
      </c>
      <c r="K28" s="18" t="s">
        <v>165</v>
      </c>
      <c r="L28" s="18" t="s">
        <v>166</v>
      </c>
      <c r="M28" s="60">
        <v>9957005067</v>
      </c>
      <c r="N28" s="66" t="s">
        <v>167</v>
      </c>
      <c r="O28" s="60">
        <v>9577075103</v>
      </c>
      <c r="P28" s="24">
        <v>43381</v>
      </c>
      <c r="Q28" s="18" t="s">
        <v>183</v>
      </c>
      <c r="R28" s="18"/>
      <c r="S28" s="56" t="s">
        <v>89</v>
      </c>
      <c r="T28" s="18"/>
    </row>
    <row r="29" spans="1:20">
      <c r="A29" s="4">
        <v>25</v>
      </c>
      <c r="B29" s="17" t="s">
        <v>66</v>
      </c>
      <c r="C29" s="18" t="s">
        <v>153</v>
      </c>
      <c r="D29" s="18" t="s">
        <v>27</v>
      </c>
      <c r="E29" s="55">
        <v>18150204302</v>
      </c>
      <c r="F29" s="56" t="s">
        <v>76</v>
      </c>
      <c r="G29" s="65">
        <v>28</v>
      </c>
      <c r="H29" s="65">
        <v>34</v>
      </c>
      <c r="I29" s="17">
        <f t="shared" si="0"/>
        <v>62</v>
      </c>
      <c r="J29" s="58"/>
      <c r="K29" s="18" t="s">
        <v>165</v>
      </c>
      <c r="L29" s="18" t="s">
        <v>169</v>
      </c>
      <c r="M29" s="60">
        <v>9954559202</v>
      </c>
      <c r="N29" s="66" t="s">
        <v>170</v>
      </c>
      <c r="O29" s="60">
        <v>8011625038</v>
      </c>
      <c r="P29" s="24">
        <v>43381</v>
      </c>
      <c r="Q29" s="18" t="s">
        <v>183</v>
      </c>
      <c r="R29" s="18"/>
      <c r="S29" s="56" t="s">
        <v>89</v>
      </c>
      <c r="T29" s="18"/>
    </row>
    <row r="30" spans="1:20">
      <c r="A30" s="4">
        <v>26</v>
      </c>
      <c r="B30" s="17" t="s">
        <v>67</v>
      </c>
      <c r="C30" s="18" t="s">
        <v>154</v>
      </c>
      <c r="D30" s="18" t="s">
        <v>29</v>
      </c>
      <c r="E30" s="55">
        <v>7079</v>
      </c>
      <c r="F30" s="56"/>
      <c r="G30" s="58">
        <v>48</v>
      </c>
      <c r="H30" s="58">
        <v>35</v>
      </c>
      <c r="I30" s="17">
        <f t="shared" si="0"/>
        <v>83</v>
      </c>
      <c r="J30" s="58" t="s">
        <v>171</v>
      </c>
      <c r="K30" s="18" t="s">
        <v>172</v>
      </c>
      <c r="L30" s="18" t="s">
        <v>173</v>
      </c>
      <c r="M30" s="59" t="s">
        <v>174</v>
      </c>
      <c r="N30" s="18" t="s">
        <v>175</v>
      </c>
      <c r="O30" s="60">
        <v>8486939861</v>
      </c>
      <c r="P30" s="24">
        <v>43382</v>
      </c>
      <c r="Q30" s="18" t="s">
        <v>88</v>
      </c>
      <c r="R30" s="18"/>
      <c r="S30" s="56" t="s">
        <v>89</v>
      </c>
      <c r="T30" s="18"/>
    </row>
    <row r="31" spans="1:20">
      <c r="A31" s="4">
        <v>27</v>
      </c>
      <c r="B31" s="17" t="s">
        <v>67</v>
      </c>
      <c r="C31" s="64" t="s">
        <v>155</v>
      </c>
      <c r="D31" s="18" t="s">
        <v>27</v>
      </c>
      <c r="E31" s="55">
        <v>18150203202</v>
      </c>
      <c r="F31" s="56" t="s">
        <v>156</v>
      </c>
      <c r="G31" s="58">
        <v>151</v>
      </c>
      <c r="H31" s="58">
        <v>146</v>
      </c>
      <c r="I31" s="17">
        <f t="shared" si="0"/>
        <v>297</v>
      </c>
      <c r="J31" s="69" t="s">
        <v>176</v>
      </c>
      <c r="K31" s="18" t="s">
        <v>172</v>
      </c>
      <c r="L31" s="18" t="s">
        <v>173</v>
      </c>
      <c r="M31" s="59" t="s">
        <v>174</v>
      </c>
      <c r="N31" s="18" t="s">
        <v>175</v>
      </c>
      <c r="O31" s="60">
        <v>8486939861</v>
      </c>
      <c r="P31" s="24">
        <v>43382</v>
      </c>
      <c r="Q31" s="18" t="s">
        <v>88</v>
      </c>
      <c r="R31" s="18"/>
      <c r="S31" s="56" t="s">
        <v>89</v>
      </c>
      <c r="T31" s="18"/>
    </row>
    <row r="32" spans="1:20">
      <c r="A32" s="4">
        <v>28</v>
      </c>
      <c r="B32" s="17" t="s">
        <v>66</v>
      </c>
      <c r="C32" s="18" t="s">
        <v>157</v>
      </c>
      <c r="D32" s="18" t="s">
        <v>29</v>
      </c>
      <c r="E32" s="55">
        <v>6141</v>
      </c>
      <c r="F32" s="56"/>
      <c r="G32" s="58">
        <v>60</v>
      </c>
      <c r="H32" s="58">
        <v>30</v>
      </c>
      <c r="I32" s="17">
        <f t="shared" si="0"/>
        <v>90</v>
      </c>
      <c r="J32" s="65" t="s">
        <v>177</v>
      </c>
      <c r="K32" s="18" t="s">
        <v>178</v>
      </c>
      <c r="L32" s="18" t="s">
        <v>179</v>
      </c>
      <c r="M32" s="59" t="s">
        <v>180</v>
      </c>
      <c r="N32" s="18" t="s">
        <v>181</v>
      </c>
      <c r="O32" s="60">
        <v>8011161209</v>
      </c>
      <c r="P32" s="24">
        <v>43382</v>
      </c>
      <c r="Q32" s="18" t="s">
        <v>88</v>
      </c>
      <c r="R32" s="18"/>
      <c r="S32" s="56" t="s">
        <v>89</v>
      </c>
      <c r="T32" s="18"/>
    </row>
    <row r="33" spans="1:20">
      <c r="A33" s="4">
        <v>29</v>
      </c>
      <c r="B33" s="17" t="s">
        <v>66</v>
      </c>
      <c r="C33" s="18" t="s">
        <v>158</v>
      </c>
      <c r="D33" s="18" t="s">
        <v>27</v>
      </c>
      <c r="E33" s="55">
        <v>18150211201</v>
      </c>
      <c r="F33" s="56" t="s">
        <v>76</v>
      </c>
      <c r="G33" s="65">
        <v>18</v>
      </c>
      <c r="H33" s="65">
        <v>25</v>
      </c>
      <c r="I33" s="17">
        <f t="shared" si="0"/>
        <v>43</v>
      </c>
      <c r="J33" s="70" t="s">
        <v>182</v>
      </c>
      <c r="K33" s="18" t="s">
        <v>178</v>
      </c>
      <c r="L33" s="18" t="s">
        <v>179</v>
      </c>
      <c r="M33" s="59" t="s">
        <v>180</v>
      </c>
      <c r="N33" s="18" t="s">
        <v>181</v>
      </c>
      <c r="O33" s="60">
        <v>8011161209</v>
      </c>
      <c r="P33" s="24">
        <v>43382</v>
      </c>
      <c r="Q33" s="18" t="s">
        <v>88</v>
      </c>
      <c r="R33" s="18"/>
      <c r="S33" s="56" t="s">
        <v>89</v>
      </c>
      <c r="T33" s="18"/>
    </row>
    <row r="34" spans="1:20">
      <c r="A34" s="4">
        <v>30</v>
      </c>
      <c r="B34" s="17" t="s">
        <v>67</v>
      </c>
      <c r="C34" s="64" t="s">
        <v>159</v>
      </c>
      <c r="D34" s="18" t="s">
        <v>27</v>
      </c>
      <c r="E34" s="55">
        <v>18150203202</v>
      </c>
      <c r="F34" s="56" t="s">
        <v>156</v>
      </c>
      <c r="G34" s="19">
        <v>0</v>
      </c>
      <c r="H34" s="19">
        <v>0</v>
      </c>
      <c r="I34" s="17">
        <f t="shared" si="0"/>
        <v>0</v>
      </c>
      <c r="J34" s="69" t="s">
        <v>176</v>
      </c>
      <c r="K34" s="18" t="s">
        <v>172</v>
      </c>
      <c r="L34" s="18" t="s">
        <v>173</v>
      </c>
      <c r="M34" s="59" t="s">
        <v>174</v>
      </c>
      <c r="N34" s="18" t="s">
        <v>175</v>
      </c>
      <c r="O34" s="60">
        <v>8486939861</v>
      </c>
      <c r="P34" s="24">
        <v>43383</v>
      </c>
      <c r="Q34" s="18" t="s">
        <v>99</v>
      </c>
      <c r="R34" s="18"/>
      <c r="S34" s="56" t="s">
        <v>89</v>
      </c>
      <c r="T34" s="18"/>
    </row>
    <row r="35" spans="1:20">
      <c r="A35" s="4">
        <v>31</v>
      </c>
      <c r="B35" s="17" t="s">
        <v>66</v>
      </c>
      <c r="C35" s="18" t="s">
        <v>184</v>
      </c>
      <c r="D35" s="18" t="s">
        <v>27</v>
      </c>
      <c r="E35" s="55">
        <v>18150220501</v>
      </c>
      <c r="F35" s="56" t="s">
        <v>156</v>
      </c>
      <c r="G35" s="65">
        <v>107</v>
      </c>
      <c r="H35" s="65">
        <v>99</v>
      </c>
      <c r="I35" s="17">
        <f t="shared" si="0"/>
        <v>206</v>
      </c>
      <c r="J35" s="71" t="s">
        <v>185</v>
      </c>
      <c r="K35" s="18" t="s">
        <v>186</v>
      </c>
      <c r="L35" s="18" t="s">
        <v>187</v>
      </c>
      <c r="M35" s="59" t="s">
        <v>188</v>
      </c>
      <c r="N35" s="18" t="s">
        <v>189</v>
      </c>
      <c r="O35" s="60">
        <v>9854221583</v>
      </c>
      <c r="P35" s="24">
        <v>43383</v>
      </c>
      <c r="Q35" s="18" t="s">
        <v>99</v>
      </c>
      <c r="R35" s="18"/>
      <c r="S35" s="56" t="s">
        <v>89</v>
      </c>
      <c r="T35" s="18"/>
    </row>
    <row r="36" spans="1:20">
      <c r="A36" s="4">
        <v>32</v>
      </c>
      <c r="B36" s="17" t="s">
        <v>66</v>
      </c>
      <c r="C36" s="74" t="s">
        <v>190</v>
      </c>
      <c r="D36" s="18" t="s">
        <v>29</v>
      </c>
      <c r="E36" s="55">
        <v>6047</v>
      </c>
      <c r="F36" s="56"/>
      <c r="G36" s="58">
        <v>43</v>
      </c>
      <c r="H36" s="58">
        <v>23</v>
      </c>
      <c r="I36" s="17">
        <f t="shared" si="0"/>
        <v>66</v>
      </c>
      <c r="J36" s="55" t="s">
        <v>193</v>
      </c>
      <c r="K36" s="18" t="s">
        <v>165</v>
      </c>
      <c r="L36" s="18" t="s">
        <v>194</v>
      </c>
      <c r="M36" s="75" t="s">
        <v>195</v>
      </c>
      <c r="N36" s="18" t="s">
        <v>196</v>
      </c>
      <c r="O36" s="76">
        <v>8822191306</v>
      </c>
      <c r="P36" s="24">
        <v>43384</v>
      </c>
      <c r="Q36" s="18" t="s">
        <v>113</v>
      </c>
      <c r="R36" s="18"/>
      <c r="S36" s="56" t="s">
        <v>89</v>
      </c>
      <c r="T36" s="18"/>
    </row>
    <row r="37" spans="1:20">
      <c r="A37" s="4">
        <v>33</v>
      </c>
      <c r="B37" s="17" t="s">
        <v>66</v>
      </c>
      <c r="C37" s="74" t="s">
        <v>191</v>
      </c>
      <c r="D37" s="18" t="s">
        <v>27</v>
      </c>
      <c r="E37" s="55">
        <v>18150206002</v>
      </c>
      <c r="F37" s="56" t="s">
        <v>76</v>
      </c>
      <c r="G37" s="65">
        <v>18</v>
      </c>
      <c r="H37" s="65">
        <v>23</v>
      </c>
      <c r="I37" s="17">
        <f t="shared" si="0"/>
        <v>41</v>
      </c>
      <c r="J37" s="55" t="s">
        <v>197</v>
      </c>
      <c r="K37" s="18" t="s">
        <v>165</v>
      </c>
      <c r="L37" s="18" t="s">
        <v>194</v>
      </c>
      <c r="M37" s="75" t="s">
        <v>195</v>
      </c>
      <c r="N37" s="18" t="s">
        <v>196</v>
      </c>
      <c r="O37" s="76">
        <v>8822191306</v>
      </c>
      <c r="P37" s="24">
        <v>43384</v>
      </c>
      <c r="Q37" s="18" t="s">
        <v>113</v>
      </c>
      <c r="R37" s="18"/>
      <c r="S37" s="56" t="s">
        <v>89</v>
      </c>
      <c r="T37" s="18"/>
    </row>
    <row r="38" spans="1:20">
      <c r="A38" s="4">
        <v>34</v>
      </c>
      <c r="B38" s="17" t="s">
        <v>66</v>
      </c>
      <c r="C38" s="74" t="s">
        <v>192</v>
      </c>
      <c r="D38" s="18" t="s">
        <v>27</v>
      </c>
      <c r="E38" s="55">
        <v>18150203001</v>
      </c>
      <c r="F38" s="56" t="s">
        <v>76</v>
      </c>
      <c r="G38" s="65">
        <v>21</v>
      </c>
      <c r="H38" s="65">
        <v>29</v>
      </c>
      <c r="I38" s="17">
        <f t="shared" si="0"/>
        <v>50</v>
      </c>
      <c r="J38" s="55" t="s">
        <v>198</v>
      </c>
      <c r="K38" s="18" t="s">
        <v>165</v>
      </c>
      <c r="L38" s="18" t="s">
        <v>194</v>
      </c>
      <c r="M38" s="75" t="s">
        <v>195</v>
      </c>
      <c r="N38" s="18" t="s">
        <v>196</v>
      </c>
      <c r="O38" s="76">
        <v>8822191306</v>
      </c>
      <c r="P38" s="24">
        <v>43384</v>
      </c>
      <c r="Q38" s="18" t="s">
        <v>113</v>
      </c>
      <c r="R38" s="18"/>
      <c r="S38" s="56" t="s">
        <v>89</v>
      </c>
      <c r="T38" s="18"/>
    </row>
    <row r="39" spans="1:20">
      <c r="A39" s="4">
        <v>35</v>
      </c>
      <c r="B39" s="17" t="s">
        <v>67</v>
      </c>
      <c r="C39" s="74" t="s">
        <v>199</v>
      </c>
      <c r="D39" s="18" t="s">
        <v>29</v>
      </c>
      <c r="E39" s="55">
        <v>7032</v>
      </c>
      <c r="F39" s="56"/>
      <c r="G39" s="19">
        <v>26</v>
      </c>
      <c r="H39" s="19">
        <v>29</v>
      </c>
      <c r="I39" s="17">
        <f t="shared" si="0"/>
        <v>55</v>
      </c>
      <c r="J39" s="58" t="s">
        <v>200</v>
      </c>
      <c r="K39" s="18" t="s">
        <v>172</v>
      </c>
      <c r="L39" s="18" t="s">
        <v>173</v>
      </c>
      <c r="M39" s="75" t="s">
        <v>174</v>
      </c>
      <c r="N39" s="18" t="s">
        <v>204</v>
      </c>
      <c r="O39" s="76">
        <v>7399312601</v>
      </c>
      <c r="P39" s="24">
        <v>43384</v>
      </c>
      <c r="Q39" s="18" t="s">
        <v>113</v>
      </c>
      <c r="R39" s="18"/>
      <c r="S39" s="56" t="s">
        <v>89</v>
      </c>
      <c r="T39" s="18"/>
    </row>
    <row r="40" spans="1:20">
      <c r="A40" s="4">
        <v>36</v>
      </c>
      <c r="B40" s="17" t="s">
        <v>67</v>
      </c>
      <c r="C40" s="74" t="s">
        <v>201</v>
      </c>
      <c r="D40" s="18" t="s">
        <v>27</v>
      </c>
      <c r="E40" s="55">
        <v>18150209601</v>
      </c>
      <c r="F40" s="56" t="s">
        <v>76</v>
      </c>
      <c r="G40" s="78">
        <v>23</v>
      </c>
      <c r="H40" s="78">
        <v>19</v>
      </c>
      <c r="I40" s="17">
        <f t="shared" si="0"/>
        <v>42</v>
      </c>
      <c r="J40" s="57" t="s">
        <v>203</v>
      </c>
      <c r="K40" s="18" t="s">
        <v>172</v>
      </c>
      <c r="L40" s="18" t="s">
        <v>173</v>
      </c>
      <c r="M40" s="75" t="s">
        <v>174</v>
      </c>
      <c r="N40" s="18" t="s">
        <v>204</v>
      </c>
      <c r="O40" s="76">
        <v>7399312601</v>
      </c>
      <c r="P40" s="24">
        <v>43384</v>
      </c>
      <c r="Q40" s="18" t="s">
        <v>113</v>
      </c>
      <c r="R40" s="18"/>
      <c r="S40" s="56" t="s">
        <v>89</v>
      </c>
      <c r="T40" s="18"/>
    </row>
    <row r="41" spans="1:20">
      <c r="A41" s="4">
        <v>37</v>
      </c>
      <c r="B41" s="17" t="s">
        <v>67</v>
      </c>
      <c r="C41" s="74" t="s">
        <v>202</v>
      </c>
      <c r="D41" s="18" t="s">
        <v>27</v>
      </c>
      <c r="E41" s="55">
        <v>18150209602</v>
      </c>
      <c r="F41" s="56" t="s">
        <v>76</v>
      </c>
      <c r="G41" s="78">
        <v>25</v>
      </c>
      <c r="H41" s="78">
        <v>25</v>
      </c>
      <c r="I41" s="17">
        <f t="shared" si="0"/>
        <v>50</v>
      </c>
      <c r="J41" s="57" t="s">
        <v>205</v>
      </c>
      <c r="K41" s="18" t="s">
        <v>172</v>
      </c>
      <c r="L41" s="18" t="s">
        <v>173</v>
      </c>
      <c r="M41" s="75" t="s">
        <v>174</v>
      </c>
      <c r="N41" s="18" t="s">
        <v>204</v>
      </c>
      <c r="O41" s="76">
        <v>7399312601</v>
      </c>
      <c r="P41" s="24">
        <v>43384</v>
      </c>
      <c r="Q41" s="18" t="s">
        <v>113</v>
      </c>
      <c r="R41" s="18"/>
      <c r="S41" s="56" t="s">
        <v>89</v>
      </c>
      <c r="T41" s="18"/>
    </row>
    <row r="42" spans="1:20">
      <c r="A42" s="4">
        <v>38</v>
      </c>
      <c r="B42" s="17" t="s">
        <v>66</v>
      </c>
      <c r="C42" s="74" t="s">
        <v>206</v>
      </c>
      <c r="D42" s="18" t="s">
        <v>27</v>
      </c>
      <c r="E42" s="55">
        <v>18150224001</v>
      </c>
      <c r="F42" s="56" t="s">
        <v>76</v>
      </c>
      <c r="G42" s="79">
        <v>5</v>
      </c>
      <c r="H42" s="79">
        <v>10</v>
      </c>
      <c r="I42" s="17">
        <f t="shared" si="0"/>
        <v>15</v>
      </c>
      <c r="J42" s="55" t="s">
        <v>215</v>
      </c>
      <c r="K42" s="18" t="s">
        <v>216</v>
      </c>
      <c r="L42" s="18" t="s">
        <v>131</v>
      </c>
      <c r="M42" s="75" t="s">
        <v>217</v>
      </c>
      <c r="N42" s="18"/>
      <c r="O42" s="56"/>
      <c r="P42" s="24">
        <v>43385</v>
      </c>
      <c r="Q42" s="18" t="s">
        <v>147</v>
      </c>
      <c r="R42" s="18"/>
      <c r="S42" s="56" t="s">
        <v>89</v>
      </c>
      <c r="T42" s="18"/>
    </row>
    <row r="43" spans="1:20">
      <c r="A43" s="4">
        <v>39</v>
      </c>
      <c r="B43" s="17" t="s">
        <v>66</v>
      </c>
      <c r="C43" s="74" t="s">
        <v>207</v>
      </c>
      <c r="D43" s="18" t="s">
        <v>27</v>
      </c>
      <c r="E43" s="55">
        <v>18150205801</v>
      </c>
      <c r="F43" s="56" t="s">
        <v>76</v>
      </c>
      <c r="G43" s="58">
        <v>20</v>
      </c>
      <c r="H43" s="79">
        <v>23</v>
      </c>
      <c r="I43" s="17">
        <f t="shared" si="0"/>
        <v>43</v>
      </c>
      <c r="J43" s="55" t="s">
        <v>218</v>
      </c>
      <c r="K43" s="18" t="s">
        <v>219</v>
      </c>
      <c r="L43" s="18" t="s">
        <v>220</v>
      </c>
      <c r="M43" s="75" t="s">
        <v>221</v>
      </c>
      <c r="N43" s="18" t="s">
        <v>222</v>
      </c>
      <c r="O43" s="76">
        <v>9957099281</v>
      </c>
      <c r="P43" s="24">
        <v>43385</v>
      </c>
      <c r="Q43" s="18" t="s">
        <v>147</v>
      </c>
      <c r="R43" s="18"/>
      <c r="S43" s="56" t="s">
        <v>89</v>
      </c>
      <c r="T43" s="18"/>
    </row>
    <row r="44" spans="1:20">
      <c r="A44" s="4">
        <v>40</v>
      </c>
      <c r="B44" s="17" t="s">
        <v>66</v>
      </c>
      <c r="C44" s="74" t="s">
        <v>208</v>
      </c>
      <c r="D44" s="18" t="s">
        <v>27</v>
      </c>
      <c r="E44" s="55">
        <v>18150220001</v>
      </c>
      <c r="F44" s="56" t="s">
        <v>76</v>
      </c>
      <c r="G44" s="65">
        <v>22</v>
      </c>
      <c r="H44" s="65">
        <v>29</v>
      </c>
      <c r="I44" s="17">
        <f t="shared" si="0"/>
        <v>51</v>
      </c>
      <c r="J44" s="55" t="s">
        <v>223</v>
      </c>
      <c r="K44" s="18" t="s">
        <v>219</v>
      </c>
      <c r="L44" s="18" t="s">
        <v>220</v>
      </c>
      <c r="M44" s="75" t="s">
        <v>221</v>
      </c>
      <c r="N44" s="18" t="s">
        <v>222</v>
      </c>
      <c r="O44" s="76">
        <v>9957099281</v>
      </c>
      <c r="P44" s="24">
        <v>43385</v>
      </c>
      <c r="Q44" s="18" t="s">
        <v>147</v>
      </c>
      <c r="R44" s="18"/>
      <c r="S44" s="56" t="s">
        <v>89</v>
      </c>
      <c r="T44" s="18"/>
    </row>
    <row r="45" spans="1:20">
      <c r="A45" s="4">
        <v>41</v>
      </c>
      <c r="B45" s="17" t="s">
        <v>67</v>
      </c>
      <c r="C45" s="74" t="s">
        <v>209</v>
      </c>
      <c r="D45" s="18" t="s">
        <v>27</v>
      </c>
      <c r="E45" s="55">
        <v>18150206801</v>
      </c>
      <c r="F45" s="56" t="s">
        <v>76</v>
      </c>
      <c r="G45" s="57">
        <v>25</v>
      </c>
      <c r="H45" s="57">
        <v>25</v>
      </c>
      <c r="I45" s="17">
        <f t="shared" si="0"/>
        <v>50</v>
      </c>
      <c r="J45" s="55" t="s">
        <v>224</v>
      </c>
      <c r="K45" s="18" t="s">
        <v>225</v>
      </c>
      <c r="L45" s="18" t="s">
        <v>226</v>
      </c>
      <c r="M45" s="75" t="s">
        <v>227</v>
      </c>
      <c r="N45" s="18" t="s">
        <v>228</v>
      </c>
      <c r="O45" s="76">
        <v>9577316039</v>
      </c>
      <c r="P45" s="24">
        <v>43385</v>
      </c>
      <c r="Q45" s="18" t="s">
        <v>147</v>
      </c>
      <c r="R45" s="18"/>
      <c r="S45" s="56" t="s">
        <v>89</v>
      </c>
      <c r="T45" s="18"/>
    </row>
    <row r="46" spans="1:20">
      <c r="A46" s="4">
        <v>42</v>
      </c>
      <c r="B46" s="17" t="s">
        <v>67</v>
      </c>
      <c r="C46" s="74" t="s">
        <v>210</v>
      </c>
      <c r="D46" s="18" t="s">
        <v>27</v>
      </c>
      <c r="E46" s="55">
        <v>18150210501</v>
      </c>
      <c r="F46" s="56" t="s">
        <v>76</v>
      </c>
      <c r="G46" s="57">
        <v>18</v>
      </c>
      <c r="H46" s="57">
        <v>14</v>
      </c>
      <c r="I46" s="17">
        <f t="shared" si="0"/>
        <v>32</v>
      </c>
      <c r="J46" s="55" t="s">
        <v>229</v>
      </c>
      <c r="K46" s="18" t="s">
        <v>230</v>
      </c>
      <c r="L46" s="18" t="s">
        <v>231</v>
      </c>
      <c r="M46" s="55" t="s">
        <v>232</v>
      </c>
      <c r="N46" s="18" t="s">
        <v>233</v>
      </c>
      <c r="O46" s="76">
        <v>9613019567</v>
      </c>
      <c r="P46" s="24">
        <v>43385</v>
      </c>
      <c r="Q46" s="18" t="s">
        <v>147</v>
      </c>
      <c r="R46" s="18"/>
      <c r="S46" s="56" t="s">
        <v>89</v>
      </c>
      <c r="T46" s="18"/>
    </row>
    <row r="47" spans="1:20">
      <c r="A47" s="4">
        <v>43</v>
      </c>
      <c r="B47" s="17" t="s">
        <v>66</v>
      </c>
      <c r="C47" s="74" t="s">
        <v>211</v>
      </c>
      <c r="D47" s="18" t="s">
        <v>29</v>
      </c>
      <c r="E47" s="55">
        <v>6210</v>
      </c>
      <c r="F47" s="56"/>
      <c r="G47" s="80">
        <v>45</v>
      </c>
      <c r="H47" s="81">
        <v>52</v>
      </c>
      <c r="I47" s="17">
        <f t="shared" si="0"/>
        <v>97</v>
      </c>
      <c r="J47" s="55">
        <v>9954357867</v>
      </c>
      <c r="K47" s="18" t="s">
        <v>234</v>
      </c>
      <c r="L47" s="18" t="s">
        <v>235</v>
      </c>
      <c r="M47" s="75" t="s">
        <v>236</v>
      </c>
      <c r="N47" s="18" t="s">
        <v>237</v>
      </c>
      <c r="O47" s="76">
        <v>9954114668</v>
      </c>
      <c r="P47" s="24">
        <v>43386</v>
      </c>
      <c r="Q47" s="18" t="s">
        <v>148</v>
      </c>
      <c r="R47" s="18"/>
      <c r="S47" s="56" t="s">
        <v>89</v>
      </c>
      <c r="T47" s="18"/>
    </row>
    <row r="48" spans="1:20">
      <c r="A48" s="4">
        <v>44</v>
      </c>
      <c r="B48" s="17" t="s">
        <v>66</v>
      </c>
      <c r="C48" s="74" t="s">
        <v>212</v>
      </c>
      <c r="D48" s="18" t="s">
        <v>29</v>
      </c>
      <c r="E48" s="55"/>
      <c r="F48" s="56"/>
      <c r="G48" s="57">
        <v>19</v>
      </c>
      <c r="H48" s="82">
        <v>28</v>
      </c>
      <c r="I48" s="17">
        <f t="shared" si="0"/>
        <v>47</v>
      </c>
      <c r="J48" s="55"/>
      <c r="K48" s="18" t="s">
        <v>238</v>
      </c>
      <c r="L48" s="18" t="s">
        <v>239</v>
      </c>
      <c r="M48" s="75" t="s">
        <v>240</v>
      </c>
      <c r="N48" s="18" t="s">
        <v>241</v>
      </c>
      <c r="O48" s="76">
        <v>957801918</v>
      </c>
      <c r="P48" s="24">
        <v>43386</v>
      </c>
      <c r="Q48" s="18" t="s">
        <v>148</v>
      </c>
      <c r="R48" s="18"/>
      <c r="S48" s="56" t="s">
        <v>89</v>
      </c>
      <c r="T48" s="18"/>
    </row>
    <row r="49" spans="1:20">
      <c r="A49" s="4">
        <v>45</v>
      </c>
      <c r="B49" s="17" t="s">
        <v>67</v>
      </c>
      <c r="C49" s="74" t="s">
        <v>213</v>
      </c>
      <c r="D49" s="18" t="s">
        <v>29</v>
      </c>
      <c r="E49" s="55">
        <v>7130</v>
      </c>
      <c r="F49" s="56"/>
      <c r="G49" s="57">
        <v>30</v>
      </c>
      <c r="H49" s="57">
        <v>38</v>
      </c>
      <c r="I49" s="17">
        <f t="shared" si="0"/>
        <v>68</v>
      </c>
      <c r="J49" s="55" t="s">
        <v>242</v>
      </c>
      <c r="K49" s="18"/>
      <c r="L49" s="18"/>
      <c r="M49" s="55"/>
      <c r="N49" s="18"/>
      <c r="O49" s="56"/>
      <c r="P49" s="24">
        <v>43386</v>
      </c>
      <c r="Q49" s="18" t="s">
        <v>148</v>
      </c>
      <c r="R49" s="18"/>
      <c r="S49" s="56" t="s">
        <v>89</v>
      </c>
      <c r="T49" s="18"/>
    </row>
    <row r="50" spans="1:20">
      <c r="A50" s="4">
        <v>46</v>
      </c>
      <c r="B50" s="17" t="s">
        <v>67</v>
      </c>
      <c r="C50" s="74" t="s">
        <v>214</v>
      </c>
      <c r="D50" s="18" t="s">
        <v>29</v>
      </c>
      <c r="E50" s="55">
        <v>7128</v>
      </c>
      <c r="F50" s="56"/>
      <c r="G50" s="57">
        <v>33</v>
      </c>
      <c r="H50" s="57">
        <v>28</v>
      </c>
      <c r="I50" s="17">
        <f t="shared" si="0"/>
        <v>61</v>
      </c>
      <c r="J50" s="55" t="s">
        <v>243</v>
      </c>
      <c r="K50" s="18" t="s">
        <v>244</v>
      </c>
      <c r="L50" s="18" t="s">
        <v>245</v>
      </c>
      <c r="M50" s="75" t="s">
        <v>246</v>
      </c>
      <c r="N50" s="18" t="s">
        <v>247</v>
      </c>
      <c r="O50" s="76">
        <v>9957221549</v>
      </c>
      <c r="P50" s="24">
        <v>43386</v>
      </c>
      <c r="Q50" s="18" t="s">
        <v>148</v>
      </c>
      <c r="R50" s="18"/>
      <c r="S50" s="56" t="s">
        <v>89</v>
      </c>
      <c r="T50" s="18"/>
    </row>
    <row r="51" spans="1:20">
      <c r="A51" s="4">
        <v>47</v>
      </c>
      <c r="B51" s="17" t="s">
        <v>66</v>
      </c>
      <c r="C51" s="18" t="s">
        <v>248</v>
      </c>
      <c r="D51" s="18" t="s">
        <v>29</v>
      </c>
      <c r="E51" s="55">
        <v>6218</v>
      </c>
      <c r="F51" s="56"/>
      <c r="G51" s="58">
        <v>40</v>
      </c>
      <c r="H51" s="58">
        <v>30</v>
      </c>
      <c r="I51" s="17">
        <f t="shared" si="0"/>
        <v>70</v>
      </c>
      <c r="J51" s="58" t="s">
        <v>255</v>
      </c>
      <c r="K51" s="18" t="s">
        <v>256</v>
      </c>
      <c r="L51" s="18" t="s">
        <v>257</v>
      </c>
      <c r="M51" s="60">
        <v>9435529093</v>
      </c>
      <c r="N51" s="66" t="s">
        <v>258</v>
      </c>
      <c r="O51" s="60">
        <v>9401234271</v>
      </c>
      <c r="P51" s="24">
        <v>43388</v>
      </c>
      <c r="Q51" s="18" t="s">
        <v>183</v>
      </c>
      <c r="R51" s="18"/>
      <c r="S51" s="56" t="s">
        <v>89</v>
      </c>
      <c r="T51" s="18"/>
    </row>
    <row r="52" spans="1:20">
      <c r="A52" s="4">
        <v>48</v>
      </c>
      <c r="B52" s="17" t="s">
        <v>66</v>
      </c>
      <c r="C52" s="18" t="s">
        <v>249</v>
      </c>
      <c r="D52" s="18" t="s">
        <v>29</v>
      </c>
      <c r="E52" s="55">
        <v>6219</v>
      </c>
      <c r="F52" s="56"/>
      <c r="G52" s="79">
        <v>28</v>
      </c>
      <c r="H52" s="79">
        <v>12</v>
      </c>
      <c r="I52" s="17">
        <f t="shared" si="0"/>
        <v>40</v>
      </c>
      <c r="J52" s="58" t="s">
        <v>259</v>
      </c>
      <c r="K52" s="18" t="s">
        <v>256</v>
      </c>
      <c r="L52" s="18" t="s">
        <v>257</v>
      </c>
      <c r="M52" s="60">
        <v>9435529093</v>
      </c>
      <c r="N52" s="66" t="s">
        <v>258</v>
      </c>
      <c r="O52" s="60">
        <v>9401234271</v>
      </c>
      <c r="P52" s="24">
        <v>43388</v>
      </c>
      <c r="Q52" s="18" t="s">
        <v>183</v>
      </c>
      <c r="R52" s="18"/>
      <c r="S52" s="56" t="s">
        <v>89</v>
      </c>
      <c r="T52" s="18"/>
    </row>
    <row r="53" spans="1:20">
      <c r="A53" s="4">
        <v>49</v>
      </c>
      <c r="B53" s="17" t="s">
        <v>66</v>
      </c>
      <c r="C53" s="18" t="s">
        <v>250</v>
      </c>
      <c r="D53" s="18" t="s">
        <v>27</v>
      </c>
      <c r="E53" s="55">
        <v>18150228701</v>
      </c>
      <c r="F53" s="56" t="s">
        <v>76</v>
      </c>
      <c r="G53" s="65">
        <v>28</v>
      </c>
      <c r="H53" s="65">
        <v>35</v>
      </c>
      <c r="I53" s="17">
        <f t="shared" si="0"/>
        <v>63</v>
      </c>
      <c r="J53" s="58" t="s">
        <v>260</v>
      </c>
      <c r="K53" s="18" t="s">
        <v>256</v>
      </c>
      <c r="L53" s="18" t="s">
        <v>257</v>
      </c>
      <c r="M53" s="60">
        <v>9435529093</v>
      </c>
      <c r="N53" s="66" t="s">
        <v>258</v>
      </c>
      <c r="O53" s="60">
        <v>9401234271</v>
      </c>
      <c r="P53" s="24">
        <v>43388</v>
      </c>
      <c r="Q53" s="18" t="s">
        <v>183</v>
      </c>
      <c r="R53" s="18"/>
      <c r="S53" s="56" t="s">
        <v>89</v>
      </c>
      <c r="T53" s="18"/>
    </row>
    <row r="54" spans="1:20">
      <c r="A54" s="4">
        <v>50</v>
      </c>
      <c r="B54" s="17" t="s">
        <v>66</v>
      </c>
      <c r="C54" s="18" t="s">
        <v>251</v>
      </c>
      <c r="D54" s="18" t="s">
        <v>27</v>
      </c>
      <c r="E54" s="55">
        <v>18150204901</v>
      </c>
      <c r="F54" s="56" t="s">
        <v>76</v>
      </c>
      <c r="G54" s="65">
        <v>17</v>
      </c>
      <c r="H54" s="65">
        <v>21</v>
      </c>
      <c r="I54" s="17">
        <f t="shared" si="0"/>
        <v>38</v>
      </c>
      <c r="J54" s="58" t="s">
        <v>261</v>
      </c>
      <c r="K54" s="18" t="s">
        <v>256</v>
      </c>
      <c r="L54" s="18" t="s">
        <v>257</v>
      </c>
      <c r="M54" s="60">
        <v>9435529093</v>
      </c>
      <c r="N54" s="66" t="s">
        <v>262</v>
      </c>
      <c r="O54" s="60">
        <v>9859897804</v>
      </c>
      <c r="P54" s="24">
        <v>43388</v>
      </c>
      <c r="Q54" s="18" t="s">
        <v>183</v>
      </c>
      <c r="R54" s="18"/>
      <c r="S54" s="56" t="s">
        <v>89</v>
      </c>
      <c r="T54" s="18"/>
    </row>
    <row r="55" spans="1:20">
      <c r="A55" s="4">
        <v>51</v>
      </c>
      <c r="B55" s="17" t="s">
        <v>67</v>
      </c>
      <c r="C55" s="18" t="s">
        <v>252</v>
      </c>
      <c r="D55" s="18" t="s">
        <v>29</v>
      </c>
      <c r="E55" s="55">
        <v>7038</v>
      </c>
      <c r="F55" s="56"/>
      <c r="G55" s="58">
        <v>41</v>
      </c>
      <c r="H55" s="58">
        <v>34</v>
      </c>
      <c r="I55" s="17">
        <f t="shared" si="0"/>
        <v>75</v>
      </c>
      <c r="J55" s="58" t="s">
        <v>263</v>
      </c>
      <c r="K55" s="18" t="s">
        <v>264</v>
      </c>
      <c r="L55" s="18" t="s">
        <v>265</v>
      </c>
      <c r="M55" s="60">
        <v>9957021840</v>
      </c>
      <c r="N55" s="66" t="s">
        <v>266</v>
      </c>
      <c r="O55" s="60">
        <v>8011160829</v>
      </c>
      <c r="P55" s="24">
        <v>43388</v>
      </c>
      <c r="Q55" s="18" t="s">
        <v>183</v>
      </c>
      <c r="R55" s="18"/>
      <c r="S55" s="56" t="s">
        <v>89</v>
      </c>
      <c r="T55" s="18"/>
    </row>
    <row r="56" spans="1:20">
      <c r="A56" s="4">
        <v>52</v>
      </c>
      <c r="B56" s="17" t="s">
        <v>67</v>
      </c>
      <c r="C56" s="18" t="s">
        <v>253</v>
      </c>
      <c r="D56" s="18" t="s">
        <v>27</v>
      </c>
      <c r="E56" s="55">
        <v>18150219201</v>
      </c>
      <c r="F56" s="56" t="s">
        <v>76</v>
      </c>
      <c r="G56" s="58">
        <v>14</v>
      </c>
      <c r="H56" s="58">
        <v>22</v>
      </c>
      <c r="I56" s="17">
        <f t="shared" si="0"/>
        <v>36</v>
      </c>
      <c r="J56" s="58" t="s">
        <v>267</v>
      </c>
      <c r="K56" s="18" t="s">
        <v>264</v>
      </c>
      <c r="L56" s="18" t="s">
        <v>265</v>
      </c>
      <c r="M56" s="60">
        <v>9957021840</v>
      </c>
      <c r="N56" s="66" t="s">
        <v>266</v>
      </c>
      <c r="O56" s="60">
        <v>8011160829</v>
      </c>
      <c r="P56" s="24">
        <v>43388</v>
      </c>
      <c r="Q56" s="18" t="s">
        <v>183</v>
      </c>
      <c r="R56" s="18"/>
      <c r="S56" s="56" t="s">
        <v>89</v>
      </c>
      <c r="T56" s="18"/>
    </row>
    <row r="57" spans="1:20">
      <c r="A57" s="4">
        <v>53</v>
      </c>
      <c r="B57" s="17" t="s">
        <v>67</v>
      </c>
      <c r="C57" s="18" t="s">
        <v>254</v>
      </c>
      <c r="D57" s="18" t="s">
        <v>29</v>
      </c>
      <c r="E57" s="55">
        <v>7042</v>
      </c>
      <c r="F57" s="56"/>
      <c r="G57" s="58">
        <v>22</v>
      </c>
      <c r="H57" s="58">
        <v>28</v>
      </c>
      <c r="I57" s="17">
        <f t="shared" si="0"/>
        <v>50</v>
      </c>
      <c r="J57" s="58" t="s">
        <v>268</v>
      </c>
      <c r="K57" s="18" t="s">
        <v>165</v>
      </c>
      <c r="L57" s="18" t="s">
        <v>166</v>
      </c>
      <c r="M57" s="60">
        <v>9957005067</v>
      </c>
      <c r="N57" s="83" t="s">
        <v>269</v>
      </c>
      <c r="O57" s="60">
        <v>9957666728</v>
      </c>
      <c r="P57" s="24">
        <v>43388</v>
      </c>
      <c r="Q57" s="18" t="s">
        <v>183</v>
      </c>
      <c r="R57" s="18"/>
      <c r="S57" s="56" t="s">
        <v>89</v>
      </c>
      <c r="T57" s="18"/>
    </row>
    <row r="58" spans="1:20">
      <c r="A58" s="4">
        <v>54</v>
      </c>
      <c r="B58" s="17" t="s">
        <v>67</v>
      </c>
      <c r="C58" s="18" t="s">
        <v>270</v>
      </c>
      <c r="D58" s="18" t="s">
        <v>29</v>
      </c>
      <c r="E58" s="55">
        <v>7111</v>
      </c>
      <c r="F58" s="56"/>
      <c r="G58" s="58">
        <v>37</v>
      </c>
      <c r="H58" s="58">
        <v>29</v>
      </c>
      <c r="I58" s="17">
        <f t="shared" si="0"/>
        <v>66</v>
      </c>
      <c r="J58" s="58" t="s">
        <v>275</v>
      </c>
      <c r="K58" s="18" t="s">
        <v>276</v>
      </c>
      <c r="L58" s="18" t="s">
        <v>277</v>
      </c>
      <c r="M58" s="59" t="s">
        <v>278</v>
      </c>
      <c r="N58" s="18" t="s">
        <v>279</v>
      </c>
      <c r="O58" s="60">
        <v>7399552428</v>
      </c>
      <c r="P58" s="24">
        <v>43395</v>
      </c>
      <c r="Q58" s="18" t="s">
        <v>183</v>
      </c>
      <c r="R58" s="18"/>
      <c r="S58" s="56" t="s">
        <v>89</v>
      </c>
      <c r="T58" s="18"/>
    </row>
    <row r="59" spans="1:20">
      <c r="A59" s="4">
        <v>55</v>
      </c>
      <c r="B59" s="17" t="s">
        <v>67</v>
      </c>
      <c r="C59" s="18" t="s">
        <v>271</v>
      </c>
      <c r="D59" s="18" t="s">
        <v>27</v>
      </c>
      <c r="E59" s="55">
        <v>18150201601</v>
      </c>
      <c r="F59" s="56" t="s">
        <v>76</v>
      </c>
      <c r="G59" s="58">
        <v>33</v>
      </c>
      <c r="H59" s="58">
        <v>34</v>
      </c>
      <c r="I59" s="17">
        <f t="shared" si="0"/>
        <v>67</v>
      </c>
      <c r="J59" s="57" t="s">
        <v>280</v>
      </c>
      <c r="K59" s="18" t="s">
        <v>276</v>
      </c>
      <c r="L59" s="18" t="s">
        <v>277</v>
      </c>
      <c r="M59" s="59" t="s">
        <v>278</v>
      </c>
      <c r="N59" s="18" t="s">
        <v>279</v>
      </c>
      <c r="O59" s="60">
        <v>7399552428</v>
      </c>
      <c r="P59" s="24">
        <v>43395</v>
      </c>
      <c r="Q59" s="18" t="s">
        <v>183</v>
      </c>
      <c r="R59" s="18"/>
      <c r="S59" s="56" t="s">
        <v>89</v>
      </c>
      <c r="T59" s="18"/>
    </row>
    <row r="60" spans="1:20">
      <c r="A60" s="4">
        <v>56</v>
      </c>
      <c r="B60" s="17" t="s">
        <v>66</v>
      </c>
      <c r="C60" s="18" t="s">
        <v>272</v>
      </c>
      <c r="D60" s="18" t="s">
        <v>27</v>
      </c>
      <c r="E60" s="55">
        <v>18150211801</v>
      </c>
      <c r="F60" s="56" t="s">
        <v>76</v>
      </c>
      <c r="G60" s="65">
        <v>23</v>
      </c>
      <c r="H60" s="65">
        <v>28</v>
      </c>
      <c r="I60" s="17">
        <f t="shared" si="0"/>
        <v>51</v>
      </c>
      <c r="J60" s="58" t="s">
        <v>281</v>
      </c>
      <c r="K60" s="18" t="s">
        <v>282</v>
      </c>
      <c r="L60" s="18" t="s">
        <v>283</v>
      </c>
      <c r="M60" s="59" t="s">
        <v>284</v>
      </c>
      <c r="N60" s="18" t="s">
        <v>285</v>
      </c>
      <c r="O60" s="60">
        <v>9957690499</v>
      </c>
      <c r="P60" s="24">
        <v>43395</v>
      </c>
      <c r="Q60" s="18" t="s">
        <v>183</v>
      </c>
      <c r="R60" s="18"/>
      <c r="S60" s="56" t="s">
        <v>89</v>
      </c>
      <c r="T60" s="18"/>
    </row>
    <row r="61" spans="1:20">
      <c r="A61" s="4">
        <v>57</v>
      </c>
      <c r="B61" s="17" t="s">
        <v>66</v>
      </c>
      <c r="C61" s="18" t="s">
        <v>273</v>
      </c>
      <c r="D61" s="18" t="s">
        <v>29</v>
      </c>
      <c r="E61" s="55">
        <v>6111</v>
      </c>
      <c r="F61" s="56"/>
      <c r="G61" s="58">
        <v>19</v>
      </c>
      <c r="H61" s="58">
        <v>21</v>
      </c>
      <c r="I61" s="17">
        <f t="shared" si="0"/>
        <v>40</v>
      </c>
      <c r="J61" s="84">
        <v>9854609293</v>
      </c>
      <c r="K61" s="18" t="s">
        <v>282</v>
      </c>
      <c r="L61" s="18" t="s">
        <v>283</v>
      </c>
      <c r="M61" s="59" t="s">
        <v>284</v>
      </c>
      <c r="N61" s="18" t="s">
        <v>285</v>
      </c>
      <c r="O61" s="60">
        <v>9957690499</v>
      </c>
      <c r="P61" s="24">
        <v>43395</v>
      </c>
      <c r="Q61" s="18" t="s">
        <v>183</v>
      </c>
      <c r="R61" s="18"/>
      <c r="S61" s="56" t="s">
        <v>89</v>
      </c>
      <c r="T61" s="18"/>
    </row>
    <row r="62" spans="1:20">
      <c r="A62" s="4">
        <v>58</v>
      </c>
      <c r="B62" s="17" t="s">
        <v>66</v>
      </c>
      <c r="C62" s="18" t="s">
        <v>274</v>
      </c>
      <c r="D62" s="18" t="s">
        <v>29</v>
      </c>
      <c r="E62" s="55">
        <v>6112</v>
      </c>
      <c r="F62" s="56"/>
      <c r="G62" s="58">
        <v>22</v>
      </c>
      <c r="H62" s="58">
        <v>29</v>
      </c>
      <c r="I62" s="17">
        <f t="shared" si="0"/>
        <v>51</v>
      </c>
      <c r="J62" s="84">
        <v>8011226727</v>
      </c>
      <c r="K62" s="18" t="s">
        <v>282</v>
      </c>
      <c r="L62" s="18" t="s">
        <v>283</v>
      </c>
      <c r="M62" s="59" t="s">
        <v>284</v>
      </c>
      <c r="N62" s="18" t="s">
        <v>285</v>
      </c>
      <c r="O62" s="60">
        <v>9957690499</v>
      </c>
      <c r="P62" s="24">
        <v>43395</v>
      </c>
      <c r="Q62" s="18" t="s">
        <v>183</v>
      </c>
      <c r="R62" s="18"/>
      <c r="S62" s="56" t="s">
        <v>89</v>
      </c>
      <c r="T62" s="18"/>
    </row>
    <row r="63" spans="1:20">
      <c r="A63" s="4">
        <v>59</v>
      </c>
      <c r="B63" s="17" t="s">
        <v>66</v>
      </c>
      <c r="C63" s="18" t="s">
        <v>286</v>
      </c>
      <c r="D63" s="18" t="s">
        <v>29</v>
      </c>
      <c r="E63" s="55">
        <v>6059</v>
      </c>
      <c r="F63" s="56"/>
      <c r="G63" s="58">
        <v>36</v>
      </c>
      <c r="H63" s="58">
        <v>30</v>
      </c>
      <c r="I63" s="17">
        <f t="shared" si="0"/>
        <v>66</v>
      </c>
      <c r="J63" s="58">
        <v>9954211852</v>
      </c>
      <c r="K63" s="18" t="s">
        <v>297</v>
      </c>
      <c r="L63" s="18" t="s">
        <v>298</v>
      </c>
      <c r="M63" s="59" t="s">
        <v>299</v>
      </c>
      <c r="N63" s="18" t="s">
        <v>300</v>
      </c>
      <c r="O63" s="60">
        <v>9864485899</v>
      </c>
      <c r="P63" s="24">
        <v>43396</v>
      </c>
      <c r="Q63" s="18" t="s">
        <v>88</v>
      </c>
      <c r="R63" s="18"/>
      <c r="S63" s="56" t="s">
        <v>89</v>
      </c>
      <c r="T63" s="18"/>
    </row>
    <row r="64" spans="1:20">
      <c r="A64" s="4">
        <v>60</v>
      </c>
      <c r="B64" s="17" t="s">
        <v>66</v>
      </c>
      <c r="C64" s="18" t="s">
        <v>287</v>
      </c>
      <c r="D64" s="18" t="s">
        <v>27</v>
      </c>
      <c r="E64" s="55">
        <v>18150207306</v>
      </c>
      <c r="F64" s="56" t="s">
        <v>156</v>
      </c>
      <c r="G64" s="58">
        <v>35</v>
      </c>
      <c r="H64" s="58">
        <v>25</v>
      </c>
      <c r="I64" s="17">
        <f t="shared" si="0"/>
        <v>60</v>
      </c>
      <c r="J64" s="88" t="s">
        <v>301</v>
      </c>
      <c r="K64" s="18" t="s">
        <v>297</v>
      </c>
      <c r="L64" s="18" t="s">
        <v>298</v>
      </c>
      <c r="M64" s="59" t="s">
        <v>299</v>
      </c>
      <c r="N64" s="18" t="s">
        <v>300</v>
      </c>
      <c r="O64" s="60">
        <v>9864485899</v>
      </c>
      <c r="P64" s="24">
        <v>43396</v>
      </c>
      <c r="Q64" s="18" t="s">
        <v>88</v>
      </c>
      <c r="R64" s="18"/>
      <c r="S64" s="56" t="s">
        <v>89</v>
      </c>
      <c r="T64" s="18"/>
    </row>
    <row r="65" spans="1:20">
      <c r="A65" s="4">
        <v>61</v>
      </c>
      <c r="B65" s="17" t="s">
        <v>66</v>
      </c>
      <c r="C65" s="18" t="s">
        <v>288</v>
      </c>
      <c r="D65" s="18" t="s">
        <v>27</v>
      </c>
      <c r="E65" s="55">
        <v>18150229301</v>
      </c>
      <c r="F65" s="56" t="s">
        <v>76</v>
      </c>
      <c r="G65" s="65">
        <v>39</v>
      </c>
      <c r="H65" s="65">
        <v>33</v>
      </c>
      <c r="I65" s="17">
        <f t="shared" si="0"/>
        <v>72</v>
      </c>
      <c r="J65" s="88" t="s">
        <v>302</v>
      </c>
      <c r="K65" s="18" t="s">
        <v>297</v>
      </c>
      <c r="L65" s="18" t="s">
        <v>298</v>
      </c>
      <c r="M65" s="59" t="s">
        <v>299</v>
      </c>
      <c r="N65" s="18" t="s">
        <v>300</v>
      </c>
      <c r="O65" s="60">
        <v>9864485899</v>
      </c>
      <c r="P65" s="24">
        <v>43396</v>
      </c>
      <c r="Q65" s="18" t="s">
        <v>88</v>
      </c>
      <c r="R65" s="18"/>
      <c r="S65" s="56" t="s">
        <v>89</v>
      </c>
      <c r="T65" s="18"/>
    </row>
    <row r="66" spans="1:20">
      <c r="A66" s="4">
        <v>62</v>
      </c>
      <c r="B66" s="17" t="s">
        <v>67</v>
      </c>
      <c r="C66" s="18" t="s">
        <v>289</v>
      </c>
      <c r="D66" s="18" t="s">
        <v>29</v>
      </c>
      <c r="E66" s="55">
        <v>7040</v>
      </c>
      <c r="F66" s="56"/>
      <c r="G66" s="58">
        <v>44</v>
      </c>
      <c r="H66" s="58">
        <v>26</v>
      </c>
      <c r="I66" s="17">
        <f t="shared" si="0"/>
        <v>70</v>
      </c>
      <c r="J66" s="58" t="s">
        <v>303</v>
      </c>
      <c r="K66" s="18" t="s">
        <v>264</v>
      </c>
      <c r="L66" s="18" t="s">
        <v>304</v>
      </c>
      <c r="M66" s="59" t="s">
        <v>305</v>
      </c>
      <c r="N66" s="18" t="s">
        <v>306</v>
      </c>
      <c r="O66" s="60">
        <v>7896164891</v>
      </c>
      <c r="P66" s="24">
        <v>43396</v>
      </c>
      <c r="Q66" s="18" t="s">
        <v>88</v>
      </c>
      <c r="R66" s="18"/>
      <c r="S66" s="56" t="s">
        <v>89</v>
      </c>
      <c r="T66" s="18"/>
    </row>
    <row r="67" spans="1:20">
      <c r="A67" s="4">
        <v>63</v>
      </c>
      <c r="B67" s="17" t="s">
        <v>67</v>
      </c>
      <c r="C67" s="18" t="s">
        <v>290</v>
      </c>
      <c r="D67" s="18" t="s">
        <v>27</v>
      </c>
      <c r="E67" s="55">
        <v>18150215601</v>
      </c>
      <c r="F67" s="56" t="s">
        <v>76</v>
      </c>
      <c r="G67" s="58">
        <v>14</v>
      </c>
      <c r="H67" s="58">
        <v>16</v>
      </c>
      <c r="I67" s="17">
        <f t="shared" si="0"/>
        <v>30</v>
      </c>
      <c r="J67" s="89">
        <v>9954808229</v>
      </c>
      <c r="K67" s="18" t="s">
        <v>264</v>
      </c>
      <c r="L67" s="18" t="s">
        <v>304</v>
      </c>
      <c r="M67" s="59" t="s">
        <v>305</v>
      </c>
      <c r="N67" s="18" t="s">
        <v>306</v>
      </c>
      <c r="O67" s="60">
        <v>7896164891</v>
      </c>
      <c r="P67" s="24">
        <v>43396</v>
      </c>
      <c r="Q67" s="18" t="s">
        <v>88</v>
      </c>
      <c r="R67" s="18"/>
      <c r="S67" s="56" t="s">
        <v>89</v>
      </c>
      <c r="T67" s="18"/>
    </row>
    <row r="68" spans="1:20">
      <c r="A68" s="4">
        <v>64</v>
      </c>
      <c r="B68" s="17" t="s">
        <v>67</v>
      </c>
      <c r="C68" s="18" t="s">
        <v>291</v>
      </c>
      <c r="D68" s="18" t="s">
        <v>29</v>
      </c>
      <c r="E68" s="55">
        <v>7041</v>
      </c>
      <c r="F68" s="56"/>
      <c r="G68" s="58">
        <v>29</v>
      </c>
      <c r="H68" s="58">
        <v>46</v>
      </c>
      <c r="I68" s="17">
        <f t="shared" si="0"/>
        <v>75</v>
      </c>
      <c r="J68" s="58" t="s">
        <v>307</v>
      </c>
      <c r="K68" s="18" t="s">
        <v>308</v>
      </c>
      <c r="L68" s="18" t="s">
        <v>309</v>
      </c>
      <c r="M68" s="59" t="s">
        <v>310</v>
      </c>
      <c r="N68" s="18" t="s">
        <v>311</v>
      </c>
      <c r="O68" s="60">
        <v>9577456066</v>
      </c>
      <c r="P68" s="24">
        <v>43396</v>
      </c>
      <c r="Q68" s="18" t="s">
        <v>88</v>
      </c>
      <c r="R68" s="18"/>
      <c r="S68" s="56" t="s">
        <v>89</v>
      </c>
      <c r="T68" s="18"/>
    </row>
    <row r="69" spans="1:20">
      <c r="A69" s="4">
        <v>65</v>
      </c>
      <c r="B69" s="17" t="s">
        <v>67</v>
      </c>
      <c r="C69" s="18" t="s">
        <v>292</v>
      </c>
      <c r="D69" s="18" t="s">
        <v>27</v>
      </c>
      <c r="E69" s="55">
        <v>18150203701</v>
      </c>
      <c r="F69" s="56" t="s">
        <v>76</v>
      </c>
      <c r="G69" s="58">
        <v>17</v>
      </c>
      <c r="H69" s="58">
        <v>27</v>
      </c>
      <c r="I69" s="17">
        <f t="shared" si="0"/>
        <v>44</v>
      </c>
      <c r="J69" s="58"/>
      <c r="K69" s="18" t="s">
        <v>308</v>
      </c>
      <c r="L69" s="18" t="s">
        <v>309</v>
      </c>
      <c r="M69" s="59" t="s">
        <v>310</v>
      </c>
      <c r="N69" s="18" t="s">
        <v>311</v>
      </c>
      <c r="O69" s="60">
        <v>9577456066</v>
      </c>
      <c r="P69" s="24">
        <v>43396</v>
      </c>
      <c r="Q69" s="18" t="s">
        <v>88</v>
      </c>
      <c r="R69" s="18"/>
      <c r="S69" s="56" t="s">
        <v>89</v>
      </c>
      <c r="T69" s="18"/>
    </row>
    <row r="70" spans="1:20">
      <c r="A70" s="4">
        <v>66</v>
      </c>
      <c r="B70" s="17" t="s">
        <v>66</v>
      </c>
      <c r="C70" s="18" t="s">
        <v>293</v>
      </c>
      <c r="D70" s="18" t="s">
        <v>27</v>
      </c>
      <c r="E70" s="55">
        <v>18150225801</v>
      </c>
      <c r="F70" s="56" t="s">
        <v>76</v>
      </c>
      <c r="G70" s="65">
        <v>35</v>
      </c>
      <c r="H70" s="65">
        <v>39</v>
      </c>
      <c r="I70" s="17">
        <f t="shared" ref="I70:I133" si="1">+G70+H70</f>
        <v>74</v>
      </c>
      <c r="J70" s="89" t="s">
        <v>312</v>
      </c>
      <c r="K70" s="18" t="s">
        <v>313</v>
      </c>
      <c r="L70" s="85" t="s">
        <v>314</v>
      </c>
      <c r="M70" s="60"/>
      <c r="N70" s="66" t="s">
        <v>315</v>
      </c>
      <c r="O70" s="60">
        <v>9577494092</v>
      </c>
      <c r="P70" s="24">
        <v>43397</v>
      </c>
      <c r="Q70" s="18" t="s">
        <v>99</v>
      </c>
      <c r="R70" s="18"/>
      <c r="S70" s="56" t="s">
        <v>89</v>
      </c>
      <c r="T70" s="18"/>
    </row>
    <row r="71" spans="1:20">
      <c r="A71" s="4">
        <v>67</v>
      </c>
      <c r="B71" s="20" t="s">
        <v>66</v>
      </c>
      <c r="C71" s="86" t="s">
        <v>294</v>
      </c>
      <c r="D71" s="86" t="s">
        <v>27</v>
      </c>
      <c r="E71" s="55">
        <v>18150226801</v>
      </c>
      <c r="F71" s="87" t="s">
        <v>76</v>
      </c>
      <c r="G71" s="65">
        <v>38</v>
      </c>
      <c r="H71" s="65">
        <v>34</v>
      </c>
      <c r="I71" s="17">
        <f t="shared" si="1"/>
        <v>72</v>
      </c>
      <c r="J71" s="89" t="s">
        <v>316</v>
      </c>
      <c r="K71" s="86" t="s">
        <v>108</v>
      </c>
      <c r="L71" s="86" t="s">
        <v>109</v>
      </c>
      <c r="M71" s="60">
        <v>9957666761</v>
      </c>
      <c r="N71" s="83" t="s">
        <v>315</v>
      </c>
      <c r="O71" s="60">
        <v>9577494092</v>
      </c>
      <c r="P71" s="24">
        <v>43397</v>
      </c>
      <c r="Q71" s="18" t="s">
        <v>99</v>
      </c>
      <c r="R71" s="18"/>
      <c r="S71" s="56" t="s">
        <v>89</v>
      </c>
      <c r="T71" s="18"/>
    </row>
    <row r="72" spans="1:20">
      <c r="A72" s="4">
        <v>68</v>
      </c>
      <c r="B72" s="17" t="s">
        <v>67</v>
      </c>
      <c r="C72" s="18" t="s">
        <v>209</v>
      </c>
      <c r="D72" s="18" t="s">
        <v>27</v>
      </c>
      <c r="E72" s="55">
        <v>18150212101</v>
      </c>
      <c r="F72" s="56" t="s">
        <v>76</v>
      </c>
      <c r="G72" s="79">
        <v>30</v>
      </c>
      <c r="H72" s="79">
        <v>25</v>
      </c>
      <c r="I72" s="17">
        <f t="shared" si="1"/>
        <v>55</v>
      </c>
      <c r="J72" s="90" t="s">
        <v>317</v>
      </c>
      <c r="K72" s="18" t="s">
        <v>318</v>
      </c>
      <c r="L72" s="91" t="s">
        <v>277</v>
      </c>
      <c r="M72" s="60"/>
      <c r="N72" s="91" t="s">
        <v>319</v>
      </c>
      <c r="O72" s="60">
        <v>9613478348</v>
      </c>
      <c r="P72" s="24">
        <v>43397</v>
      </c>
      <c r="Q72" s="18" t="s">
        <v>99</v>
      </c>
      <c r="R72" s="18"/>
      <c r="S72" s="56" t="s">
        <v>89</v>
      </c>
      <c r="T72" s="18"/>
    </row>
    <row r="73" spans="1:20">
      <c r="A73" s="4">
        <v>69</v>
      </c>
      <c r="B73" s="17" t="s">
        <v>67</v>
      </c>
      <c r="C73" s="18" t="s">
        <v>295</v>
      </c>
      <c r="D73" s="18" t="s">
        <v>27</v>
      </c>
      <c r="E73" s="55">
        <v>18150212102</v>
      </c>
      <c r="F73" s="56" t="s">
        <v>296</v>
      </c>
      <c r="G73" s="79">
        <v>51</v>
      </c>
      <c r="H73" s="79">
        <v>37</v>
      </c>
      <c r="I73" s="17">
        <f t="shared" si="1"/>
        <v>88</v>
      </c>
      <c r="J73" s="90" t="s">
        <v>320</v>
      </c>
      <c r="K73" s="18" t="s">
        <v>318</v>
      </c>
      <c r="L73" s="91" t="s">
        <v>277</v>
      </c>
      <c r="M73" s="60"/>
      <c r="N73" s="91" t="s">
        <v>319</v>
      </c>
      <c r="O73" s="60">
        <v>9613478348</v>
      </c>
      <c r="P73" s="24">
        <v>43397</v>
      </c>
      <c r="Q73" s="18" t="s">
        <v>99</v>
      </c>
      <c r="R73" s="18"/>
      <c r="S73" s="56" t="s">
        <v>89</v>
      </c>
      <c r="T73" s="18"/>
    </row>
    <row r="74" spans="1:20">
      <c r="A74" s="4">
        <v>70</v>
      </c>
      <c r="B74" s="17" t="s">
        <v>66</v>
      </c>
      <c r="C74" s="74" t="s">
        <v>321</v>
      </c>
      <c r="D74" s="18" t="s">
        <v>29</v>
      </c>
      <c r="E74" s="55">
        <v>6089</v>
      </c>
      <c r="F74" s="56"/>
      <c r="G74" s="58">
        <v>29</v>
      </c>
      <c r="H74" s="58">
        <v>27</v>
      </c>
      <c r="I74" s="17">
        <f t="shared" si="1"/>
        <v>56</v>
      </c>
      <c r="J74" s="55" t="s">
        <v>325</v>
      </c>
      <c r="K74" s="18" t="s">
        <v>326</v>
      </c>
      <c r="L74" s="18" t="s">
        <v>327</v>
      </c>
      <c r="M74" s="75" t="s">
        <v>328</v>
      </c>
      <c r="N74" s="18" t="s">
        <v>329</v>
      </c>
      <c r="O74" s="76">
        <v>9954240844</v>
      </c>
      <c r="P74" s="24">
        <v>43398</v>
      </c>
      <c r="Q74" s="18" t="s">
        <v>113</v>
      </c>
      <c r="R74" s="18"/>
      <c r="S74" s="56" t="s">
        <v>89</v>
      </c>
      <c r="T74" s="18"/>
    </row>
    <row r="75" spans="1:20">
      <c r="A75" s="4">
        <v>71</v>
      </c>
      <c r="B75" s="17" t="s">
        <v>66</v>
      </c>
      <c r="C75" s="74" t="s">
        <v>322</v>
      </c>
      <c r="D75" s="18" t="s">
        <v>27</v>
      </c>
      <c r="E75" s="55">
        <v>18150206604</v>
      </c>
      <c r="F75" s="56" t="s">
        <v>76</v>
      </c>
      <c r="G75" s="65">
        <v>13</v>
      </c>
      <c r="H75" s="65">
        <v>11</v>
      </c>
      <c r="I75" s="17">
        <f t="shared" si="1"/>
        <v>24</v>
      </c>
      <c r="J75" s="55" t="s">
        <v>330</v>
      </c>
      <c r="K75" s="18" t="s">
        <v>331</v>
      </c>
      <c r="L75" s="18" t="s">
        <v>332</v>
      </c>
      <c r="M75" s="75" t="s">
        <v>333</v>
      </c>
      <c r="N75" s="18" t="s">
        <v>334</v>
      </c>
      <c r="O75" s="76">
        <v>7399725526</v>
      </c>
      <c r="P75" s="24">
        <v>43398</v>
      </c>
      <c r="Q75" s="18" t="s">
        <v>113</v>
      </c>
      <c r="R75" s="18"/>
      <c r="S75" s="56" t="s">
        <v>89</v>
      </c>
      <c r="T75" s="18"/>
    </row>
    <row r="76" spans="1:20">
      <c r="A76" s="4">
        <v>72</v>
      </c>
      <c r="B76" s="17" t="s">
        <v>66</v>
      </c>
      <c r="C76" s="74" t="s">
        <v>323</v>
      </c>
      <c r="D76" s="18" t="s">
        <v>27</v>
      </c>
      <c r="E76" s="55">
        <v>18150215801</v>
      </c>
      <c r="F76" s="56" t="s">
        <v>76</v>
      </c>
      <c r="G76" s="65">
        <v>11</v>
      </c>
      <c r="H76" s="65">
        <v>9</v>
      </c>
      <c r="I76" s="17">
        <f t="shared" si="1"/>
        <v>20</v>
      </c>
      <c r="J76" s="55" t="s">
        <v>335</v>
      </c>
      <c r="K76" s="18" t="s">
        <v>331</v>
      </c>
      <c r="L76" s="18" t="s">
        <v>332</v>
      </c>
      <c r="M76" s="75" t="s">
        <v>333</v>
      </c>
      <c r="N76" s="18" t="s">
        <v>334</v>
      </c>
      <c r="O76" s="76">
        <v>7399725526</v>
      </c>
      <c r="P76" s="24">
        <v>43398</v>
      </c>
      <c r="Q76" s="18" t="s">
        <v>113</v>
      </c>
      <c r="R76" s="18"/>
      <c r="S76" s="56" t="s">
        <v>89</v>
      </c>
      <c r="T76" s="18"/>
    </row>
    <row r="77" spans="1:20">
      <c r="A77" s="4">
        <v>73</v>
      </c>
      <c r="B77" s="17" t="s">
        <v>66</v>
      </c>
      <c r="C77" s="74" t="s">
        <v>324</v>
      </c>
      <c r="D77" s="18" t="s">
        <v>27</v>
      </c>
      <c r="E77" s="55">
        <v>18150217901</v>
      </c>
      <c r="F77" s="56" t="s">
        <v>76</v>
      </c>
      <c r="G77" s="58">
        <v>13</v>
      </c>
      <c r="H77" s="79">
        <v>9</v>
      </c>
      <c r="I77" s="17">
        <f t="shared" si="1"/>
        <v>22</v>
      </c>
      <c r="J77" s="55" t="s">
        <v>336</v>
      </c>
      <c r="K77" s="18" t="s">
        <v>331</v>
      </c>
      <c r="L77" s="18" t="s">
        <v>332</v>
      </c>
      <c r="M77" s="75" t="s">
        <v>333</v>
      </c>
      <c r="N77" s="18" t="s">
        <v>334</v>
      </c>
      <c r="O77" s="76">
        <v>7399725526</v>
      </c>
      <c r="P77" s="24">
        <v>43398</v>
      </c>
      <c r="Q77" s="18" t="s">
        <v>113</v>
      </c>
      <c r="R77" s="18"/>
      <c r="S77" s="56" t="s">
        <v>89</v>
      </c>
      <c r="T77" s="18"/>
    </row>
    <row r="78" spans="1:20">
      <c r="A78" s="4">
        <v>74</v>
      </c>
      <c r="B78" s="17" t="s">
        <v>67</v>
      </c>
      <c r="C78" s="74" t="s">
        <v>337</v>
      </c>
      <c r="D78" s="18" t="s">
        <v>29</v>
      </c>
      <c r="E78" s="55">
        <v>7094</v>
      </c>
      <c r="F78" s="56"/>
      <c r="G78" s="57">
        <v>43</v>
      </c>
      <c r="H78" s="82">
        <v>50</v>
      </c>
      <c r="I78" s="17">
        <f t="shared" si="1"/>
        <v>93</v>
      </c>
      <c r="J78" s="55" t="s">
        <v>339</v>
      </c>
      <c r="K78" s="18" t="s">
        <v>308</v>
      </c>
      <c r="L78" s="18" t="s">
        <v>309</v>
      </c>
      <c r="M78" s="75" t="s">
        <v>310</v>
      </c>
      <c r="N78" s="18" t="s">
        <v>340</v>
      </c>
      <c r="O78" s="76">
        <v>9577509391</v>
      </c>
      <c r="P78" s="24">
        <v>43398</v>
      </c>
      <c r="Q78" s="18" t="s">
        <v>113</v>
      </c>
      <c r="R78" s="18"/>
      <c r="S78" s="56" t="s">
        <v>89</v>
      </c>
      <c r="T78" s="18"/>
    </row>
    <row r="79" spans="1:20">
      <c r="A79" s="4">
        <v>75</v>
      </c>
      <c r="B79" s="17" t="s">
        <v>67</v>
      </c>
      <c r="C79" s="74" t="s">
        <v>338</v>
      </c>
      <c r="D79" s="64" t="s">
        <v>29</v>
      </c>
      <c r="E79" s="92">
        <v>7087</v>
      </c>
      <c r="F79" s="17"/>
      <c r="G79" s="57">
        <v>35</v>
      </c>
      <c r="H79" s="82">
        <v>36</v>
      </c>
      <c r="I79" s="17">
        <f t="shared" si="1"/>
        <v>71</v>
      </c>
      <c r="J79" s="92" t="s">
        <v>341</v>
      </c>
      <c r="K79" s="64" t="s">
        <v>143</v>
      </c>
      <c r="L79" s="64" t="s">
        <v>144</v>
      </c>
      <c r="M79" s="93" t="s">
        <v>342</v>
      </c>
      <c r="N79" s="64" t="s">
        <v>343</v>
      </c>
      <c r="O79" s="94">
        <v>9613492612</v>
      </c>
      <c r="P79" s="24">
        <v>43398</v>
      </c>
      <c r="Q79" s="18" t="s">
        <v>113</v>
      </c>
      <c r="R79" s="18"/>
      <c r="S79" s="56" t="s">
        <v>89</v>
      </c>
      <c r="T79" s="18"/>
    </row>
    <row r="80" spans="1:20">
      <c r="A80" s="4">
        <v>76</v>
      </c>
      <c r="B80" s="17" t="s">
        <v>66</v>
      </c>
      <c r="C80" s="18" t="s">
        <v>344</v>
      </c>
      <c r="D80" s="18" t="s">
        <v>29</v>
      </c>
      <c r="E80" s="55">
        <v>6155</v>
      </c>
      <c r="F80" s="56"/>
      <c r="G80" s="77">
        <v>20</v>
      </c>
      <c r="H80" s="77">
        <v>32</v>
      </c>
      <c r="I80" s="17">
        <f t="shared" si="1"/>
        <v>52</v>
      </c>
      <c r="J80" s="65" t="s">
        <v>350</v>
      </c>
      <c r="K80" s="18" t="s">
        <v>297</v>
      </c>
      <c r="L80" s="18" t="s">
        <v>298</v>
      </c>
      <c r="M80" s="59" t="s">
        <v>299</v>
      </c>
      <c r="N80" s="18" t="s">
        <v>351</v>
      </c>
      <c r="O80" s="60">
        <v>9859609401</v>
      </c>
      <c r="P80" s="24">
        <v>43399</v>
      </c>
      <c r="Q80" s="18" t="s">
        <v>147</v>
      </c>
      <c r="R80" s="18"/>
      <c r="S80" s="56" t="s">
        <v>89</v>
      </c>
      <c r="T80" s="18"/>
    </row>
    <row r="81" spans="1:20">
      <c r="A81" s="4">
        <v>77</v>
      </c>
      <c r="B81" s="17" t="s">
        <v>66</v>
      </c>
      <c r="C81" s="18" t="s">
        <v>345</v>
      </c>
      <c r="D81" s="18" t="s">
        <v>27</v>
      </c>
      <c r="E81" s="55">
        <v>18150228101</v>
      </c>
      <c r="F81" s="56" t="s">
        <v>76</v>
      </c>
      <c r="G81" s="65">
        <v>15</v>
      </c>
      <c r="H81" s="65">
        <v>17</v>
      </c>
      <c r="I81" s="17">
        <f t="shared" si="1"/>
        <v>32</v>
      </c>
      <c r="J81" s="89" t="s">
        <v>352</v>
      </c>
      <c r="K81" s="18" t="s">
        <v>297</v>
      </c>
      <c r="L81" s="18" t="s">
        <v>298</v>
      </c>
      <c r="M81" s="59" t="s">
        <v>299</v>
      </c>
      <c r="N81" s="18" t="s">
        <v>351</v>
      </c>
      <c r="O81" s="60">
        <v>9859609401</v>
      </c>
      <c r="P81" s="24">
        <v>43399</v>
      </c>
      <c r="Q81" s="18" t="s">
        <v>147</v>
      </c>
      <c r="R81" s="18"/>
      <c r="S81" s="56" t="s">
        <v>89</v>
      </c>
      <c r="T81" s="18"/>
    </row>
    <row r="82" spans="1:20">
      <c r="A82" s="4">
        <v>78</v>
      </c>
      <c r="B82" s="17" t="s">
        <v>66</v>
      </c>
      <c r="C82" s="18" t="s">
        <v>346</v>
      </c>
      <c r="D82" s="18" t="s">
        <v>29</v>
      </c>
      <c r="E82" s="55">
        <v>6066</v>
      </c>
      <c r="F82" s="56"/>
      <c r="G82" s="77">
        <v>15</v>
      </c>
      <c r="H82" s="77">
        <v>20</v>
      </c>
      <c r="I82" s="17">
        <f t="shared" si="1"/>
        <v>35</v>
      </c>
      <c r="J82" s="65" t="s">
        <v>353</v>
      </c>
      <c r="K82" s="18" t="s">
        <v>297</v>
      </c>
      <c r="L82" s="18" t="s">
        <v>298</v>
      </c>
      <c r="M82" s="59" t="s">
        <v>299</v>
      </c>
      <c r="N82" s="18" t="s">
        <v>354</v>
      </c>
      <c r="O82" s="60">
        <v>8752826663</v>
      </c>
      <c r="P82" s="24">
        <v>43399</v>
      </c>
      <c r="Q82" s="18" t="s">
        <v>147</v>
      </c>
      <c r="R82" s="18"/>
      <c r="S82" s="56" t="s">
        <v>89</v>
      </c>
      <c r="T82" s="18"/>
    </row>
    <row r="83" spans="1:20">
      <c r="A83" s="4">
        <v>79</v>
      </c>
      <c r="B83" s="17" t="s">
        <v>66</v>
      </c>
      <c r="C83" s="18" t="s">
        <v>347</v>
      </c>
      <c r="D83" s="18" t="s">
        <v>27</v>
      </c>
      <c r="E83" s="55">
        <v>18150208701</v>
      </c>
      <c r="F83" s="56" t="s">
        <v>76</v>
      </c>
      <c r="G83" s="65">
        <v>15</v>
      </c>
      <c r="H83" s="65">
        <v>22</v>
      </c>
      <c r="I83" s="17">
        <f t="shared" si="1"/>
        <v>37</v>
      </c>
      <c r="J83" s="58" t="s">
        <v>355</v>
      </c>
      <c r="K83" s="18" t="s">
        <v>297</v>
      </c>
      <c r="L83" s="18" t="s">
        <v>298</v>
      </c>
      <c r="M83" s="59" t="s">
        <v>299</v>
      </c>
      <c r="N83" s="18" t="s">
        <v>354</v>
      </c>
      <c r="O83" s="60">
        <v>8752826663</v>
      </c>
      <c r="P83" s="24">
        <v>43399</v>
      </c>
      <c r="Q83" s="18" t="s">
        <v>147</v>
      </c>
      <c r="R83" s="18"/>
      <c r="S83" s="56" t="s">
        <v>89</v>
      </c>
      <c r="T83" s="18"/>
    </row>
    <row r="84" spans="1:20">
      <c r="A84" s="4">
        <v>80</v>
      </c>
      <c r="B84" s="17" t="s">
        <v>67</v>
      </c>
      <c r="C84" s="18" t="s">
        <v>348</v>
      </c>
      <c r="D84" s="18" t="s">
        <v>29</v>
      </c>
      <c r="E84" s="55">
        <v>7083</v>
      </c>
      <c r="F84" s="56"/>
      <c r="G84" s="58">
        <v>55</v>
      </c>
      <c r="H84" s="58">
        <v>46</v>
      </c>
      <c r="I84" s="17">
        <f t="shared" si="1"/>
        <v>101</v>
      </c>
      <c r="J84" s="58" t="s">
        <v>356</v>
      </c>
      <c r="K84" s="18" t="s">
        <v>308</v>
      </c>
      <c r="L84" s="18" t="s">
        <v>357</v>
      </c>
      <c r="M84" s="59" t="s">
        <v>358</v>
      </c>
      <c r="N84" s="18" t="s">
        <v>359</v>
      </c>
      <c r="O84" s="60">
        <v>9577131257</v>
      </c>
      <c r="P84" s="24">
        <v>43399</v>
      </c>
      <c r="Q84" s="18" t="s">
        <v>147</v>
      </c>
      <c r="R84" s="18"/>
      <c r="S84" s="56" t="s">
        <v>89</v>
      </c>
      <c r="T84" s="18"/>
    </row>
    <row r="85" spans="1:20">
      <c r="A85" s="4">
        <v>81</v>
      </c>
      <c r="B85" s="17" t="s">
        <v>67</v>
      </c>
      <c r="C85" s="18" t="s">
        <v>349</v>
      </c>
      <c r="D85" s="18" t="s">
        <v>27</v>
      </c>
      <c r="E85" s="55">
        <v>18150209502</v>
      </c>
      <c r="F85" s="56" t="s">
        <v>76</v>
      </c>
      <c r="G85" s="58">
        <v>27</v>
      </c>
      <c r="H85" s="58">
        <v>26</v>
      </c>
      <c r="I85" s="17">
        <f t="shared" si="1"/>
        <v>53</v>
      </c>
      <c r="J85" s="58" t="s">
        <v>360</v>
      </c>
      <c r="K85" s="18" t="s">
        <v>308</v>
      </c>
      <c r="L85" s="18" t="s">
        <v>357</v>
      </c>
      <c r="M85" s="59" t="s">
        <v>358</v>
      </c>
      <c r="N85" s="18" t="s">
        <v>359</v>
      </c>
      <c r="O85" s="60">
        <v>9577131257</v>
      </c>
      <c r="P85" s="24">
        <v>43399</v>
      </c>
      <c r="Q85" s="18" t="s">
        <v>147</v>
      </c>
      <c r="R85" s="18"/>
      <c r="S85" s="56" t="s">
        <v>89</v>
      </c>
      <c r="T85" s="18"/>
    </row>
    <row r="86" spans="1:20">
      <c r="A86" s="4">
        <v>82</v>
      </c>
      <c r="B86" s="17" t="s">
        <v>66</v>
      </c>
      <c r="C86" s="18" t="s">
        <v>361</v>
      </c>
      <c r="D86" s="18" t="s">
        <v>27</v>
      </c>
      <c r="E86" s="55">
        <v>18150204906</v>
      </c>
      <c r="F86" s="56" t="s">
        <v>91</v>
      </c>
      <c r="G86" s="65">
        <v>61</v>
      </c>
      <c r="H86" s="65">
        <v>93</v>
      </c>
      <c r="I86" s="17">
        <f t="shared" si="1"/>
        <v>154</v>
      </c>
      <c r="J86" s="58" t="s">
        <v>362</v>
      </c>
      <c r="K86" s="18" t="s">
        <v>256</v>
      </c>
      <c r="L86" s="18" t="s">
        <v>363</v>
      </c>
      <c r="M86" s="60">
        <v>9435529093</v>
      </c>
      <c r="N86" s="18"/>
      <c r="O86" s="60"/>
      <c r="P86" s="24">
        <v>43400</v>
      </c>
      <c r="Q86" s="18" t="s">
        <v>148</v>
      </c>
      <c r="R86" s="18"/>
      <c r="S86" s="56" t="s">
        <v>89</v>
      </c>
      <c r="T86" s="18"/>
    </row>
    <row r="87" spans="1:20">
      <c r="A87" s="4">
        <v>83</v>
      </c>
      <c r="B87" s="17" t="s">
        <v>67</v>
      </c>
      <c r="C87" s="18" t="s">
        <v>364</v>
      </c>
      <c r="D87" s="18" t="s">
        <v>27</v>
      </c>
      <c r="E87" s="55">
        <v>18150223603</v>
      </c>
      <c r="F87" s="56" t="s">
        <v>93</v>
      </c>
      <c r="G87" s="58">
        <v>132</v>
      </c>
      <c r="H87" s="58">
        <v>124</v>
      </c>
      <c r="I87" s="17">
        <f t="shared" si="1"/>
        <v>256</v>
      </c>
      <c r="J87" s="58" t="s">
        <v>365</v>
      </c>
      <c r="K87" s="18" t="s">
        <v>161</v>
      </c>
      <c r="L87" s="18" t="s">
        <v>162</v>
      </c>
      <c r="M87" s="60">
        <v>7035101214</v>
      </c>
      <c r="N87" s="66" t="s">
        <v>366</v>
      </c>
      <c r="O87" s="60">
        <v>9577927723</v>
      </c>
      <c r="P87" s="24">
        <v>43400</v>
      </c>
      <c r="Q87" s="18" t="s">
        <v>148</v>
      </c>
      <c r="R87" s="18"/>
      <c r="S87" s="56" t="s">
        <v>89</v>
      </c>
      <c r="T87" s="18"/>
    </row>
    <row r="88" spans="1:20">
      <c r="A88" s="4">
        <v>84</v>
      </c>
      <c r="B88" s="17" t="s">
        <v>66</v>
      </c>
      <c r="C88" s="64" t="s">
        <v>367</v>
      </c>
      <c r="D88" s="64" t="s">
        <v>29</v>
      </c>
      <c r="E88" s="17">
        <v>6227</v>
      </c>
      <c r="F88" s="56"/>
      <c r="G88" s="17">
        <v>40</v>
      </c>
      <c r="H88" s="17">
        <v>41</v>
      </c>
      <c r="I88" s="17">
        <f t="shared" si="1"/>
        <v>81</v>
      </c>
      <c r="J88" s="20" t="s">
        <v>370</v>
      </c>
      <c r="K88" s="18" t="s">
        <v>326</v>
      </c>
      <c r="L88" s="18" t="s">
        <v>327</v>
      </c>
      <c r="M88" s="17">
        <v>9954979702</v>
      </c>
      <c r="N88" s="66" t="s">
        <v>371</v>
      </c>
      <c r="O88" s="17">
        <v>9957715893</v>
      </c>
      <c r="P88" s="24">
        <v>43402</v>
      </c>
      <c r="Q88" s="18" t="s">
        <v>183</v>
      </c>
      <c r="R88" s="18"/>
      <c r="S88" s="56" t="s">
        <v>89</v>
      </c>
      <c r="T88" s="18"/>
    </row>
    <row r="89" spans="1:20">
      <c r="A89" s="4">
        <v>85</v>
      </c>
      <c r="B89" s="17" t="s">
        <v>66</v>
      </c>
      <c r="C89" s="64" t="s">
        <v>368</v>
      </c>
      <c r="D89" s="64" t="s">
        <v>27</v>
      </c>
      <c r="E89" s="17">
        <v>18150200202</v>
      </c>
      <c r="F89" s="56" t="s">
        <v>76</v>
      </c>
      <c r="G89" s="17">
        <v>17</v>
      </c>
      <c r="H89" s="17">
        <v>23</v>
      </c>
      <c r="I89" s="17">
        <f t="shared" si="1"/>
        <v>40</v>
      </c>
      <c r="J89" s="20" t="s">
        <v>372</v>
      </c>
      <c r="K89" s="18" t="s">
        <v>326</v>
      </c>
      <c r="L89" s="18" t="s">
        <v>327</v>
      </c>
      <c r="M89" s="17">
        <v>9954979702</v>
      </c>
      <c r="N89" s="66" t="s">
        <v>371</v>
      </c>
      <c r="O89" s="17">
        <v>9957715893</v>
      </c>
      <c r="P89" s="24">
        <v>43402</v>
      </c>
      <c r="Q89" s="18" t="s">
        <v>183</v>
      </c>
      <c r="R89" s="18"/>
      <c r="S89" s="56" t="s">
        <v>89</v>
      </c>
      <c r="T89" s="18"/>
    </row>
    <row r="90" spans="1:20">
      <c r="A90" s="4">
        <v>86</v>
      </c>
      <c r="B90" s="17" t="s">
        <v>66</v>
      </c>
      <c r="C90" s="64" t="s">
        <v>369</v>
      </c>
      <c r="D90" s="64" t="s">
        <v>27</v>
      </c>
      <c r="E90" s="17">
        <v>18150200201</v>
      </c>
      <c r="F90" s="56" t="s">
        <v>91</v>
      </c>
      <c r="G90" s="17">
        <v>43</v>
      </c>
      <c r="H90" s="17">
        <v>33</v>
      </c>
      <c r="I90" s="17">
        <f t="shared" si="1"/>
        <v>76</v>
      </c>
      <c r="J90" s="20" t="s">
        <v>373</v>
      </c>
      <c r="K90" s="18" t="s">
        <v>326</v>
      </c>
      <c r="L90" s="18" t="s">
        <v>327</v>
      </c>
      <c r="M90" s="17">
        <v>9954979702</v>
      </c>
      <c r="N90" s="66" t="s">
        <v>371</v>
      </c>
      <c r="O90" s="17">
        <v>9957715893</v>
      </c>
      <c r="P90" s="24">
        <v>43402</v>
      </c>
      <c r="Q90" s="18" t="s">
        <v>183</v>
      </c>
      <c r="R90" s="18"/>
      <c r="S90" s="56" t="s">
        <v>89</v>
      </c>
      <c r="T90" s="18"/>
    </row>
    <row r="91" spans="1:20">
      <c r="A91" s="4">
        <v>87</v>
      </c>
      <c r="B91" s="17" t="s">
        <v>67</v>
      </c>
      <c r="C91" s="18" t="s">
        <v>374</v>
      </c>
      <c r="D91" s="18" t="s">
        <v>29</v>
      </c>
      <c r="E91" s="55">
        <v>7108</v>
      </c>
      <c r="F91" s="56"/>
      <c r="G91" s="58">
        <v>33</v>
      </c>
      <c r="H91" s="58">
        <v>37</v>
      </c>
      <c r="I91" s="17">
        <f t="shared" si="1"/>
        <v>70</v>
      </c>
      <c r="J91" s="58" t="s">
        <v>377</v>
      </c>
      <c r="K91" s="18" t="s">
        <v>378</v>
      </c>
      <c r="L91" s="18" t="s">
        <v>379</v>
      </c>
      <c r="M91" s="60">
        <v>8761828914</v>
      </c>
      <c r="N91" s="66" t="s">
        <v>380</v>
      </c>
      <c r="O91" s="60">
        <v>995764278</v>
      </c>
      <c r="P91" s="24">
        <v>43402</v>
      </c>
      <c r="Q91" s="18" t="s">
        <v>183</v>
      </c>
      <c r="R91" s="18"/>
      <c r="S91" s="56" t="s">
        <v>89</v>
      </c>
      <c r="T91" s="18"/>
    </row>
    <row r="92" spans="1:20">
      <c r="A92" s="4">
        <v>88</v>
      </c>
      <c r="B92" s="17" t="s">
        <v>67</v>
      </c>
      <c r="C92" s="18" t="s">
        <v>375</v>
      </c>
      <c r="D92" s="18" t="s">
        <v>27</v>
      </c>
      <c r="E92" s="55">
        <v>18150218701</v>
      </c>
      <c r="F92" s="56" t="s">
        <v>76</v>
      </c>
      <c r="G92" s="58">
        <v>31</v>
      </c>
      <c r="H92" s="58">
        <v>35</v>
      </c>
      <c r="I92" s="17">
        <f t="shared" si="1"/>
        <v>66</v>
      </c>
      <c r="J92" s="58" t="s">
        <v>381</v>
      </c>
      <c r="K92" s="18" t="s">
        <v>378</v>
      </c>
      <c r="L92" s="18" t="s">
        <v>379</v>
      </c>
      <c r="M92" s="60">
        <v>8761828914</v>
      </c>
      <c r="N92" s="66" t="s">
        <v>380</v>
      </c>
      <c r="O92" s="60">
        <v>995764278</v>
      </c>
      <c r="P92" s="24">
        <v>43402</v>
      </c>
      <c r="Q92" s="18" t="s">
        <v>183</v>
      </c>
      <c r="R92" s="18"/>
      <c r="S92" s="56" t="s">
        <v>89</v>
      </c>
      <c r="T92" s="18"/>
    </row>
    <row r="93" spans="1:20">
      <c r="A93" s="4">
        <v>89</v>
      </c>
      <c r="B93" s="17" t="s">
        <v>67</v>
      </c>
      <c r="C93" s="18" t="s">
        <v>376</v>
      </c>
      <c r="D93" s="18" t="s">
        <v>27</v>
      </c>
      <c r="E93" s="55">
        <v>18150207902</v>
      </c>
      <c r="F93" s="56" t="s">
        <v>76</v>
      </c>
      <c r="G93" s="58">
        <v>31</v>
      </c>
      <c r="H93" s="58">
        <v>26</v>
      </c>
      <c r="I93" s="17">
        <f t="shared" si="1"/>
        <v>57</v>
      </c>
      <c r="J93" s="58"/>
      <c r="K93" s="18" t="s">
        <v>378</v>
      </c>
      <c r="L93" s="18" t="s">
        <v>379</v>
      </c>
      <c r="M93" s="60">
        <v>8761828914</v>
      </c>
      <c r="N93" s="66" t="s">
        <v>380</v>
      </c>
      <c r="O93" s="60">
        <v>995764278</v>
      </c>
      <c r="P93" s="24">
        <v>43402</v>
      </c>
      <c r="Q93" s="18" t="s">
        <v>183</v>
      </c>
      <c r="R93" s="18"/>
      <c r="S93" s="56" t="s">
        <v>89</v>
      </c>
      <c r="T93" s="18"/>
    </row>
    <row r="94" spans="1:20">
      <c r="A94" s="4">
        <v>90</v>
      </c>
      <c r="B94" s="17" t="s">
        <v>66</v>
      </c>
      <c r="C94" s="74" t="s">
        <v>382</v>
      </c>
      <c r="D94" s="18" t="s">
        <v>27</v>
      </c>
      <c r="E94" s="55">
        <v>18150224502</v>
      </c>
      <c r="F94" s="56" t="s">
        <v>76</v>
      </c>
      <c r="G94" s="57">
        <v>55</v>
      </c>
      <c r="H94" s="82">
        <v>51</v>
      </c>
      <c r="I94" s="17">
        <f t="shared" si="1"/>
        <v>106</v>
      </c>
      <c r="J94" s="55"/>
      <c r="K94" s="18" t="s">
        <v>384</v>
      </c>
      <c r="L94" s="18" t="s">
        <v>385</v>
      </c>
      <c r="M94" s="55"/>
      <c r="N94" s="18" t="s">
        <v>386</v>
      </c>
      <c r="O94" s="76">
        <v>9613207326</v>
      </c>
      <c r="P94" s="24">
        <v>43403</v>
      </c>
      <c r="Q94" s="18" t="s">
        <v>88</v>
      </c>
      <c r="R94" s="18"/>
      <c r="S94" s="56" t="s">
        <v>89</v>
      </c>
      <c r="T94" s="18"/>
    </row>
    <row r="95" spans="1:20">
      <c r="A95" s="4">
        <v>91</v>
      </c>
      <c r="B95" s="17" t="s">
        <v>66</v>
      </c>
      <c r="C95" s="74" t="s">
        <v>383</v>
      </c>
      <c r="D95" s="18" t="s">
        <v>29</v>
      </c>
      <c r="E95" s="55">
        <v>6029</v>
      </c>
      <c r="F95" s="56"/>
      <c r="G95" s="80">
        <v>22</v>
      </c>
      <c r="H95" s="81">
        <v>36</v>
      </c>
      <c r="I95" s="17">
        <f t="shared" si="1"/>
        <v>58</v>
      </c>
      <c r="J95" s="55" t="s">
        <v>387</v>
      </c>
      <c r="K95" s="18" t="s">
        <v>384</v>
      </c>
      <c r="L95" s="18" t="s">
        <v>385</v>
      </c>
      <c r="M95" s="55"/>
      <c r="N95" s="18" t="s">
        <v>386</v>
      </c>
      <c r="O95" s="76">
        <v>9613207326</v>
      </c>
      <c r="P95" s="24">
        <v>43403</v>
      </c>
      <c r="Q95" s="18" t="s">
        <v>88</v>
      </c>
      <c r="R95" s="18"/>
      <c r="S95" s="56" t="s">
        <v>89</v>
      </c>
      <c r="T95" s="18"/>
    </row>
    <row r="96" spans="1:20">
      <c r="A96" s="4">
        <v>92</v>
      </c>
      <c r="B96" s="17" t="s">
        <v>67</v>
      </c>
      <c r="C96" s="74" t="s">
        <v>388</v>
      </c>
      <c r="D96" s="18" t="s">
        <v>27</v>
      </c>
      <c r="E96" s="55">
        <v>18150227101</v>
      </c>
      <c r="F96" s="56" t="s">
        <v>76</v>
      </c>
      <c r="G96" s="82">
        <v>64</v>
      </c>
      <c r="H96" s="82">
        <v>69</v>
      </c>
      <c r="I96" s="17">
        <f t="shared" si="1"/>
        <v>133</v>
      </c>
      <c r="J96" s="55" t="s">
        <v>389</v>
      </c>
      <c r="K96" s="18" t="s">
        <v>390</v>
      </c>
      <c r="L96" s="18" t="s">
        <v>391</v>
      </c>
      <c r="M96" s="55"/>
      <c r="N96" s="18" t="s">
        <v>392</v>
      </c>
      <c r="O96" s="76">
        <v>8011136289</v>
      </c>
      <c r="P96" s="24">
        <v>43403</v>
      </c>
      <c r="Q96" s="18" t="s">
        <v>88</v>
      </c>
      <c r="R96" s="18"/>
      <c r="S96" s="56" t="s">
        <v>89</v>
      </c>
      <c r="T96" s="18"/>
    </row>
    <row r="97" spans="1:20">
      <c r="A97" s="4">
        <v>93</v>
      </c>
      <c r="B97" s="17" t="s">
        <v>66</v>
      </c>
      <c r="C97" s="74" t="s">
        <v>393</v>
      </c>
      <c r="D97" s="18" t="s">
        <v>29</v>
      </c>
      <c r="E97" s="55">
        <v>6256</v>
      </c>
      <c r="F97" s="56"/>
      <c r="G97" s="77">
        <v>30</v>
      </c>
      <c r="H97" s="77">
        <v>29</v>
      </c>
      <c r="I97" s="17">
        <f t="shared" si="1"/>
        <v>59</v>
      </c>
      <c r="J97" s="55" t="s">
        <v>396</v>
      </c>
      <c r="K97" s="18" t="s">
        <v>397</v>
      </c>
      <c r="L97" s="18" t="s">
        <v>398</v>
      </c>
      <c r="M97" s="75" t="s">
        <v>399</v>
      </c>
      <c r="N97" s="18" t="s">
        <v>400</v>
      </c>
      <c r="O97" s="76">
        <v>9678968242</v>
      </c>
      <c r="P97" s="24">
        <v>43404</v>
      </c>
      <c r="Q97" s="18" t="s">
        <v>99</v>
      </c>
      <c r="R97" s="18"/>
      <c r="S97" s="56" t="s">
        <v>89</v>
      </c>
      <c r="T97" s="18"/>
    </row>
    <row r="98" spans="1:20">
      <c r="A98" s="4">
        <v>94</v>
      </c>
      <c r="B98" s="17" t="s">
        <v>66</v>
      </c>
      <c r="C98" s="74" t="s">
        <v>394</v>
      </c>
      <c r="D98" s="18" t="s">
        <v>29</v>
      </c>
      <c r="E98" s="55">
        <v>6257</v>
      </c>
      <c r="F98" s="56"/>
      <c r="G98" s="77">
        <v>33</v>
      </c>
      <c r="H98" s="77">
        <v>37</v>
      </c>
      <c r="I98" s="17">
        <f t="shared" si="1"/>
        <v>70</v>
      </c>
      <c r="J98" s="75" t="s">
        <v>401</v>
      </c>
      <c r="K98" s="18" t="s">
        <v>397</v>
      </c>
      <c r="L98" s="18" t="s">
        <v>398</v>
      </c>
      <c r="M98" s="75" t="s">
        <v>399</v>
      </c>
      <c r="N98" s="18" t="s">
        <v>402</v>
      </c>
      <c r="O98" s="76">
        <v>9957414857</v>
      </c>
      <c r="P98" s="24">
        <v>43404</v>
      </c>
      <c r="Q98" s="18" t="s">
        <v>99</v>
      </c>
      <c r="R98" s="18"/>
      <c r="S98" s="56" t="s">
        <v>89</v>
      </c>
      <c r="T98" s="18"/>
    </row>
    <row r="99" spans="1:20">
      <c r="A99" s="4">
        <v>95</v>
      </c>
      <c r="B99" s="17" t="s">
        <v>66</v>
      </c>
      <c r="C99" s="74" t="s">
        <v>395</v>
      </c>
      <c r="D99" s="18" t="s">
        <v>29</v>
      </c>
      <c r="E99" s="55">
        <v>6223</v>
      </c>
      <c r="F99" s="56"/>
      <c r="G99" s="77">
        <v>29</v>
      </c>
      <c r="H99" s="77">
        <v>35</v>
      </c>
      <c r="I99" s="17">
        <f t="shared" si="1"/>
        <v>64</v>
      </c>
      <c r="J99" s="75" t="s">
        <v>403</v>
      </c>
      <c r="K99" s="18" t="s">
        <v>326</v>
      </c>
      <c r="L99" s="18" t="s">
        <v>327</v>
      </c>
      <c r="M99" s="75" t="s">
        <v>328</v>
      </c>
      <c r="N99" s="18" t="s">
        <v>404</v>
      </c>
      <c r="O99" s="76">
        <v>7399304593</v>
      </c>
      <c r="P99" s="24">
        <v>43404</v>
      </c>
      <c r="Q99" s="18" t="s">
        <v>99</v>
      </c>
      <c r="R99" s="18"/>
      <c r="S99" s="56" t="s">
        <v>89</v>
      </c>
      <c r="T99" s="18"/>
    </row>
    <row r="100" spans="1:20">
      <c r="A100" s="4">
        <v>96</v>
      </c>
      <c r="B100" s="17" t="s">
        <v>67</v>
      </c>
      <c r="C100" s="74" t="s">
        <v>405</v>
      </c>
      <c r="D100" s="18" t="s">
        <v>29</v>
      </c>
      <c r="E100" s="55">
        <v>7112</v>
      </c>
      <c r="F100" s="56"/>
      <c r="G100" s="57">
        <v>39</v>
      </c>
      <c r="H100" s="82">
        <v>48</v>
      </c>
      <c r="I100" s="17">
        <f t="shared" si="1"/>
        <v>87</v>
      </c>
      <c r="J100" s="55" t="s">
        <v>407</v>
      </c>
      <c r="K100" s="18" t="s">
        <v>318</v>
      </c>
      <c r="L100" s="18" t="s">
        <v>277</v>
      </c>
      <c r="M100" s="55" t="s">
        <v>408</v>
      </c>
      <c r="N100" s="18" t="s">
        <v>409</v>
      </c>
      <c r="O100" s="76">
        <v>7399654164</v>
      </c>
      <c r="P100" s="24">
        <v>43404</v>
      </c>
      <c r="Q100" s="18" t="s">
        <v>99</v>
      </c>
      <c r="R100" s="18"/>
      <c r="S100" s="56" t="s">
        <v>89</v>
      </c>
      <c r="T100" s="18"/>
    </row>
    <row r="101" spans="1:20">
      <c r="A101" s="4">
        <v>97</v>
      </c>
      <c r="B101" s="17" t="s">
        <v>67</v>
      </c>
      <c r="C101" s="74" t="s">
        <v>406</v>
      </c>
      <c r="D101" s="18" t="s">
        <v>29</v>
      </c>
      <c r="E101" s="55">
        <v>7111</v>
      </c>
      <c r="F101" s="56"/>
      <c r="G101" s="57">
        <v>39</v>
      </c>
      <c r="H101" s="82">
        <v>45</v>
      </c>
      <c r="I101" s="17">
        <f t="shared" si="1"/>
        <v>84</v>
      </c>
      <c r="J101" s="55" t="s">
        <v>410</v>
      </c>
      <c r="K101" s="18" t="s">
        <v>318</v>
      </c>
      <c r="L101" s="18" t="s">
        <v>277</v>
      </c>
      <c r="M101" s="55" t="s">
        <v>408</v>
      </c>
      <c r="N101" s="18" t="s">
        <v>279</v>
      </c>
      <c r="O101" s="76">
        <v>7399552428</v>
      </c>
      <c r="P101" s="24">
        <v>43404</v>
      </c>
      <c r="Q101" s="18" t="s">
        <v>99</v>
      </c>
      <c r="R101" s="18"/>
      <c r="S101" s="56" t="s">
        <v>89</v>
      </c>
      <c r="T101" s="18"/>
    </row>
    <row r="102" spans="1:20">
      <c r="A102" s="4">
        <v>98</v>
      </c>
      <c r="B102" s="17"/>
      <c r="C102" s="74"/>
      <c r="D102" s="18"/>
      <c r="E102" s="55"/>
      <c r="F102" s="56"/>
      <c r="G102" s="57"/>
      <c r="H102" s="57"/>
      <c r="I102" s="17">
        <f t="shared" si="1"/>
        <v>0</v>
      </c>
      <c r="J102" s="55"/>
      <c r="K102" s="18"/>
      <c r="L102" s="18"/>
      <c r="M102" s="75"/>
      <c r="N102" s="18"/>
      <c r="O102" s="76"/>
      <c r="P102" s="24"/>
      <c r="Q102" s="86"/>
      <c r="R102" s="18"/>
      <c r="S102" s="56"/>
      <c r="T102" s="18"/>
    </row>
    <row r="103" spans="1:20">
      <c r="A103" s="4">
        <v>99</v>
      </c>
      <c r="B103" s="17"/>
      <c r="C103" s="74"/>
      <c r="D103" s="18"/>
      <c r="E103" s="55"/>
      <c r="F103" s="56"/>
      <c r="G103" s="77"/>
      <c r="H103" s="77"/>
      <c r="I103" s="17">
        <f t="shared" si="1"/>
        <v>0</v>
      </c>
      <c r="J103" s="55"/>
      <c r="K103" s="18"/>
      <c r="L103" s="18"/>
      <c r="M103" s="75"/>
      <c r="N103" s="18"/>
      <c r="O103" s="76"/>
      <c r="P103" s="24"/>
      <c r="Q103" s="18"/>
      <c r="R103" s="18"/>
      <c r="S103" s="56"/>
      <c r="T103" s="18"/>
    </row>
    <row r="104" spans="1:20">
      <c r="A104" s="4">
        <v>100</v>
      </c>
      <c r="B104" s="17"/>
      <c r="C104" s="74"/>
      <c r="D104" s="18"/>
      <c r="E104" s="55"/>
      <c r="F104" s="56"/>
      <c r="G104" s="57"/>
      <c r="H104" s="82"/>
      <c r="I104" s="17">
        <f t="shared" si="1"/>
        <v>0</v>
      </c>
      <c r="J104" s="55"/>
      <c r="K104" s="18"/>
      <c r="L104" s="18"/>
      <c r="M104" s="55"/>
      <c r="N104" s="18"/>
      <c r="O104" s="76"/>
      <c r="P104" s="24"/>
      <c r="Q104" s="18"/>
      <c r="R104" s="18"/>
      <c r="S104" s="56"/>
      <c r="T104" s="18"/>
    </row>
    <row r="105" spans="1:20">
      <c r="A105" s="4">
        <v>101</v>
      </c>
      <c r="B105" s="17"/>
      <c r="C105" s="74"/>
      <c r="D105" s="18"/>
      <c r="E105" s="55"/>
      <c r="F105" s="56"/>
      <c r="G105" s="57"/>
      <c r="H105" s="82"/>
      <c r="I105" s="17">
        <f t="shared" si="1"/>
        <v>0</v>
      </c>
      <c r="J105" s="55"/>
      <c r="K105" s="18"/>
      <c r="L105" s="18"/>
      <c r="M105" s="55"/>
      <c r="N105" s="18"/>
      <c r="O105" s="76"/>
      <c r="P105" s="24"/>
      <c r="Q105" s="18"/>
      <c r="R105" s="18"/>
      <c r="S105" s="56"/>
      <c r="T105" s="18"/>
    </row>
    <row r="106" spans="1:20">
      <c r="A106" s="4">
        <v>102</v>
      </c>
      <c r="B106" s="17"/>
      <c r="C106" s="18"/>
      <c r="D106" s="18"/>
      <c r="E106" s="55"/>
      <c r="F106" s="56"/>
      <c r="G106" s="58"/>
      <c r="H106" s="58"/>
      <c r="I106" s="17">
        <f t="shared" si="1"/>
        <v>0</v>
      </c>
      <c r="J106" s="65"/>
      <c r="K106" s="18"/>
      <c r="L106" s="18"/>
      <c r="M106" s="59"/>
      <c r="N106" s="18"/>
      <c r="O106" s="60"/>
      <c r="P106" s="24"/>
      <c r="Q106" s="18"/>
      <c r="R106" s="18"/>
      <c r="S106" s="56"/>
      <c r="T106" s="18"/>
    </row>
    <row r="107" spans="1:20">
      <c r="A107" s="4">
        <v>103</v>
      </c>
      <c r="B107" s="17"/>
      <c r="C107" s="18"/>
      <c r="D107" s="18"/>
      <c r="E107" s="55"/>
      <c r="F107" s="56"/>
      <c r="G107" s="84"/>
      <c r="H107" s="84"/>
      <c r="I107" s="17">
        <f t="shared" si="1"/>
        <v>0</v>
      </c>
      <c r="J107" s="95"/>
      <c r="K107" s="18"/>
      <c r="L107" s="18"/>
      <c r="M107" s="59"/>
      <c r="N107" s="18"/>
      <c r="O107" s="60"/>
      <c r="P107" s="24"/>
      <c r="Q107" s="18"/>
      <c r="R107" s="18"/>
      <c r="S107" s="56"/>
      <c r="T107" s="18"/>
    </row>
    <row r="108" spans="1:20">
      <c r="A108" s="4">
        <v>104</v>
      </c>
      <c r="B108" s="17"/>
      <c r="C108" s="18"/>
      <c r="D108" s="18"/>
      <c r="E108" s="55"/>
      <c r="F108" s="56"/>
      <c r="G108" s="65"/>
      <c r="H108" s="65"/>
      <c r="I108" s="17">
        <f t="shared" si="1"/>
        <v>0</v>
      </c>
      <c r="J108" s="96"/>
      <c r="K108" s="18"/>
      <c r="L108" s="18"/>
      <c r="M108" s="59"/>
      <c r="N108" s="18"/>
      <c r="O108" s="60"/>
      <c r="P108" s="24"/>
      <c r="Q108" s="18"/>
      <c r="R108" s="18"/>
      <c r="S108" s="56"/>
      <c r="T108" s="18"/>
    </row>
    <row r="109" spans="1:20">
      <c r="A109" s="4">
        <v>105</v>
      </c>
      <c r="B109" s="17"/>
      <c r="C109" s="18"/>
      <c r="D109" s="18"/>
      <c r="E109" s="55"/>
      <c r="F109" s="56"/>
      <c r="G109" s="58"/>
      <c r="H109" s="58"/>
      <c r="I109" s="17">
        <f t="shared" si="1"/>
        <v>0</v>
      </c>
      <c r="J109" s="58"/>
      <c r="K109" s="18"/>
      <c r="L109" s="18"/>
      <c r="M109" s="60"/>
      <c r="N109" s="66"/>
      <c r="O109" s="60"/>
      <c r="P109" s="24"/>
      <c r="Q109" s="18"/>
      <c r="R109" s="18"/>
      <c r="S109" s="56"/>
      <c r="T109" s="18"/>
    </row>
    <row r="110" spans="1:20">
      <c r="A110" s="4">
        <v>106</v>
      </c>
      <c r="B110" s="17"/>
      <c r="C110" s="18"/>
      <c r="D110" s="18"/>
      <c r="E110" s="55"/>
      <c r="F110" s="56"/>
      <c r="G110" s="58"/>
      <c r="H110" s="58"/>
      <c r="I110" s="17">
        <f t="shared" si="1"/>
        <v>0</v>
      </c>
      <c r="J110" s="58"/>
      <c r="K110" s="18"/>
      <c r="L110" s="18"/>
      <c r="M110" s="60"/>
      <c r="N110" s="66"/>
      <c r="O110" s="60"/>
      <c r="P110" s="24"/>
      <c r="Q110" s="18"/>
      <c r="R110" s="18"/>
      <c r="S110" s="56"/>
      <c r="T110" s="18"/>
    </row>
    <row r="111" spans="1:20">
      <c r="A111" s="4">
        <v>107</v>
      </c>
      <c r="B111" s="17"/>
      <c r="C111" s="18"/>
      <c r="D111" s="18"/>
      <c r="E111" s="19"/>
      <c r="F111" s="56"/>
      <c r="G111" s="19"/>
      <c r="H111" s="19"/>
      <c r="I111" s="17">
        <f t="shared" si="1"/>
        <v>0</v>
      </c>
      <c r="J111" s="18"/>
      <c r="K111" s="18"/>
      <c r="L111" s="18"/>
      <c r="M111" s="18"/>
      <c r="N111" s="18"/>
      <c r="O111" s="18"/>
      <c r="P111" s="24"/>
      <c r="Q111" s="18"/>
      <c r="R111" s="18"/>
      <c r="S111" s="56"/>
      <c r="T111" s="18"/>
    </row>
    <row r="112" spans="1:20">
      <c r="A112" s="4">
        <v>108</v>
      </c>
      <c r="B112" s="17"/>
      <c r="C112" s="18"/>
      <c r="D112" s="18"/>
      <c r="E112" s="19"/>
      <c r="F112" s="56"/>
      <c r="G112" s="19"/>
      <c r="H112" s="19"/>
      <c r="I112" s="17">
        <f t="shared" si="1"/>
        <v>0</v>
      </c>
      <c r="J112" s="18"/>
      <c r="K112" s="18"/>
      <c r="L112" s="18"/>
      <c r="M112" s="18"/>
      <c r="N112" s="18"/>
      <c r="O112" s="18"/>
      <c r="P112" s="24"/>
      <c r="Q112" s="18"/>
      <c r="R112" s="18"/>
      <c r="S112" s="56"/>
      <c r="T112" s="18"/>
    </row>
    <row r="113" spans="1:20">
      <c r="A113" s="4">
        <v>109</v>
      </c>
      <c r="B113" s="17"/>
      <c r="C113" s="18"/>
      <c r="D113" s="18"/>
      <c r="E113" s="19"/>
      <c r="F113" s="56"/>
      <c r="G113" s="19"/>
      <c r="H113" s="19"/>
      <c r="I113" s="17">
        <f t="shared" si="1"/>
        <v>0</v>
      </c>
      <c r="J113" s="18"/>
      <c r="K113" s="18"/>
      <c r="L113" s="18"/>
      <c r="M113" s="18"/>
      <c r="N113" s="18"/>
      <c r="O113" s="18"/>
      <c r="P113" s="24"/>
      <c r="Q113" s="18"/>
      <c r="R113" s="18"/>
      <c r="S113" s="56"/>
      <c r="T113" s="18"/>
    </row>
    <row r="114" spans="1:20">
      <c r="A114" s="4">
        <v>110</v>
      </c>
      <c r="B114" s="17"/>
      <c r="C114" s="18"/>
      <c r="D114" s="18"/>
      <c r="E114" s="19"/>
      <c r="F114" s="56"/>
      <c r="G114" s="19"/>
      <c r="H114" s="19"/>
      <c r="I114" s="17">
        <f t="shared" si="1"/>
        <v>0</v>
      </c>
      <c r="J114" s="18"/>
      <c r="K114" s="18"/>
      <c r="L114" s="18"/>
      <c r="M114" s="18"/>
      <c r="N114" s="18"/>
      <c r="O114" s="18"/>
      <c r="P114" s="24"/>
      <c r="Q114" s="18"/>
      <c r="R114" s="18"/>
      <c r="S114" s="56"/>
      <c r="T114" s="18"/>
    </row>
    <row r="115" spans="1:20">
      <c r="A115" s="4">
        <v>111</v>
      </c>
      <c r="B115" s="17"/>
      <c r="C115" s="18"/>
      <c r="D115" s="18"/>
      <c r="E115" s="19"/>
      <c r="F115" s="56"/>
      <c r="G115" s="19"/>
      <c r="H115" s="19"/>
      <c r="I115" s="17">
        <f t="shared" si="1"/>
        <v>0</v>
      </c>
      <c r="J115" s="18"/>
      <c r="K115" s="18"/>
      <c r="L115" s="18"/>
      <c r="M115" s="18"/>
      <c r="N115" s="18"/>
      <c r="O115" s="18"/>
      <c r="P115" s="24"/>
      <c r="Q115" s="18"/>
      <c r="R115" s="18"/>
      <c r="S115" s="56"/>
      <c r="T115" s="18"/>
    </row>
    <row r="116" spans="1:20">
      <c r="A116" s="4">
        <v>112</v>
      </c>
      <c r="B116" s="17"/>
      <c r="C116" s="18"/>
      <c r="D116" s="18"/>
      <c r="E116" s="19"/>
      <c r="F116" s="56"/>
      <c r="G116" s="19"/>
      <c r="H116" s="19"/>
      <c r="I116" s="17">
        <f t="shared" si="1"/>
        <v>0</v>
      </c>
      <c r="J116" s="18"/>
      <c r="K116" s="18"/>
      <c r="L116" s="18"/>
      <c r="M116" s="18"/>
      <c r="N116" s="18"/>
      <c r="O116" s="18"/>
      <c r="P116" s="24"/>
      <c r="Q116" s="18"/>
      <c r="R116" s="18"/>
      <c r="S116" s="56"/>
      <c r="T116" s="18"/>
    </row>
    <row r="117" spans="1:20">
      <c r="A117" s="4">
        <v>113</v>
      </c>
      <c r="B117" s="17"/>
      <c r="C117" s="18"/>
      <c r="D117" s="18"/>
      <c r="E117" s="19"/>
      <c r="F117" s="56"/>
      <c r="G117" s="19"/>
      <c r="H117" s="19"/>
      <c r="I117" s="17">
        <f t="shared" si="1"/>
        <v>0</v>
      </c>
      <c r="J117" s="18"/>
      <c r="K117" s="18"/>
      <c r="L117" s="18"/>
      <c r="M117" s="18"/>
      <c r="N117" s="18"/>
      <c r="O117" s="18"/>
      <c r="P117" s="24"/>
      <c r="Q117" s="18"/>
      <c r="R117" s="18"/>
      <c r="S117" s="56"/>
      <c r="T117" s="18"/>
    </row>
    <row r="118" spans="1:20">
      <c r="A118" s="4">
        <v>114</v>
      </c>
      <c r="B118" s="17"/>
      <c r="C118" s="18"/>
      <c r="D118" s="18"/>
      <c r="E118" s="19"/>
      <c r="F118" s="56"/>
      <c r="G118" s="19"/>
      <c r="H118" s="19"/>
      <c r="I118" s="17">
        <f t="shared" si="1"/>
        <v>0</v>
      </c>
      <c r="J118" s="18"/>
      <c r="K118" s="18"/>
      <c r="L118" s="18"/>
      <c r="M118" s="18"/>
      <c r="N118" s="18"/>
      <c r="O118" s="18"/>
      <c r="P118" s="24"/>
      <c r="Q118" s="18"/>
      <c r="R118" s="18"/>
      <c r="S118" s="56"/>
      <c r="T118" s="18"/>
    </row>
    <row r="119" spans="1:20">
      <c r="A119" s="4">
        <v>115</v>
      </c>
      <c r="B119" s="17"/>
      <c r="C119" s="18"/>
      <c r="D119" s="18"/>
      <c r="E119" s="19"/>
      <c r="F119" s="56"/>
      <c r="G119" s="19"/>
      <c r="H119" s="19"/>
      <c r="I119" s="17">
        <f t="shared" si="1"/>
        <v>0</v>
      </c>
      <c r="J119" s="18"/>
      <c r="K119" s="18"/>
      <c r="L119" s="18"/>
      <c r="M119" s="18"/>
      <c r="N119" s="18"/>
      <c r="O119" s="18"/>
      <c r="P119" s="24"/>
      <c r="Q119" s="18"/>
      <c r="R119" s="18"/>
      <c r="S119" s="56"/>
      <c r="T119" s="18"/>
    </row>
    <row r="120" spans="1:20">
      <c r="A120" s="4">
        <v>116</v>
      </c>
      <c r="B120" s="17"/>
      <c r="C120" s="18"/>
      <c r="D120" s="18"/>
      <c r="E120" s="19"/>
      <c r="F120" s="56"/>
      <c r="G120" s="19"/>
      <c r="H120" s="19"/>
      <c r="I120" s="17">
        <f t="shared" si="1"/>
        <v>0</v>
      </c>
      <c r="J120" s="18"/>
      <c r="K120" s="18"/>
      <c r="L120" s="18"/>
      <c r="M120" s="18"/>
      <c r="N120" s="18"/>
      <c r="O120" s="18"/>
      <c r="P120" s="24"/>
      <c r="Q120" s="18"/>
      <c r="R120" s="18"/>
      <c r="S120" s="56"/>
      <c r="T120" s="18"/>
    </row>
    <row r="121" spans="1:20">
      <c r="A121" s="4">
        <v>117</v>
      </c>
      <c r="B121" s="17"/>
      <c r="C121" s="18"/>
      <c r="D121" s="18"/>
      <c r="E121" s="19"/>
      <c r="F121" s="56"/>
      <c r="G121" s="19"/>
      <c r="H121" s="19"/>
      <c r="I121" s="17">
        <f t="shared" si="1"/>
        <v>0</v>
      </c>
      <c r="J121" s="18"/>
      <c r="K121" s="18"/>
      <c r="L121" s="18"/>
      <c r="M121" s="18"/>
      <c r="N121" s="18"/>
      <c r="O121" s="18"/>
      <c r="P121" s="24"/>
      <c r="Q121" s="18"/>
      <c r="R121" s="18"/>
      <c r="S121" s="56"/>
      <c r="T121" s="18"/>
    </row>
    <row r="122" spans="1:20">
      <c r="A122" s="4">
        <v>118</v>
      </c>
      <c r="B122" s="17"/>
      <c r="C122" s="18"/>
      <c r="D122" s="18"/>
      <c r="E122" s="19"/>
      <c r="F122" s="56"/>
      <c r="G122" s="19"/>
      <c r="H122" s="19"/>
      <c r="I122" s="17">
        <f t="shared" si="1"/>
        <v>0</v>
      </c>
      <c r="J122" s="18"/>
      <c r="K122" s="18"/>
      <c r="L122" s="18"/>
      <c r="M122" s="18"/>
      <c r="N122" s="18"/>
      <c r="O122" s="18"/>
      <c r="P122" s="24"/>
      <c r="Q122" s="18"/>
      <c r="R122" s="18"/>
      <c r="S122" s="56"/>
      <c r="T122" s="18"/>
    </row>
    <row r="123" spans="1:20">
      <c r="A123" s="4">
        <v>119</v>
      </c>
      <c r="B123" s="17"/>
      <c r="C123" s="18"/>
      <c r="D123" s="18"/>
      <c r="E123" s="19"/>
      <c r="F123" s="56"/>
      <c r="G123" s="19"/>
      <c r="H123" s="19"/>
      <c r="I123" s="17">
        <f t="shared" si="1"/>
        <v>0</v>
      </c>
      <c r="J123" s="18"/>
      <c r="K123" s="18"/>
      <c r="L123" s="18"/>
      <c r="M123" s="18"/>
      <c r="N123" s="18"/>
      <c r="O123" s="18"/>
      <c r="P123" s="24"/>
      <c r="Q123" s="18"/>
      <c r="R123" s="18"/>
      <c r="S123" s="56"/>
      <c r="T123" s="18"/>
    </row>
    <row r="124" spans="1:20">
      <c r="A124" s="4">
        <v>120</v>
      </c>
      <c r="B124" s="17"/>
      <c r="C124" s="18"/>
      <c r="D124" s="18"/>
      <c r="E124" s="19"/>
      <c r="F124" s="56"/>
      <c r="G124" s="19"/>
      <c r="H124" s="19"/>
      <c r="I124" s="17">
        <f t="shared" si="1"/>
        <v>0</v>
      </c>
      <c r="J124" s="18"/>
      <c r="K124" s="18"/>
      <c r="L124" s="18"/>
      <c r="M124" s="18"/>
      <c r="N124" s="18"/>
      <c r="O124" s="18"/>
      <c r="P124" s="24"/>
      <c r="Q124" s="18"/>
      <c r="R124" s="18"/>
      <c r="S124" s="56"/>
      <c r="T124" s="18"/>
    </row>
    <row r="125" spans="1:20">
      <c r="A125" s="4">
        <v>121</v>
      </c>
      <c r="B125" s="17"/>
      <c r="C125" s="18"/>
      <c r="D125" s="18"/>
      <c r="E125" s="19"/>
      <c r="F125" s="56"/>
      <c r="G125" s="19"/>
      <c r="H125" s="19"/>
      <c r="I125" s="17">
        <f t="shared" si="1"/>
        <v>0</v>
      </c>
      <c r="J125" s="18"/>
      <c r="K125" s="18"/>
      <c r="L125" s="18"/>
      <c r="M125" s="18"/>
      <c r="N125" s="18"/>
      <c r="O125" s="18"/>
      <c r="P125" s="24"/>
      <c r="Q125" s="18"/>
      <c r="R125" s="18"/>
      <c r="S125" s="56"/>
      <c r="T125" s="18"/>
    </row>
    <row r="126" spans="1:20">
      <c r="A126" s="4">
        <v>122</v>
      </c>
      <c r="B126" s="17"/>
      <c r="C126" s="18"/>
      <c r="D126" s="18"/>
      <c r="E126" s="19"/>
      <c r="F126" s="56"/>
      <c r="G126" s="19"/>
      <c r="H126" s="19"/>
      <c r="I126" s="17">
        <f t="shared" si="1"/>
        <v>0</v>
      </c>
      <c r="J126" s="18"/>
      <c r="K126" s="18"/>
      <c r="L126" s="18"/>
      <c r="M126" s="18"/>
      <c r="N126" s="18"/>
      <c r="O126" s="18"/>
      <c r="P126" s="24"/>
      <c r="Q126" s="18"/>
      <c r="R126" s="18"/>
      <c r="S126" s="56"/>
      <c r="T126" s="18"/>
    </row>
    <row r="127" spans="1:20">
      <c r="A127" s="4">
        <v>123</v>
      </c>
      <c r="B127" s="17"/>
      <c r="C127" s="18"/>
      <c r="D127" s="18"/>
      <c r="E127" s="19"/>
      <c r="F127" s="56"/>
      <c r="G127" s="19"/>
      <c r="H127" s="19"/>
      <c r="I127" s="17">
        <f t="shared" si="1"/>
        <v>0</v>
      </c>
      <c r="J127" s="18"/>
      <c r="K127" s="18"/>
      <c r="L127" s="18"/>
      <c r="M127" s="18"/>
      <c r="N127" s="18"/>
      <c r="O127" s="18"/>
      <c r="P127" s="24"/>
      <c r="Q127" s="18"/>
      <c r="R127" s="18"/>
      <c r="S127" s="56"/>
      <c r="T127" s="18"/>
    </row>
    <row r="128" spans="1:20">
      <c r="A128" s="4">
        <v>124</v>
      </c>
      <c r="B128" s="17"/>
      <c r="C128" s="18"/>
      <c r="D128" s="18"/>
      <c r="E128" s="19"/>
      <c r="F128" s="56"/>
      <c r="G128" s="19"/>
      <c r="H128" s="19"/>
      <c r="I128" s="17">
        <f t="shared" si="1"/>
        <v>0</v>
      </c>
      <c r="J128" s="18"/>
      <c r="K128" s="18"/>
      <c r="L128" s="18"/>
      <c r="M128" s="18"/>
      <c r="N128" s="18"/>
      <c r="O128" s="18"/>
      <c r="P128" s="24"/>
      <c r="Q128" s="18"/>
      <c r="R128" s="18"/>
      <c r="S128" s="56"/>
      <c r="T128" s="18"/>
    </row>
    <row r="129" spans="1:20">
      <c r="A129" s="4">
        <v>125</v>
      </c>
      <c r="B129" s="17"/>
      <c r="C129" s="18"/>
      <c r="D129" s="18"/>
      <c r="E129" s="19"/>
      <c r="F129" s="56"/>
      <c r="G129" s="19"/>
      <c r="H129" s="19"/>
      <c r="I129" s="17">
        <f t="shared" si="1"/>
        <v>0</v>
      </c>
      <c r="J129" s="18"/>
      <c r="K129" s="18"/>
      <c r="L129" s="18"/>
      <c r="M129" s="18"/>
      <c r="N129" s="18"/>
      <c r="O129" s="18"/>
      <c r="P129" s="24"/>
      <c r="Q129" s="18"/>
      <c r="R129" s="18"/>
      <c r="S129" s="56"/>
      <c r="T129" s="18"/>
    </row>
    <row r="130" spans="1:20">
      <c r="A130" s="4">
        <v>126</v>
      </c>
      <c r="B130" s="17"/>
      <c r="C130" s="18"/>
      <c r="D130" s="18"/>
      <c r="E130" s="19"/>
      <c r="F130" s="56"/>
      <c r="G130" s="19"/>
      <c r="H130" s="19"/>
      <c r="I130" s="17">
        <f t="shared" si="1"/>
        <v>0</v>
      </c>
      <c r="J130" s="18"/>
      <c r="K130" s="18"/>
      <c r="L130" s="18"/>
      <c r="M130" s="18"/>
      <c r="N130" s="18"/>
      <c r="O130" s="18"/>
      <c r="P130" s="24"/>
      <c r="Q130" s="18"/>
      <c r="R130" s="18"/>
      <c r="S130" s="56"/>
      <c r="T130" s="18"/>
    </row>
    <row r="131" spans="1:20">
      <c r="A131" s="4">
        <v>127</v>
      </c>
      <c r="B131" s="17"/>
      <c r="C131" s="18"/>
      <c r="D131" s="18"/>
      <c r="E131" s="19"/>
      <c r="F131" s="56"/>
      <c r="G131" s="19"/>
      <c r="H131" s="19"/>
      <c r="I131" s="17">
        <f t="shared" si="1"/>
        <v>0</v>
      </c>
      <c r="J131" s="18"/>
      <c r="K131" s="18"/>
      <c r="L131" s="18"/>
      <c r="M131" s="18"/>
      <c r="N131" s="18"/>
      <c r="O131" s="18"/>
      <c r="P131" s="24"/>
      <c r="Q131" s="18"/>
      <c r="R131" s="18"/>
      <c r="S131" s="56"/>
      <c r="T131" s="18"/>
    </row>
    <row r="132" spans="1:20">
      <c r="A132" s="4">
        <v>128</v>
      </c>
      <c r="B132" s="17"/>
      <c r="C132" s="18"/>
      <c r="D132" s="18"/>
      <c r="E132" s="19"/>
      <c r="F132" s="56"/>
      <c r="G132" s="19"/>
      <c r="H132" s="19"/>
      <c r="I132" s="17">
        <f t="shared" si="1"/>
        <v>0</v>
      </c>
      <c r="J132" s="18"/>
      <c r="K132" s="18"/>
      <c r="L132" s="18"/>
      <c r="M132" s="18"/>
      <c r="N132" s="18"/>
      <c r="O132" s="18"/>
      <c r="P132" s="24"/>
      <c r="Q132" s="18"/>
      <c r="R132" s="18"/>
      <c r="S132" s="56"/>
      <c r="T132" s="18"/>
    </row>
    <row r="133" spans="1:20">
      <c r="A133" s="4">
        <v>129</v>
      </c>
      <c r="B133" s="17"/>
      <c r="C133" s="18"/>
      <c r="D133" s="18"/>
      <c r="E133" s="19"/>
      <c r="F133" s="56"/>
      <c r="G133" s="19"/>
      <c r="H133" s="19"/>
      <c r="I133" s="17">
        <f t="shared" si="1"/>
        <v>0</v>
      </c>
      <c r="J133" s="18"/>
      <c r="K133" s="18"/>
      <c r="L133" s="18"/>
      <c r="M133" s="18"/>
      <c r="N133" s="18"/>
      <c r="O133" s="18"/>
      <c r="P133" s="24"/>
      <c r="Q133" s="18"/>
      <c r="R133" s="18"/>
      <c r="S133" s="56"/>
      <c r="T133" s="18"/>
    </row>
    <row r="134" spans="1:20">
      <c r="A134" s="4">
        <v>130</v>
      </c>
      <c r="B134" s="17"/>
      <c r="C134" s="18"/>
      <c r="D134" s="18"/>
      <c r="E134" s="19"/>
      <c r="F134" s="56"/>
      <c r="G134" s="19"/>
      <c r="H134" s="19"/>
      <c r="I134" s="17">
        <f t="shared" ref="I134:I164" si="2">+G134+H134</f>
        <v>0</v>
      </c>
      <c r="J134" s="18"/>
      <c r="K134" s="18"/>
      <c r="L134" s="18"/>
      <c r="M134" s="18"/>
      <c r="N134" s="18"/>
      <c r="O134" s="18"/>
      <c r="P134" s="24"/>
      <c r="Q134" s="18"/>
      <c r="R134" s="18"/>
      <c r="S134" s="56"/>
      <c r="T134" s="18"/>
    </row>
    <row r="135" spans="1:20">
      <c r="A135" s="4">
        <v>131</v>
      </c>
      <c r="B135" s="17"/>
      <c r="C135" s="18"/>
      <c r="D135" s="18"/>
      <c r="E135" s="19"/>
      <c r="F135" s="56"/>
      <c r="G135" s="19"/>
      <c r="H135" s="19"/>
      <c r="I135" s="17">
        <f t="shared" si="2"/>
        <v>0</v>
      </c>
      <c r="J135" s="18"/>
      <c r="K135" s="18"/>
      <c r="L135" s="18"/>
      <c r="M135" s="18"/>
      <c r="N135" s="18"/>
      <c r="O135" s="18"/>
      <c r="P135" s="24"/>
      <c r="Q135" s="18"/>
      <c r="R135" s="18"/>
      <c r="S135" s="56"/>
      <c r="T135" s="18"/>
    </row>
    <row r="136" spans="1:20">
      <c r="A136" s="4">
        <v>132</v>
      </c>
      <c r="B136" s="17"/>
      <c r="C136" s="18"/>
      <c r="D136" s="18"/>
      <c r="E136" s="19"/>
      <c r="F136" s="56"/>
      <c r="G136" s="19"/>
      <c r="H136" s="19"/>
      <c r="I136" s="17">
        <f t="shared" si="2"/>
        <v>0</v>
      </c>
      <c r="J136" s="18"/>
      <c r="K136" s="18"/>
      <c r="L136" s="18"/>
      <c r="M136" s="18"/>
      <c r="N136" s="18"/>
      <c r="O136" s="18"/>
      <c r="P136" s="24"/>
      <c r="Q136" s="18"/>
      <c r="R136" s="18"/>
      <c r="S136" s="56"/>
      <c r="T136" s="18"/>
    </row>
    <row r="137" spans="1:20">
      <c r="A137" s="4">
        <v>133</v>
      </c>
      <c r="B137" s="17"/>
      <c r="C137" s="18"/>
      <c r="D137" s="18"/>
      <c r="E137" s="19"/>
      <c r="F137" s="56"/>
      <c r="G137" s="19"/>
      <c r="H137" s="19"/>
      <c r="I137" s="17">
        <f t="shared" si="2"/>
        <v>0</v>
      </c>
      <c r="J137" s="18"/>
      <c r="K137" s="18"/>
      <c r="L137" s="18"/>
      <c r="M137" s="18"/>
      <c r="N137" s="18"/>
      <c r="O137" s="18"/>
      <c r="P137" s="24"/>
      <c r="Q137" s="18"/>
      <c r="R137" s="18"/>
      <c r="S137" s="56"/>
      <c r="T137" s="18"/>
    </row>
    <row r="138" spans="1:20">
      <c r="A138" s="4">
        <v>134</v>
      </c>
      <c r="B138" s="17"/>
      <c r="C138" s="18"/>
      <c r="D138" s="18"/>
      <c r="E138" s="19"/>
      <c r="F138" s="56"/>
      <c r="G138" s="19"/>
      <c r="H138" s="19"/>
      <c r="I138" s="17">
        <f t="shared" si="2"/>
        <v>0</v>
      </c>
      <c r="J138" s="18"/>
      <c r="K138" s="18"/>
      <c r="L138" s="18"/>
      <c r="M138" s="18"/>
      <c r="N138" s="18"/>
      <c r="O138" s="18"/>
      <c r="P138" s="24"/>
      <c r="Q138" s="18"/>
      <c r="R138" s="18"/>
      <c r="S138" s="56"/>
      <c r="T138" s="18"/>
    </row>
    <row r="139" spans="1:20">
      <c r="A139" s="4">
        <v>135</v>
      </c>
      <c r="B139" s="17"/>
      <c r="C139" s="18"/>
      <c r="D139" s="18"/>
      <c r="E139" s="19"/>
      <c r="F139" s="56"/>
      <c r="G139" s="19"/>
      <c r="H139" s="19"/>
      <c r="I139" s="17">
        <f t="shared" si="2"/>
        <v>0</v>
      </c>
      <c r="J139" s="18"/>
      <c r="K139" s="18"/>
      <c r="L139" s="18"/>
      <c r="M139" s="18"/>
      <c r="N139" s="18"/>
      <c r="O139" s="18"/>
      <c r="P139" s="24"/>
      <c r="Q139" s="18"/>
      <c r="R139" s="18"/>
      <c r="S139" s="56"/>
      <c r="T139" s="18"/>
    </row>
    <row r="140" spans="1:20">
      <c r="A140" s="4">
        <v>136</v>
      </c>
      <c r="B140" s="17"/>
      <c r="C140" s="18"/>
      <c r="D140" s="18"/>
      <c r="E140" s="19"/>
      <c r="F140" s="56"/>
      <c r="G140" s="19"/>
      <c r="H140" s="19"/>
      <c r="I140" s="17">
        <f t="shared" si="2"/>
        <v>0</v>
      </c>
      <c r="J140" s="18"/>
      <c r="K140" s="18"/>
      <c r="L140" s="18"/>
      <c r="M140" s="18"/>
      <c r="N140" s="18"/>
      <c r="O140" s="18"/>
      <c r="P140" s="24"/>
      <c r="Q140" s="18"/>
      <c r="R140" s="18"/>
      <c r="S140" s="56"/>
      <c r="T140" s="18"/>
    </row>
    <row r="141" spans="1:20">
      <c r="A141" s="4">
        <v>137</v>
      </c>
      <c r="B141" s="17"/>
      <c r="C141" s="18"/>
      <c r="D141" s="18"/>
      <c r="E141" s="19"/>
      <c r="F141" s="56"/>
      <c r="G141" s="19"/>
      <c r="H141" s="19"/>
      <c r="I141" s="17">
        <f t="shared" si="2"/>
        <v>0</v>
      </c>
      <c r="J141" s="18"/>
      <c r="K141" s="18"/>
      <c r="L141" s="18"/>
      <c r="M141" s="18"/>
      <c r="N141" s="18"/>
      <c r="O141" s="18"/>
      <c r="P141" s="24"/>
      <c r="Q141" s="18"/>
      <c r="R141" s="18"/>
      <c r="S141" s="56"/>
      <c r="T141" s="18"/>
    </row>
    <row r="142" spans="1:20">
      <c r="A142" s="4">
        <v>138</v>
      </c>
      <c r="B142" s="17"/>
      <c r="C142" s="18"/>
      <c r="D142" s="18"/>
      <c r="E142" s="19"/>
      <c r="F142" s="56"/>
      <c r="G142" s="19"/>
      <c r="H142" s="19"/>
      <c r="I142" s="17">
        <f t="shared" si="2"/>
        <v>0</v>
      </c>
      <c r="J142" s="18"/>
      <c r="K142" s="18"/>
      <c r="L142" s="18"/>
      <c r="M142" s="18"/>
      <c r="N142" s="18"/>
      <c r="O142" s="18"/>
      <c r="P142" s="24"/>
      <c r="Q142" s="18"/>
      <c r="R142" s="18"/>
      <c r="S142" s="56"/>
      <c r="T142" s="18"/>
    </row>
    <row r="143" spans="1:20">
      <c r="A143" s="4">
        <v>139</v>
      </c>
      <c r="B143" s="17"/>
      <c r="C143" s="18"/>
      <c r="D143" s="18"/>
      <c r="E143" s="19"/>
      <c r="F143" s="56"/>
      <c r="G143" s="19"/>
      <c r="H143" s="19"/>
      <c r="I143" s="17">
        <f t="shared" si="2"/>
        <v>0</v>
      </c>
      <c r="J143" s="18"/>
      <c r="K143" s="18"/>
      <c r="L143" s="18"/>
      <c r="M143" s="18"/>
      <c r="N143" s="18"/>
      <c r="O143" s="18"/>
      <c r="P143" s="24"/>
      <c r="Q143" s="18"/>
      <c r="R143" s="18"/>
      <c r="S143" s="56"/>
      <c r="T143" s="18"/>
    </row>
    <row r="144" spans="1:20">
      <c r="A144" s="4">
        <v>140</v>
      </c>
      <c r="B144" s="17"/>
      <c r="C144" s="18"/>
      <c r="D144" s="18"/>
      <c r="E144" s="19"/>
      <c r="F144" s="56"/>
      <c r="G144" s="19"/>
      <c r="H144" s="19"/>
      <c r="I144" s="17">
        <f t="shared" si="2"/>
        <v>0</v>
      </c>
      <c r="J144" s="18"/>
      <c r="K144" s="18"/>
      <c r="L144" s="18"/>
      <c r="M144" s="18"/>
      <c r="N144" s="18"/>
      <c r="O144" s="18"/>
      <c r="P144" s="24"/>
      <c r="Q144" s="18"/>
      <c r="R144" s="18"/>
      <c r="S144" s="56"/>
      <c r="T144" s="18"/>
    </row>
    <row r="145" spans="1:20">
      <c r="A145" s="4">
        <v>141</v>
      </c>
      <c r="B145" s="17"/>
      <c r="C145" s="18"/>
      <c r="D145" s="18"/>
      <c r="E145" s="19"/>
      <c r="F145" s="56"/>
      <c r="G145" s="19"/>
      <c r="H145" s="19"/>
      <c r="I145" s="17">
        <f t="shared" si="2"/>
        <v>0</v>
      </c>
      <c r="J145" s="18"/>
      <c r="K145" s="18"/>
      <c r="L145" s="18"/>
      <c r="M145" s="18"/>
      <c r="N145" s="18"/>
      <c r="O145" s="18"/>
      <c r="P145" s="24"/>
      <c r="Q145" s="18"/>
      <c r="R145" s="18"/>
      <c r="S145" s="56"/>
      <c r="T145" s="18"/>
    </row>
    <row r="146" spans="1:20">
      <c r="A146" s="4">
        <v>142</v>
      </c>
      <c r="B146" s="17"/>
      <c r="C146" s="18"/>
      <c r="D146" s="18"/>
      <c r="E146" s="19"/>
      <c r="F146" s="56"/>
      <c r="G146" s="19"/>
      <c r="H146" s="19"/>
      <c r="I146" s="17">
        <f t="shared" si="2"/>
        <v>0</v>
      </c>
      <c r="J146" s="18"/>
      <c r="K146" s="18"/>
      <c r="L146" s="18"/>
      <c r="M146" s="18"/>
      <c r="N146" s="18"/>
      <c r="O146" s="18"/>
      <c r="P146" s="24"/>
      <c r="Q146" s="18"/>
      <c r="R146" s="18"/>
      <c r="S146" s="56"/>
      <c r="T146" s="18"/>
    </row>
    <row r="147" spans="1:20">
      <c r="A147" s="4">
        <v>143</v>
      </c>
      <c r="B147" s="17"/>
      <c r="C147" s="18"/>
      <c r="D147" s="18"/>
      <c r="E147" s="19"/>
      <c r="F147" s="56"/>
      <c r="G147" s="19"/>
      <c r="H147" s="19"/>
      <c r="I147" s="17">
        <f t="shared" si="2"/>
        <v>0</v>
      </c>
      <c r="J147" s="18"/>
      <c r="K147" s="18"/>
      <c r="L147" s="18"/>
      <c r="M147" s="18"/>
      <c r="N147" s="18"/>
      <c r="O147" s="18"/>
      <c r="P147" s="24"/>
      <c r="Q147" s="18"/>
      <c r="R147" s="18"/>
      <c r="S147" s="56"/>
      <c r="T147" s="18"/>
    </row>
    <row r="148" spans="1:20">
      <c r="A148" s="4">
        <v>144</v>
      </c>
      <c r="B148" s="17"/>
      <c r="C148" s="18"/>
      <c r="D148" s="18"/>
      <c r="E148" s="19"/>
      <c r="F148" s="56"/>
      <c r="G148" s="19"/>
      <c r="H148" s="19"/>
      <c r="I148" s="17">
        <f t="shared" si="2"/>
        <v>0</v>
      </c>
      <c r="J148" s="18"/>
      <c r="K148" s="18"/>
      <c r="L148" s="18"/>
      <c r="M148" s="18"/>
      <c r="N148" s="18"/>
      <c r="O148" s="18"/>
      <c r="P148" s="24"/>
      <c r="Q148" s="18"/>
      <c r="R148" s="18"/>
      <c r="S148" s="56"/>
      <c r="T148" s="18"/>
    </row>
    <row r="149" spans="1:20">
      <c r="A149" s="4">
        <v>145</v>
      </c>
      <c r="B149" s="17"/>
      <c r="C149" s="18"/>
      <c r="D149" s="18"/>
      <c r="E149" s="19"/>
      <c r="F149" s="56"/>
      <c r="G149" s="19"/>
      <c r="H149" s="19"/>
      <c r="I149" s="17">
        <f t="shared" si="2"/>
        <v>0</v>
      </c>
      <c r="J149" s="18"/>
      <c r="K149" s="18"/>
      <c r="L149" s="18"/>
      <c r="M149" s="18"/>
      <c r="N149" s="18"/>
      <c r="O149" s="18"/>
      <c r="P149" s="24"/>
      <c r="Q149" s="18"/>
      <c r="R149" s="18"/>
      <c r="S149" s="56"/>
      <c r="T149" s="18"/>
    </row>
    <row r="150" spans="1:20">
      <c r="A150" s="4">
        <v>146</v>
      </c>
      <c r="B150" s="17"/>
      <c r="C150" s="18"/>
      <c r="D150" s="18"/>
      <c r="E150" s="19"/>
      <c r="F150" s="56"/>
      <c r="G150" s="19"/>
      <c r="H150" s="19"/>
      <c r="I150" s="17">
        <f t="shared" si="2"/>
        <v>0</v>
      </c>
      <c r="J150" s="18"/>
      <c r="K150" s="18"/>
      <c r="L150" s="18"/>
      <c r="M150" s="18"/>
      <c r="N150" s="18"/>
      <c r="O150" s="18"/>
      <c r="P150" s="24"/>
      <c r="Q150" s="18"/>
      <c r="R150" s="18"/>
      <c r="S150" s="56"/>
      <c r="T150" s="18"/>
    </row>
    <row r="151" spans="1:20">
      <c r="A151" s="4">
        <v>147</v>
      </c>
      <c r="B151" s="17"/>
      <c r="C151" s="18"/>
      <c r="D151" s="18"/>
      <c r="E151" s="19"/>
      <c r="F151" s="56"/>
      <c r="G151" s="19"/>
      <c r="H151" s="19"/>
      <c r="I151" s="17">
        <f t="shared" si="2"/>
        <v>0</v>
      </c>
      <c r="J151" s="18"/>
      <c r="K151" s="18"/>
      <c r="L151" s="18"/>
      <c r="M151" s="18"/>
      <c r="N151" s="18"/>
      <c r="O151" s="18"/>
      <c r="P151" s="24"/>
      <c r="Q151" s="18"/>
      <c r="R151" s="18"/>
      <c r="S151" s="56"/>
      <c r="T151" s="18"/>
    </row>
    <row r="152" spans="1:20">
      <c r="A152" s="4">
        <v>148</v>
      </c>
      <c r="B152" s="17"/>
      <c r="C152" s="18"/>
      <c r="D152" s="18"/>
      <c r="E152" s="19"/>
      <c r="F152" s="56"/>
      <c r="G152" s="19"/>
      <c r="H152" s="19"/>
      <c r="I152" s="17">
        <f t="shared" si="2"/>
        <v>0</v>
      </c>
      <c r="J152" s="18"/>
      <c r="K152" s="18"/>
      <c r="L152" s="18"/>
      <c r="M152" s="18"/>
      <c r="N152" s="18"/>
      <c r="O152" s="18"/>
      <c r="P152" s="24"/>
      <c r="Q152" s="18"/>
      <c r="R152" s="18"/>
      <c r="S152" s="56"/>
      <c r="T152" s="18"/>
    </row>
    <row r="153" spans="1:20">
      <c r="A153" s="4">
        <v>149</v>
      </c>
      <c r="B153" s="17"/>
      <c r="C153" s="18"/>
      <c r="D153" s="18"/>
      <c r="E153" s="19"/>
      <c r="F153" s="56"/>
      <c r="G153" s="19"/>
      <c r="H153" s="19"/>
      <c r="I153" s="17">
        <f t="shared" si="2"/>
        <v>0</v>
      </c>
      <c r="J153" s="18"/>
      <c r="K153" s="18"/>
      <c r="L153" s="18"/>
      <c r="M153" s="18"/>
      <c r="N153" s="18"/>
      <c r="O153" s="18"/>
      <c r="P153" s="24"/>
      <c r="Q153" s="18"/>
      <c r="R153" s="18"/>
      <c r="S153" s="56"/>
      <c r="T153" s="18"/>
    </row>
    <row r="154" spans="1:20">
      <c r="A154" s="4">
        <v>150</v>
      </c>
      <c r="B154" s="17"/>
      <c r="C154" s="18"/>
      <c r="D154" s="18"/>
      <c r="E154" s="19"/>
      <c r="F154" s="56"/>
      <c r="G154" s="19"/>
      <c r="H154" s="19"/>
      <c r="I154" s="17">
        <f t="shared" si="2"/>
        <v>0</v>
      </c>
      <c r="J154" s="18"/>
      <c r="K154" s="18"/>
      <c r="L154" s="18"/>
      <c r="M154" s="18"/>
      <c r="N154" s="18"/>
      <c r="O154" s="18"/>
      <c r="P154" s="24"/>
      <c r="Q154" s="18"/>
      <c r="R154" s="18"/>
      <c r="S154" s="56"/>
      <c r="T154" s="18"/>
    </row>
    <row r="155" spans="1:20">
      <c r="A155" s="4">
        <v>151</v>
      </c>
      <c r="B155" s="17"/>
      <c r="C155" s="18"/>
      <c r="D155" s="18"/>
      <c r="E155" s="19"/>
      <c r="F155" s="56"/>
      <c r="G155" s="19"/>
      <c r="H155" s="19"/>
      <c r="I155" s="17">
        <f t="shared" si="2"/>
        <v>0</v>
      </c>
      <c r="J155" s="18"/>
      <c r="K155" s="18"/>
      <c r="L155" s="18"/>
      <c r="M155" s="18"/>
      <c r="N155" s="18"/>
      <c r="O155" s="18"/>
      <c r="P155" s="24"/>
      <c r="Q155" s="18"/>
      <c r="R155" s="18"/>
      <c r="S155" s="56"/>
      <c r="T155" s="18"/>
    </row>
    <row r="156" spans="1:20">
      <c r="A156" s="4">
        <v>152</v>
      </c>
      <c r="B156" s="17"/>
      <c r="C156" s="18"/>
      <c r="D156" s="18"/>
      <c r="E156" s="19"/>
      <c r="F156" s="56"/>
      <c r="G156" s="19"/>
      <c r="H156" s="19"/>
      <c r="I156" s="17">
        <f t="shared" si="2"/>
        <v>0</v>
      </c>
      <c r="J156" s="18"/>
      <c r="K156" s="18"/>
      <c r="L156" s="18"/>
      <c r="M156" s="18"/>
      <c r="N156" s="18"/>
      <c r="O156" s="18"/>
      <c r="P156" s="24"/>
      <c r="Q156" s="18"/>
      <c r="R156" s="18"/>
      <c r="S156" s="56"/>
      <c r="T156" s="18"/>
    </row>
    <row r="157" spans="1:20">
      <c r="A157" s="4">
        <v>153</v>
      </c>
      <c r="B157" s="17"/>
      <c r="C157" s="18"/>
      <c r="D157" s="18"/>
      <c r="E157" s="19"/>
      <c r="F157" s="56"/>
      <c r="G157" s="19"/>
      <c r="H157" s="19"/>
      <c r="I157" s="17">
        <f t="shared" si="2"/>
        <v>0</v>
      </c>
      <c r="J157" s="18"/>
      <c r="K157" s="18"/>
      <c r="L157" s="18"/>
      <c r="M157" s="18"/>
      <c r="N157" s="18"/>
      <c r="O157" s="18"/>
      <c r="P157" s="24"/>
      <c r="Q157" s="18"/>
      <c r="R157" s="18"/>
      <c r="S157" s="56"/>
      <c r="T157" s="18"/>
    </row>
    <row r="158" spans="1:20">
      <c r="A158" s="4">
        <v>154</v>
      </c>
      <c r="B158" s="17"/>
      <c r="C158" s="18"/>
      <c r="D158" s="18"/>
      <c r="E158" s="19"/>
      <c r="F158" s="56"/>
      <c r="G158" s="19"/>
      <c r="H158" s="19"/>
      <c r="I158" s="17">
        <f t="shared" si="2"/>
        <v>0</v>
      </c>
      <c r="J158" s="18"/>
      <c r="K158" s="18"/>
      <c r="L158" s="18"/>
      <c r="M158" s="18"/>
      <c r="N158" s="18"/>
      <c r="O158" s="18"/>
      <c r="P158" s="24"/>
      <c r="Q158" s="18"/>
      <c r="R158" s="18"/>
      <c r="S158" s="56"/>
      <c r="T158" s="18"/>
    </row>
    <row r="159" spans="1:20">
      <c r="A159" s="4">
        <v>155</v>
      </c>
      <c r="B159" s="17"/>
      <c r="C159" s="18"/>
      <c r="D159" s="18"/>
      <c r="E159" s="19"/>
      <c r="F159" s="56"/>
      <c r="G159" s="19"/>
      <c r="H159" s="19"/>
      <c r="I159" s="17">
        <f t="shared" si="2"/>
        <v>0</v>
      </c>
      <c r="J159" s="18"/>
      <c r="K159" s="18"/>
      <c r="L159" s="18"/>
      <c r="M159" s="18"/>
      <c r="N159" s="18"/>
      <c r="O159" s="18"/>
      <c r="P159" s="24"/>
      <c r="Q159" s="18"/>
      <c r="R159" s="18"/>
      <c r="S159" s="56"/>
      <c r="T159" s="18"/>
    </row>
    <row r="160" spans="1:20">
      <c r="A160" s="4">
        <v>156</v>
      </c>
      <c r="B160" s="17"/>
      <c r="C160" s="18"/>
      <c r="D160" s="18"/>
      <c r="E160" s="19"/>
      <c r="F160" s="56"/>
      <c r="G160" s="19"/>
      <c r="H160" s="19"/>
      <c r="I160" s="17">
        <f t="shared" si="2"/>
        <v>0</v>
      </c>
      <c r="J160" s="18"/>
      <c r="K160" s="18"/>
      <c r="L160" s="18"/>
      <c r="M160" s="18"/>
      <c r="N160" s="18"/>
      <c r="O160" s="18"/>
      <c r="P160" s="24"/>
      <c r="Q160" s="18"/>
      <c r="R160" s="18"/>
      <c r="S160" s="56"/>
      <c r="T160" s="18"/>
    </row>
    <row r="161" spans="1:20">
      <c r="A161" s="4">
        <v>157</v>
      </c>
      <c r="B161" s="17"/>
      <c r="C161" s="18"/>
      <c r="D161" s="18"/>
      <c r="E161" s="19"/>
      <c r="F161" s="56"/>
      <c r="G161" s="19"/>
      <c r="H161" s="19"/>
      <c r="I161" s="17">
        <f t="shared" si="2"/>
        <v>0</v>
      </c>
      <c r="J161" s="18"/>
      <c r="K161" s="18"/>
      <c r="L161" s="18"/>
      <c r="M161" s="18"/>
      <c r="N161" s="18"/>
      <c r="O161" s="18"/>
      <c r="P161" s="24"/>
      <c r="Q161" s="18"/>
      <c r="R161" s="18"/>
      <c r="S161" s="56"/>
      <c r="T161" s="18"/>
    </row>
    <row r="162" spans="1:20">
      <c r="A162" s="4">
        <v>158</v>
      </c>
      <c r="B162" s="17"/>
      <c r="C162" s="18"/>
      <c r="D162" s="18"/>
      <c r="E162" s="19"/>
      <c r="F162" s="56"/>
      <c r="G162" s="19"/>
      <c r="H162" s="19"/>
      <c r="I162" s="17">
        <f t="shared" si="2"/>
        <v>0</v>
      </c>
      <c r="J162" s="18"/>
      <c r="K162" s="18"/>
      <c r="L162" s="18"/>
      <c r="M162" s="18"/>
      <c r="N162" s="18"/>
      <c r="O162" s="18"/>
      <c r="P162" s="24"/>
      <c r="Q162" s="18"/>
      <c r="R162" s="18"/>
      <c r="S162" s="56"/>
      <c r="T162" s="18"/>
    </row>
    <row r="163" spans="1:20">
      <c r="A163" s="4">
        <v>159</v>
      </c>
      <c r="B163" s="17"/>
      <c r="C163" s="18"/>
      <c r="D163" s="18"/>
      <c r="E163" s="19"/>
      <c r="F163" s="56"/>
      <c r="G163" s="19"/>
      <c r="H163" s="19"/>
      <c r="I163" s="17">
        <f t="shared" si="2"/>
        <v>0</v>
      </c>
      <c r="J163" s="18"/>
      <c r="K163" s="18"/>
      <c r="L163" s="18"/>
      <c r="M163" s="18"/>
      <c r="N163" s="18"/>
      <c r="O163" s="18"/>
      <c r="P163" s="24"/>
      <c r="Q163" s="18"/>
      <c r="R163" s="18"/>
      <c r="S163" s="56"/>
      <c r="T163" s="18"/>
    </row>
    <row r="164" spans="1:20">
      <c r="A164" s="4">
        <v>160</v>
      </c>
      <c r="B164" s="17"/>
      <c r="C164" s="18"/>
      <c r="D164" s="18"/>
      <c r="E164" s="19"/>
      <c r="F164" s="56"/>
      <c r="G164" s="19"/>
      <c r="H164" s="19"/>
      <c r="I164" s="17">
        <f t="shared" si="2"/>
        <v>0</v>
      </c>
      <c r="J164" s="18"/>
      <c r="K164" s="18"/>
      <c r="L164" s="18"/>
      <c r="M164" s="18"/>
      <c r="N164" s="18"/>
      <c r="O164" s="18"/>
      <c r="P164" s="24"/>
      <c r="Q164" s="18"/>
      <c r="R164" s="18"/>
      <c r="S164" s="56"/>
      <c r="T164" s="18"/>
    </row>
    <row r="165" spans="1:20">
      <c r="A165" s="3" t="s">
        <v>11</v>
      </c>
      <c r="B165" s="41"/>
      <c r="C165" s="3">
        <f>COUNTIFS(C5:C164,"*")</f>
        <v>97</v>
      </c>
      <c r="D165" s="3"/>
      <c r="E165" s="13"/>
      <c r="F165" s="53"/>
      <c r="G165" s="13">
        <f>SUM(G5:G164)</f>
        <v>3392</v>
      </c>
      <c r="H165" s="13">
        <f>SUM(H5:H164)</f>
        <v>3434</v>
      </c>
      <c r="I165" s="13">
        <f>SUM(I5:I164)</f>
        <v>6826</v>
      </c>
      <c r="J165" s="3"/>
      <c r="K165" s="7"/>
      <c r="L165" s="21"/>
      <c r="M165" s="21"/>
      <c r="N165" s="7"/>
      <c r="O165" s="7"/>
      <c r="P165" s="14"/>
      <c r="Q165" s="3"/>
      <c r="R165" s="3"/>
      <c r="S165" s="51"/>
      <c r="T165" s="12"/>
    </row>
    <row r="166" spans="1:20">
      <c r="A166" s="46" t="s">
        <v>66</v>
      </c>
      <c r="B166" s="10">
        <f>COUNTIF(B$5:B$164,"Team 1")</f>
        <v>54</v>
      </c>
      <c r="C166" s="46" t="s">
        <v>29</v>
      </c>
      <c r="D166" s="10">
        <f>COUNTIF(D5:D164,"Anganwadi")</f>
        <v>42</v>
      </c>
    </row>
    <row r="167" spans="1:20">
      <c r="A167" s="46" t="s">
        <v>67</v>
      </c>
      <c r="B167" s="10">
        <f>COUNTIF(B$6:B$164,"Team 2")</f>
        <v>43</v>
      </c>
      <c r="C167" s="46" t="s">
        <v>27</v>
      </c>
      <c r="D167" s="10">
        <f>COUNTIF(D5:D164,"School")</f>
        <v>55</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F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61" bestFit="1" customWidth="1"/>
    <col min="5" max="5" width="16" style="16" customWidth="1"/>
    <col min="6" max="6" width="17" style="6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61" bestFit="1" customWidth="1"/>
    <col min="16" max="16" width="15.28515625" style="61" customWidth="1"/>
    <col min="17" max="17" width="11.5703125" style="1" bestFit="1" customWidth="1"/>
    <col min="18" max="18" width="17.5703125" style="1" customWidth="1"/>
    <col min="19" max="19" width="19.5703125" style="1" customWidth="1"/>
    <col min="20" max="16384" width="9.140625" style="1"/>
  </cols>
  <sheetData>
    <row r="1" spans="1:20" ht="51" customHeight="1">
      <c r="A1" s="187" t="s">
        <v>1527</v>
      </c>
      <c r="B1" s="187"/>
      <c r="C1" s="187"/>
      <c r="D1" s="188"/>
      <c r="E1" s="188"/>
      <c r="F1" s="188"/>
      <c r="G1" s="188"/>
      <c r="H1" s="188"/>
      <c r="I1" s="188"/>
      <c r="J1" s="188"/>
      <c r="K1" s="188"/>
      <c r="L1" s="188"/>
      <c r="M1" s="188"/>
      <c r="N1" s="188"/>
      <c r="O1" s="188"/>
      <c r="P1" s="188"/>
      <c r="Q1" s="188"/>
      <c r="R1" s="188"/>
      <c r="S1" s="188"/>
    </row>
    <row r="2" spans="1:20">
      <c r="A2" s="191" t="s">
        <v>63</v>
      </c>
      <c r="B2" s="192"/>
      <c r="C2" s="192"/>
      <c r="D2" s="25">
        <v>43405</v>
      </c>
      <c r="E2" s="118"/>
      <c r="F2" s="118"/>
      <c r="G2" s="22"/>
      <c r="H2" s="22"/>
      <c r="I2" s="22"/>
      <c r="J2" s="22"/>
      <c r="K2" s="22"/>
      <c r="L2" s="22"/>
      <c r="M2" s="22"/>
      <c r="N2" s="22"/>
      <c r="O2" s="54"/>
      <c r="P2" s="54"/>
      <c r="Q2" s="22"/>
      <c r="R2" s="22"/>
      <c r="S2" s="22"/>
    </row>
    <row r="3" spans="1:20" ht="24" customHeight="1">
      <c r="A3" s="186" t="s">
        <v>14</v>
      </c>
      <c r="B3" s="189" t="s">
        <v>65</v>
      </c>
      <c r="C3" s="185" t="s">
        <v>7</v>
      </c>
      <c r="D3" s="185" t="s">
        <v>59</v>
      </c>
      <c r="E3" s="185" t="s">
        <v>16</v>
      </c>
      <c r="F3" s="193" t="s">
        <v>17</v>
      </c>
      <c r="G3" s="185" t="s">
        <v>8</v>
      </c>
      <c r="H3" s="185"/>
      <c r="I3" s="185"/>
      <c r="J3" s="185" t="s">
        <v>35</v>
      </c>
      <c r="K3" s="189" t="s">
        <v>37</v>
      </c>
      <c r="L3" s="189" t="s">
        <v>54</v>
      </c>
      <c r="M3" s="189" t="s">
        <v>55</v>
      </c>
      <c r="N3" s="189" t="s">
        <v>38</v>
      </c>
      <c r="O3" s="189" t="s">
        <v>39</v>
      </c>
      <c r="P3" s="186" t="s">
        <v>58</v>
      </c>
      <c r="Q3" s="185" t="s">
        <v>56</v>
      </c>
      <c r="R3" s="185" t="s">
        <v>36</v>
      </c>
      <c r="S3" s="185" t="s">
        <v>57</v>
      </c>
      <c r="T3" s="185" t="s">
        <v>13</v>
      </c>
    </row>
    <row r="4" spans="1:20" ht="25.5" customHeight="1">
      <c r="A4" s="186"/>
      <c r="B4" s="194"/>
      <c r="C4" s="185"/>
      <c r="D4" s="185"/>
      <c r="E4" s="185"/>
      <c r="F4" s="193"/>
      <c r="G4" s="23" t="s">
        <v>9</v>
      </c>
      <c r="H4" s="23" t="s">
        <v>10</v>
      </c>
      <c r="I4" s="23" t="s">
        <v>11</v>
      </c>
      <c r="J4" s="185"/>
      <c r="K4" s="190"/>
      <c r="L4" s="190"/>
      <c r="M4" s="190"/>
      <c r="N4" s="190"/>
      <c r="O4" s="190"/>
      <c r="P4" s="186"/>
      <c r="Q4" s="186"/>
      <c r="R4" s="185"/>
      <c r="S4" s="185"/>
      <c r="T4" s="185"/>
    </row>
    <row r="5" spans="1:20">
      <c r="A5" s="4">
        <v>1</v>
      </c>
      <c r="B5" s="17" t="s">
        <v>66</v>
      </c>
      <c r="C5" s="18" t="s">
        <v>415</v>
      </c>
      <c r="D5" s="56" t="s">
        <v>27</v>
      </c>
      <c r="E5" s="55">
        <v>18150204905</v>
      </c>
      <c r="F5" s="56" t="s">
        <v>91</v>
      </c>
      <c r="G5" s="65">
        <v>97</v>
      </c>
      <c r="H5" s="65">
        <v>57</v>
      </c>
      <c r="I5" s="17">
        <f>+G5+H5</f>
        <v>154</v>
      </c>
      <c r="J5" s="58" t="s">
        <v>417</v>
      </c>
      <c r="K5" s="18" t="s">
        <v>418</v>
      </c>
      <c r="L5" s="18" t="s">
        <v>419</v>
      </c>
      <c r="M5" s="60">
        <v>8812816849</v>
      </c>
      <c r="N5" s="66" t="s">
        <v>420</v>
      </c>
      <c r="O5" s="60">
        <v>9854387326</v>
      </c>
      <c r="P5" s="101">
        <v>43405</v>
      </c>
      <c r="Q5" s="18" t="s">
        <v>113</v>
      </c>
      <c r="R5" s="18"/>
      <c r="S5" s="56" t="s">
        <v>89</v>
      </c>
      <c r="T5" s="18"/>
    </row>
    <row r="6" spans="1:20">
      <c r="A6" s="4">
        <v>2</v>
      </c>
      <c r="B6" s="17" t="s">
        <v>67</v>
      </c>
      <c r="C6" s="18" t="s">
        <v>416</v>
      </c>
      <c r="D6" s="56" t="s">
        <v>27</v>
      </c>
      <c r="E6" s="55">
        <v>18150204301</v>
      </c>
      <c r="F6" s="56" t="s">
        <v>91</v>
      </c>
      <c r="G6" s="58">
        <v>73</v>
      </c>
      <c r="H6" s="58">
        <v>82</v>
      </c>
      <c r="I6" s="17">
        <f>+G6+H6</f>
        <v>155</v>
      </c>
      <c r="J6" s="58" t="s">
        <v>421</v>
      </c>
      <c r="K6" s="18" t="s">
        <v>422</v>
      </c>
      <c r="L6" s="18" t="s">
        <v>423</v>
      </c>
      <c r="M6" s="60">
        <v>9435272194</v>
      </c>
      <c r="N6" s="66" t="s">
        <v>424</v>
      </c>
      <c r="O6" s="60">
        <v>8720969452</v>
      </c>
      <c r="P6" s="101">
        <v>43405</v>
      </c>
      <c r="Q6" s="18" t="s">
        <v>113</v>
      </c>
      <c r="R6" s="18"/>
      <c r="S6" s="56" t="s">
        <v>89</v>
      </c>
      <c r="T6" s="18"/>
    </row>
    <row r="7" spans="1:20">
      <c r="A7" s="4">
        <v>3</v>
      </c>
      <c r="B7" s="17" t="s">
        <v>66</v>
      </c>
      <c r="C7" s="18" t="s">
        <v>425</v>
      </c>
      <c r="D7" s="56" t="s">
        <v>29</v>
      </c>
      <c r="E7" s="125">
        <v>6107</v>
      </c>
      <c r="F7" s="56"/>
      <c r="G7" s="63">
        <v>28</v>
      </c>
      <c r="H7" s="63">
        <v>30</v>
      </c>
      <c r="I7" s="17">
        <f t="shared" ref="I7:I70" si="0">+G7+H7</f>
        <v>58</v>
      </c>
      <c r="J7" s="58" t="s">
        <v>427</v>
      </c>
      <c r="K7" s="18" t="s">
        <v>165</v>
      </c>
      <c r="L7" s="18" t="s">
        <v>194</v>
      </c>
      <c r="M7" s="17">
        <v>9957151985</v>
      </c>
      <c r="N7" s="64" t="s">
        <v>428</v>
      </c>
      <c r="O7" s="17">
        <v>9957742525</v>
      </c>
      <c r="P7" s="101">
        <v>43406</v>
      </c>
      <c r="Q7" s="18" t="s">
        <v>147</v>
      </c>
      <c r="R7" s="18"/>
      <c r="S7" s="56" t="s">
        <v>89</v>
      </c>
      <c r="T7" s="18"/>
    </row>
    <row r="8" spans="1:20">
      <c r="A8" s="4">
        <v>4</v>
      </c>
      <c r="B8" s="17" t="s">
        <v>66</v>
      </c>
      <c r="C8" s="18" t="s">
        <v>426</v>
      </c>
      <c r="D8" s="56" t="s">
        <v>27</v>
      </c>
      <c r="E8" s="58">
        <v>18150223101</v>
      </c>
      <c r="F8" s="56" t="s">
        <v>76</v>
      </c>
      <c r="G8" s="63">
        <v>51</v>
      </c>
      <c r="H8" s="63">
        <v>67</v>
      </c>
      <c r="I8" s="17">
        <f t="shared" si="0"/>
        <v>118</v>
      </c>
      <c r="J8" s="58" t="s">
        <v>429</v>
      </c>
      <c r="K8" s="18" t="s">
        <v>165</v>
      </c>
      <c r="L8" s="18" t="s">
        <v>194</v>
      </c>
      <c r="M8" s="17">
        <v>9957151985</v>
      </c>
      <c r="N8" s="64" t="s">
        <v>428</v>
      </c>
      <c r="O8" s="17">
        <v>9957742525</v>
      </c>
      <c r="P8" s="101">
        <v>43406</v>
      </c>
      <c r="Q8" s="18" t="s">
        <v>147</v>
      </c>
      <c r="R8" s="18"/>
      <c r="S8" s="56" t="s">
        <v>89</v>
      </c>
      <c r="T8" s="18"/>
    </row>
    <row r="9" spans="1:20">
      <c r="A9" s="4">
        <v>5</v>
      </c>
      <c r="B9" s="17" t="s">
        <v>67</v>
      </c>
      <c r="C9" s="74" t="s">
        <v>430</v>
      </c>
      <c r="D9" s="56" t="s">
        <v>29</v>
      </c>
      <c r="E9" s="55">
        <v>7069</v>
      </c>
      <c r="F9" s="56"/>
      <c r="G9" s="57">
        <v>32</v>
      </c>
      <c r="H9" s="82">
        <v>21</v>
      </c>
      <c r="I9" s="17">
        <f t="shared" si="0"/>
        <v>53</v>
      </c>
      <c r="J9" s="58" t="s">
        <v>433</v>
      </c>
      <c r="K9" s="18" t="s">
        <v>434</v>
      </c>
      <c r="L9" s="18" t="s">
        <v>435</v>
      </c>
      <c r="M9" s="75" t="s">
        <v>436</v>
      </c>
      <c r="N9" s="18" t="s">
        <v>437</v>
      </c>
      <c r="O9" s="76">
        <v>8752024999</v>
      </c>
      <c r="P9" s="101">
        <v>43406</v>
      </c>
      <c r="Q9" s="18" t="s">
        <v>147</v>
      </c>
      <c r="R9" s="18"/>
      <c r="S9" s="56" t="s">
        <v>89</v>
      </c>
      <c r="T9" s="18"/>
    </row>
    <row r="10" spans="1:20">
      <c r="A10" s="4">
        <v>6</v>
      </c>
      <c r="B10" s="17" t="s">
        <v>67</v>
      </c>
      <c r="C10" s="74" t="s">
        <v>431</v>
      </c>
      <c r="D10" s="56" t="s">
        <v>29</v>
      </c>
      <c r="E10" s="55">
        <v>7076</v>
      </c>
      <c r="F10" s="56"/>
      <c r="G10" s="57">
        <v>22</v>
      </c>
      <c r="H10" s="82">
        <v>29</v>
      </c>
      <c r="I10" s="17">
        <f t="shared" si="0"/>
        <v>51</v>
      </c>
      <c r="J10" s="58" t="s">
        <v>438</v>
      </c>
      <c r="K10" s="18" t="s">
        <v>434</v>
      </c>
      <c r="L10" s="18" t="s">
        <v>435</v>
      </c>
      <c r="M10" s="75" t="s">
        <v>436</v>
      </c>
      <c r="N10" s="18" t="s">
        <v>437</v>
      </c>
      <c r="O10" s="76">
        <v>8752024999</v>
      </c>
      <c r="P10" s="101">
        <v>43406</v>
      </c>
      <c r="Q10" s="18" t="s">
        <v>147</v>
      </c>
      <c r="R10" s="18"/>
      <c r="S10" s="56" t="s">
        <v>89</v>
      </c>
      <c r="T10" s="18"/>
    </row>
    <row r="11" spans="1:20">
      <c r="A11" s="4">
        <v>7</v>
      </c>
      <c r="B11" s="17" t="s">
        <v>67</v>
      </c>
      <c r="C11" s="74" t="s">
        <v>432</v>
      </c>
      <c r="D11" s="56" t="s">
        <v>29</v>
      </c>
      <c r="E11" s="55">
        <v>7074</v>
      </c>
      <c r="F11" s="56"/>
      <c r="G11" s="57">
        <v>19</v>
      </c>
      <c r="H11" s="82">
        <v>23</v>
      </c>
      <c r="I11" s="17">
        <f t="shared" si="0"/>
        <v>42</v>
      </c>
      <c r="J11" s="58" t="s">
        <v>439</v>
      </c>
      <c r="K11" s="18" t="s">
        <v>434</v>
      </c>
      <c r="L11" s="18" t="s">
        <v>435</v>
      </c>
      <c r="M11" s="75" t="s">
        <v>436</v>
      </c>
      <c r="N11" s="18" t="s">
        <v>440</v>
      </c>
      <c r="O11" s="76">
        <v>9613931291</v>
      </c>
      <c r="P11" s="101">
        <v>43406</v>
      </c>
      <c r="Q11" s="18" t="s">
        <v>147</v>
      </c>
      <c r="R11" s="18"/>
      <c r="S11" s="56" t="s">
        <v>89</v>
      </c>
      <c r="T11" s="18"/>
    </row>
    <row r="12" spans="1:20">
      <c r="A12" s="4">
        <v>8</v>
      </c>
      <c r="B12" s="17" t="s">
        <v>66</v>
      </c>
      <c r="C12" s="18" t="s">
        <v>441</v>
      </c>
      <c r="D12" s="56" t="s">
        <v>29</v>
      </c>
      <c r="E12" s="55">
        <v>6056</v>
      </c>
      <c r="F12" s="56"/>
      <c r="G12" s="58">
        <v>40</v>
      </c>
      <c r="H12" s="58">
        <v>32</v>
      </c>
      <c r="I12" s="17">
        <f t="shared" si="0"/>
        <v>72</v>
      </c>
      <c r="J12" s="58">
        <v>9957742460</v>
      </c>
      <c r="K12" s="18" t="s">
        <v>219</v>
      </c>
      <c r="L12" s="18" t="s">
        <v>220</v>
      </c>
      <c r="M12" s="59" t="s">
        <v>221</v>
      </c>
      <c r="N12" s="18" t="s">
        <v>444</v>
      </c>
      <c r="O12" s="60">
        <v>9859566872</v>
      </c>
      <c r="P12" s="101">
        <v>43407</v>
      </c>
      <c r="Q12" s="18" t="s">
        <v>148</v>
      </c>
      <c r="R12" s="18"/>
      <c r="S12" s="56" t="s">
        <v>89</v>
      </c>
      <c r="T12" s="18"/>
    </row>
    <row r="13" spans="1:20">
      <c r="A13" s="4">
        <v>9</v>
      </c>
      <c r="B13" s="17" t="s">
        <v>66</v>
      </c>
      <c r="C13" s="18" t="s">
        <v>442</v>
      </c>
      <c r="D13" s="56" t="s">
        <v>27</v>
      </c>
      <c r="E13" s="55">
        <v>18150212903</v>
      </c>
      <c r="F13" s="56" t="s">
        <v>76</v>
      </c>
      <c r="G13" s="65">
        <v>21</v>
      </c>
      <c r="H13" s="65">
        <v>17</v>
      </c>
      <c r="I13" s="17">
        <f t="shared" si="0"/>
        <v>38</v>
      </c>
      <c r="J13" s="58" t="s">
        <v>445</v>
      </c>
      <c r="K13" s="18" t="s">
        <v>219</v>
      </c>
      <c r="L13" s="18" t="s">
        <v>220</v>
      </c>
      <c r="M13" s="59" t="s">
        <v>221</v>
      </c>
      <c r="N13" s="18" t="s">
        <v>444</v>
      </c>
      <c r="O13" s="60">
        <v>9859566872</v>
      </c>
      <c r="P13" s="101">
        <v>43407</v>
      </c>
      <c r="Q13" s="18" t="s">
        <v>148</v>
      </c>
      <c r="R13" s="18"/>
      <c r="S13" s="56" t="s">
        <v>89</v>
      </c>
      <c r="T13" s="18"/>
    </row>
    <row r="14" spans="1:20">
      <c r="A14" s="4">
        <v>10</v>
      </c>
      <c r="B14" s="17" t="s">
        <v>66</v>
      </c>
      <c r="C14" s="18" t="s">
        <v>443</v>
      </c>
      <c r="D14" s="56" t="s">
        <v>29</v>
      </c>
      <c r="E14" s="55">
        <v>6042</v>
      </c>
      <c r="F14" s="56"/>
      <c r="G14" s="58">
        <v>41</v>
      </c>
      <c r="H14" s="58">
        <v>25</v>
      </c>
      <c r="I14" s="17">
        <f t="shared" si="0"/>
        <v>66</v>
      </c>
      <c r="J14" s="58">
        <v>9613872811</v>
      </c>
      <c r="K14" s="18" t="s">
        <v>219</v>
      </c>
      <c r="L14" s="18" t="s">
        <v>220</v>
      </c>
      <c r="M14" s="59" t="s">
        <v>221</v>
      </c>
      <c r="N14" s="18" t="s">
        <v>444</v>
      </c>
      <c r="O14" s="60">
        <v>9859566872</v>
      </c>
      <c r="P14" s="101">
        <v>43407</v>
      </c>
      <c r="Q14" s="18" t="s">
        <v>148</v>
      </c>
      <c r="R14" s="18"/>
      <c r="S14" s="56" t="s">
        <v>89</v>
      </c>
      <c r="T14" s="18"/>
    </row>
    <row r="15" spans="1:20">
      <c r="A15" s="4">
        <v>11</v>
      </c>
      <c r="B15" s="17" t="s">
        <v>67</v>
      </c>
      <c r="C15" s="18" t="s">
        <v>446</v>
      </c>
      <c r="D15" s="56" t="s">
        <v>29</v>
      </c>
      <c r="E15" s="55">
        <v>7059</v>
      </c>
      <c r="F15" s="56"/>
      <c r="G15" s="58">
        <v>33</v>
      </c>
      <c r="H15" s="58">
        <v>32</v>
      </c>
      <c r="I15" s="17">
        <f t="shared" si="0"/>
        <v>65</v>
      </c>
      <c r="J15" s="58" t="s">
        <v>448</v>
      </c>
      <c r="K15" s="18" t="s">
        <v>225</v>
      </c>
      <c r="L15" s="18" t="s">
        <v>131</v>
      </c>
      <c r="M15" s="59" t="s">
        <v>449</v>
      </c>
      <c r="N15" s="18" t="s">
        <v>450</v>
      </c>
      <c r="O15" s="60">
        <v>8011273592</v>
      </c>
      <c r="P15" s="101">
        <v>43407</v>
      </c>
      <c r="Q15" s="18" t="s">
        <v>148</v>
      </c>
      <c r="R15" s="18"/>
      <c r="S15" s="56" t="s">
        <v>89</v>
      </c>
      <c r="T15" s="18"/>
    </row>
    <row r="16" spans="1:20">
      <c r="A16" s="4">
        <v>12</v>
      </c>
      <c r="B16" s="17" t="s">
        <v>67</v>
      </c>
      <c r="C16" s="18" t="s">
        <v>447</v>
      </c>
      <c r="D16" s="56" t="s">
        <v>27</v>
      </c>
      <c r="E16" s="55">
        <v>18150216701</v>
      </c>
      <c r="F16" s="56" t="s">
        <v>76</v>
      </c>
      <c r="G16" s="58">
        <v>65</v>
      </c>
      <c r="H16" s="58">
        <v>68</v>
      </c>
      <c r="I16" s="17">
        <f t="shared" si="0"/>
        <v>133</v>
      </c>
      <c r="J16" s="58" t="s">
        <v>451</v>
      </c>
      <c r="K16" s="18" t="s">
        <v>225</v>
      </c>
      <c r="L16" s="18" t="s">
        <v>131</v>
      </c>
      <c r="M16" s="59" t="s">
        <v>449</v>
      </c>
      <c r="N16" s="18" t="s">
        <v>450</v>
      </c>
      <c r="O16" s="60">
        <v>8011273592</v>
      </c>
      <c r="P16" s="101">
        <v>43407</v>
      </c>
      <c r="Q16" s="18" t="s">
        <v>148</v>
      </c>
      <c r="R16" s="18"/>
      <c r="S16" s="56" t="s">
        <v>89</v>
      </c>
      <c r="T16" s="18"/>
    </row>
    <row r="17" spans="1:20">
      <c r="A17" s="4">
        <v>13</v>
      </c>
      <c r="B17" s="17" t="s">
        <v>66</v>
      </c>
      <c r="C17" s="74" t="s">
        <v>452</v>
      </c>
      <c r="D17" s="56" t="s">
        <v>29</v>
      </c>
      <c r="E17" s="55">
        <v>6060</v>
      </c>
      <c r="F17" s="57"/>
      <c r="G17" s="77">
        <v>33</v>
      </c>
      <c r="H17" s="77">
        <v>37</v>
      </c>
      <c r="I17" s="17">
        <f t="shared" si="0"/>
        <v>70</v>
      </c>
      <c r="J17" s="58">
        <v>9854600613</v>
      </c>
      <c r="K17" s="18" t="s">
        <v>455</v>
      </c>
      <c r="L17" s="18" t="s">
        <v>456</v>
      </c>
      <c r="M17" s="55" t="s">
        <v>457</v>
      </c>
      <c r="N17" s="18" t="s">
        <v>458</v>
      </c>
      <c r="O17" s="76">
        <v>9577111549</v>
      </c>
      <c r="P17" s="101">
        <v>43409</v>
      </c>
      <c r="Q17" s="18" t="s">
        <v>183</v>
      </c>
      <c r="R17" s="18"/>
      <c r="S17" s="56" t="s">
        <v>89</v>
      </c>
      <c r="T17" s="18"/>
    </row>
    <row r="18" spans="1:20">
      <c r="A18" s="4">
        <v>14</v>
      </c>
      <c r="B18" s="17" t="s">
        <v>66</v>
      </c>
      <c r="C18" s="74" t="s">
        <v>453</v>
      </c>
      <c r="D18" s="56" t="s">
        <v>29</v>
      </c>
      <c r="E18" s="55">
        <v>6072</v>
      </c>
      <c r="F18" s="57"/>
      <c r="G18" s="77">
        <v>33</v>
      </c>
      <c r="H18" s="77">
        <v>27</v>
      </c>
      <c r="I18" s="17">
        <f t="shared" si="0"/>
        <v>60</v>
      </c>
      <c r="J18" s="58" t="s">
        <v>459</v>
      </c>
      <c r="K18" s="18" t="s">
        <v>455</v>
      </c>
      <c r="L18" s="18" t="s">
        <v>456</v>
      </c>
      <c r="M18" s="55" t="s">
        <v>457</v>
      </c>
      <c r="N18" s="18" t="s">
        <v>460</v>
      </c>
      <c r="O18" s="76">
        <v>9577570297</v>
      </c>
      <c r="P18" s="101">
        <v>43409</v>
      </c>
      <c r="Q18" s="18" t="s">
        <v>183</v>
      </c>
      <c r="R18" s="18"/>
      <c r="S18" s="56" t="s">
        <v>89</v>
      </c>
      <c r="T18" s="18"/>
    </row>
    <row r="19" spans="1:20">
      <c r="A19" s="4">
        <v>15</v>
      </c>
      <c r="B19" s="17" t="s">
        <v>66</v>
      </c>
      <c r="C19" s="74" t="s">
        <v>454</v>
      </c>
      <c r="D19" s="56" t="s">
        <v>29</v>
      </c>
      <c r="E19" s="55">
        <v>6071</v>
      </c>
      <c r="F19" s="56"/>
      <c r="G19" s="77">
        <v>22</v>
      </c>
      <c r="H19" s="77">
        <v>19</v>
      </c>
      <c r="I19" s="17">
        <f t="shared" si="0"/>
        <v>41</v>
      </c>
      <c r="J19" s="58" t="s">
        <v>461</v>
      </c>
      <c r="K19" s="18" t="s">
        <v>455</v>
      </c>
      <c r="L19" s="18" t="s">
        <v>456</v>
      </c>
      <c r="M19" s="55" t="s">
        <v>457</v>
      </c>
      <c r="N19" s="18" t="s">
        <v>460</v>
      </c>
      <c r="O19" s="76">
        <v>9577570297</v>
      </c>
      <c r="P19" s="101">
        <v>43409</v>
      </c>
      <c r="Q19" s="18" t="s">
        <v>183</v>
      </c>
      <c r="R19" s="18"/>
      <c r="S19" s="56" t="s">
        <v>89</v>
      </c>
      <c r="T19" s="18"/>
    </row>
    <row r="20" spans="1:20">
      <c r="A20" s="4">
        <v>16</v>
      </c>
      <c r="B20" s="17" t="s">
        <v>67</v>
      </c>
      <c r="C20" s="74" t="s">
        <v>462</v>
      </c>
      <c r="D20" s="56" t="s">
        <v>29</v>
      </c>
      <c r="E20" s="55">
        <v>7115</v>
      </c>
      <c r="F20" s="56"/>
      <c r="G20" s="57">
        <v>37</v>
      </c>
      <c r="H20" s="82">
        <v>31</v>
      </c>
      <c r="I20" s="17">
        <f t="shared" si="0"/>
        <v>68</v>
      </c>
      <c r="J20" s="58" t="s">
        <v>464</v>
      </c>
      <c r="K20" s="18" t="s">
        <v>318</v>
      </c>
      <c r="L20" s="18" t="s">
        <v>277</v>
      </c>
      <c r="M20" s="55" t="s">
        <v>408</v>
      </c>
      <c r="N20" s="18" t="s">
        <v>319</v>
      </c>
      <c r="O20" s="76">
        <v>9613478348</v>
      </c>
      <c r="P20" s="101">
        <v>43409</v>
      </c>
      <c r="Q20" s="18" t="s">
        <v>183</v>
      </c>
      <c r="R20" s="18"/>
      <c r="S20" s="56" t="s">
        <v>89</v>
      </c>
      <c r="T20" s="18"/>
    </row>
    <row r="21" spans="1:20">
      <c r="A21" s="4">
        <v>17</v>
      </c>
      <c r="B21" s="17" t="s">
        <v>67</v>
      </c>
      <c r="C21" s="74" t="s">
        <v>463</v>
      </c>
      <c r="D21" s="56" t="s">
        <v>29</v>
      </c>
      <c r="E21" s="55">
        <v>7105</v>
      </c>
      <c r="F21" s="56"/>
      <c r="G21" s="57">
        <v>28</v>
      </c>
      <c r="H21" s="82">
        <v>29</v>
      </c>
      <c r="I21" s="17">
        <f t="shared" si="0"/>
        <v>57</v>
      </c>
      <c r="J21" s="58" t="s">
        <v>465</v>
      </c>
      <c r="K21" s="18" t="s">
        <v>318</v>
      </c>
      <c r="L21" s="18" t="s">
        <v>277</v>
      </c>
      <c r="M21" s="55" t="s">
        <v>408</v>
      </c>
      <c r="N21" s="18" t="s">
        <v>319</v>
      </c>
      <c r="O21" s="76">
        <v>9613478348</v>
      </c>
      <c r="P21" s="101">
        <v>43409</v>
      </c>
      <c r="Q21" s="18" t="s">
        <v>183</v>
      </c>
      <c r="R21" s="18"/>
      <c r="S21" s="56" t="s">
        <v>89</v>
      </c>
      <c r="T21" s="18"/>
    </row>
    <row r="22" spans="1:20">
      <c r="A22" s="4">
        <v>18</v>
      </c>
      <c r="B22" s="17" t="s">
        <v>67</v>
      </c>
      <c r="C22" s="74" t="s">
        <v>291</v>
      </c>
      <c r="D22" s="56" t="s">
        <v>29</v>
      </c>
      <c r="E22" s="55">
        <v>7114</v>
      </c>
      <c r="F22" s="56"/>
      <c r="G22" s="57">
        <v>27</v>
      </c>
      <c r="H22" s="82">
        <v>22</v>
      </c>
      <c r="I22" s="17">
        <f t="shared" si="0"/>
        <v>49</v>
      </c>
      <c r="J22" s="58" t="s">
        <v>466</v>
      </c>
      <c r="K22" s="18" t="s">
        <v>318</v>
      </c>
      <c r="L22" s="18" t="s">
        <v>277</v>
      </c>
      <c r="M22" s="55" t="s">
        <v>408</v>
      </c>
      <c r="N22" s="18" t="s">
        <v>319</v>
      </c>
      <c r="O22" s="76">
        <v>9613478348</v>
      </c>
      <c r="P22" s="101">
        <v>43409</v>
      </c>
      <c r="Q22" s="18" t="s">
        <v>183</v>
      </c>
      <c r="R22" s="18"/>
      <c r="S22" s="56" t="s">
        <v>89</v>
      </c>
      <c r="T22" s="18"/>
    </row>
    <row r="23" spans="1:20">
      <c r="A23" s="4">
        <v>19</v>
      </c>
      <c r="B23" s="17" t="s">
        <v>66</v>
      </c>
      <c r="C23" s="18" t="s">
        <v>469</v>
      </c>
      <c r="D23" s="56" t="s">
        <v>29</v>
      </c>
      <c r="E23" s="55">
        <v>6144</v>
      </c>
      <c r="F23" s="56"/>
      <c r="G23" s="58">
        <v>31</v>
      </c>
      <c r="H23" s="58">
        <v>28</v>
      </c>
      <c r="I23" s="17">
        <f t="shared" si="0"/>
        <v>59</v>
      </c>
      <c r="J23" s="58">
        <v>9954548108</v>
      </c>
      <c r="K23" s="18" t="s">
        <v>178</v>
      </c>
      <c r="L23" s="18" t="s">
        <v>179</v>
      </c>
      <c r="M23" s="60">
        <v>9678201098</v>
      </c>
      <c r="N23" s="68" t="s">
        <v>181</v>
      </c>
      <c r="O23" s="60">
        <v>8011161209</v>
      </c>
      <c r="P23" s="101">
        <v>43412</v>
      </c>
      <c r="Q23" s="18" t="s">
        <v>113</v>
      </c>
      <c r="R23" s="18"/>
      <c r="S23" s="56" t="s">
        <v>89</v>
      </c>
      <c r="T23" s="18"/>
    </row>
    <row r="24" spans="1:20">
      <c r="A24" s="4">
        <v>20</v>
      </c>
      <c r="B24" s="17" t="s">
        <v>66</v>
      </c>
      <c r="C24" s="18" t="s">
        <v>470</v>
      </c>
      <c r="D24" s="56" t="s">
        <v>27</v>
      </c>
      <c r="E24" s="55">
        <v>18150212902</v>
      </c>
      <c r="F24" s="56" t="s">
        <v>76</v>
      </c>
      <c r="G24" s="65">
        <v>37</v>
      </c>
      <c r="H24" s="65">
        <v>29</v>
      </c>
      <c r="I24" s="17">
        <f t="shared" si="0"/>
        <v>66</v>
      </c>
      <c r="J24" s="58" t="s">
        <v>471</v>
      </c>
      <c r="K24" s="18" t="s">
        <v>219</v>
      </c>
      <c r="L24" s="18" t="s">
        <v>220</v>
      </c>
      <c r="M24" s="59" t="s">
        <v>221</v>
      </c>
      <c r="N24" s="18" t="s">
        <v>444</v>
      </c>
      <c r="O24" s="60">
        <v>9859566872</v>
      </c>
      <c r="P24" s="101">
        <v>43412</v>
      </c>
      <c r="Q24" s="18" t="s">
        <v>113</v>
      </c>
      <c r="R24" s="18"/>
      <c r="S24" s="56" t="s">
        <v>89</v>
      </c>
      <c r="T24" s="18"/>
    </row>
    <row r="25" spans="1:20">
      <c r="A25" s="4">
        <v>21</v>
      </c>
      <c r="B25" s="17" t="s">
        <v>67</v>
      </c>
      <c r="C25" s="18" t="s">
        <v>467</v>
      </c>
      <c r="D25" s="56" t="s">
        <v>29</v>
      </c>
      <c r="E25" s="55">
        <v>7085</v>
      </c>
      <c r="F25" s="56"/>
      <c r="G25" s="58">
        <v>39</v>
      </c>
      <c r="H25" s="58">
        <v>44</v>
      </c>
      <c r="I25" s="17">
        <f t="shared" si="0"/>
        <v>83</v>
      </c>
      <c r="J25" s="58" t="s">
        <v>472</v>
      </c>
      <c r="K25" s="18" t="s">
        <v>102</v>
      </c>
      <c r="L25" s="18" t="s">
        <v>103</v>
      </c>
      <c r="M25" s="60">
        <v>9678056085</v>
      </c>
      <c r="N25" s="66" t="s">
        <v>473</v>
      </c>
      <c r="O25" s="60">
        <v>9707191772</v>
      </c>
      <c r="P25" s="101">
        <v>43412</v>
      </c>
      <c r="Q25" s="18" t="s">
        <v>113</v>
      </c>
      <c r="R25" s="18"/>
      <c r="S25" s="56" t="s">
        <v>89</v>
      </c>
      <c r="T25" s="18"/>
    </row>
    <row r="26" spans="1:20">
      <c r="A26" s="4">
        <v>22</v>
      </c>
      <c r="B26" s="17" t="s">
        <v>67</v>
      </c>
      <c r="C26" s="18" t="s">
        <v>468</v>
      </c>
      <c r="D26" s="56" t="s">
        <v>27</v>
      </c>
      <c r="E26" s="55">
        <v>18150219403</v>
      </c>
      <c r="F26" s="56" t="s">
        <v>76</v>
      </c>
      <c r="G26" s="58">
        <v>50</v>
      </c>
      <c r="H26" s="58">
        <v>55</v>
      </c>
      <c r="I26" s="17">
        <f t="shared" si="0"/>
        <v>105</v>
      </c>
      <c r="J26" s="58" t="s">
        <v>474</v>
      </c>
      <c r="K26" s="18" t="s">
        <v>102</v>
      </c>
      <c r="L26" s="18" t="s">
        <v>103</v>
      </c>
      <c r="M26" s="60">
        <v>9678056085</v>
      </c>
      <c r="N26" s="68" t="s">
        <v>473</v>
      </c>
      <c r="O26" s="60">
        <v>9707191772</v>
      </c>
      <c r="P26" s="101">
        <v>43412</v>
      </c>
      <c r="Q26" s="18" t="s">
        <v>113</v>
      </c>
      <c r="R26" s="18"/>
      <c r="S26" s="56" t="s">
        <v>89</v>
      </c>
      <c r="T26" s="18"/>
    </row>
    <row r="27" spans="1:20">
      <c r="A27" s="4">
        <v>23</v>
      </c>
      <c r="B27" s="17" t="s">
        <v>66</v>
      </c>
      <c r="C27" s="18" t="s">
        <v>475</v>
      </c>
      <c r="D27" s="56" t="s">
        <v>29</v>
      </c>
      <c r="E27" s="55">
        <v>6145</v>
      </c>
      <c r="F27" s="56"/>
      <c r="G27" s="58">
        <v>9</v>
      </c>
      <c r="H27" s="58">
        <v>10</v>
      </c>
      <c r="I27" s="17">
        <f t="shared" si="0"/>
        <v>19</v>
      </c>
      <c r="J27" s="58" t="s">
        <v>479</v>
      </c>
      <c r="K27" s="18" t="s">
        <v>178</v>
      </c>
      <c r="L27" s="18" t="s">
        <v>179</v>
      </c>
      <c r="M27" s="60">
        <v>9678201098</v>
      </c>
      <c r="N27" s="68" t="s">
        <v>480</v>
      </c>
      <c r="O27" s="60">
        <v>9706486446</v>
      </c>
      <c r="P27" s="101">
        <v>43413</v>
      </c>
      <c r="Q27" s="18" t="s">
        <v>147</v>
      </c>
      <c r="R27" s="18"/>
      <c r="S27" s="56" t="s">
        <v>89</v>
      </c>
      <c r="T27" s="18"/>
    </row>
    <row r="28" spans="1:20">
      <c r="A28" s="4">
        <v>24</v>
      </c>
      <c r="B28" s="17" t="s">
        <v>66</v>
      </c>
      <c r="C28" s="18" t="s">
        <v>476</v>
      </c>
      <c r="D28" s="56" t="s">
        <v>27</v>
      </c>
      <c r="E28" s="55">
        <v>18150206901</v>
      </c>
      <c r="F28" s="56" t="s">
        <v>76</v>
      </c>
      <c r="G28" s="65">
        <v>60</v>
      </c>
      <c r="H28" s="65">
        <v>66</v>
      </c>
      <c r="I28" s="17">
        <f t="shared" si="0"/>
        <v>126</v>
      </c>
      <c r="J28" s="58" t="s">
        <v>481</v>
      </c>
      <c r="K28" s="18" t="s">
        <v>178</v>
      </c>
      <c r="L28" s="18" t="s">
        <v>179</v>
      </c>
      <c r="M28" s="60">
        <v>9678201098</v>
      </c>
      <c r="N28" s="68" t="s">
        <v>181</v>
      </c>
      <c r="O28" s="60">
        <v>8011161209</v>
      </c>
      <c r="P28" s="101">
        <v>43413</v>
      </c>
      <c r="Q28" s="18" t="s">
        <v>147</v>
      </c>
      <c r="R28" s="18"/>
      <c r="S28" s="56" t="s">
        <v>89</v>
      </c>
      <c r="T28" s="18"/>
    </row>
    <row r="29" spans="1:20">
      <c r="A29" s="4">
        <v>25</v>
      </c>
      <c r="B29" s="17" t="s">
        <v>67</v>
      </c>
      <c r="C29" s="18" t="s">
        <v>477</v>
      </c>
      <c r="D29" s="56" t="s">
        <v>29</v>
      </c>
      <c r="E29" s="55">
        <v>7094</v>
      </c>
      <c r="F29" s="56"/>
      <c r="G29" s="58">
        <v>52</v>
      </c>
      <c r="H29" s="58">
        <v>39</v>
      </c>
      <c r="I29" s="17">
        <f t="shared" si="0"/>
        <v>91</v>
      </c>
      <c r="J29" s="58" t="s">
        <v>482</v>
      </c>
      <c r="K29" s="18" t="s">
        <v>138</v>
      </c>
      <c r="L29" s="18" t="s">
        <v>483</v>
      </c>
      <c r="M29" s="59" t="s">
        <v>484</v>
      </c>
      <c r="N29" s="18" t="s">
        <v>485</v>
      </c>
      <c r="O29" s="60">
        <v>9859575231</v>
      </c>
      <c r="P29" s="101">
        <v>43413</v>
      </c>
      <c r="Q29" s="18" t="s">
        <v>147</v>
      </c>
      <c r="R29" s="18"/>
      <c r="S29" s="56" t="s">
        <v>89</v>
      </c>
      <c r="T29" s="18"/>
    </row>
    <row r="30" spans="1:20">
      <c r="A30" s="4">
        <v>26</v>
      </c>
      <c r="B30" s="17" t="s">
        <v>67</v>
      </c>
      <c r="C30" s="18" t="s">
        <v>478</v>
      </c>
      <c r="D30" s="56" t="s">
        <v>27</v>
      </c>
      <c r="E30" s="55">
        <v>18150208103</v>
      </c>
      <c r="F30" s="56" t="s">
        <v>76</v>
      </c>
      <c r="G30" s="58">
        <v>30</v>
      </c>
      <c r="H30" s="58">
        <v>50</v>
      </c>
      <c r="I30" s="17">
        <f t="shared" si="0"/>
        <v>80</v>
      </c>
      <c r="J30" s="58" t="s">
        <v>486</v>
      </c>
      <c r="K30" s="18" t="s">
        <v>138</v>
      </c>
      <c r="L30" s="18" t="s">
        <v>483</v>
      </c>
      <c r="M30" s="59" t="s">
        <v>484</v>
      </c>
      <c r="N30" s="18" t="s">
        <v>485</v>
      </c>
      <c r="O30" s="60">
        <v>9859575231</v>
      </c>
      <c r="P30" s="101">
        <v>43413</v>
      </c>
      <c r="Q30" s="18" t="s">
        <v>147</v>
      </c>
      <c r="R30" s="18"/>
      <c r="S30" s="56" t="s">
        <v>89</v>
      </c>
      <c r="T30" s="18"/>
    </row>
    <row r="31" spans="1:20">
      <c r="A31" s="4">
        <v>27</v>
      </c>
      <c r="B31" s="17" t="s">
        <v>66</v>
      </c>
      <c r="C31" s="18" t="s">
        <v>487</v>
      </c>
      <c r="D31" s="56" t="s">
        <v>27</v>
      </c>
      <c r="E31" s="19"/>
      <c r="F31" s="56" t="s">
        <v>488</v>
      </c>
      <c r="G31" s="63">
        <v>576</v>
      </c>
      <c r="H31" s="63">
        <v>627</v>
      </c>
      <c r="I31" s="17">
        <f t="shared" si="0"/>
        <v>1203</v>
      </c>
      <c r="J31" s="58" t="s">
        <v>490</v>
      </c>
      <c r="K31" s="18" t="s">
        <v>282</v>
      </c>
      <c r="L31" s="18" t="s">
        <v>283</v>
      </c>
      <c r="M31" s="17">
        <v>9859614227</v>
      </c>
      <c r="N31" s="64"/>
      <c r="O31" s="17"/>
      <c r="P31" s="101">
        <v>43414</v>
      </c>
      <c r="Q31" s="18" t="s">
        <v>148</v>
      </c>
      <c r="R31" s="18"/>
      <c r="S31" s="56" t="s">
        <v>89</v>
      </c>
      <c r="T31" s="18"/>
    </row>
    <row r="32" spans="1:20">
      <c r="A32" s="4">
        <v>28</v>
      </c>
      <c r="B32" s="17" t="s">
        <v>67</v>
      </c>
      <c r="C32" s="18" t="s">
        <v>489</v>
      </c>
      <c r="D32" s="56" t="s">
        <v>27</v>
      </c>
      <c r="E32" s="19"/>
      <c r="F32" s="56" t="s">
        <v>488</v>
      </c>
      <c r="G32" s="63">
        <v>0</v>
      </c>
      <c r="H32" s="63">
        <v>0</v>
      </c>
      <c r="I32" s="17">
        <f t="shared" si="0"/>
        <v>0</v>
      </c>
      <c r="J32" s="58" t="s">
        <v>490</v>
      </c>
      <c r="K32" s="18" t="s">
        <v>282</v>
      </c>
      <c r="L32" s="18" t="s">
        <v>283</v>
      </c>
      <c r="M32" s="17">
        <v>9859614227</v>
      </c>
      <c r="N32" s="64"/>
      <c r="O32" s="17"/>
      <c r="P32" s="101">
        <v>43414</v>
      </c>
      <c r="Q32" s="18" t="s">
        <v>148</v>
      </c>
      <c r="R32" s="18"/>
      <c r="S32" s="56" t="s">
        <v>89</v>
      </c>
      <c r="T32" s="18"/>
    </row>
    <row r="33" spans="1:20">
      <c r="A33" s="4">
        <v>29</v>
      </c>
      <c r="B33" s="17" t="s">
        <v>66</v>
      </c>
      <c r="C33" s="18" t="s">
        <v>491</v>
      </c>
      <c r="D33" s="56" t="s">
        <v>29</v>
      </c>
      <c r="E33" s="126">
        <v>6216</v>
      </c>
      <c r="F33" s="56"/>
      <c r="G33" s="63">
        <v>37</v>
      </c>
      <c r="H33" s="63">
        <v>15</v>
      </c>
      <c r="I33" s="17">
        <f t="shared" si="0"/>
        <v>52</v>
      </c>
      <c r="J33" s="58" t="s">
        <v>497</v>
      </c>
      <c r="K33" s="18" t="s">
        <v>498</v>
      </c>
      <c r="L33" s="64" t="s">
        <v>499</v>
      </c>
      <c r="M33" s="17" t="s">
        <v>500</v>
      </c>
      <c r="N33" s="64" t="s">
        <v>501</v>
      </c>
      <c r="O33" s="17">
        <v>9864220294</v>
      </c>
      <c r="P33" s="101">
        <v>43416</v>
      </c>
      <c r="Q33" s="18" t="s">
        <v>183</v>
      </c>
      <c r="R33" s="18"/>
      <c r="S33" s="56" t="s">
        <v>89</v>
      </c>
      <c r="T33" s="18"/>
    </row>
    <row r="34" spans="1:20">
      <c r="A34" s="4">
        <v>30</v>
      </c>
      <c r="B34" s="17" t="s">
        <v>66</v>
      </c>
      <c r="C34" s="18" t="s">
        <v>492</v>
      </c>
      <c r="D34" s="56" t="s">
        <v>29</v>
      </c>
      <c r="E34" s="126">
        <v>6217</v>
      </c>
      <c r="F34" s="56"/>
      <c r="G34" s="63">
        <v>34</v>
      </c>
      <c r="H34" s="63">
        <v>15</v>
      </c>
      <c r="I34" s="17">
        <f t="shared" si="0"/>
        <v>49</v>
      </c>
      <c r="J34" s="58" t="s">
        <v>502</v>
      </c>
      <c r="K34" s="18" t="s">
        <v>498</v>
      </c>
      <c r="L34" s="18" t="s">
        <v>499</v>
      </c>
      <c r="M34" s="17" t="s">
        <v>500</v>
      </c>
      <c r="N34" s="64" t="s">
        <v>503</v>
      </c>
      <c r="O34" s="17">
        <v>9954118827</v>
      </c>
      <c r="P34" s="101">
        <v>43416</v>
      </c>
      <c r="Q34" s="18" t="s">
        <v>183</v>
      </c>
      <c r="R34" s="18"/>
      <c r="S34" s="56" t="s">
        <v>89</v>
      </c>
      <c r="T34" s="18"/>
    </row>
    <row r="35" spans="1:20">
      <c r="A35" s="4">
        <v>31</v>
      </c>
      <c r="B35" s="17" t="s">
        <v>66</v>
      </c>
      <c r="C35" s="18" t="s">
        <v>493</v>
      </c>
      <c r="D35" s="56" t="s">
        <v>27</v>
      </c>
      <c r="E35" s="127">
        <v>18150207301</v>
      </c>
      <c r="F35" s="56" t="s">
        <v>76</v>
      </c>
      <c r="G35" s="63">
        <v>14</v>
      </c>
      <c r="H35" s="63">
        <v>15</v>
      </c>
      <c r="I35" s="17">
        <f t="shared" si="0"/>
        <v>29</v>
      </c>
      <c r="J35" s="58" t="s">
        <v>504</v>
      </c>
      <c r="K35" s="18" t="s">
        <v>498</v>
      </c>
      <c r="L35" s="18" t="s">
        <v>499</v>
      </c>
      <c r="M35" s="17" t="s">
        <v>500</v>
      </c>
      <c r="N35" s="64" t="s">
        <v>503</v>
      </c>
      <c r="O35" s="17">
        <v>9954118827</v>
      </c>
      <c r="P35" s="101">
        <v>43416</v>
      </c>
      <c r="Q35" s="18" t="s">
        <v>183</v>
      </c>
      <c r="R35" s="18"/>
      <c r="S35" s="56" t="s">
        <v>89</v>
      </c>
      <c r="T35" s="18"/>
    </row>
    <row r="36" spans="1:20">
      <c r="A36" s="4">
        <v>32</v>
      </c>
      <c r="B36" s="17" t="s">
        <v>66</v>
      </c>
      <c r="C36" s="18" t="s">
        <v>494</v>
      </c>
      <c r="D36" s="56" t="s">
        <v>27</v>
      </c>
      <c r="E36" s="127">
        <v>18150207302</v>
      </c>
      <c r="F36" s="56" t="s">
        <v>76</v>
      </c>
      <c r="G36" s="63">
        <v>16</v>
      </c>
      <c r="H36" s="63">
        <v>8</v>
      </c>
      <c r="I36" s="17">
        <f t="shared" si="0"/>
        <v>24</v>
      </c>
      <c r="J36" s="58" t="s">
        <v>505</v>
      </c>
      <c r="K36" s="18" t="s">
        <v>498</v>
      </c>
      <c r="L36" s="18" t="s">
        <v>499</v>
      </c>
      <c r="M36" s="17" t="s">
        <v>500</v>
      </c>
      <c r="N36" s="64" t="s">
        <v>503</v>
      </c>
      <c r="O36" s="17">
        <v>9954118827</v>
      </c>
      <c r="P36" s="101">
        <v>43416</v>
      </c>
      <c r="Q36" s="18" t="s">
        <v>183</v>
      </c>
      <c r="R36" s="18"/>
      <c r="S36" s="56" t="s">
        <v>89</v>
      </c>
      <c r="T36" s="18"/>
    </row>
    <row r="37" spans="1:20">
      <c r="A37" s="4">
        <v>33</v>
      </c>
      <c r="B37" s="17" t="s">
        <v>67</v>
      </c>
      <c r="C37" s="18" t="s">
        <v>495</v>
      </c>
      <c r="D37" s="56" t="s">
        <v>29</v>
      </c>
      <c r="E37" s="58">
        <v>7039</v>
      </c>
      <c r="F37" s="56"/>
      <c r="G37" s="63">
        <v>32</v>
      </c>
      <c r="H37" s="63">
        <v>41</v>
      </c>
      <c r="I37" s="17">
        <f t="shared" si="0"/>
        <v>73</v>
      </c>
      <c r="J37" s="58" t="s">
        <v>506</v>
      </c>
      <c r="K37" s="18" t="s">
        <v>264</v>
      </c>
      <c r="L37" s="18" t="s">
        <v>304</v>
      </c>
      <c r="M37" s="17" t="s">
        <v>305</v>
      </c>
      <c r="N37" s="64" t="s">
        <v>507</v>
      </c>
      <c r="O37" s="17">
        <v>9957715578</v>
      </c>
      <c r="P37" s="101">
        <v>43416</v>
      </c>
      <c r="Q37" s="18" t="s">
        <v>183</v>
      </c>
      <c r="R37" s="18"/>
      <c r="S37" s="56" t="s">
        <v>89</v>
      </c>
      <c r="T37" s="18"/>
    </row>
    <row r="38" spans="1:20">
      <c r="A38" s="4">
        <v>34</v>
      </c>
      <c r="B38" s="17" t="s">
        <v>67</v>
      </c>
      <c r="C38" s="18" t="s">
        <v>496</v>
      </c>
      <c r="D38" s="56" t="s">
        <v>27</v>
      </c>
      <c r="E38" s="58">
        <v>18150216102</v>
      </c>
      <c r="F38" s="56" t="s">
        <v>156</v>
      </c>
      <c r="G38" s="63">
        <v>42</v>
      </c>
      <c r="H38" s="63">
        <v>55</v>
      </c>
      <c r="I38" s="17">
        <f t="shared" si="0"/>
        <v>97</v>
      </c>
      <c r="J38" s="58" t="s">
        <v>508</v>
      </c>
      <c r="K38" s="18" t="s">
        <v>264</v>
      </c>
      <c r="L38" s="18" t="s">
        <v>304</v>
      </c>
      <c r="M38" s="17" t="s">
        <v>305</v>
      </c>
      <c r="N38" s="64" t="s">
        <v>507</v>
      </c>
      <c r="O38" s="17">
        <v>9957715578</v>
      </c>
      <c r="P38" s="101">
        <v>43416</v>
      </c>
      <c r="Q38" s="18" t="s">
        <v>183</v>
      </c>
      <c r="R38" s="18"/>
      <c r="S38" s="56" t="s">
        <v>89</v>
      </c>
      <c r="T38" s="18"/>
    </row>
    <row r="39" spans="1:20">
      <c r="A39" s="4">
        <v>35</v>
      </c>
      <c r="B39" s="17" t="s">
        <v>66</v>
      </c>
      <c r="C39" s="18" t="s">
        <v>509</v>
      </c>
      <c r="D39" s="56" t="s">
        <v>29</v>
      </c>
      <c r="E39" s="125">
        <v>6166</v>
      </c>
      <c r="F39" s="56"/>
      <c r="G39" s="63">
        <v>31</v>
      </c>
      <c r="H39" s="63">
        <v>27</v>
      </c>
      <c r="I39" s="17">
        <f t="shared" si="0"/>
        <v>58</v>
      </c>
      <c r="J39" s="58">
        <v>9957874133</v>
      </c>
      <c r="K39" s="18" t="s">
        <v>512</v>
      </c>
      <c r="L39" s="18" t="s">
        <v>513</v>
      </c>
      <c r="M39" s="17">
        <v>9854807563</v>
      </c>
      <c r="N39" s="64" t="s">
        <v>514</v>
      </c>
      <c r="O39" s="17">
        <v>9859613499</v>
      </c>
      <c r="P39" s="101">
        <v>43418</v>
      </c>
      <c r="Q39" s="18" t="s">
        <v>99</v>
      </c>
      <c r="R39" s="18"/>
      <c r="S39" s="56" t="s">
        <v>89</v>
      </c>
      <c r="T39" s="18"/>
    </row>
    <row r="40" spans="1:20">
      <c r="A40" s="4">
        <v>36</v>
      </c>
      <c r="B40" s="17" t="s">
        <v>66</v>
      </c>
      <c r="C40" s="18" t="s">
        <v>510</v>
      </c>
      <c r="D40" s="56" t="s">
        <v>27</v>
      </c>
      <c r="E40" s="127">
        <v>18150207001</v>
      </c>
      <c r="F40" s="56" t="s">
        <v>76</v>
      </c>
      <c r="G40" s="63">
        <v>21</v>
      </c>
      <c r="H40" s="63">
        <v>27</v>
      </c>
      <c r="I40" s="17">
        <f t="shared" si="0"/>
        <v>48</v>
      </c>
      <c r="J40" s="58" t="s">
        <v>515</v>
      </c>
      <c r="K40" s="18" t="s">
        <v>512</v>
      </c>
      <c r="L40" s="18" t="s">
        <v>516</v>
      </c>
      <c r="M40" s="17">
        <v>9854807563</v>
      </c>
      <c r="N40" s="64" t="s">
        <v>514</v>
      </c>
      <c r="O40" s="17">
        <v>9859613499</v>
      </c>
      <c r="P40" s="101">
        <v>43418</v>
      </c>
      <c r="Q40" s="18" t="s">
        <v>99</v>
      </c>
      <c r="R40" s="18"/>
      <c r="S40" s="56" t="s">
        <v>89</v>
      </c>
      <c r="T40" s="18"/>
    </row>
    <row r="41" spans="1:20">
      <c r="A41" s="4">
        <v>37</v>
      </c>
      <c r="B41" s="17" t="s">
        <v>66</v>
      </c>
      <c r="C41" s="18" t="s">
        <v>511</v>
      </c>
      <c r="D41" s="56" t="s">
        <v>27</v>
      </c>
      <c r="E41" s="127">
        <v>18150227401</v>
      </c>
      <c r="F41" s="56" t="s">
        <v>76</v>
      </c>
      <c r="G41" s="63">
        <v>33</v>
      </c>
      <c r="H41" s="63">
        <v>29</v>
      </c>
      <c r="I41" s="17">
        <f t="shared" si="0"/>
        <v>62</v>
      </c>
      <c r="J41" s="58" t="s">
        <v>517</v>
      </c>
      <c r="K41" s="18" t="s">
        <v>512</v>
      </c>
      <c r="L41" s="18" t="s">
        <v>516</v>
      </c>
      <c r="M41" s="17">
        <v>9854807563</v>
      </c>
      <c r="N41" s="64" t="s">
        <v>518</v>
      </c>
      <c r="O41" s="17">
        <v>967864430</v>
      </c>
      <c r="P41" s="101">
        <v>43418</v>
      </c>
      <c r="Q41" s="18" t="s">
        <v>99</v>
      </c>
      <c r="R41" s="18"/>
      <c r="S41" s="56" t="s">
        <v>89</v>
      </c>
      <c r="T41" s="18"/>
    </row>
    <row r="42" spans="1:20">
      <c r="A42" s="4">
        <v>38</v>
      </c>
      <c r="B42" s="17" t="s">
        <v>67</v>
      </c>
      <c r="C42" s="18" t="s">
        <v>519</v>
      </c>
      <c r="D42" s="56" t="s">
        <v>29</v>
      </c>
      <c r="E42" s="55">
        <v>7076</v>
      </c>
      <c r="F42" s="56"/>
      <c r="G42" s="58">
        <v>27</v>
      </c>
      <c r="H42" s="58">
        <v>33</v>
      </c>
      <c r="I42" s="17">
        <f t="shared" si="0"/>
        <v>60</v>
      </c>
      <c r="J42" s="58" t="s">
        <v>438</v>
      </c>
      <c r="K42" s="18"/>
      <c r="L42" s="18"/>
      <c r="M42" s="60"/>
      <c r="N42" s="18"/>
      <c r="O42" s="60"/>
      <c r="P42" s="101">
        <v>43418</v>
      </c>
      <c r="Q42" s="18" t="s">
        <v>99</v>
      </c>
      <c r="R42" s="18"/>
      <c r="S42" s="56" t="s">
        <v>89</v>
      </c>
      <c r="T42" s="18"/>
    </row>
    <row r="43" spans="1:20">
      <c r="A43" s="4">
        <v>39</v>
      </c>
      <c r="B43" s="17" t="s">
        <v>67</v>
      </c>
      <c r="C43" s="18" t="s">
        <v>520</v>
      </c>
      <c r="D43" s="56" t="s">
        <v>27</v>
      </c>
      <c r="E43" s="55">
        <v>18150210701</v>
      </c>
      <c r="F43" s="56" t="s">
        <v>91</v>
      </c>
      <c r="G43" s="58">
        <v>81</v>
      </c>
      <c r="H43" s="58">
        <v>83</v>
      </c>
      <c r="I43" s="17">
        <f t="shared" si="0"/>
        <v>164</v>
      </c>
      <c r="J43" s="58" t="s">
        <v>521</v>
      </c>
      <c r="K43" s="18" t="s">
        <v>225</v>
      </c>
      <c r="L43" s="18" t="s">
        <v>131</v>
      </c>
      <c r="M43" s="60">
        <v>9577972327</v>
      </c>
      <c r="N43" s="66" t="s">
        <v>522</v>
      </c>
      <c r="O43" s="60">
        <v>7399887004</v>
      </c>
      <c r="P43" s="101">
        <v>43418</v>
      </c>
      <c r="Q43" s="18" t="s">
        <v>99</v>
      </c>
      <c r="R43" s="18"/>
      <c r="S43" s="56" t="s">
        <v>89</v>
      </c>
      <c r="T43" s="18"/>
    </row>
    <row r="44" spans="1:20">
      <c r="A44" s="4">
        <v>40</v>
      </c>
      <c r="B44" s="17" t="s">
        <v>66</v>
      </c>
      <c r="C44" s="18" t="s">
        <v>523</v>
      </c>
      <c r="D44" s="56" t="s">
        <v>27</v>
      </c>
      <c r="E44" s="55">
        <v>18150211802</v>
      </c>
      <c r="F44" s="56" t="s">
        <v>76</v>
      </c>
      <c r="G44" s="65">
        <v>71</v>
      </c>
      <c r="H44" s="65">
        <v>63</v>
      </c>
      <c r="I44" s="17">
        <f t="shared" si="0"/>
        <v>134</v>
      </c>
      <c r="J44" s="58"/>
      <c r="K44" s="18" t="s">
        <v>282</v>
      </c>
      <c r="L44" s="18" t="s">
        <v>283</v>
      </c>
      <c r="M44" s="59" t="s">
        <v>284</v>
      </c>
      <c r="N44" s="18" t="s">
        <v>525</v>
      </c>
      <c r="O44" s="60">
        <v>8812078828</v>
      </c>
      <c r="P44" s="101">
        <v>43419</v>
      </c>
      <c r="Q44" s="18" t="s">
        <v>113</v>
      </c>
      <c r="R44" s="18"/>
      <c r="S44" s="56" t="s">
        <v>89</v>
      </c>
      <c r="T44" s="18"/>
    </row>
    <row r="45" spans="1:20">
      <c r="A45" s="4">
        <v>41</v>
      </c>
      <c r="B45" s="17" t="s">
        <v>67</v>
      </c>
      <c r="C45" s="18" t="s">
        <v>524</v>
      </c>
      <c r="D45" s="56" t="s">
        <v>27</v>
      </c>
      <c r="E45" s="55">
        <v>18150227905</v>
      </c>
      <c r="F45" s="56" t="s">
        <v>93</v>
      </c>
      <c r="G45" s="58">
        <v>60</v>
      </c>
      <c r="H45" s="58">
        <v>50</v>
      </c>
      <c r="I45" s="17">
        <f t="shared" si="0"/>
        <v>110</v>
      </c>
      <c r="J45" s="58" t="s">
        <v>526</v>
      </c>
      <c r="K45" s="18" t="s">
        <v>230</v>
      </c>
      <c r="L45" s="18" t="s">
        <v>231</v>
      </c>
      <c r="M45" s="59" t="s">
        <v>527</v>
      </c>
      <c r="N45" s="18" t="s">
        <v>528</v>
      </c>
      <c r="O45" s="60">
        <v>9957798865</v>
      </c>
      <c r="P45" s="101">
        <v>43419</v>
      </c>
      <c r="Q45" s="18" t="s">
        <v>113</v>
      </c>
      <c r="R45" s="18"/>
      <c r="S45" s="56" t="s">
        <v>89</v>
      </c>
      <c r="T45" s="18"/>
    </row>
    <row r="46" spans="1:20">
      <c r="A46" s="4">
        <v>42</v>
      </c>
      <c r="B46" s="17" t="s">
        <v>66</v>
      </c>
      <c r="C46" s="18" t="s">
        <v>529</v>
      </c>
      <c r="D46" s="56" t="s">
        <v>27</v>
      </c>
      <c r="E46" s="58">
        <v>18150201701</v>
      </c>
      <c r="F46" s="56" t="s">
        <v>76</v>
      </c>
      <c r="G46" s="63">
        <v>21</v>
      </c>
      <c r="H46" s="63">
        <v>17</v>
      </c>
      <c r="I46" s="17">
        <f t="shared" si="0"/>
        <v>38</v>
      </c>
      <c r="J46" s="58" t="s">
        <v>535</v>
      </c>
      <c r="K46" s="18" t="s">
        <v>165</v>
      </c>
      <c r="L46" s="18" t="s">
        <v>194</v>
      </c>
      <c r="M46" s="17">
        <v>9957151985</v>
      </c>
      <c r="N46" s="64" t="s">
        <v>536</v>
      </c>
      <c r="O46" s="17">
        <v>8011929676</v>
      </c>
      <c r="P46" s="101">
        <v>43420</v>
      </c>
      <c r="Q46" s="18" t="s">
        <v>147</v>
      </c>
      <c r="R46" s="18"/>
      <c r="S46" s="56" t="s">
        <v>89</v>
      </c>
      <c r="T46" s="18"/>
    </row>
    <row r="47" spans="1:20">
      <c r="A47" s="4">
        <v>43</v>
      </c>
      <c r="B47" s="17" t="s">
        <v>66</v>
      </c>
      <c r="C47" s="18" t="s">
        <v>530</v>
      </c>
      <c r="D47" s="56" t="s">
        <v>29</v>
      </c>
      <c r="E47" s="126">
        <v>7043</v>
      </c>
      <c r="F47" s="56"/>
      <c r="G47" s="63">
        <v>16</v>
      </c>
      <c r="H47" s="63">
        <v>34</v>
      </c>
      <c r="I47" s="17">
        <f t="shared" si="0"/>
        <v>50</v>
      </c>
      <c r="J47" s="58" t="s">
        <v>537</v>
      </c>
      <c r="K47" s="18" t="s">
        <v>165</v>
      </c>
      <c r="L47" s="18" t="s">
        <v>166</v>
      </c>
      <c r="M47" s="17">
        <v>9957005067</v>
      </c>
      <c r="N47" s="64" t="s">
        <v>538</v>
      </c>
      <c r="O47" s="17">
        <v>9957005074</v>
      </c>
      <c r="P47" s="101">
        <v>43420</v>
      </c>
      <c r="Q47" s="18" t="s">
        <v>147</v>
      </c>
      <c r="R47" s="18"/>
      <c r="S47" s="56" t="s">
        <v>89</v>
      </c>
      <c r="T47" s="18"/>
    </row>
    <row r="48" spans="1:20">
      <c r="A48" s="4">
        <v>44</v>
      </c>
      <c r="B48" s="17" t="s">
        <v>66</v>
      </c>
      <c r="C48" s="18" t="s">
        <v>531</v>
      </c>
      <c r="D48" s="56" t="s">
        <v>27</v>
      </c>
      <c r="E48" s="58">
        <v>18150209001</v>
      </c>
      <c r="F48" s="56" t="s">
        <v>76</v>
      </c>
      <c r="G48" s="63">
        <v>6</v>
      </c>
      <c r="H48" s="63">
        <v>19</v>
      </c>
      <c r="I48" s="17">
        <f t="shared" si="0"/>
        <v>25</v>
      </c>
      <c r="J48" s="58" t="s">
        <v>539</v>
      </c>
      <c r="K48" s="18" t="s">
        <v>165</v>
      </c>
      <c r="L48" s="18" t="s">
        <v>166</v>
      </c>
      <c r="M48" s="17">
        <v>9957005067</v>
      </c>
      <c r="N48" s="64" t="s">
        <v>538</v>
      </c>
      <c r="O48" s="17">
        <v>9957005074</v>
      </c>
      <c r="P48" s="101">
        <v>43420</v>
      </c>
      <c r="Q48" s="18" t="s">
        <v>147</v>
      </c>
      <c r="R48" s="18"/>
      <c r="S48" s="56" t="s">
        <v>89</v>
      </c>
      <c r="T48" s="18"/>
    </row>
    <row r="49" spans="1:20">
      <c r="A49" s="4">
        <v>45</v>
      </c>
      <c r="B49" s="17" t="s">
        <v>66</v>
      </c>
      <c r="C49" s="18" t="s">
        <v>532</v>
      </c>
      <c r="D49" s="56" t="s">
        <v>27</v>
      </c>
      <c r="E49" s="58"/>
      <c r="F49" s="56" t="s">
        <v>76</v>
      </c>
      <c r="G49" s="63">
        <v>16</v>
      </c>
      <c r="H49" s="63">
        <v>19</v>
      </c>
      <c r="I49" s="17">
        <f t="shared" si="0"/>
        <v>35</v>
      </c>
      <c r="J49" s="58" t="s">
        <v>540</v>
      </c>
      <c r="K49" s="18" t="s">
        <v>165</v>
      </c>
      <c r="L49" s="18" t="s">
        <v>166</v>
      </c>
      <c r="M49" s="17">
        <v>9957005067</v>
      </c>
      <c r="N49" s="64" t="s">
        <v>538</v>
      </c>
      <c r="O49" s="17">
        <v>9957005074</v>
      </c>
      <c r="P49" s="101">
        <v>43420</v>
      </c>
      <c r="Q49" s="18" t="s">
        <v>147</v>
      </c>
      <c r="R49" s="18"/>
      <c r="S49" s="56" t="s">
        <v>89</v>
      </c>
      <c r="T49" s="18"/>
    </row>
    <row r="50" spans="1:20">
      <c r="A50" s="4">
        <v>46</v>
      </c>
      <c r="B50" s="17" t="s">
        <v>67</v>
      </c>
      <c r="C50" s="18" t="s">
        <v>533</v>
      </c>
      <c r="D50" s="56" t="s">
        <v>29</v>
      </c>
      <c r="E50" s="126">
        <v>7179</v>
      </c>
      <c r="F50" s="56"/>
      <c r="G50" s="63">
        <v>22</v>
      </c>
      <c r="H50" s="63">
        <v>25</v>
      </c>
      <c r="I50" s="17">
        <f t="shared" si="0"/>
        <v>47</v>
      </c>
      <c r="J50" s="58" t="s">
        <v>541</v>
      </c>
      <c r="K50" s="18" t="s">
        <v>318</v>
      </c>
      <c r="L50" s="18" t="s">
        <v>277</v>
      </c>
      <c r="M50" s="17">
        <v>9854311076</v>
      </c>
      <c r="N50" s="64" t="s">
        <v>404</v>
      </c>
      <c r="O50" s="17" t="s">
        <v>543</v>
      </c>
      <c r="P50" s="101">
        <v>43420</v>
      </c>
      <c r="Q50" s="18" t="s">
        <v>147</v>
      </c>
      <c r="R50" s="18"/>
      <c r="S50" s="56" t="s">
        <v>89</v>
      </c>
      <c r="T50" s="18"/>
    </row>
    <row r="51" spans="1:20">
      <c r="A51" s="4">
        <v>47</v>
      </c>
      <c r="B51" s="17" t="s">
        <v>67</v>
      </c>
      <c r="C51" s="18" t="s">
        <v>534</v>
      </c>
      <c r="D51" s="56" t="s">
        <v>27</v>
      </c>
      <c r="E51" s="127">
        <v>18150204101</v>
      </c>
      <c r="F51" s="56" t="s">
        <v>76</v>
      </c>
      <c r="G51" s="63">
        <v>46</v>
      </c>
      <c r="H51" s="63">
        <v>46</v>
      </c>
      <c r="I51" s="17">
        <f t="shared" si="0"/>
        <v>92</v>
      </c>
      <c r="J51" s="58" t="s">
        <v>542</v>
      </c>
      <c r="K51" s="18" t="s">
        <v>318</v>
      </c>
      <c r="L51" s="18" t="s">
        <v>277</v>
      </c>
      <c r="M51" s="17">
        <v>9854311076</v>
      </c>
      <c r="N51" s="64" t="s">
        <v>404</v>
      </c>
      <c r="O51" s="17" t="s">
        <v>543</v>
      </c>
      <c r="P51" s="101">
        <v>43420</v>
      </c>
      <c r="Q51" s="18" t="s">
        <v>147</v>
      </c>
      <c r="R51" s="18"/>
      <c r="S51" s="56" t="s">
        <v>89</v>
      </c>
      <c r="T51" s="18"/>
    </row>
    <row r="52" spans="1:20">
      <c r="A52" s="4">
        <v>48</v>
      </c>
      <c r="B52" s="17" t="s">
        <v>66</v>
      </c>
      <c r="C52" s="64" t="s">
        <v>544</v>
      </c>
      <c r="D52" s="17" t="s">
        <v>29</v>
      </c>
      <c r="E52" s="17">
        <v>6204</v>
      </c>
      <c r="F52" s="56"/>
      <c r="G52" s="17">
        <v>31</v>
      </c>
      <c r="H52" s="17">
        <v>25</v>
      </c>
      <c r="I52" s="17">
        <f t="shared" si="0"/>
        <v>56</v>
      </c>
      <c r="J52" s="58" t="s">
        <v>564</v>
      </c>
      <c r="K52" s="18" t="s">
        <v>551</v>
      </c>
      <c r="L52" s="97" t="s">
        <v>552</v>
      </c>
      <c r="M52" s="17" t="s">
        <v>553</v>
      </c>
      <c r="N52" s="18" t="s">
        <v>554</v>
      </c>
      <c r="O52" s="17">
        <v>9864869623</v>
      </c>
      <c r="P52" s="101">
        <v>43421</v>
      </c>
      <c r="Q52" s="18" t="s">
        <v>148</v>
      </c>
      <c r="R52" s="18"/>
      <c r="S52" s="56" t="s">
        <v>89</v>
      </c>
      <c r="T52" s="18"/>
    </row>
    <row r="53" spans="1:20">
      <c r="A53" s="4">
        <v>49</v>
      </c>
      <c r="B53" s="17" t="s">
        <v>66</v>
      </c>
      <c r="C53" s="64" t="s">
        <v>545</v>
      </c>
      <c r="D53" s="17" t="s">
        <v>27</v>
      </c>
      <c r="E53" s="17">
        <v>18150213504</v>
      </c>
      <c r="F53" s="56" t="s">
        <v>91</v>
      </c>
      <c r="G53" s="17">
        <v>35</v>
      </c>
      <c r="H53" s="17">
        <v>43</v>
      </c>
      <c r="I53" s="17">
        <f t="shared" si="0"/>
        <v>78</v>
      </c>
      <c r="J53" s="58" t="s">
        <v>565</v>
      </c>
      <c r="K53" s="18" t="s">
        <v>551</v>
      </c>
      <c r="L53" s="97" t="s">
        <v>552</v>
      </c>
      <c r="M53" s="17" t="s">
        <v>553</v>
      </c>
      <c r="N53" s="18" t="s">
        <v>554</v>
      </c>
      <c r="O53" s="17">
        <v>9864869623</v>
      </c>
      <c r="P53" s="101">
        <v>43421</v>
      </c>
      <c r="Q53" s="18" t="s">
        <v>148</v>
      </c>
      <c r="R53" s="18"/>
      <c r="S53" s="56" t="s">
        <v>89</v>
      </c>
      <c r="T53" s="18"/>
    </row>
    <row r="54" spans="1:20">
      <c r="A54" s="4">
        <v>50</v>
      </c>
      <c r="B54" s="17" t="s">
        <v>67</v>
      </c>
      <c r="C54" s="64" t="s">
        <v>546</v>
      </c>
      <c r="D54" s="17" t="s">
        <v>29</v>
      </c>
      <c r="E54" s="17">
        <v>7147</v>
      </c>
      <c r="F54" s="56"/>
      <c r="G54" s="17">
        <v>37</v>
      </c>
      <c r="H54" s="17">
        <v>32</v>
      </c>
      <c r="I54" s="17">
        <f t="shared" si="0"/>
        <v>69</v>
      </c>
      <c r="J54" s="58" t="s">
        <v>566</v>
      </c>
      <c r="K54" s="18" t="s">
        <v>555</v>
      </c>
      <c r="L54" s="97" t="s">
        <v>556</v>
      </c>
      <c r="M54" s="17" t="s">
        <v>557</v>
      </c>
      <c r="N54" s="18" t="s">
        <v>558</v>
      </c>
      <c r="O54" s="17">
        <v>9508695689</v>
      </c>
      <c r="P54" s="101">
        <v>43421</v>
      </c>
      <c r="Q54" s="18" t="s">
        <v>148</v>
      </c>
      <c r="R54" s="18"/>
      <c r="S54" s="56" t="s">
        <v>89</v>
      </c>
      <c r="T54" s="18"/>
    </row>
    <row r="55" spans="1:20">
      <c r="A55" s="4">
        <v>51</v>
      </c>
      <c r="B55" s="17" t="s">
        <v>67</v>
      </c>
      <c r="C55" s="64" t="s">
        <v>547</v>
      </c>
      <c r="D55" s="17" t="s">
        <v>27</v>
      </c>
      <c r="E55" s="17">
        <v>18150209901</v>
      </c>
      <c r="F55" s="56" t="s">
        <v>76</v>
      </c>
      <c r="G55" s="17">
        <v>34</v>
      </c>
      <c r="H55" s="17">
        <v>25</v>
      </c>
      <c r="I55" s="17">
        <f t="shared" si="0"/>
        <v>59</v>
      </c>
      <c r="J55" s="58"/>
      <c r="K55" s="18" t="s">
        <v>83</v>
      </c>
      <c r="L55" s="97" t="s">
        <v>559</v>
      </c>
      <c r="M55" s="17" t="s">
        <v>560</v>
      </c>
      <c r="N55" s="18" t="s">
        <v>561</v>
      </c>
      <c r="O55" s="17">
        <v>9264380551</v>
      </c>
      <c r="P55" s="101">
        <v>43421</v>
      </c>
      <c r="Q55" s="18" t="s">
        <v>148</v>
      </c>
      <c r="R55" s="18"/>
      <c r="S55" s="56" t="s">
        <v>89</v>
      </c>
      <c r="T55" s="18"/>
    </row>
    <row r="56" spans="1:20">
      <c r="A56" s="4">
        <v>52</v>
      </c>
      <c r="B56" s="17" t="s">
        <v>67</v>
      </c>
      <c r="C56" s="64" t="s">
        <v>548</v>
      </c>
      <c r="D56" s="17" t="s">
        <v>27</v>
      </c>
      <c r="E56" s="17">
        <v>18150208501</v>
      </c>
      <c r="F56" s="56" t="s">
        <v>76</v>
      </c>
      <c r="G56" s="17">
        <v>19</v>
      </c>
      <c r="H56" s="17">
        <v>14</v>
      </c>
      <c r="I56" s="17">
        <f t="shared" si="0"/>
        <v>33</v>
      </c>
      <c r="J56" s="58" t="s">
        <v>567</v>
      </c>
      <c r="K56" s="18" t="s">
        <v>83</v>
      </c>
      <c r="L56" s="97" t="s">
        <v>559</v>
      </c>
      <c r="M56" s="17" t="s">
        <v>560</v>
      </c>
      <c r="N56" s="18"/>
      <c r="O56" s="17">
        <v>9264380551</v>
      </c>
      <c r="P56" s="101">
        <v>43421</v>
      </c>
      <c r="Q56" s="18" t="s">
        <v>148</v>
      </c>
      <c r="R56" s="18"/>
      <c r="S56" s="56" t="s">
        <v>89</v>
      </c>
      <c r="T56" s="18"/>
    </row>
    <row r="57" spans="1:20">
      <c r="A57" s="4">
        <v>53</v>
      </c>
      <c r="B57" s="17" t="s">
        <v>66</v>
      </c>
      <c r="C57" s="64" t="s">
        <v>549</v>
      </c>
      <c r="D57" s="17" t="s">
        <v>27</v>
      </c>
      <c r="E57" s="17">
        <v>18150207203</v>
      </c>
      <c r="F57" s="56" t="s">
        <v>91</v>
      </c>
      <c r="G57" s="17">
        <v>33</v>
      </c>
      <c r="H57" s="17">
        <v>36</v>
      </c>
      <c r="I57" s="17">
        <f t="shared" si="0"/>
        <v>69</v>
      </c>
      <c r="J57" s="58" t="s">
        <v>562</v>
      </c>
      <c r="K57" s="18" t="s">
        <v>165</v>
      </c>
      <c r="L57" s="97" t="s">
        <v>166</v>
      </c>
      <c r="M57" s="17" t="s">
        <v>563</v>
      </c>
      <c r="N57" s="83" t="s">
        <v>269</v>
      </c>
      <c r="O57" s="17">
        <v>9957666728</v>
      </c>
      <c r="P57" s="101">
        <v>43423</v>
      </c>
      <c r="Q57" s="18" t="s">
        <v>183</v>
      </c>
      <c r="R57" s="18"/>
      <c r="S57" s="56" t="s">
        <v>89</v>
      </c>
      <c r="T57" s="18"/>
    </row>
    <row r="58" spans="1:20">
      <c r="A58" s="4">
        <v>54</v>
      </c>
      <c r="B58" s="17" t="s">
        <v>66</v>
      </c>
      <c r="C58" s="64" t="s">
        <v>550</v>
      </c>
      <c r="D58" s="17" t="s">
        <v>27</v>
      </c>
      <c r="E58" s="17"/>
      <c r="F58" s="56" t="s">
        <v>93</v>
      </c>
      <c r="G58" s="17">
        <v>41</v>
      </c>
      <c r="H58" s="17">
        <v>45</v>
      </c>
      <c r="I58" s="17">
        <f t="shared" si="0"/>
        <v>86</v>
      </c>
      <c r="J58" s="58" t="s">
        <v>562</v>
      </c>
      <c r="K58" s="18" t="s">
        <v>165</v>
      </c>
      <c r="L58" s="97" t="s">
        <v>166</v>
      </c>
      <c r="M58" s="17" t="s">
        <v>563</v>
      </c>
      <c r="N58" s="83" t="s">
        <v>269</v>
      </c>
      <c r="O58" s="17">
        <v>9957666728</v>
      </c>
      <c r="P58" s="101">
        <v>43423</v>
      </c>
      <c r="Q58" s="18" t="s">
        <v>183</v>
      </c>
      <c r="R58" s="18"/>
      <c r="S58" s="56" t="s">
        <v>89</v>
      </c>
      <c r="T58" s="18"/>
    </row>
    <row r="59" spans="1:20">
      <c r="A59" s="4">
        <v>55</v>
      </c>
      <c r="B59" s="17" t="s">
        <v>67</v>
      </c>
      <c r="C59" s="64" t="s">
        <v>568</v>
      </c>
      <c r="D59" s="17" t="s">
        <v>27</v>
      </c>
      <c r="E59" s="17">
        <v>18150214301</v>
      </c>
      <c r="F59" s="56" t="s">
        <v>76</v>
      </c>
      <c r="G59" s="17">
        <v>31</v>
      </c>
      <c r="H59" s="17">
        <v>37</v>
      </c>
      <c r="I59" s="17">
        <f t="shared" si="0"/>
        <v>68</v>
      </c>
      <c r="J59" s="58" t="s">
        <v>570</v>
      </c>
      <c r="K59" s="18" t="s">
        <v>571</v>
      </c>
      <c r="L59" s="98" t="s">
        <v>572</v>
      </c>
      <c r="M59" s="17" t="s">
        <v>573</v>
      </c>
      <c r="N59" s="66" t="s">
        <v>574</v>
      </c>
      <c r="O59" s="17">
        <v>9957939634</v>
      </c>
      <c r="P59" s="101">
        <v>43423</v>
      </c>
      <c r="Q59" s="18" t="s">
        <v>183</v>
      </c>
      <c r="R59" s="18"/>
      <c r="S59" s="56" t="s">
        <v>89</v>
      </c>
      <c r="T59" s="18"/>
    </row>
    <row r="60" spans="1:20">
      <c r="A60" s="4">
        <v>56</v>
      </c>
      <c r="B60" s="17" t="s">
        <v>67</v>
      </c>
      <c r="C60" s="64" t="s">
        <v>569</v>
      </c>
      <c r="D60" s="17" t="s">
        <v>27</v>
      </c>
      <c r="E60" s="17">
        <v>18150214302</v>
      </c>
      <c r="F60" s="56" t="s">
        <v>76</v>
      </c>
      <c r="G60" s="17">
        <v>39</v>
      </c>
      <c r="H60" s="17">
        <v>38</v>
      </c>
      <c r="I60" s="17">
        <f t="shared" si="0"/>
        <v>77</v>
      </c>
      <c r="J60" s="58" t="s">
        <v>575</v>
      </c>
      <c r="K60" s="18" t="s">
        <v>571</v>
      </c>
      <c r="L60" s="98" t="s">
        <v>572</v>
      </c>
      <c r="M60" s="17" t="s">
        <v>573</v>
      </c>
      <c r="N60" s="66" t="s">
        <v>574</v>
      </c>
      <c r="O60" s="17">
        <v>9957939634</v>
      </c>
      <c r="P60" s="101">
        <v>43423</v>
      </c>
      <c r="Q60" s="18" t="s">
        <v>183</v>
      </c>
      <c r="R60" s="18"/>
      <c r="S60" s="56" t="s">
        <v>89</v>
      </c>
      <c r="T60" s="18"/>
    </row>
    <row r="61" spans="1:20">
      <c r="A61" s="4">
        <v>57</v>
      </c>
      <c r="B61" s="17" t="s">
        <v>66</v>
      </c>
      <c r="C61" s="18" t="s">
        <v>576</v>
      </c>
      <c r="D61" s="56" t="s">
        <v>29</v>
      </c>
      <c r="E61" s="55">
        <v>6068</v>
      </c>
      <c r="F61" s="56"/>
      <c r="G61" s="58">
        <v>34</v>
      </c>
      <c r="H61" s="58">
        <v>20</v>
      </c>
      <c r="I61" s="17">
        <f t="shared" si="0"/>
        <v>54</v>
      </c>
      <c r="J61" s="58">
        <v>9957527267</v>
      </c>
      <c r="K61" s="18" t="s">
        <v>579</v>
      </c>
      <c r="L61" s="18" t="s">
        <v>580</v>
      </c>
      <c r="M61" s="60">
        <v>9954559612</v>
      </c>
      <c r="N61" s="66" t="s">
        <v>581</v>
      </c>
      <c r="O61" s="60">
        <v>9859400112</v>
      </c>
      <c r="P61" s="101">
        <v>43424</v>
      </c>
      <c r="Q61" s="18" t="s">
        <v>88</v>
      </c>
      <c r="R61" s="18"/>
      <c r="S61" s="56" t="s">
        <v>89</v>
      </c>
      <c r="T61" s="18"/>
    </row>
    <row r="62" spans="1:20">
      <c r="A62" s="4">
        <v>58</v>
      </c>
      <c r="B62" s="17" t="s">
        <v>66</v>
      </c>
      <c r="C62" s="18" t="s">
        <v>577</v>
      </c>
      <c r="D62" s="56" t="s">
        <v>27</v>
      </c>
      <c r="E62" s="55">
        <v>18150208203</v>
      </c>
      <c r="F62" s="56" t="s">
        <v>76</v>
      </c>
      <c r="G62" s="65">
        <v>17</v>
      </c>
      <c r="H62" s="65">
        <v>16</v>
      </c>
      <c r="I62" s="17">
        <f t="shared" si="0"/>
        <v>33</v>
      </c>
      <c r="J62" s="58" t="s">
        <v>582</v>
      </c>
      <c r="K62" s="18" t="s">
        <v>579</v>
      </c>
      <c r="L62" s="18" t="s">
        <v>580</v>
      </c>
      <c r="M62" s="60">
        <v>9954559612</v>
      </c>
      <c r="N62" s="66" t="s">
        <v>581</v>
      </c>
      <c r="O62" s="60">
        <v>9859400112</v>
      </c>
      <c r="P62" s="101">
        <v>43424</v>
      </c>
      <c r="Q62" s="18" t="s">
        <v>88</v>
      </c>
      <c r="R62" s="18"/>
      <c r="S62" s="56" t="s">
        <v>89</v>
      </c>
      <c r="T62" s="18"/>
    </row>
    <row r="63" spans="1:20">
      <c r="A63" s="4">
        <v>59</v>
      </c>
      <c r="B63" s="17" t="s">
        <v>66</v>
      </c>
      <c r="C63" s="18" t="s">
        <v>578</v>
      </c>
      <c r="D63" s="56" t="s">
        <v>27</v>
      </c>
      <c r="E63" s="55">
        <v>18150208202</v>
      </c>
      <c r="F63" s="56" t="s">
        <v>91</v>
      </c>
      <c r="G63" s="65">
        <v>30</v>
      </c>
      <c r="H63" s="65">
        <v>20</v>
      </c>
      <c r="I63" s="17">
        <f t="shared" si="0"/>
        <v>50</v>
      </c>
      <c r="J63" s="58" t="s">
        <v>583</v>
      </c>
      <c r="K63" s="18" t="s">
        <v>579</v>
      </c>
      <c r="L63" s="18" t="s">
        <v>580</v>
      </c>
      <c r="M63" s="60">
        <v>9954559612</v>
      </c>
      <c r="N63" s="66" t="s">
        <v>584</v>
      </c>
      <c r="O63" s="60">
        <v>8011161326</v>
      </c>
      <c r="P63" s="101">
        <v>43424</v>
      </c>
      <c r="Q63" s="18" t="s">
        <v>88</v>
      </c>
      <c r="R63" s="18"/>
      <c r="S63" s="56" t="s">
        <v>89</v>
      </c>
      <c r="T63" s="18"/>
    </row>
    <row r="64" spans="1:20">
      <c r="A64" s="4">
        <v>60</v>
      </c>
      <c r="B64" s="17" t="s">
        <v>67</v>
      </c>
      <c r="C64" s="18" t="s">
        <v>585</v>
      </c>
      <c r="D64" s="56" t="s">
        <v>29</v>
      </c>
      <c r="E64" s="55">
        <v>7003</v>
      </c>
      <c r="F64" s="56"/>
      <c r="G64" s="58">
        <v>39</v>
      </c>
      <c r="H64" s="58">
        <v>33</v>
      </c>
      <c r="I64" s="17">
        <f t="shared" si="0"/>
        <v>72</v>
      </c>
      <c r="J64" s="58" t="s">
        <v>587</v>
      </c>
      <c r="K64" s="18" t="s">
        <v>161</v>
      </c>
      <c r="L64" s="18" t="s">
        <v>162</v>
      </c>
      <c r="M64" s="59" t="s">
        <v>588</v>
      </c>
      <c r="N64" s="18" t="s">
        <v>589</v>
      </c>
      <c r="O64" s="60"/>
      <c r="P64" s="101">
        <v>43424</v>
      </c>
      <c r="Q64" s="18" t="s">
        <v>88</v>
      </c>
      <c r="R64" s="18"/>
      <c r="S64" s="56" t="s">
        <v>89</v>
      </c>
      <c r="T64" s="18"/>
    </row>
    <row r="65" spans="1:20">
      <c r="A65" s="4">
        <v>61</v>
      </c>
      <c r="B65" s="17" t="s">
        <v>67</v>
      </c>
      <c r="C65" s="18" t="s">
        <v>586</v>
      </c>
      <c r="D65" s="56" t="s">
        <v>27</v>
      </c>
      <c r="E65" s="55">
        <v>18150217402</v>
      </c>
      <c r="F65" s="56" t="s">
        <v>76</v>
      </c>
      <c r="G65" s="58">
        <v>57</v>
      </c>
      <c r="H65" s="58">
        <v>55</v>
      </c>
      <c r="I65" s="17">
        <f t="shared" si="0"/>
        <v>112</v>
      </c>
      <c r="J65" s="58" t="s">
        <v>590</v>
      </c>
      <c r="K65" s="18" t="s">
        <v>161</v>
      </c>
      <c r="L65" s="18" t="s">
        <v>162</v>
      </c>
      <c r="M65" s="59" t="s">
        <v>588</v>
      </c>
      <c r="N65" s="18" t="s">
        <v>589</v>
      </c>
      <c r="O65" s="60"/>
      <c r="P65" s="101">
        <v>43424</v>
      </c>
      <c r="Q65" s="18" t="s">
        <v>88</v>
      </c>
      <c r="R65" s="18"/>
      <c r="S65" s="56" t="s">
        <v>89</v>
      </c>
      <c r="T65" s="18"/>
    </row>
    <row r="66" spans="1:20">
      <c r="A66" s="4">
        <v>62</v>
      </c>
      <c r="B66" s="17" t="s">
        <v>66</v>
      </c>
      <c r="C66" s="18" t="s">
        <v>591</v>
      </c>
      <c r="D66" s="56" t="s">
        <v>29</v>
      </c>
      <c r="E66" s="126">
        <v>6040</v>
      </c>
      <c r="F66" s="56"/>
      <c r="G66" s="63">
        <v>33</v>
      </c>
      <c r="H66" s="63">
        <v>30</v>
      </c>
      <c r="I66" s="17">
        <f t="shared" si="0"/>
        <v>63</v>
      </c>
      <c r="J66" s="58" t="s">
        <v>595</v>
      </c>
      <c r="K66" s="18" t="s">
        <v>596</v>
      </c>
      <c r="L66" s="18" t="s">
        <v>109</v>
      </c>
      <c r="M66" s="17">
        <v>9957666761</v>
      </c>
      <c r="N66" s="64" t="s">
        <v>110</v>
      </c>
      <c r="O66" s="17">
        <v>9678597530</v>
      </c>
      <c r="P66" s="101">
        <v>43425</v>
      </c>
      <c r="Q66" s="18" t="s">
        <v>99</v>
      </c>
      <c r="R66" s="18"/>
      <c r="S66" s="56" t="s">
        <v>89</v>
      </c>
      <c r="T66" s="18"/>
    </row>
    <row r="67" spans="1:20">
      <c r="A67" s="4">
        <v>63</v>
      </c>
      <c r="B67" s="17" t="s">
        <v>66</v>
      </c>
      <c r="C67" s="18" t="s">
        <v>592</v>
      </c>
      <c r="D67" s="56" t="s">
        <v>27</v>
      </c>
      <c r="E67" s="58">
        <v>18150221301</v>
      </c>
      <c r="F67" s="56" t="s">
        <v>76</v>
      </c>
      <c r="G67" s="63">
        <v>31</v>
      </c>
      <c r="H67" s="63">
        <v>42</v>
      </c>
      <c r="I67" s="17">
        <f t="shared" si="0"/>
        <v>73</v>
      </c>
      <c r="J67" s="58" t="s">
        <v>597</v>
      </c>
      <c r="K67" s="18" t="s">
        <v>596</v>
      </c>
      <c r="L67" s="18" t="s">
        <v>109</v>
      </c>
      <c r="M67" s="17">
        <v>9957666761</v>
      </c>
      <c r="N67" s="64" t="s">
        <v>598</v>
      </c>
      <c r="O67" s="17">
        <v>8136061458</v>
      </c>
      <c r="P67" s="101">
        <v>43425</v>
      </c>
      <c r="Q67" s="18" t="s">
        <v>99</v>
      </c>
      <c r="R67" s="18"/>
      <c r="S67" s="56" t="s">
        <v>89</v>
      </c>
      <c r="T67" s="18"/>
    </row>
    <row r="68" spans="1:20">
      <c r="A68" s="4">
        <v>64</v>
      </c>
      <c r="B68" s="17" t="s">
        <v>67</v>
      </c>
      <c r="C68" s="18" t="s">
        <v>593</v>
      </c>
      <c r="D68" s="56" t="s">
        <v>29</v>
      </c>
      <c r="E68" s="77">
        <v>7080</v>
      </c>
      <c r="F68" s="56"/>
      <c r="G68" s="63">
        <v>35</v>
      </c>
      <c r="H68" s="63">
        <v>31</v>
      </c>
      <c r="I68" s="17">
        <f t="shared" si="0"/>
        <v>66</v>
      </c>
      <c r="J68" s="58" t="s">
        <v>599</v>
      </c>
      <c r="K68" s="18" t="s">
        <v>138</v>
      </c>
      <c r="L68" s="18" t="s">
        <v>483</v>
      </c>
      <c r="M68" s="17">
        <v>9954179174</v>
      </c>
      <c r="N68" s="64" t="s">
        <v>343</v>
      </c>
      <c r="O68" s="17">
        <v>9613492612</v>
      </c>
      <c r="P68" s="101">
        <v>43425</v>
      </c>
      <c r="Q68" s="18" t="s">
        <v>99</v>
      </c>
      <c r="R68" s="18"/>
      <c r="S68" s="56" t="s">
        <v>89</v>
      </c>
      <c r="T68" s="18"/>
    </row>
    <row r="69" spans="1:20">
      <c r="A69" s="4">
        <v>65</v>
      </c>
      <c r="B69" s="17" t="s">
        <v>67</v>
      </c>
      <c r="C69" s="18" t="s">
        <v>594</v>
      </c>
      <c r="D69" s="56" t="s">
        <v>27</v>
      </c>
      <c r="E69" s="127">
        <v>18150221001</v>
      </c>
      <c r="F69" s="56" t="s">
        <v>76</v>
      </c>
      <c r="G69" s="63">
        <v>37</v>
      </c>
      <c r="H69" s="63">
        <v>31</v>
      </c>
      <c r="I69" s="17">
        <f t="shared" si="0"/>
        <v>68</v>
      </c>
      <c r="J69" s="58" t="s">
        <v>600</v>
      </c>
      <c r="K69" s="18" t="s">
        <v>138</v>
      </c>
      <c r="L69" s="18" t="s">
        <v>483</v>
      </c>
      <c r="M69" s="17">
        <v>9954179174</v>
      </c>
      <c r="N69" s="64" t="s">
        <v>343</v>
      </c>
      <c r="O69" s="17">
        <v>9613492612</v>
      </c>
      <c r="P69" s="101">
        <v>43425</v>
      </c>
      <c r="Q69" s="18" t="s">
        <v>99</v>
      </c>
      <c r="R69" s="18"/>
      <c r="S69" s="56" t="s">
        <v>89</v>
      </c>
      <c r="T69" s="18"/>
    </row>
    <row r="70" spans="1:20">
      <c r="A70" s="4">
        <v>66</v>
      </c>
      <c r="B70" s="17" t="s">
        <v>66</v>
      </c>
      <c r="C70" s="18" t="s">
        <v>487</v>
      </c>
      <c r="D70" s="56" t="s">
        <v>27</v>
      </c>
      <c r="E70" s="19"/>
      <c r="F70" s="56" t="s">
        <v>488</v>
      </c>
      <c r="G70" s="63">
        <v>0</v>
      </c>
      <c r="H70" s="63">
        <v>0</v>
      </c>
      <c r="I70" s="17">
        <f t="shared" si="0"/>
        <v>0</v>
      </c>
      <c r="J70" s="58" t="s">
        <v>490</v>
      </c>
      <c r="K70" s="18" t="s">
        <v>282</v>
      </c>
      <c r="L70" s="18" t="s">
        <v>283</v>
      </c>
      <c r="M70" s="17">
        <v>9859614227</v>
      </c>
      <c r="N70" s="64"/>
      <c r="O70" s="17"/>
      <c r="P70" s="101">
        <v>43426</v>
      </c>
      <c r="Q70" s="18" t="s">
        <v>113</v>
      </c>
      <c r="R70" s="18"/>
      <c r="S70" s="56" t="s">
        <v>89</v>
      </c>
      <c r="T70" s="18"/>
    </row>
    <row r="71" spans="1:20">
      <c r="A71" s="4">
        <v>67</v>
      </c>
      <c r="B71" s="17" t="s">
        <v>67</v>
      </c>
      <c r="C71" s="18" t="s">
        <v>489</v>
      </c>
      <c r="D71" s="56" t="s">
        <v>27</v>
      </c>
      <c r="E71" s="19"/>
      <c r="F71" s="56" t="s">
        <v>488</v>
      </c>
      <c r="G71" s="63">
        <v>0</v>
      </c>
      <c r="H71" s="63">
        <v>0</v>
      </c>
      <c r="I71" s="17">
        <f t="shared" ref="I71:I134" si="1">+G71+H71</f>
        <v>0</v>
      </c>
      <c r="J71" s="58" t="s">
        <v>490</v>
      </c>
      <c r="K71" s="18" t="s">
        <v>282</v>
      </c>
      <c r="L71" s="18" t="s">
        <v>283</v>
      </c>
      <c r="M71" s="17">
        <v>9859614227</v>
      </c>
      <c r="N71" s="64"/>
      <c r="O71" s="17"/>
      <c r="P71" s="101">
        <v>43426</v>
      </c>
      <c r="Q71" s="18" t="s">
        <v>113</v>
      </c>
      <c r="R71" s="18"/>
      <c r="S71" s="56" t="s">
        <v>89</v>
      </c>
      <c r="T71" s="18"/>
    </row>
    <row r="72" spans="1:20">
      <c r="A72" s="4">
        <v>68</v>
      </c>
      <c r="B72" s="17" t="s">
        <v>66</v>
      </c>
      <c r="C72" s="18" t="s">
        <v>601</v>
      </c>
      <c r="D72" s="56" t="s">
        <v>29</v>
      </c>
      <c r="E72" s="125">
        <v>6065</v>
      </c>
      <c r="F72" s="56"/>
      <c r="G72" s="63">
        <v>24</v>
      </c>
      <c r="H72" s="63">
        <v>20</v>
      </c>
      <c r="I72" s="17">
        <f t="shared" si="1"/>
        <v>44</v>
      </c>
      <c r="J72" s="58">
        <v>9508002167</v>
      </c>
      <c r="K72" s="18" t="s">
        <v>498</v>
      </c>
      <c r="L72" s="18" t="s">
        <v>239</v>
      </c>
      <c r="M72" s="17">
        <v>9954686524</v>
      </c>
      <c r="N72" s="64" t="s">
        <v>604</v>
      </c>
      <c r="O72" s="17">
        <v>8723037920</v>
      </c>
      <c r="P72" s="101">
        <v>43430</v>
      </c>
      <c r="Q72" s="18" t="s">
        <v>183</v>
      </c>
      <c r="R72" s="18"/>
      <c r="S72" s="56" t="s">
        <v>89</v>
      </c>
      <c r="T72" s="18"/>
    </row>
    <row r="73" spans="1:20">
      <c r="A73" s="4">
        <v>69</v>
      </c>
      <c r="B73" s="17" t="s">
        <v>66</v>
      </c>
      <c r="C73" s="18" t="s">
        <v>602</v>
      </c>
      <c r="D73" s="56" t="s">
        <v>27</v>
      </c>
      <c r="E73" s="58">
        <v>18150207307</v>
      </c>
      <c r="F73" s="56" t="s">
        <v>76</v>
      </c>
      <c r="G73" s="63">
        <v>24</v>
      </c>
      <c r="H73" s="63">
        <v>35</v>
      </c>
      <c r="I73" s="17">
        <f t="shared" si="1"/>
        <v>59</v>
      </c>
      <c r="J73" s="58"/>
      <c r="K73" s="18" t="s">
        <v>498</v>
      </c>
      <c r="L73" s="18" t="s">
        <v>239</v>
      </c>
      <c r="M73" s="17">
        <v>9954686524</v>
      </c>
      <c r="N73" s="64" t="s">
        <v>604</v>
      </c>
      <c r="O73" s="17">
        <v>8723037920</v>
      </c>
      <c r="P73" s="101">
        <v>43430</v>
      </c>
      <c r="Q73" s="18" t="s">
        <v>183</v>
      </c>
      <c r="R73" s="18"/>
      <c r="S73" s="56" t="s">
        <v>89</v>
      </c>
      <c r="T73" s="18"/>
    </row>
    <row r="74" spans="1:20">
      <c r="A74" s="4">
        <v>70</v>
      </c>
      <c r="B74" s="17" t="s">
        <v>66</v>
      </c>
      <c r="C74" s="18" t="s">
        <v>603</v>
      </c>
      <c r="D74" s="56" t="s">
        <v>27</v>
      </c>
      <c r="E74" s="127">
        <v>18150209301</v>
      </c>
      <c r="F74" s="56" t="s">
        <v>76</v>
      </c>
      <c r="G74" s="63">
        <v>15</v>
      </c>
      <c r="H74" s="63">
        <v>26</v>
      </c>
      <c r="I74" s="17">
        <f t="shared" si="1"/>
        <v>41</v>
      </c>
      <c r="J74" s="58" t="s">
        <v>605</v>
      </c>
      <c r="K74" s="18" t="s">
        <v>606</v>
      </c>
      <c r="L74" s="18" t="s">
        <v>235</v>
      </c>
      <c r="M74" s="17">
        <v>9678450464</v>
      </c>
      <c r="N74" s="64" t="s">
        <v>607</v>
      </c>
      <c r="O74" s="17">
        <v>8751827859</v>
      </c>
      <c r="P74" s="101">
        <v>43430</v>
      </c>
      <c r="Q74" s="18" t="s">
        <v>183</v>
      </c>
      <c r="R74" s="18"/>
      <c r="S74" s="56" t="s">
        <v>89</v>
      </c>
      <c r="T74" s="18"/>
    </row>
    <row r="75" spans="1:20">
      <c r="A75" s="4">
        <v>71</v>
      </c>
      <c r="B75" s="17" t="s">
        <v>67</v>
      </c>
      <c r="C75" s="18" t="s">
        <v>608</v>
      </c>
      <c r="D75" s="56" t="s">
        <v>29</v>
      </c>
      <c r="E75" s="58">
        <v>7092</v>
      </c>
      <c r="F75" s="56"/>
      <c r="G75" s="63">
        <v>41</v>
      </c>
      <c r="H75" s="63">
        <v>29</v>
      </c>
      <c r="I75" s="17">
        <f t="shared" si="1"/>
        <v>70</v>
      </c>
      <c r="J75" s="58" t="s">
        <v>610</v>
      </c>
      <c r="K75" s="18" t="s">
        <v>138</v>
      </c>
      <c r="L75" s="18" t="s">
        <v>483</v>
      </c>
      <c r="M75" s="17">
        <v>9954179174</v>
      </c>
      <c r="N75" s="64" t="s">
        <v>145</v>
      </c>
      <c r="O75" s="17">
        <v>9678312677</v>
      </c>
      <c r="P75" s="101">
        <v>43430</v>
      </c>
      <c r="Q75" s="18" t="s">
        <v>183</v>
      </c>
      <c r="R75" s="18"/>
      <c r="S75" s="56" t="s">
        <v>89</v>
      </c>
      <c r="T75" s="18"/>
    </row>
    <row r="76" spans="1:20">
      <c r="A76" s="4">
        <v>72</v>
      </c>
      <c r="B76" s="17" t="s">
        <v>67</v>
      </c>
      <c r="C76" s="18" t="s">
        <v>609</v>
      </c>
      <c r="D76" s="56" t="s">
        <v>27</v>
      </c>
      <c r="E76" s="127">
        <v>18150216901</v>
      </c>
      <c r="F76" s="56" t="s">
        <v>76</v>
      </c>
      <c r="G76" s="63">
        <v>24</v>
      </c>
      <c r="H76" s="63">
        <v>21</v>
      </c>
      <c r="I76" s="17">
        <f t="shared" si="1"/>
        <v>45</v>
      </c>
      <c r="J76" s="58" t="s">
        <v>611</v>
      </c>
      <c r="K76" s="18" t="s">
        <v>138</v>
      </c>
      <c r="L76" s="18" t="s">
        <v>483</v>
      </c>
      <c r="M76" s="17">
        <v>9954179174</v>
      </c>
      <c r="N76" s="64" t="s">
        <v>612</v>
      </c>
      <c r="O76" s="17">
        <v>9577459057</v>
      </c>
      <c r="P76" s="101">
        <v>43430</v>
      </c>
      <c r="Q76" s="18" t="s">
        <v>183</v>
      </c>
      <c r="R76" s="18"/>
      <c r="S76" s="56" t="s">
        <v>89</v>
      </c>
      <c r="T76" s="18"/>
    </row>
    <row r="77" spans="1:20">
      <c r="A77" s="4">
        <v>73</v>
      </c>
      <c r="B77" s="17" t="s">
        <v>66</v>
      </c>
      <c r="C77" s="18" t="s">
        <v>613</v>
      </c>
      <c r="D77" s="56" t="s">
        <v>29</v>
      </c>
      <c r="E77" s="55">
        <v>6148</v>
      </c>
      <c r="F77" s="56"/>
      <c r="G77" s="58">
        <v>33</v>
      </c>
      <c r="H77" s="58">
        <v>30</v>
      </c>
      <c r="I77" s="17">
        <f t="shared" si="1"/>
        <v>63</v>
      </c>
      <c r="J77" s="58">
        <v>9954264050</v>
      </c>
      <c r="K77" s="18" t="s">
        <v>165</v>
      </c>
      <c r="L77" s="18" t="s">
        <v>194</v>
      </c>
      <c r="M77" s="60">
        <v>9957151985</v>
      </c>
      <c r="N77" s="83" t="s">
        <v>616</v>
      </c>
      <c r="O77" s="60">
        <v>7896011604</v>
      </c>
      <c r="P77" s="101">
        <v>43431</v>
      </c>
      <c r="Q77" s="18" t="s">
        <v>88</v>
      </c>
      <c r="R77" s="18"/>
      <c r="S77" s="56" t="s">
        <v>89</v>
      </c>
      <c r="T77" s="18"/>
    </row>
    <row r="78" spans="1:20">
      <c r="A78" s="4">
        <v>74</v>
      </c>
      <c r="B78" s="17" t="s">
        <v>66</v>
      </c>
      <c r="C78" s="18" t="s">
        <v>614</v>
      </c>
      <c r="D78" s="56" t="s">
        <v>27</v>
      </c>
      <c r="E78" s="55">
        <v>18150221503</v>
      </c>
      <c r="F78" s="56" t="s">
        <v>76</v>
      </c>
      <c r="G78" s="65">
        <v>19</v>
      </c>
      <c r="H78" s="65">
        <v>24</v>
      </c>
      <c r="I78" s="17">
        <f t="shared" si="1"/>
        <v>43</v>
      </c>
      <c r="J78" s="58" t="s">
        <v>617</v>
      </c>
      <c r="K78" s="18" t="s">
        <v>165</v>
      </c>
      <c r="L78" s="18" t="s">
        <v>194</v>
      </c>
      <c r="M78" s="60">
        <v>9957151985</v>
      </c>
      <c r="N78" s="83" t="s">
        <v>616</v>
      </c>
      <c r="O78" s="60">
        <v>7896011604</v>
      </c>
      <c r="P78" s="101">
        <v>43431</v>
      </c>
      <c r="Q78" s="18" t="s">
        <v>88</v>
      </c>
      <c r="R78" s="18"/>
      <c r="S78" s="56" t="s">
        <v>89</v>
      </c>
      <c r="T78" s="18"/>
    </row>
    <row r="79" spans="1:20">
      <c r="A79" s="4">
        <v>75</v>
      </c>
      <c r="B79" s="17" t="s">
        <v>66</v>
      </c>
      <c r="C79" s="18" t="s">
        <v>615</v>
      </c>
      <c r="D79" s="56" t="s">
        <v>27</v>
      </c>
      <c r="E79" s="55">
        <v>18150202501</v>
      </c>
      <c r="F79" s="56" t="s">
        <v>76</v>
      </c>
      <c r="G79" s="65">
        <v>16</v>
      </c>
      <c r="H79" s="65">
        <v>13</v>
      </c>
      <c r="I79" s="17">
        <f t="shared" si="1"/>
        <v>29</v>
      </c>
      <c r="J79" s="58"/>
      <c r="K79" s="18" t="s">
        <v>165</v>
      </c>
      <c r="L79" s="18" t="s">
        <v>166</v>
      </c>
      <c r="M79" s="60">
        <v>9957005067</v>
      </c>
      <c r="N79" s="66" t="s">
        <v>618</v>
      </c>
      <c r="O79" s="60">
        <v>9957154086</v>
      </c>
      <c r="P79" s="101">
        <v>43431</v>
      </c>
      <c r="Q79" s="18" t="s">
        <v>88</v>
      </c>
      <c r="R79" s="18"/>
      <c r="S79" s="56" t="s">
        <v>89</v>
      </c>
      <c r="T79" s="18"/>
    </row>
    <row r="80" spans="1:20">
      <c r="A80" s="4">
        <v>76</v>
      </c>
      <c r="B80" s="17" t="s">
        <v>67</v>
      </c>
      <c r="C80" s="18" t="s">
        <v>619</v>
      </c>
      <c r="D80" s="56" t="s">
        <v>29</v>
      </c>
      <c r="E80" s="55">
        <v>7020</v>
      </c>
      <c r="F80" s="56"/>
      <c r="G80" s="19">
        <v>37</v>
      </c>
      <c r="H80" s="19">
        <v>46</v>
      </c>
      <c r="I80" s="17">
        <f t="shared" si="1"/>
        <v>83</v>
      </c>
      <c r="J80" s="58" t="s">
        <v>621</v>
      </c>
      <c r="K80" s="18" t="s">
        <v>622</v>
      </c>
      <c r="L80" s="18" t="s">
        <v>623</v>
      </c>
      <c r="M80" s="60"/>
      <c r="N80" s="66" t="s">
        <v>624</v>
      </c>
      <c r="O80" s="60">
        <v>9854320968</v>
      </c>
      <c r="P80" s="101">
        <v>43431</v>
      </c>
      <c r="Q80" s="18" t="s">
        <v>88</v>
      </c>
      <c r="R80" s="18"/>
      <c r="S80" s="56" t="s">
        <v>89</v>
      </c>
      <c r="T80" s="18"/>
    </row>
    <row r="81" spans="1:20">
      <c r="A81" s="4">
        <v>77</v>
      </c>
      <c r="B81" s="17" t="s">
        <v>67</v>
      </c>
      <c r="C81" s="18" t="s">
        <v>620</v>
      </c>
      <c r="D81" s="56" t="s">
        <v>27</v>
      </c>
      <c r="E81" s="55">
        <v>18150227203</v>
      </c>
      <c r="F81" s="56" t="s">
        <v>76</v>
      </c>
      <c r="G81" s="58">
        <v>61</v>
      </c>
      <c r="H81" s="58">
        <v>54</v>
      </c>
      <c r="I81" s="17">
        <f t="shared" si="1"/>
        <v>115</v>
      </c>
      <c r="J81" s="58" t="s">
        <v>625</v>
      </c>
      <c r="K81" s="18" t="s">
        <v>622</v>
      </c>
      <c r="L81" s="18" t="s">
        <v>623</v>
      </c>
      <c r="M81" s="60"/>
      <c r="N81" s="66" t="s">
        <v>624</v>
      </c>
      <c r="O81" s="60">
        <v>9854320968</v>
      </c>
      <c r="P81" s="101">
        <v>43431</v>
      </c>
      <c r="Q81" s="18" t="s">
        <v>88</v>
      </c>
      <c r="R81" s="18"/>
      <c r="S81" s="56" t="s">
        <v>89</v>
      </c>
      <c r="T81" s="18"/>
    </row>
    <row r="82" spans="1:20">
      <c r="A82" s="4">
        <v>78</v>
      </c>
      <c r="B82" s="17" t="s">
        <v>66</v>
      </c>
      <c r="C82" s="18" t="s">
        <v>487</v>
      </c>
      <c r="D82" s="56" t="s">
        <v>27</v>
      </c>
      <c r="E82" s="19"/>
      <c r="F82" s="56" t="s">
        <v>488</v>
      </c>
      <c r="G82" s="63">
        <v>0</v>
      </c>
      <c r="H82" s="63">
        <v>0</v>
      </c>
      <c r="I82" s="17">
        <f t="shared" si="1"/>
        <v>0</v>
      </c>
      <c r="J82" s="58" t="s">
        <v>490</v>
      </c>
      <c r="K82" s="18" t="s">
        <v>282</v>
      </c>
      <c r="L82" s="18" t="s">
        <v>283</v>
      </c>
      <c r="M82" s="17">
        <v>9859614227</v>
      </c>
      <c r="N82" s="64"/>
      <c r="O82" s="17"/>
      <c r="P82" s="101">
        <v>43432</v>
      </c>
      <c r="Q82" s="18" t="s">
        <v>99</v>
      </c>
      <c r="R82" s="18"/>
      <c r="S82" s="56" t="s">
        <v>89</v>
      </c>
      <c r="T82" s="18"/>
    </row>
    <row r="83" spans="1:20">
      <c r="A83" s="4">
        <v>79</v>
      </c>
      <c r="B83" s="17" t="s">
        <v>67</v>
      </c>
      <c r="C83" s="18" t="s">
        <v>489</v>
      </c>
      <c r="D83" s="56" t="s">
        <v>27</v>
      </c>
      <c r="E83" s="19"/>
      <c r="F83" s="56" t="s">
        <v>488</v>
      </c>
      <c r="G83" s="63">
        <v>0</v>
      </c>
      <c r="H83" s="63">
        <v>0</v>
      </c>
      <c r="I83" s="17">
        <f t="shared" si="1"/>
        <v>0</v>
      </c>
      <c r="J83" s="58" t="s">
        <v>490</v>
      </c>
      <c r="K83" s="18" t="s">
        <v>282</v>
      </c>
      <c r="L83" s="18" t="s">
        <v>283</v>
      </c>
      <c r="M83" s="17">
        <v>9859614227</v>
      </c>
      <c r="N83" s="64"/>
      <c r="O83" s="17"/>
      <c r="P83" s="101">
        <v>43432</v>
      </c>
      <c r="Q83" s="18" t="s">
        <v>99</v>
      </c>
      <c r="R83" s="18"/>
      <c r="S83" s="56" t="s">
        <v>89</v>
      </c>
      <c r="T83" s="18"/>
    </row>
    <row r="84" spans="1:20">
      <c r="A84" s="4">
        <v>80</v>
      </c>
      <c r="B84" s="17" t="s">
        <v>66</v>
      </c>
      <c r="C84" s="74" t="s">
        <v>626</v>
      </c>
      <c r="D84" s="56" t="s">
        <v>29</v>
      </c>
      <c r="E84" s="55">
        <v>6084</v>
      </c>
      <c r="F84" s="56"/>
      <c r="G84" s="58">
        <v>35</v>
      </c>
      <c r="H84" s="58">
        <v>31</v>
      </c>
      <c r="I84" s="17">
        <f t="shared" si="1"/>
        <v>66</v>
      </c>
      <c r="J84" s="58" t="s">
        <v>629</v>
      </c>
      <c r="K84" s="18" t="s">
        <v>630</v>
      </c>
      <c r="L84" s="18"/>
      <c r="M84" s="55"/>
      <c r="N84" s="18" t="s">
        <v>631</v>
      </c>
      <c r="O84" s="76">
        <v>9577852122</v>
      </c>
      <c r="P84" s="101">
        <v>43433</v>
      </c>
      <c r="Q84" s="18" t="s">
        <v>113</v>
      </c>
      <c r="R84" s="18"/>
      <c r="S84" s="56" t="s">
        <v>89</v>
      </c>
      <c r="T84" s="18"/>
    </row>
    <row r="85" spans="1:20">
      <c r="A85" s="4">
        <v>81</v>
      </c>
      <c r="B85" s="17" t="s">
        <v>66</v>
      </c>
      <c r="C85" s="74" t="s">
        <v>627</v>
      </c>
      <c r="D85" s="56" t="s">
        <v>27</v>
      </c>
      <c r="E85" s="55">
        <v>18150217902</v>
      </c>
      <c r="F85" s="56" t="s">
        <v>296</v>
      </c>
      <c r="G85" s="65">
        <v>12</v>
      </c>
      <c r="H85" s="65">
        <v>21</v>
      </c>
      <c r="I85" s="17">
        <f t="shared" si="1"/>
        <v>33</v>
      </c>
      <c r="J85" s="58" t="s">
        <v>632</v>
      </c>
      <c r="K85" s="18" t="s">
        <v>630</v>
      </c>
      <c r="L85" s="18"/>
      <c r="M85" s="55"/>
      <c r="N85" s="18" t="s">
        <v>631</v>
      </c>
      <c r="O85" s="76">
        <v>9577852122</v>
      </c>
      <c r="P85" s="101">
        <v>43433</v>
      </c>
      <c r="Q85" s="18" t="s">
        <v>113</v>
      </c>
      <c r="R85" s="18"/>
      <c r="S85" s="56" t="s">
        <v>89</v>
      </c>
      <c r="T85" s="18"/>
    </row>
    <row r="86" spans="1:20">
      <c r="A86" s="4">
        <v>82</v>
      </c>
      <c r="B86" s="17" t="s">
        <v>66</v>
      </c>
      <c r="C86" s="74" t="s">
        <v>628</v>
      </c>
      <c r="D86" s="56" t="s">
        <v>27</v>
      </c>
      <c r="E86" s="55">
        <v>18150213401</v>
      </c>
      <c r="F86" s="56" t="s">
        <v>76</v>
      </c>
      <c r="G86" s="65">
        <v>25</v>
      </c>
      <c r="H86" s="65">
        <v>24</v>
      </c>
      <c r="I86" s="17">
        <f t="shared" si="1"/>
        <v>49</v>
      </c>
      <c r="J86" s="58" t="s">
        <v>633</v>
      </c>
      <c r="K86" s="18" t="s">
        <v>630</v>
      </c>
      <c r="L86" s="18"/>
      <c r="M86" s="55"/>
      <c r="N86" s="18" t="s">
        <v>631</v>
      </c>
      <c r="O86" s="76">
        <v>9577852122</v>
      </c>
      <c r="P86" s="101">
        <v>43433</v>
      </c>
      <c r="Q86" s="18" t="s">
        <v>113</v>
      </c>
      <c r="R86" s="18"/>
      <c r="S86" s="56" t="s">
        <v>89</v>
      </c>
      <c r="T86" s="18"/>
    </row>
    <row r="87" spans="1:20">
      <c r="A87" s="4">
        <v>83</v>
      </c>
      <c r="B87" s="17" t="s">
        <v>67</v>
      </c>
      <c r="C87" s="74" t="s">
        <v>634</v>
      </c>
      <c r="D87" s="56" t="s">
        <v>29</v>
      </c>
      <c r="E87" s="55">
        <v>7149</v>
      </c>
      <c r="F87" s="56"/>
      <c r="G87" s="57">
        <v>29</v>
      </c>
      <c r="H87" s="57">
        <v>33</v>
      </c>
      <c r="I87" s="17">
        <f t="shared" si="1"/>
        <v>62</v>
      </c>
      <c r="J87" s="58" t="s">
        <v>637</v>
      </c>
      <c r="K87" s="18" t="s">
        <v>83</v>
      </c>
      <c r="L87" s="18" t="s">
        <v>84</v>
      </c>
      <c r="M87" s="75" t="s">
        <v>638</v>
      </c>
      <c r="N87" s="18" t="s">
        <v>639</v>
      </c>
      <c r="O87" s="76">
        <v>9864580551</v>
      </c>
      <c r="P87" s="101">
        <v>43433</v>
      </c>
      <c r="Q87" s="18" t="s">
        <v>113</v>
      </c>
      <c r="R87" s="18"/>
      <c r="S87" s="56" t="s">
        <v>89</v>
      </c>
      <c r="T87" s="18"/>
    </row>
    <row r="88" spans="1:20">
      <c r="A88" s="4">
        <v>84</v>
      </c>
      <c r="B88" s="17" t="s">
        <v>67</v>
      </c>
      <c r="C88" s="74" t="s">
        <v>635</v>
      </c>
      <c r="D88" s="56" t="s">
        <v>29</v>
      </c>
      <c r="E88" s="55">
        <v>7150</v>
      </c>
      <c r="F88" s="56"/>
      <c r="G88" s="57">
        <v>11</v>
      </c>
      <c r="H88" s="57">
        <v>23</v>
      </c>
      <c r="I88" s="17">
        <f t="shared" si="1"/>
        <v>34</v>
      </c>
      <c r="J88" s="58" t="s">
        <v>637</v>
      </c>
      <c r="K88" s="18" t="s">
        <v>83</v>
      </c>
      <c r="L88" s="18" t="s">
        <v>84</v>
      </c>
      <c r="M88" s="75" t="s">
        <v>638</v>
      </c>
      <c r="N88" s="18" t="s">
        <v>639</v>
      </c>
      <c r="O88" s="76">
        <v>9864580551</v>
      </c>
      <c r="P88" s="101">
        <v>43433</v>
      </c>
      <c r="Q88" s="18" t="s">
        <v>113</v>
      </c>
      <c r="R88" s="18"/>
      <c r="S88" s="56" t="s">
        <v>89</v>
      </c>
      <c r="T88" s="18"/>
    </row>
    <row r="89" spans="1:20">
      <c r="A89" s="4">
        <v>85</v>
      </c>
      <c r="B89" s="17" t="s">
        <v>67</v>
      </c>
      <c r="C89" s="74" t="s">
        <v>636</v>
      </c>
      <c r="D89" s="56" t="s">
        <v>27</v>
      </c>
      <c r="E89" s="55">
        <v>18150209901</v>
      </c>
      <c r="F89" s="56" t="s">
        <v>76</v>
      </c>
      <c r="G89" s="58">
        <v>12</v>
      </c>
      <c r="H89" s="58">
        <v>16</v>
      </c>
      <c r="I89" s="17">
        <f t="shared" si="1"/>
        <v>28</v>
      </c>
      <c r="J89" s="58"/>
      <c r="K89" s="18" t="s">
        <v>83</v>
      </c>
      <c r="L89" s="18" t="s">
        <v>84</v>
      </c>
      <c r="M89" s="75" t="s">
        <v>638</v>
      </c>
      <c r="N89" s="18" t="s">
        <v>639</v>
      </c>
      <c r="O89" s="76">
        <v>9864580551</v>
      </c>
      <c r="P89" s="101">
        <v>43433</v>
      </c>
      <c r="Q89" s="18" t="s">
        <v>113</v>
      </c>
      <c r="R89" s="18"/>
      <c r="S89" s="56" t="s">
        <v>89</v>
      </c>
      <c r="T89" s="18"/>
    </row>
    <row r="90" spans="1:20">
      <c r="A90" s="4">
        <v>86</v>
      </c>
      <c r="B90" s="17" t="s">
        <v>66</v>
      </c>
      <c r="C90" s="74" t="s">
        <v>640</v>
      </c>
      <c r="D90" s="56" t="s">
        <v>29</v>
      </c>
      <c r="E90" s="55">
        <v>6022</v>
      </c>
      <c r="F90" s="56"/>
      <c r="G90" s="77">
        <v>31</v>
      </c>
      <c r="H90" s="77">
        <v>36</v>
      </c>
      <c r="I90" s="17">
        <f t="shared" si="1"/>
        <v>67</v>
      </c>
      <c r="J90" s="58" t="s">
        <v>642</v>
      </c>
      <c r="K90" s="18" t="s">
        <v>234</v>
      </c>
      <c r="L90" s="18" t="s">
        <v>235</v>
      </c>
      <c r="M90" s="75" t="s">
        <v>236</v>
      </c>
      <c r="N90" s="18" t="s">
        <v>404</v>
      </c>
      <c r="O90" s="76">
        <v>9613589251</v>
      </c>
      <c r="P90" s="101">
        <v>43434</v>
      </c>
      <c r="Q90" s="18" t="s">
        <v>147</v>
      </c>
      <c r="R90" s="18"/>
      <c r="S90" s="56" t="s">
        <v>89</v>
      </c>
      <c r="T90" s="18"/>
    </row>
    <row r="91" spans="1:20">
      <c r="A91" s="4">
        <v>87</v>
      </c>
      <c r="B91" s="17" t="s">
        <v>66</v>
      </c>
      <c r="C91" s="74" t="s">
        <v>641</v>
      </c>
      <c r="D91" s="56" t="s">
        <v>29</v>
      </c>
      <c r="E91" s="55">
        <v>6073</v>
      </c>
      <c r="F91" s="56"/>
      <c r="G91" s="77">
        <v>31</v>
      </c>
      <c r="H91" s="77">
        <v>33</v>
      </c>
      <c r="I91" s="17">
        <f t="shared" si="1"/>
        <v>64</v>
      </c>
      <c r="J91" s="58" t="s">
        <v>643</v>
      </c>
      <c r="K91" s="18" t="s">
        <v>579</v>
      </c>
      <c r="L91" s="18" t="s">
        <v>644</v>
      </c>
      <c r="M91" s="75" t="s">
        <v>645</v>
      </c>
      <c r="N91" s="18" t="s">
        <v>581</v>
      </c>
      <c r="O91" s="76">
        <v>9859400112</v>
      </c>
      <c r="P91" s="101">
        <v>43434</v>
      </c>
      <c r="Q91" s="18" t="s">
        <v>147</v>
      </c>
      <c r="R91" s="18"/>
      <c r="S91" s="56" t="s">
        <v>89</v>
      </c>
      <c r="T91" s="18"/>
    </row>
    <row r="92" spans="1:20">
      <c r="A92" s="4">
        <v>88</v>
      </c>
      <c r="B92" s="17" t="s">
        <v>67</v>
      </c>
      <c r="C92" s="74" t="s">
        <v>646</v>
      </c>
      <c r="D92" s="56" t="s">
        <v>29</v>
      </c>
      <c r="E92" s="55">
        <v>7095</v>
      </c>
      <c r="F92" s="56"/>
      <c r="G92" s="57">
        <v>67</v>
      </c>
      <c r="H92" s="82">
        <v>71</v>
      </c>
      <c r="I92" s="17">
        <f t="shared" si="1"/>
        <v>138</v>
      </c>
      <c r="J92" s="58" t="s">
        <v>647</v>
      </c>
      <c r="K92" s="18" t="s">
        <v>648</v>
      </c>
      <c r="L92" s="18" t="s">
        <v>649</v>
      </c>
      <c r="M92" s="75" t="s">
        <v>650</v>
      </c>
      <c r="N92" s="18" t="s">
        <v>651</v>
      </c>
      <c r="O92" s="76">
        <v>7399876770</v>
      </c>
      <c r="P92" s="101">
        <v>43434</v>
      </c>
      <c r="Q92" s="18" t="s">
        <v>147</v>
      </c>
      <c r="R92" s="18"/>
      <c r="S92" s="56" t="s">
        <v>89</v>
      </c>
      <c r="T92" s="18"/>
    </row>
    <row r="93" spans="1:20">
      <c r="A93" s="4">
        <v>89</v>
      </c>
      <c r="B93" s="17"/>
      <c r="C93" s="18"/>
      <c r="D93" s="56"/>
      <c r="E93" s="128"/>
      <c r="F93" s="56"/>
      <c r="G93" s="63"/>
      <c r="H93" s="63"/>
      <c r="I93" s="17">
        <f t="shared" si="1"/>
        <v>0</v>
      </c>
      <c r="J93" s="58"/>
      <c r="K93" s="18"/>
      <c r="L93" s="18"/>
      <c r="M93" s="17"/>
      <c r="N93" s="64"/>
      <c r="O93" s="17"/>
      <c r="P93" s="131"/>
      <c r="Q93" s="18"/>
      <c r="R93" s="18"/>
      <c r="S93" s="56"/>
      <c r="T93" s="18"/>
    </row>
    <row r="94" spans="1:20">
      <c r="A94" s="4">
        <v>90</v>
      </c>
      <c r="B94" s="17"/>
      <c r="C94" s="18"/>
      <c r="D94" s="56"/>
      <c r="E94" s="127"/>
      <c r="F94" s="56"/>
      <c r="G94" s="63"/>
      <c r="H94" s="63"/>
      <c r="I94" s="17">
        <f t="shared" si="1"/>
        <v>0</v>
      </c>
      <c r="J94" s="58"/>
      <c r="K94" s="18"/>
      <c r="L94" s="18"/>
      <c r="M94" s="17"/>
      <c r="N94" s="64"/>
      <c r="O94" s="17"/>
      <c r="P94" s="101"/>
      <c r="Q94" s="18"/>
      <c r="R94" s="18"/>
      <c r="S94" s="56"/>
      <c r="T94" s="18"/>
    </row>
    <row r="95" spans="1:20">
      <c r="A95" s="4">
        <v>91</v>
      </c>
      <c r="B95" s="17"/>
      <c r="C95" s="18"/>
      <c r="D95" s="56"/>
      <c r="E95" s="126"/>
      <c r="F95" s="56"/>
      <c r="G95" s="63"/>
      <c r="H95" s="63"/>
      <c r="I95" s="17">
        <f t="shared" si="1"/>
        <v>0</v>
      </c>
      <c r="J95" s="58"/>
      <c r="K95" s="18"/>
      <c r="L95" s="18"/>
      <c r="M95" s="17"/>
      <c r="N95" s="64"/>
      <c r="O95" s="17"/>
      <c r="P95" s="101"/>
      <c r="Q95" s="18"/>
      <c r="R95" s="18"/>
      <c r="S95" s="56"/>
      <c r="T95" s="18"/>
    </row>
    <row r="96" spans="1:20">
      <c r="A96" s="4">
        <v>92</v>
      </c>
      <c r="B96" s="17"/>
      <c r="C96" s="18"/>
      <c r="D96" s="56"/>
      <c r="E96" s="126"/>
      <c r="F96" s="56"/>
      <c r="G96" s="63"/>
      <c r="H96" s="63"/>
      <c r="I96" s="17">
        <f t="shared" si="1"/>
        <v>0</v>
      </c>
      <c r="J96" s="58"/>
      <c r="K96" s="18"/>
      <c r="L96" s="18"/>
      <c r="M96" s="17"/>
      <c r="N96" s="64"/>
      <c r="O96" s="17"/>
      <c r="P96" s="101"/>
      <c r="Q96" s="18"/>
      <c r="R96" s="18"/>
      <c r="S96" s="56"/>
      <c r="T96" s="18"/>
    </row>
    <row r="97" spans="1:20">
      <c r="A97" s="4">
        <v>93</v>
      </c>
      <c r="B97" s="17"/>
      <c r="C97" s="18"/>
      <c r="D97" s="56"/>
      <c r="E97" s="55"/>
      <c r="F97" s="56"/>
      <c r="G97" s="58"/>
      <c r="H97" s="58"/>
      <c r="I97" s="17">
        <f t="shared" si="1"/>
        <v>0</v>
      </c>
      <c r="J97" s="58"/>
      <c r="K97" s="18"/>
      <c r="L97" s="18"/>
      <c r="M97" s="59"/>
      <c r="N97" s="18"/>
      <c r="O97" s="60"/>
      <c r="P97" s="101"/>
      <c r="Q97" s="18"/>
      <c r="R97" s="18"/>
      <c r="S97" s="56"/>
      <c r="T97" s="18"/>
    </row>
    <row r="98" spans="1:20">
      <c r="A98" s="4">
        <v>94</v>
      </c>
      <c r="B98" s="17"/>
      <c r="C98" s="18"/>
      <c r="D98" s="56"/>
      <c r="E98" s="55"/>
      <c r="F98" s="56"/>
      <c r="G98" s="65"/>
      <c r="H98" s="65"/>
      <c r="I98" s="17">
        <f t="shared" si="1"/>
        <v>0</v>
      </c>
      <c r="J98" s="58"/>
      <c r="K98" s="18"/>
      <c r="L98" s="18"/>
      <c r="M98" s="59"/>
      <c r="N98" s="18"/>
      <c r="O98" s="60"/>
      <c r="P98" s="101"/>
      <c r="Q98" s="18"/>
      <c r="R98" s="18"/>
      <c r="S98" s="56"/>
      <c r="T98" s="18"/>
    </row>
    <row r="99" spans="1:20">
      <c r="A99" s="4">
        <v>95</v>
      </c>
      <c r="B99" s="17"/>
      <c r="C99" s="18"/>
      <c r="D99" s="56"/>
      <c r="E99" s="55"/>
      <c r="F99" s="56"/>
      <c r="G99" s="65"/>
      <c r="H99" s="65"/>
      <c r="I99" s="17">
        <f t="shared" si="1"/>
        <v>0</v>
      </c>
      <c r="J99" s="58"/>
      <c r="K99" s="18"/>
      <c r="L99" s="18"/>
      <c r="M99" s="59"/>
      <c r="N99" s="18"/>
      <c r="O99" s="60"/>
      <c r="P99" s="101"/>
      <c r="Q99" s="18"/>
      <c r="R99" s="18"/>
      <c r="S99" s="56"/>
      <c r="T99" s="18"/>
    </row>
    <row r="100" spans="1:20">
      <c r="A100" s="4">
        <v>96</v>
      </c>
      <c r="B100" s="17"/>
      <c r="C100" s="18"/>
      <c r="D100" s="56"/>
      <c r="E100" s="58"/>
      <c r="F100" s="56"/>
      <c r="G100" s="63"/>
      <c r="H100" s="63"/>
      <c r="I100" s="17">
        <f t="shared" si="1"/>
        <v>0</v>
      </c>
      <c r="J100" s="58"/>
      <c r="K100" s="18"/>
      <c r="L100" s="18"/>
      <c r="M100" s="17"/>
      <c r="N100" s="64"/>
      <c r="O100" s="17"/>
      <c r="P100" s="101"/>
      <c r="Q100" s="18"/>
      <c r="R100" s="18"/>
      <c r="S100" s="56"/>
      <c r="T100" s="18"/>
    </row>
    <row r="101" spans="1:20">
      <c r="A101" s="4">
        <v>97</v>
      </c>
      <c r="B101" s="17"/>
      <c r="C101" s="18"/>
      <c r="D101" s="56"/>
      <c r="E101" s="127"/>
      <c r="F101" s="56"/>
      <c r="G101" s="63"/>
      <c r="H101" s="63"/>
      <c r="I101" s="17">
        <f t="shared" si="1"/>
        <v>0</v>
      </c>
      <c r="J101" s="58"/>
      <c r="K101" s="18"/>
      <c r="L101" s="18"/>
      <c r="M101" s="17"/>
      <c r="N101" s="64"/>
      <c r="O101" s="17"/>
      <c r="P101" s="101"/>
      <c r="Q101" s="18"/>
      <c r="R101" s="18"/>
      <c r="S101" s="56"/>
      <c r="T101" s="18"/>
    </row>
    <row r="102" spans="1:20">
      <c r="A102" s="4">
        <v>98</v>
      </c>
      <c r="B102" s="17"/>
      <c r="C102" s="18"/>
      <c r="D102" s="56"/>
      <c r="E102" s="127"/>
      <c r="F102" s="56"/>
      <c r="G102" s="63"/>
      <c r="H102" s="63"/>
      <c r="I102" s="17">
        <f t="shared" si="1"/>
        <v>0</v>
      </c>
      <c r="J102" s="58"/>
      <c r="K102" s="18"/>
      <c r="L102" s="18"/>
      <c r="M102" s="17"/>
      <c r="N102" s="64"/>
      <c r="O102" s="17"/>
      <c r="P102" s="101"/>
      <c r="Q102" s="18"/>
      <c r="R102" s="18"/>
      <c r="S102" s="56"/>
      <c r="T102" s="18"/>
    </row>
    <row r="103" spans="1:20">
      <c r="A103" s="4">
        <v>99</v>
      </c>
      <c r="B103" s="17"/>
      <c r="C103" s="18"/>
      <c r="D103" s="56"/>
      <c r="E103" s="55"/>
      <c r="F103" s="56"/>
      <c r="G103" s="58"/>
      <c r="H103" s="58"/>
      <c r="I103" s="17">
        <f t="shared" si="1"/>
        <v>0</v>
      </c>
      <c r="J103" s="58"/>
      <c r="K103" s="18"/>
      <c r="L103" s="18"/>
      <c r="M103" s="60"/>
      <c r="N103" s="66"/>
      <c r="O103" s="60"/>
      <c r="P103" s="101"/>
      <c r="Q103" s="18"/>
      <c r="R103" s="18"/>
      <c r="S103" s="56"/>
      <c r="T103" s="18"/>
    </row>
    <row r="104" spans="1:20">
      <c r="A104" s="4">
        <v>100</v>
      </c>
      <c r="B104" s="17"/>
      <c r="C104" s="64"/>
      <c r="D104" s="56"/>
      <c r="E104" s="55"/>
      <c r="F104" s="56"/>
      <c r="G104" s="65"/>
      <c r="H104" s="65"/>
      <c r="I104" s="17">
        <f t="shared" si="1"/>
        <v>0</v>
      </c>
      <c r="J104" s="58"/>
      <c r="K104" s="18"/>
      <c r="L104" s="18"/>
      <c r="M104" s="60"/>
      <c r="N104" s="66"/>
      <c r="O104" s="60"/>
      <c r="P104" s="101"/>
      <c r="Q104" s="18"/>
      <c r="R104" s="18"/>
      <c r="S104" s="56"/>
      <c r="T104" s="18"/>
    </row>
    <row r="105" spans="1:20">
      <c r="A105" s="4">
        <v>101</v>
      </c>
      <c r="B105" s="17"/>
      <c r="C105" s="18"/>
      <c r="D105" s="56"/>
      <c r="E105" s="129"/>
      <c r="F105" s="56"/>
      <c r="G105" s="63"/>
      <c r="H105" s="63"/>
      <c r="I105" s="17">
        <f t="shared" si="1"/>
        <v>0</v>
      </c>
      <c r="J105" s="58"/>
      <c r="K105" s="100"/>
      <c r="L105" s="100"/>
      <c r="M105" s="17"/>
      <c r="N105" s="64"/>
      <c r="O105" s="17"/>
      <c r="P105" s="101"/>
      <c r="Q105" s="18"/>
      <c r="R105" s="18"/>
      <c r="S105" s="56"/>
      <c r="T105" s="18"/>
    </row>
    <row r="106" spans="1:20">
      <c r="A106" s="4">
        <v>102</v>
      </c>
      <c r="B106" s="17"/>
      <c r="C106" s="18"/>
      <c r="D106" s="56"/>
      <c r="E106" s="129"/>
      <c r="F106" s="56"/>
      <c r="G106" s="63"/>
      <c r="H106" s="63"/>
      <c r="I106" s="17">
        <f t="shared" si="1"/>
        <v>0</v>
      </c>
      <c r="J106" s="58"/>
      <c r="K106" s="100"/>
      <c r="L106" s="100"/>
      <c r="M106" s="17"/>
      <c r="N106" s="64"/>
      <c r="O106" s="17"/>
      <c r="P106" s="101"/>
      <c r="Q106" s="18"/>
      <c r="R106" s="18"/>
      <c r="S106" s="56"/>
      <c r="T106" s="18"/>
    </row>
    <row r="107" spans="1:20">
      <c r="A107" s="4">
        <v>103</v>
      </c>
      <c r="B107" s="17"/>
      <c r="C107" s="64"/>
      <c r="D107" s="56"/>
      <c r="E107" s="55"/>
      <c r="F107" s="56"/>
      <c r="G107" s="19"/>
      <c r="H107" s="19"/>
      <c r="I107" s="17">
        <f t="shared" si="1"/>
        <v>0</v>
      </c>
      <c r="J107" s="58"/>
      <c r="K107" s="18"/>
      <c r="L107" s="18"/>
      <c r="M107" s="60"/>
      <c r="N107" s="66"/>
      <c r="O107" s="60"/>
      <c r="P107" s="101"/>
      <c r="Q107" s="18"/>
      <c r="R107" s="18"/>
      <c r="S107" s="56"/>
      <c r="T107" s="18"/>
    </row>
    <row r="108" spans="1:20">
      <c r="A108" s="4">
        <v>104</v>
      </c>
      <c r="B108" s="17"/>
      <c r="C108" s="18"/>
      <c r="D108" s="56"/>
      <c r="E108" s="55"/>
      <c r="F108" s="56"/>
      <c r="G108" s="58"/>
      <c r="H108" s="58"/>
      <c r="I108" s="17">
        <f t="shared" si="1"/>
        <v>0</v>
      </c>
      <c r="J108" s="58"/>
      <c r="K108" s="18"/>
      <c r="L108" s="18"/>
      <c r="M108" s="60"/>
      <c r="N108" s="66"/>
      <c r="O108" s="60"/>
      <c r="P108" s="101"/>
      <c r="Q108" s="18"/>
      <c r="R108" s="18"/>
      <c r="S108" s="56"/>
      <c r="T108" s="18"/>
    </row>
    <row r="109" spans="1:20">
      <c r="A109" s="4">
        <v>105</v>
      </c>
      <c r="B109" s="17"/>
      <c r="C109" s="18"/>
      <c r="D109" s="56"/>
      <c r="E109" s="55"/>
      <c r="F109" s="56"/>
      <c r="G109" s="58"/>
      <c r="H109" s="58"/>
      <c r="I109" s="17">
        <f t="shared" si="1"/>
        <v>0</v>
      </c>
      <c r="J109" s="58"/>
      <c r="K109" s="18"/>
      <c r="L109" s="18"/>
      <c r="M109" s="60"/>
      <c r="N109" s="66"/>
      <c r="O109" s="60"/>
      <c r="P109" s="101"/>
      <c r="Q109" s="18"/>
      <c r="R109" s="18"/>
      <c r="S109" s="56"/>
      <c r="T109" s="18"/>
    </row>
    <row r="110" spans="1:20">
      <c r="A110" s="4">
        <v>106</v>
      </c>
      <c r="B110" s="17"/>
      <c r="C110" s="18"/>
      <c r="D110" s="56"/>
      <c r="E110" s="125"/>
      <c r="F110" s="56"/>
      <c r="G110" s="63"/>
      <c r="H110" s="63"/>
      <c r="I110" s="17">
        <f t="shared" si="1"/>
        <v>0</v>
      </c>
      <c r="J110" s="58"/>
      <c r="K110" s="18"/>
      <c r="L110" s="18"/>
      <c r="M110" s="17"/>
      <c r="N110" s="64"/>
      <c r="O110" s="17"/>
      <c r="P110" s="101"/>
      <c r="Q110" s="18"/>
      <c r="R110" s="18"/>
      <c r="S110" s="56"/>
      <c r="T110" s="18"/>
    </row>
    <row r="111" spans="1:20">
      <c r="A111" s="4">
        <v>107</v>
      </c>
      <c r="B111" s="17"/>
      <c r="C111" s="18"/>
      <c r="D111" s="56"/>
      <c r="E111" s="127"/>
      <c r="F111" s="56"/>
      <c r="G111" s="63"/>
      <c r="H111" s="63"/>
      <c r="I111" s="17">
        <f t="shared" si="1"/>
        <v>0</v>
      </c>
      <c r="J111" s="58"/>
      <c r="K111" s="18"/>
      <c r="L111" s="18"/>
      <c r="M111" s="17"/>
      <c r="N111" s="64"/>
      <c r="O111" s="17"/>
      <c r="P111" s="101"/>
      <c r="Q111" s="18"/>
      <c r="R111" s="18"/>
      <c r="S111" s="56"/>
      <c r="T111" s="18"/>
    </row>
    <row r="112" spans="1:20">
      <c r="A112" s="4">
        <v>108</v>
      </c>
      <c r="B112" s="17"/>
      <c r="C112" s="18"/>
      <c r="D112" s="56"/>
      <c r="E112" s="58"/>
      <c r="F112" s="56"/>
      <c r="G112" s="63"/>
      <c r="H112" s="63"/>
      <c r="I112" s="17">
        <f t="shared" si="1"/>
        <v>0</v>
      </c>
      <c r="J112" s="58"/>
      <c r="K112" s="18"/>
      <c r="L112" s="18"/>
      <c r="M112" s="17"/>
      <c r="N112" s="64"/>
      <c r="O112" s="17"/>
      <c r="P112" s="101"/>
      <c r="Q112" s="18"/>
      <c r="R112" s="18"/>
      <c r="S112" s="56"/>
      <c r="T112" s="18"/>
    </row>
    <row r="113" spans="1:20">
      <c r="A113" s="4">
        <v>109</v>
      </c>
      <c r="B113" s="17"/>
      <c r="C113" s="18"/>
      <c r="D113" s="56"/>
      <c r="E113" s="58"/>
      <c r="F113" s="56"/>
      <c r="G113" s="63"/>
      <c r="H113" s="63"/>
      <c r="I113" s="17">
        <f t="shared" si="1"/>
        <v>0</v>
      </c>
      <c r="J113" s="58"/>
      <c r="K113" s="18"/>
      <c r="L113" s="18"/>
      <c r="M113" s="17"/>
      <c r="N113" s="64"/>
      <c r="O113" s="17"/>
      <c r="P113" s="101"/>
      <c r="Q113" s="18"/>
      <c r="R113" s="18"/>
      <c r="S113" s="56"/>
      <c r="T113" s="18"/>
    </row>
    <row r="114" spans="1:20">
      <c r="A114" s="4">
        <v>110</v>
      </c>
      <c r="B114" s="17"/>
      <c r="C114" s="18"/>
      <c r="D114" s="56"/>
      <c r="E114" s="127"/>
      <c r="F114" s="56"/>
      <c r="G114" s="63"/>
      <c r="H114" s="63"/>
      <c r="I114" s="17">
        <f t="shared" si="1"/>
        <v>0</v>
      </c>
      <c r="J114" s="58"/>
      <c r="K114" s="18"/>
      <c r="L114" s="18"/>
      <c r="M114" s="17"/>
      <c r="N114" s="64"/>
      <c r="O114" s="17"/>
      <c r="P114" s="101"/>
      <c r="Q114" s="18"/>
      <c r="R114" s="18"/>
      <c r="S114" s="56"/>
      <c r="T114" s="18"/>
    </row>
    <row r="115" spans="1:20">
      <c r="A115" s="4">
        <v>111</v>
      </c>
      <c r="B115" s="17"/>
      <c r="C115" s="18"/>
      <c r="D115" s="56"/>
      <c r="E115" s="19"/>
      <c r="F115" s="56"/>
      <c r="G115" s="19"/>
      <c r="H115" s="19"/>
      <c r="I115" s="17">
        <f t="shared" si="1"/>
        <v>0</v>
      </c>
      <c r="J115" s="58"/>
      <c r="K115" s="18"/>
      <c r="L115" s="18"/>
      <c r="M115" s="18"/>
      <c r="N115" s="18"/>
      <c r="O115" s="56"/>
      <c r="P115" s="101"/>
      <c r="Q115" s="18"/>
      <c r="R115" s="18"/>
      <c r="S115" s="18"/>
      <c r="T115" s="18"/>
    </row>
    <row r="116" spans="1:20">
      <c r="A116" s="4">
        <v>112</v>
      </c>
      <c r="B116" s="17"/>
      <c r="C116" s="18"/>
      <c r="D116" s="56"/>
      <c r="E116" s="19"/>
      <c r="F116" s="56"/>
      <c r="G116" s="19"/>
      <c r="H116" s="19"/>
      <c r="I116" s="17">
        <f t="shared" si="1"/>
        <v>0</v>
      </c>
      <c r="J116" s="58"/>
      <c r="K116" s="18"/>
      <c r="L116" s="18"/>
      <c r="M116" s="18"/>
      <c r="N116" s="18"/>
      <c r="O116" s="56"/>
      <c r="P116" s="101"/>
      <c r="Q116" s="18"/>
      <c r="R116" s="18"/>
      <c r="S116" s="18"/>
      <c r="T116" s="18"/>
    </row>
    <row r="117" spans="1:20">
      <c r="A117" s="4">
        <v>113</v>
      </c>
      <c r="B117" s="17"/>
      <c r="C117" s="18"/>
      <c r="D117" s="56"/>
      <c r="E117" s="19"/>
      <c r="F117" s="56"/>
      <c r="G117" s="19"/>
      <c r="H117" s="19"/>
      <c r="I117" s="17">
        <f t="shared" si="1"/>
        <v>0</v>
      </c>
      <c r="J117" s="58"/>
      <c r="K117" s="18"/>
      <c r="L117" s="18"/>
      <c r="M117" s="18"/>
      <c r="N117" s="18"/>
      <c r="O117" s="56"/>
      <c r="P117" s="101"/>
      <c r="Q117" s="18"/>
      <c r="R117" s="18"/>
      <c r="S117" s="18"/>
      <c r="T117" s="18"/>
    </row>
    <row r="118" spans="1:20">
      <c r="A118" s="4">
        <v>114</v>
      </c>
      <c r="B118" s="17"/>
      <c r="C118" s="18"/>
      <c r="D118" s="56"/>
      <c r="E118" s="19"/>
      <c r="F118" s="56"/>
      <c r="G118" s="19"/>
      <c r="H118" s="19"/>
      <c r="I118" s="17">
        <f t="shared" si="1"/>
        <v>0</v>
      </c>
      <c r="J118" s="58"/>
      <c r="K118" s="18"/>
      <c r="L118" s="18"/>
      <c r="M118" s="18"/>
      <c r="N118" s="18"/>
      <c r="O118" s="56"/>
      <c r="P118" s="101"/>
      <c r="Q118" s="18"/>
      <c r="R118" s="18"/>
      <c r="S118" s="18"/>
      <c r="T118" s="18"/>
    </row>
    <row r="119" spans="1:20">
      <c r="A119" s="4">
        <v>115</v>
      </c>
      <c r="B119" s="17"/>
      <c r="C119" s="18"/>
      <c r="D119" s="56"/>
      <c r="E119" s="19"/>
      <c r="F119" s="56"/>
      <c r="G119" s="19"/>
      <c r="H119" s="19"/>
      <c r="I119" s="17">
        <f t="shared" si="1"/>
        <v>0</v>
      </c>
      <c r="J119" s="58"/>
      <c r="K119" s="18"/>
      <c r="L119" s="18"/>
      <c r="M119" s="18"/>
      <c r="N119" s="18"/>
      <c r="O119" s="56"/>
      <c r="P119" s="101"/>
      <c r="Q119" s="18"/>
      <c r="R119" s="18"/>
      <c r="S119" s="18"/>
      <c r="T119" s="18"/>
    </row>
    <row r="120" spans="1:20">
      <c r="A120" s="4">
        <v>116</v>
      </c>
      <c r="B120" s="17"/>
      <c r="C120" s="18"/>
      <c r="D120" s="56"/>
      <c r="E120" s="19"/>
      <c r="F120" s="56"/>
      <c r="G120" s="19"/>
      <c r="H120" s="19"/>
      <c r="I120" s="17">
        <f t="shared" si="1"/>
        <v>0</v>
      </c>
      <c r="J120" s="58"/>
      <c r="K120" s="18"/>
      <c r="L120" s="18"/>
      <c r="M120" s="18"/>
      <c r="N120" s="18"/>
      <c r="O120" s="56"/>
      <c r="P120" s="101"/>
      <c r="Q120" s="18"/>
      <c r="R120" s="18"/>
      <c r="S120" s="18"/>
      <c r="T120" s="18"/>
    </row>
    <row r="121" spans="1:20">
      <c r="A121" s="4">
        <v>117</v>
      </c>
      <c r="B121" s="17"/>
      <c r="C121" s="18"/>
      <c r="D121" s="56"/>
      <c r="E121" s="19"/>
      <c r="F121" s="56"/>
      <c r="G121" s="19"/>
      <c r="H121" s="19"/>
      <c r="I121" s="17">
        <f t="shared" si="1"/>
        <v>0</v>
      </c>
      <c r="J121" s="58"/>
      <c r="K121" s="18"/>
      <c r="L121" s="18"/>
      <c r="M121" s="18"/>
      <c r="N121" s="18"/>
      <c r="O121" s="56"/>
      <c r="P121" s="101"/>
      <c r="Q121" s="18"/>
      <c r="R121" s="18"/>
      <c r="S121" s="18"/>
      <c r="T121" s="18"/>
    </row>
    <row r="122" spans="1:20">
      <c r="A122" s="4">
        <v>118</v>
      </c>
      <c r="B122" s="17"/>
      <c r="C122" s="18"/>
      <c r="D122" s="56"/>
      <c r="E122" s="19"/>
      <c r="F122" s="56"/>
      <c r="G122" s="19"/>
      <c r="H122" s="19"/>
      <c r="I122" s="17">
        <f t="shared" si="1"/>
        <v>0</v>
      </c>
      <c r="J122" s="58"/>
      <c r="K122" s="18"/>
      <c r="L122" s="18"/>
      <c r="M122" s="18"/>
      <c r="N122" s="18"/>
      <c r="O122" s="56"/>
      <c r="P122" s="101"/>
      <c r="Q122" s="18"/>
      <c r="R122" s="18"/>
      <c r="S122" s="18"/>
      <c r="T122" s="18"/>
    </row>
    <row r="123" spans="1:20">
      <c r="A123" s="4">
        <v>119</v>
      </c>
      <c r="B123" s="17"/>
      <c r="C123" s="18"/>
      <c r="D123" s="56"/>
      <c r="E123" s="19"/>
      <c r="F123" s="56"/>
      <c r="G123" s="19"/>
      <c r="H123" s="19"/>
      <c r="I123" s="17">
        <f t="shared" si="1"/>
        <v>0</v>
      </c>
      <c r="J123" s="58"/>
      <c r="K123" s="18"/>
      <c r="L123" s="18"/>
      <c r="M123" s="18"/>
      <c r="N123" s="18"/>
      <c r="O123" s="56"/>
      <c r="P123" s="101"/>
      <c r="Q123" s="18"/>
      <c r="R123" s="18"/>
      <c r="S123" s="18"/>
      <c r="T123" s="18"/>
    </row>
    <row r="124" spans="1:20">
      <c r="A124" s="4">
        <v>120</v>
      </c>
      <c r="B124" s="17"/>
      <c r="C124" s="18"/>
      <c r="D124" s="56"/>
      <c r="E124" s="19"/>
      <c r="F124" s="56"/>
      <c r="G124" s="19"/>
      <c r="H124" s="19"/>
      <c r="I124" s="17">
        <f t="shared" si="1"/>
        <v>0</v>
      </c>
      <c r="J124" s="58"/>
      <c r="K124" s="18"/>
      <c r="L124" s="18"/>
      <c r="M124" s="18"/>
      <c r="N124" s="18"/>
      <c r="O124" s="56"/>
      <c r="P124" s="101"/>
      <c r="Q124" s="18"/>
      <c r="R124" s="18"/>
      <c r="S124" s="18"/>
      <c r="T124" s="18"/>
    </row>
    <row r="125" spans="1:20">
      <c r="A125" s="4">
        <v>121</v>
      </c>
      <c r="B125" s="17"/>
      <c r="C125" s="18"/>
      <c r="D125" s="56"/>
      <c r="E125" s="19"/>
      <c r="F125" s="56"/>
      <c r="G125" s="19"/>
      <c r="H125" s="19"/>
      <c r="I125" s="17">
        <f t="shared" si="1"/>
        <v>0</v>
      </c>
      <c r="J125" s="58"/>
      <c r="K125" s="18"/>
      <c r="L125" s="18"/>
      <c r="M125" s="18"/>
      <c r="N125" s="18"/>
      <c r="O125" s="56"/>
      <c r="P125" s="101"/>
      <c r="Q125" s="18"/>
      <c r="R125" s="18"/>
      <c r="S125" s="18"/>
      <c r="T125" s="18"/>
    </row>
    <row r="126" spans="1:20">
      <c r="A126" s="4">
        <v>122</v>
      </c>
      <c r="B126" s="17"/>
      <c r="C126" s="18"/>
      <c r="D126" s="56"/>
      <c r="E126" s="19"/>
      <c r="F126" s="56"/>
      <c r="G126" s="19"/>
      <c r="H126" s="19"/>
      <c r="I126" s="17">
        <f t="shared" si="1"/>
        <v>0</v>
      </c>
      <c r="J126" s="58"/>
      <c r="K126" s="18"/>
      <c r="L126" s="18"/>
      <c r="M126" s="18"/>
      <c r="N126" s="18"/>
      <c r="O126" s="56"/>
      <c r="P126" s="101"/>
      <c r="Q126" s="18"/>
      <c r="R126" s="18"/>
      <c r="S126" s="18"/>
      <c r="T126" s="18"/>
    </row>
    <row r="127" spans="1:20">
      <c r="A127" s="4">
        <v>123</v>
      </c>
      <c r="B127" s="17"/>
      <c r="C127" s="18"/>
      <c r="D127" s="56"/>
      <c r="E127" s="19"/>
      <c r="F127" s="56"/>
      <c r="G127" s="19"/>
      <c r="H127" s="19"/>
      <c r="I127" s="17">
        <f t="shared" si="1"/>
        <v>0</v>
      </c>
      <c r="J127" s="58"/>
      <c r="K127" s="18"/>
      <c r="L127" s="18"/>
      <c r="M127" s="18"/>
      <c r="N127" s="18"/>
      <c r="O127" s="56"/>
      <c r="P127" s="101"/>
      <c r="Q127" s="18"/>
      <c r="R127" s="18"/>
      <c r="S127" s="18"/>
      <c r="T127" s="18"/>
    </row>
    <row r="128" spans="1:20">
      <c r="A128" s="4">
        <v>124</v>
      </c>
      <c r="B128" s="17"/>
      <c r="C128" s="18"/>
      <c r="D128" s="56"/>
      <c r="E128" s="19"/>
      <c r="F128" s="56"/>
      <c r="G128" s="19"/>
      <c r="H128" s="19"/>
      <c r="I128" s="17">
        <f t="shared" si="1"/>
        <v>0</v>
      </c>
      <c r="J128" s="58"/>
      <c r="K128" s="18"/>
      <c r="L128" s="18"/>
      <c r="M128" s="18"/>
      <c r="N128" s="18"/>
      <c r="O128" s="56"/>
      <c r="P128" s="101"/>
      <c r="Q128" s="18"/>
      <c r="R128" s="18"/>
      <c r="S128" s="18"/>
      <c r="T128" s="18"/>
    </row>
    <row r="129" spans="1:20">
      <c r="A129" s="4">
        <v>125</v>
      </c>
      <c r="B129" s="17"/>
      <c r="C129" s="18"/>
      <c r="D129" s="56"/>
      <c r="E129" s="19"/>
      <c r="F129" s="56"/>
      <c r="G129" s="19"/>
      <c r="H129" s="19"/>
      <c r="I129" s="17">
        <f t="shared" si="1"/>
        <v>0</v>
      </c>
      <c r="J129" s="58"/>
      <c r="K129" s="18"/>
      <c r="L129" s="18"/>
      <c r="M129" s="18"/>
      <c r="N129" s="18"/>
      <c r="O129" s="56"/>
      <c r="P129" s="101"/>
      <c r="Q129" s="18"/>
      <c r="R129" s="18"/>
      <c r="S129" s="18"/>
      <c r="T129" s="18"/>
    </row>
    <row r="130" spans="1:20">
      <c r="A130" s="4">
        <v>126</v>
      </c>
      <c r="B130" s="17"/>
      <c r="C130" s="18"/>
      <c r="D130" s="56"/>
      <c r="E130" s="19"/>
      <c r="F130" s="56"/>
      <c r="G130" s="19"/>
      <c r="H130" s="19"/>
      <c r="I130" s="17">
        <f t="shared" si="1"/>
        <v>0</v>
      </c>
      <c r="J130" s="58"/>
      <c r="K130" s="18"/>
      <c r="L130" s="18"/>
      <c r="M130" s="18"/>
      <c r="N130" s="18"/>
      <c r="O130" s="56"/>
      <c r="P130" s="101"/>
      <c r="Q130" s="18"/>
      <c r="R130" s="18"/>
      <c r="S130" s="18"/>
      <c r="T130" s="18"/>
    </row>
    <row r="131" spans="1:20">
      <c r="A131" s="4">
        <v>127</v>
      </c>
      <c r="B131" s="17"/>
      <c r="C131" s="18"/>
      <c r="D131" s="56"/>
      <c r="E131" s="19"/>
      <c r="F131" s="56"/>
      <c r="G131" s="19"/>
      <c r="H131" s="19"/>
      <c r="I131" s="17">
        <f t="shared" si="1"/>
        <v>0</v>
      </c>
      <c r="J131" s="58"/>
      <c r="K131" s="18"/>
      <c r="L131" s="18"/>
      <c r="M131" s="18"/>
      <c r="N131" s="18"/>
      <c r="O131" s="56"/>
      <c r="P131" s="101"/>
      <c r="Q131" s="18"/>
      <c r="R131" s="18"/>
      <c r="S131" s="18"/>
      <c r="T131" s="18"/>
    </row>
    <row r="132" spans="1:20">
      <c r="A132" s="4">
        <v>128</v>
      </c>
      <c r="B132" s="17"/>
      <c r="C132" s="18"/>
      <c r="D132" s="56"/>
      <c r="E132" s="19"/>
      <c r="F132" s="56"/>
      <c r="G132" s="19"/>
      <c r="H132" s="19"/>
      <c r="I132" s="17">
        <f t="shared" si="1"/>
        <v>0</v>
      </c>
      <c r="J132" s="58"/>
      <c r="K132" s="18"/>
      <c r="L132" s="18"/>
      <c r="M132" s="18"/>
      <c r="N132" s="18"/>
      <c r="O132" s="56"/>
      <c r="P132" s="101"/>
      <c r="Q132" s="18"/>
      <c r="R132" s="18"/>
      <c r="S132" s="18"/>
      <c r="T132" s="18"/>
    </row>
    <row r="133" spans="1:20">
      <c r="A133" s="4">
        <v>129</v>
      </c>
      <c r="B133" s="17"/>
      <c r="C133" s="18"/>
      <c r="D133" s="56"/>
      <c r="E133" s="19"/>
      <c r="F133" s="56"/>
      <c r="G133" s="19"/>
      <c r="H133" s="19"/>
      <c r="I133" s="17">
        <f t="shared" si="1"/>
        <v>0</v>
      </c>
      <c r="J133" s="58"/>
      <c r="K133" s="18"/>
      <c r="L133" s="18"/>
      <c r="M133" s="18"/>
      <c r="N133" s="18"/>
      <c r="O133" s="56"/>
      <c r="P133" s="101"/>
      <c r="Q133" s="18"/>
      <c r="R133" s="18"/>
      <c r="S133" s="18"/>
      <c r="T133" s="18"/>
    </row>
    <row r="134" spans="1:20">
      <c r="A134" s="4">
        <v>130</v>
      </c>
      <c r="B134" s="17"/>
      <c r="C134" s="18"/>
      <c r="D134" s="56"/>
      <c r="E134" s="19"/>
      <c r="F134" s="56"/>
      <c r="G134" s="19"/>
      <c r="H134" s="19"/>
      <c r="I134" s="17">
        <f t="shared" si="1"/>
        <v>0</v>
      </c>
      <c r="J134" s="58"/>
      <c r="K134" s="18"/>
      <c r="L134" s="18"/>
      <c r="M134" s="18"/>
      <c r="N134" s="18"/>
      <c r="O134" s="56"/>
      <c r="P134" s="101"/>
      <c r="Q134" s="18"/>
      <c r="R134" s="18"/>
      <c r="S134" s="18"/>
      <c r="T134" s="18"/>
    </row>
    <row r="135" spans="1:20">
      <c r="A135" s="4">
        <v>131</v>
      </c>
      <c r="B135" s="17"/>
      <c r="C135" s="18"/>
      <c r="D135" s="56"/>
      <c r="E135" s="19"/>
      <c r="F135" s="56"/>
      <c r="G135" s="19"/>
      <c r="H135" s="19"/>
      <c r="I135" s="17">
        <f t="shared" ref="I135:I164" si="2">+G135+H135</f>
        <v>0</v>
      </c>
      <c r="J135" s="58"/>
      <c r="K135" s="18"/>
      <c r="L135" s="18"/>
      <c r="M135" s="18"/>
      <c r="N135" s="18"/>
      <c r="O135" s="56"/>
      <c r="P135" s="101"/>
      <c r="Q135" s="18"/>
      <c r="R135" s="18"/>
      <c r="S135" s="18"/>
      <c r="T135" s="18"/>
    </row>
    <row r="136" spans="1:20">
      <c r="A136" s="4">
        <v>132</v>
      </c>
      <c r="B136" s="17"/>
      <c r="C136" s="18"/>
      <c r="D136" s="56"/>
      <c r="E136" s="19"/>
      <c r="F136" s="56"/>
      <c r="G136" s="19"/>
      <c r="H136" s="19"/>
      <c r="I136" s="17">
        <f t="shared" si="2"/>
        <v>0</v>
      </c>
      <c r="J136" s="58"/>
      <c r="K136" s="18"/>
      <c r="L136" s="18"/>
      <c r="M136" s="18"/>
      <c r="N136" s="18"/>
      <c r="O136" s="56"/>
      <c r="P136" s="101"/>
      <c r="Q136" s="18"/>
      <c r="R136" s="18"/>
      <c r="S136" s="18"/>
      <c r="T136" s="18"/>
    </row>
    <row r="137" spans="1:20">
      <c r="A137" s="4">
        <v>133</v>
      </c>
      <c r="B137" s="17"/>
      <c r="C137" s="18"/>
      <c r="D137" s="56"/>
      <c r="E137" s="19"/>
      <c r="F137" s="56"/>
      <c r="G137" s="19"/>
      <c r="H137" s="19"/>
      <c r="I137" s="17">
        <f t="shared" si="2"/>
        <v>0</v>
      </c>
      <c r="J137" s="58"/>
      <c r="K137" s="18"/>
      <c r="L137" s="18"/>
      <c r="M137" s="18"/>
      <c r="N137" s="18"/>
      <c r="O137" s="56"/>
      <c r="P137" s="101"/>
      <c r="Q137" s="18"/>
      <c r="R137" s="18"/>
      <c r="S137" s="18"/>
      <c r="T137" s="18"/>
    </row>
    <row r="138" spans="1:20">
      <c r="A138" s="4">
        <v>134</v>
      </c>
      <c r="B138" s="17"/>
      <c r="C138" s="18"/>
      <c r="D138" s="56"/>
      <c r="E138" s="19"/>
      <c r="F138" s="56"/>
      <c r="G138" s="19"/>
      <c r="H138" s="19"/>
      <c r="I138" s="17">
        <f t="shared" si="2"/>
        <v>0</v>
      </c>
      <c r="J138" s="58"/>
      <c r="K138" s="18"/>
      <c r="L138" s="18"/>
      <c r="M138" s="18"/>
      <c r="N138" s="18"/>
      <c r="O138" s="56"/>
      <c r="P138" s="101"/>
      <c r="Q138" s="18"/>
      <c r="R138" s="18"/>
      <c r="S138" s="18"/>
      <c r="T138" s="18"/>
    </row>
    <row r="139" spans="1:20">
      <c r="A139" s="4">
        <v>135</v>
      </c>
      <c r="B139" s="17"/>
      <c r="C139" s="18"/>
      <c r="D139" s="56"/>
      <c r="E139" s="19"/>
      <c r="F139" s="56"/>
      <c r="G139" s="19"/>
      <c r="H139" s="19"/>
      <c r="I139" s="17">
        <f t="shared" si="2"/>
        <v>0</v>
      </c>
      <c r="J139" s="58"/>
      <c r="K139" s="18"/>
      <c r="L139" s="18"/>
      <c r="M139" s="18"/>
      <c r="N139" s="18"/>
      <c r="O139" s="56"/>
      <c r="P139" s="101"/>
      <c r="Q139" s="18"/>
      <c r="R139" s="18"/>
      <c r="S139" s="18"/>
      <c r="T139" s="18"/>
    </row>
    <row r="140" spans="1:20">
      <c r="A140" s="4">
        <v>136</v>
      </c>
      <c r="B140" s="17"/>
      <c r="C140" s="18"/>
      <c r="D140" s="56"/>
      <c r="E140" s="19"/>
      <c r="F140" s="56"/>
      <c r="G140" s="19"/>
      <c r="H140" s="19"/>
      <c r="I140" s="17">
        <f t="shared" si="2"/>
        <v>0</v>
      </c>
      <c r="J140" s="58"/>
      <c r="K140" s="18"/>
      <c r="L140" s="18"/>
      <c r="M140" s="18"/>
      <c r="N140" s="18"/>
      <c r="O140" s="56"/>
      <c r="P140" s="101"/>
      <c r="Q140" s="18"/>
      <c r="R140" s="18"/>
      <c r="S140" s="18"/>
      <c r="T140" s="18"/>
    </row>
    <row r="141" spans="1:20">
      <c r="A141" s="4">
        <v>137</v>
      </c>
      <c r="B141" s="17"/>
      <c r="C141" s="18"/>
      <c r="D141" s="56"/>
      <c r="E141" s="19"/>
      <c r="F141" s="56"/>
      <c r="G141" s="19"/>
      <c r="H141" s="19"/>
      <c r="I141" s="17">
        <f t="shared" si="2"/>
        <v>0</v>
      </c>
      <c r="J141" s="58"/>
      <c r="K141" s="18"/>
      <c r="L141" s="18"/>
      <c r="M141" s="18"/>
      <c r="N141" s="18"/>
      <c r="O141" s="56"/>
      <c r="P141" s="101"/>
      <c r="Q141" s="18"/>
      <c r="R141" s="18"/>
      <c r="S141" s="18"/>
      <c r="T141" s="18"/>
    </row>
    <row r="142" spans="1:20">
      <c r="A142" s="4">
        <v>138</v>
      </c>
      <c r="B142" s="17"/>
      <c r="C142" s="18"/>
      <c r="D142" s="56"/>
      <c r="E142" s="19"/>
      <c r="F142" s="56"/>
      <c r="G142" s="19"/>
      <c r="H142" s="19"/>
      <c r="I142" s="17">
        <f t="shared" si="2"/>
        <v>0</v>
      </c>
      <c r="J142" s="58"/>
      <c r="K142" s="18"/>
      <c r="L142" s="18"/>
      <c r="M142" s="18"/>
      <c r="N142" s="18"/>
      <c r="O142" s="56"/>
      <c r="P142" s="101"/>
      <c r="Q142" s="18"/>
      <c r="R142" s="18"/>
      <c r="S142" s="18"/>
      <c r="T142" s="18"/>
    </row>
    <row r="143" spans="1:20">
      <c r="A143" s="4">
        <v>139</v>
      </c>
      <c r="B143" s="17"/>
      <c r="C143" s="18"/>
      <c r="D143" s="56"/>
      <c r="E143" s="19"/>
      <c r="F143" s="56"/>
      <c r="G143" s="19"/>
      <c r="H143" s="19"/>
      <c r="I143" s="17">
        <f t="shared" si="2"/>
        <v>0</v>
      </c>
      <c r="J143" s="18"/>
      <c r="K143" s="18"/>
      <c r="L143" s="18"/>
      <c r="M143" s="18"/>
      <c r="N143" s="18"/>
      <c r="O143" s="56"/>
      <c r="P143" s="101"/>
      <c r="Q143" s="18"/>
      <c r="R143" s="18"/>
      <c r="S143" s="18"/>
      <c r="T143" s="18"/>
    </row>
    <row r="144" spans="1:20">
      <c r="A144" s="4">
        <v>140</v>
      </c>
      <c r="B144" s="17"/>
      <c r="C144" s="18"/>
      <c r="D144" s="56"/>
      <c r="E144" s="19"/>
      <c r="F144" s="56"/>
      <c r="G144" s="19"/>
      <c r="H144" s="19"/>
      <c r="I144" s="17">
        <f t="shared" si="2"/>
        <v>0</v>
      </c>
      <c r="J144" s="18"/>
      <c r="K144" s="18"/>
      <c r="L144" s="18"/>
      <c r="M144" s="18"/>
      <c r="N144" s="18"/>
      <c r="O144" s="56"/>
      <c r="P144" s="101"/>
      <c r="Q144" s="18"/>
      <c r="R144" s="18"/>
      <c r="S144" s="18"/>
      <c r="T144" s="18"/>
    </row>
    <row r="145" spans="1:20">
      <c r="A145" s="4">
        <v>141</v>
      </c>
      <c r="B145" s="17"/>
      <c r="C145" s="18"/>
      <c r="D145" s="56"/>
      <c r="E145" s="19"/>
      <c r="F145" s="56"/>
      <c r="G145" s="19"/>
      <c r="H145" s="19"/>
      <c r="I145" s="17">
        <f t="shared" si="2"/>
        <v>0</v>
      </c>
      <c r="J145" s="18"/>
      <c r="K145" s="18"/>
      <c r="L145" s="18"/>
      <c r="M145" s="18"/>
      <c r="N145" s="18"/>
      <c r="O145" s="56"/>
      <c r="P145" s="101"/>
      <c r="Q145" s="18"/>
      <c r="R145" s="18"/>
      <c r="S145" s="18"/>
      <c r="T145" s="18"/>
    </row>
    <row r="146" spans="1:20">
      <c r="A146" s="4">
        <v>142</v>
      </c>
      <c r="B146" s="17"/>
      <c r="C146" s="18"/>
      <c r="D146" s="56"/>
      <c r="E146" s="19"/>
      <c r="F146" s="56"/>
      <c r="G146" s="19"/>
      <c r="H146" s="19"/>
      <c r="I146" s="17">
        <f t="shared" si="2"/>
        <v>0</v>
      </c>
      <c r="J146" s="18"/>
      <c r="K146" s="18"/>
      <c r="L146" s="18"/>
      <c r="M146" s="18"/>
      <c r="N146" s="18"/>
      <c r="O146" s="56"/>
      <c r="P146" s="101"/>
      <c r="Q146" s="18"/>
      <c r="R146" s="18"/>
      <c r="S146" s="18"/>
      <c r="T146" s="18"/>
    </row>
    <row r="147" spans="1:20">
      <c r="A147" s="4">
        <v>143</v>
      </c>
      <c r="B147" s="17"/>
      <c r="C147" s="18"/>
      <c r="D147" s="56"/>
      <c r="E147" s="19"/>
      <c r="F147" s="56"/>
      <c r="G147" s="19"/>
      <c r="H147" s="19"/>
      <c r="I147" s="17">
        <f t="shared" si="2"/>
        <v>0</v>
      </c>
      <c r="J147" s="18"/>
      <c r="K147" s="18"/>
      <c r="L147" s="18"/>
      <c r="M147" s="18"/>
      <c r="N147" s="18"/>
      <c r="O147" s="56"/>
      <c r="P147" s="101"/>
      <c r="Q147" s="18"/>
      <c r="R147" s="18"/>
      <c r="S147" s="18"/>
      <c r="T147" s="18"/>
    </row>
    <row r="148" spans="1:20">
      <c r="A148" s="4">
        <v>144</v>
      </c>
      <c r="B148" s="17"/>
      <c r="C148" s="18"/>
      <c r="D148" s="56"/>
      <c r="E148" s="19"/>
      <c r="F148" s="56"/>
      <c r="G148" s="19"/>
      <c r="H148" s="19"/>
      <c r="I148" s="17">
        <f t="shared" si="2"/>
        <v>0</v>
      </c>
      <c r="J148" s="18"/>
      <c r="K148" s="18"/>
      <c r="L148" s="18"/>
      <c r="M148" s="18"/>
      <c r="N148" s="18"/>
      <c r="O148" s="56"/>
      <c r="P148" s="101"/>
      <c r="Q148" s="18"/>
      <c r="R148" s="18"/>
      <c r="S148" s="18"/>
      <c r="T148" s="18"/>
    </row>
    <row r="149" spans="1:20">
      <c r="A149" s="4">
        <v>145</v>
      </c>
      <c r="B149" s="17"/>
      <c r="C149" s="18"/>
      <c r="D149" s="56"/>
      <c r="E149" s="19"/>
      <c r="F149" s="56"/>
      <c r="G149" s="19"/>
      <c r="H149" s="19"/>
      <c r="I149" s="17">
        <f t="shared" si="2"/>
        <v>0</v>
      </c>
      <c r="J149" s="18"/>
      <c r="K149" s="18"/>
      <c r="L149" s="18"/>
      <c r="M149" s="18"/>
      <c r="N149" s="18"/>
      <c r="O149" s="56"/>
      <c r="P149" s="101"/>
      <c r="Q149" s="18"/>
      <c r="R149" s="18"/>
      <c r="S149" s="18"/>
      <c r="T149" s="18"/>
    </row>
    <row r="150" spans="1:20">
      <c r="A150" s="4">
        <v>146</v>
      </c>
      <c r="B150" s="17"/>
      <c r="C150" s="18"/>
      <c r="D150" s="56"/>
      <c r="E150" s="19"/>
      <c r="F150" s="56"/>
      <c r="G150" s="19"/>
      <c r="H150" s="19"/>
      <c r="I150" s="17">
        <f t="shared" si="2"/>
        <v>0</v>
      </c>
      <c r="J150" s="18"/>
      <c r="K150" s="18"/>
      <c r="L150" s="18"/>
      <c r="M150" s="18"/>
      <c r="N150" s="18"/>
      <c r="O150" s="56"/>
      <c r="P150" s="101"/>
      <c r="Q150" s="18"/>
      <c r="R150" s="18"/>
      <c r="S150" s="18"/>
      <c r="T150" s="18"/>
    </row>
    <row r="151" spans="1:20">
      <c r="A151" s="4">
        <v>147</v>
      </c>
      <c r="B151" s="17"/>
      <c r="C151" s="18"/>
      <c r="D151" s="56"/>
      <c r="E151" s="19"/>
      <c r="F151" s="56"/>
      <c r="G151" s="19"/>
      <c r="H151" s="19"/>
      <c r="I151" s="17">
        <f t="shared" si="2"/>
        <v>0</v>
      </c>
      <c r="J151" s="18"/>
      <c r="K151" s="18"/>
      <c r="L151" s="18"/>
      <c r="M151" s="18"/>
      <c r="N151" s="18"/>
      <c r="O151" s="56"/>
      <c r="P151" s="101"/>
      <c r="Q151" s="18"/>
      <c r="R151" s="18"/>
      <c r="S151" s="18"/>
      <c r="T151" s="18"/>
    </row>
    <row r="152" spans="1:20">
      <c r="A152" s="4">
        <v>148</v>
      </c>
      <c r="B152" s="17"/>
      <c r="C152" s="18"/>
      <c r="D152" s="56"/>
      <c r="E152" s="19"/>
      <c r="F152" s="56"/>
      <c r="G152" s="19"/>
      <c r="H152" s="19"/>
      <c r="I152" s="17">
        <f t="shared" si="2"/>
        <v>0</v>
      </c>
      <c r="J152" s="18"/>
      <c r="K152" s="18"/>
      <c r="L152" s="18"/>
      <c r="M152" s="18"/>
      <c r="N152" s="18"/>
      <c r="O152" s="56"/>
      <c r="P152" s="101"/>
      <c r="Q152" s="18"/>
      <c r="R152" s="18"/>
      <c r="S152" s="18"/>
      <c r="T152" s="18"/>
    </row>
    <row r="153" spans="1:20">
      <c r="A153" s="4">
        <v>149</v>
      </c>
      <c r="B153" s="17"/>
      <c r="C153" s="18"/>
      <c r="D153" s="56"/>
      <c r="E153" s="19"/>
      <c r="F153" s="56"/>
      <c r="G153" s="19"/>
      <c r="H153" s="19"/>
      <c r="I153" s="17">
        <f t="shared" si="2"/>
        <v>0</v>
      </c>
      <c r="J153" s="18"/>
      <c r="K153" s="18"/>
      <c r="L153" s="18"/>
      <c r="M153" s="18"/>
      <c r="N153" s="18"/>
      <c r="O153" s="56"/>
      <c r="P153" s="101"/>
      <c r="Q153" s="18"/>
      <c r="R153" s="18"/>
      <c r="S153" s="18"/>
      <c r="T153" s="18"/>
    </row>
    <row r="154" spans="1:20">
      <c r="A154" s="4">
        <v>150</v>
      </c>
      <c r="B154" s="17"/>
      <c r="C154" s="18"/>
      <c r="D154" s="56"/>
      <c r="E154" s="19"/>
      <c r="F154" s="56"/>
      <c r="G154" s="19"/>
      <c r="H154" s="19"/>
      <c r="I154" s="17">
        <f t="shared" si="2"/>
        <v>0</v>
      </c>
      <c r="J154" s="18"/>
      <c r="K154" s="18"/>
      <c r="L154" s="18"/>
      <c r="M154" s="18"/>
      <c r="N154" s="18"/>
      <c r="O154" s="56"/>
      <c r="P154" s="101"/>
      <c r="Q154" s="18"/>
      <c r="R154" s="18"/>
      <c r="S154" s="18"/>
      <c r="T154" s="18"/>
    </row>
    <row r="155" spans="1:20">
      <c r="A155" s="4">
        <v>151</v>
      </c>
      <c r="B155" s="17"/>
      <c r="C155" s="18"/>
      <c r="D155" s="56"/>
      <c r="E155" s="19"/>
      <c r="F155" s="56"/>
      <c r="G155" s="19"/>
      <c r="H155" s="19"/>
      <c r="I155" s="17">
        <f t="shared" si="2"/>
        <v>0</v>
      </c>
      <c r="J155" s="18"/>
      <c r="K155" s="18"/>
      <c r="L155" s="18"/>
      <c r="M155" s="18"/>
      <c r="N155" s="18"/>
      <c r="O155" s="56"/>
      <c r="P155" s="101"/>
      <c r="Q155" s="18"/>
      <c r="R155" s="18"/>
      <c r="S155" s="18"/>
      <c r="T155" s="18"/>
    </row>
    <row r="156" spans="1:20">
      <c r="A156" s="4">
        <v>152</v>
      </c>
      <c r="B156" s="17"/>
      <c r="C156" s="18"/>
      <c r="D156" s="56"/>
      <c r="E156" s="19"/>
      <c r="F156" s="56"/>
      <c r="G156" s="19"/>
      <c r="H156" s="19"/>
      <c r="I156" s="17">
        <f t="shared" si="2"/>
        <v>0</v>
      </c>
      <c r="J156" s="18"/>
      <c r="K156" s="18"/>
      <c r="L156" s="18"/>
      <c r="M156" s="18"/>
      <c r="N156" s="18"/>
      <c r="O156" s="56"/>
      <c r="P156" s="101"/>
      <c r="Q156" s="18"/>
      <c r="R156" s="18"/>
      <c r="S156" s="18"/>
      <c r="T156" s="18"/>
    </row>
    <row r="157" spans="1:20">
      <c r="A157" s="4">
        <v>153</v>
      </c>
      <c r="B157" s="17"/>
      <c r="C157" s="18"/>
      <c r="D157" s="56"/>
      <c r="E157" s="19"/>
      <c r="F157" s="56"/>
      <c r="G157" s="19"/>
      <c r="H157" s="19"/>
      <c r="I157" s="17">
        <f t="shared" si="2"/>
        <v>0</v>
      </c>
      <c r="J157" s="18"/>
      <c r="K157" s="18"/>
      <c r="L157" s="18"/>
      <c r="M157" s="18"/>
      <c r="N157" s="18"/>
      <c r="O157" s="56"/>
      <c r="P157" s="101"/>
      <c r="Q157" s="18"/>
      <c r="R157" s="18"/>
      <c r="S157" s="18"/>
      <c r="T157" s="18"/>
    </row>
    <row r="158" spans="1:20">
      <c r="A158" s="4">
        <v>154</v>
      </c>
      <c r="B158" s="17"/>
      <c r="C158" s="18"/>
      <c r="D158" s="56"/>
      <c r="E158" s="19"/>
      <c r="F158" s="56"/>
      <c r="G158" s="19"/>
      <c r="H158" s="19"/>
      <c r="I158" s="17">
        <f t="shared" si="2"/>
        <v>0</v>
      </c>
      <c r="J158" s="18"/>
      <c r="K158" s="18"/>
      <c r="L158" s="18"/>
      <c r="M158" s="18"/>
      <c r="N158" s="18"/>
      <c r="O158" s="56"/>
      <c r="P158" s="101"/>
      <c r="Q158" s="18"/>
      <c r="R158" s="18"/>
      <c r="S158" s="18"/>
      <c r="T158" s="18"/>
    </row>
    <row r="159" spans="1:20">
      <c r="A159" s="4">
        <v>155</v>
      </c>
      <c r="B159" s="17"/>
      <c r="C159" s="18"/>
      <c r="D159" s="56"/>
      <c r="E159" s="19"/>
      <c r="F159" s="56"/>
      <c r="G159" s="19"/>
      <c r="H159" s="19"/>
      <c r="I159" s="17">
        <f t="shared" si="2"/>
        <v>0</v>
      </c>
      <c r="J159" s="18"/>
      <c r="K159" s="18"/>
      <c r="L159" s="18"/>
      <c r="M159" s="18"/>
      <c r="N159" s="18"/>
      <c r="O159" s="56"/>
      <c r="P159" s="101"/>
      <c r="Q159" s="18"/>
      <c r="R159" s="18"/>
      <c r="S159" s="18"/>
      <c r="T159" s="18"/>
    </row>
    <row r="160" spans="1:20">
      <c r="A160" s="4">
        <v>156</v>
      </c>
      <c r="B160" s="17"/>
      <c r="C160" s="18"/>
      <c r="D160" s="56"/>
      <c r="E160" s="19"/>
      <c r="F160" s="56"/>
      <c r="G160" s="19"/>
      <c r="H160" s="19"/>
      <c r="I160" s="17">
        <f t="shared" si="2"/>
        <v>0</v>
      </c>
      <c r="J160" s="18"/>
      <c r="K160" s="18"/>
      <c r="L160" s="18"/>
      <c r="M160" s="18"/>
      <c r="N160" s="18"/>
      <c r="O160" s="56"/>
      <c r="P160" s="101"/>
      <c r="Q160" s="18"/>
      <c r="R160" s="18"/>
      <c r="S160" s="18"/>
      <c r="T160" s="18"/>
    </row>
    <row r="161" spans="1:20">
      <c r="A161" s="4">
        <v>157</v>
      </c>
      <c r="B161" s="17"/>
      <c r="C161" s="18"/>
      <c r="D161" s="56"/>
      <c r="E161" s="19"/>
      <c r="F161" s="56"/>
      <c r="G161" s="19"/>
      <c r="H161" s="19"/>
      <c r="I161" s="17">
        <f t="shared" si="2"/>
        <v>0</v>
      </c>
      <c r="J161" s="18"/>
      <c r="K161" s="18"/>
      <c r="L161" s="18"/>
      <c r="M161" s="18"/>
      <c r="N161" s="18"/>
      <c r="O161" s="56"/>
      <c r="P161" s="101"/>
      <c r="Q161" s="18"/>
      <c r="R161" s="18"/>
      <c r="S161" s="18"/>
      <c r="T161" s="18"/>
    </row>
    <row r="162" spans="1:20">
      <c r="A162" s="4">
        <v>158</v>
      </c>
      <c r="B162" s="17"/>
      <c r="C162" s="18"/>
      <c r="D162" s="56"/>
      <c r="E162" s="19"/>
      <c r="F162" s="56"/>
      <c r="G162" s="19"/>
      <c r="H162" s="19"/>
      <c r="I162" s="17">
        <f t="shared" si="2"/>
        <v>0</v>
      </c>
      <c r="J162" s="18"/>
      <c r="K162" s="18"/>
      <c r="L162" s="18"/>
      <c r="M162" s="18"/>
      <c r="N162" s="18"/>
      <c r="O162" s="56"/>
      <c r="P162" s="101"/>
      <c r="Q162" s="18"/>
      <c r="R162" s="18"/>
      <c r="S162" s="18"/>
      <c r="T162" s="18"/>
    </row>
    <row r="163" spans="1:20">
      <c r="A163" s="4">
        <v>159</v>
      </c>
      <c r="B163" s="17"/>
      <c r="C163" s="18"/>
      <c r="D163" s="56"/>
      <c r="E163" s="19"/>
      <c r="F163" s="56"/>
      <c r="G163" s="19"/>
      <c r="H163" s="19"/>
      <c r="I163" s="17">
        <f t="shared" si="2"/>
        <v>0</v>
      </c>
      <c r="J163" s="18"/>
      <c r="K163" s="18"/>
      <c r="L163" s="18"/>
      <c r="M163" s="18"/>
      <c r="N163" s="18"/>
      <c r="O163" s="56"/>
      <c r="P163" s="101"/>
      <c r="Q163" s="18"/>
      <c r="R163" s="18"/>
      <c r="S163" s="18"/>
      <c r="T163" s="18"/>
    </row>
    <row r="164" spans="1:20">
      <c r="A164" s="4">
        <v>160</v>
      </c>
      <c r="B164" s="17"/>
      <c r="C164" s="18"/>
      <c r="D164" s="56"/>
      <c r="E164" s="19"/>
      <c r="F164" s="56"/>
      <c r="G164" s="19"/>
      <c r="H164" s="19"/>
      <c r="I164" s="17">
        <f t="shared" si="2"/>
        <v>0</v>
      </c>
      <c r="J164" s="18"/>
      <c r="K164" s="18"/>
      <c r="L164" s="18"/>
      <c r="M164" s="18"/>
      <c r="N164" s="18"/>
      <c r="O164" s="56"/>
      <c r="P164" s="101"/>
      <c r="Q164" s="18"/>
      <c r="R164" s="18"/>
      <c r="S164" s="18"/>
      <c r="T164" s="18"/>
    </row>
    <row r="165" spans="1:20">
      <c r="A165" s="21" t="s">
        <v>11</v>
      </c>
      <c r="B165" s="41"/>
      <c r="C165" s="21">
        <f>COUNTIFS(C5:C164,"*")</f>
        <v>88</v>
      </c>
      <c r="D165" s="117"/>
      <c r="E165" s="13"/>
      <c r="F165" s="117"/>
      <c r="G165" s="21">
        <f>SUM(G5:G164)</f>
        <v>3372</v>
      </c>
      <c r="H165" s="21">
        <f>SUM(H5:H164)</f>
        <v>3376</v>
      </c>
      <c r="I165" s="21">
        <f>SUM(I5:I164)</f>
        <v>6748</v>
      </c>
      <c r="J165" s="21"/>
      <c r="K165" s="21"/>
      <c r="L165" s="21"/>
      <c r="M165" s="21"/>
      <c r="N165" s="21"/>
      <c r="O165" s="53"/>
      <c r="P165" s="14"/>
      <c r="Q165" s="21"/>
      <c r="R165" s="21"/>
      <c r="S165" s="21"/>
      <c r="T165" s="12"/>
    </row>
    <row r="166" spans="1:20">
      <c r="A166" s="46" t="s">
        <v>66</v>
      </c>
      <c r="B166" s="10">
        <f>COUNTIF(B$5:B$164,"Team 1")</f>
        <v>48</v>
      </c>
      <c r="C166" s="46" t="s">
        <v>29</v>
      </c>
      <c r="D166" s="10">
        <f>COUNTIF(D5:D164,"Anganwadi")</f>
        <v>40</v>
      </c>
    </row>
    <row r="167" spans="1:20">
      <c r="A167" s="46" t="s">
        <v>67</v>
      </c>
      <c r="B167" s="10">
        <f>COUNTIF(B$6:B$164,"Team 2")</f>
        <v>40</v>
      </c>
      <c r="C167" s="46" t="s">
        <v>27</v>
      </c>
      <c r="D167" s="10">
        <f>COUNTIF(D5:D164,"School")</f>
        <v>48</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6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61" customWidth="1"/>
    <col min="17" max="17" width="11.5703125" style="61" bestFit="1" customWidth="1"/>
    <col min="18" max="18" width="17.5703125" style="1" customWidth="1"/>
    <col min="19" max="19" width="19.5703125" style="1" customWidth="1"/>
    <col min="20" max="16384" width="9.140625" style="1"/>
  </cols>
  <sheetData>
    <row r="1" spans="1:20" ht="51" customHeight="1">
      <c r="A1" s="187" t="s">
        <v>1527</v>
      </c>
      <c r="B1" s="187"/>
      <c r="C1" s="187"/>
      <c r="D1" s="188"/>
      <c r="E1" s="188"/>
      <c r="F1" s="188"/>
      <c r="G1" s="188"/>
      <c r="H1" s="188"/>
      <c r="I1" s="188"/>
      <c r="J1" s="188"/>
      <c r="K1" s="188"/>
      <c r="L1" s="188"/>
      <c r="M1" s="188"/>
      <c r="N1" s="188"/>
      <c r="O1" s="188"/>
      <c r="P1" s="188"/>
      <c r="Q1" s="188"/>
      <c r="R1" s="188"/>
      <c r="S1" s="188"/>
    </row>
    <row r="2" spans="1:20">
      <c r="A2" s="191" t="s">
        <v>63</v>
      </c>
      <c r="B2" s="192"/>
      <c r="C2" s="192"/>
      <c r="D2" s="25">
        <v>43435</v>
      </c>
      <c r="E2" s="118"/>
      <c r="F2" s="22"/>
      <c r="G2" s="22"/>
      <c r="H2" s="22"/>
      <c r="I2" s="22"/>
      <c r="J2" s="22"/>
      <c r="K2" s="22"/>
      <c r="L2" s="22"/>
      <c r="M2" s="22"/>
      <c r="N2" s="22"/>
      <c r="O2" s="22"/>
      <c r="P2" s="73"/>
      <c r="Q2" s="73"/>
      <c r="R2" s="22"/>
      <c r="S2" s="22"/>
    </row>
    <row r="3" spans="1:20" ht="24" customHeight="1">
      <c r="A3" s="186" t="s">
        <v>14</v>
      </c>
      <c r="B3" s="189" t="s">
        <v>65</v>
      </c>
      <c r="C3" s="185" t="s">
        <v>7</v>
      </c>
      <c r="D3" s="185" t="s">
        <v>59</v>
      </c>
      <c r="E3" s="185" t="s">
        <v>16</v>
      </c>
      <c r="F3" s="193" t="s">
        <v>17</v>
      </c>
      <c r="G3" s="185" t="s">
        <v>8</v>
      </c>
      <c r="H3" s="185"/>
      <c r="I3" s="185"/>
      <c r="J3" s="185" t="s">
        <v>35</v>
      </c>
      <c r="K3" s="189" t="s">
        <v>37</v>
      </c>
      <c r="L3" s="189" t="s">
        <v>54</v>
      </c>
      <c r="M3" s="189" t="s">
        <v>55</v>
      </c>
      <c r="N3" s="189" t="s">
        <v>38</v>
      </c>
      <c r="O3" s="189" t="s">
        <v>39</v>
      </c>
      <c r="P3" s="186" t="s">
        <v>58</v>
      </c>
      <c r="Q3" s="185" t="s">
        <v>56</v>
      </c>
      <c r="R3" s="185" t="s">
        <v>36</v>
      </c>
      <c r="S3" s="185" t="s">
        <v>57</v>
      </c>
      <c r="T3" s="185" t="s">
        <v>13</v>
      </c>
    </row>
    <row r="4" spans="1:20" ht="25.5" customHeight="1">
      <c r="A4" s="186"/>
      <c r="B4" s="194"/>
      <c r="C4" s="185"/>
      <c r="D4" s="185"/>
      <c r="E4" s="185"/>
      <c r="F4" s="193"/>
      <c r="G4" s="23" t="s">
        <v>9</v>
      </c>
      <c r="H4" s="23" t="s">
        <v>10</v>
      </c>
      <c r="I4" s="23" t="s">
        <v>11</v>
      </c>
      <c r="J4" s="185"/>
      <c r="K4" s="190"/>
      <c r="L4" s="190"/>
      <c r="M4" s="190"/>
      <c r="N4" s="190"/>
      <c r="O4" s="190"/>
      <c r="P4" s="186"/>
      <c r="Q4" s="186"/>
      <c r="R4" s="185"/>
      <c r="S4" s="185"/>
      <c r="T4" s="185"/>
    </row>
    <row r="5" spans="1:20">
      <c r="A5" s="4">
        <v>1</v>
      </c>
      <c r="B5" s="17" t="s">
        <v>66</v>
      </c>
      <c r="C5" s="102" t="s">
        <v>663</v>
      </c>
      <c r="D5" s="56" t="s">
        <v>29</v>
      </c>
      <c r="E5" s="55">
        <v>6123</v>
      </c>
      <c r="F5" s="18"/>
      <c r="G5" s="56">
        <v>23</v>
      </c>
      <c r="H5" s="56">
        <v>31</v>
      </c>
      <c r="I5" s="17">
        <f>+G5+H5</f>
        <v>54</v>
      </c>
      <c r="J5" s="56" t="s">
        <v>1505</v>
      </c>
      <c r="K5" s="18" t="s">
        <v>178</v>
      </c>
      <c r="L5" s="18" t="s">
        <v>670</v>
      </c>
      <c r="M5" s="59">
        <v>9954453967</v>
      </c>
      <c r="N5" s="18" t="s">
        <v>671</v>
      </c>
      <c r="O5" s="59">
        <v>8472960956</v>
      </c>
      <c r="P5" s="101">
        <v>43435</v>
      </c>
      <c r="Q5" s="56" t="s">
        <v>148</v>
      </c>
      <c r="R5" s="18"/>
      <c r="S5" s="56" t="s">
        <v>89</v>
      </c>
      <c r="T5" s="18"/>
    </row>
    <row r="6" spans="1:20">
      <c r="A6" s="4">
        <v>2</v>
      </c>
      <c r="B6" s="17" t="s">
        <v>66</v>
      </c>
      <c r="C6" s="102" t="s">
        <v>664</v>
      </c>
      <c r="D6" s="56" t="s">
        <v>29</v>
      </c>
      <c r="E6" s="55">
        <v>6124</v>
      </c>
      <c r="F6" s="18"/>
      <c r="G6" s="56">
        <v>19</v>
      </c>
      <c r="H6" s="56">
        <v>21</v>
      </c>
      <c r="I6" s="17">
        <f>+G6+H6</f>
        <v>40</v>
      </c>
      <c r="J6" s="56" t="s">
        <v>1506</v>
      </c>
      <c r="K6" s="18" t="s">
        <v>178</v>
      </c>
      <c r="L6" s="18" t="s">
        <v>670</v>
      </c>
      <c r="M6" s="59">
        <v>9954453967</v>
      </c>
      <c r="N6" s="18" t="s">
        <v>671</v>
      </c>
      <c r="O6" s="59">
        <v>8472960956</v>
      </c>
      <c r="P6" s="101">
        <v>43435</v>
      </c>
      <c r="Q6" s="56" t="s">
        <v>148</v>
      </c>
      <c r="R6" s="18"/>
      <c r="S6" s="56" t="s">
        <v>89</v>
      </c>
      <c r="T6" s="18"/>
    </row>
    <row r="7" spans="1:20">
      <c r="A7" s="4">
        <v>3</v>
      </c>
      <c r="B7" s="17" t="s">
        <v>66</v>
      </c>
      <c r="C7" s="102" t="s">
        <v>665</v>
      </c>
      <c r="D7" s="56" t="s">
        <v>29</v>
      </c>
      <c r="E7" s="55">
        <v>6150</v>
      </c>
      <c r="F7" s="18"/>
      <c r="G7" s="56">
        <v>22</v>
      </c>
      <c r="H7" s="56">
        <v>25</v>
      </c>
      <c r="I7" s="17">
        <f t="shared" ref="I7:I70" si="0">+G7+H7</f>
        <v>47</v>
      </c>
      <c r="J7" s="56"/>
      <c r="K7" s="18" t="s">
        <v>178</v>
      </c>
      <c r="L7" s="18" t="s">
        <v>672</v>
      </c>
      <c r="M7" s="59">
        <v>9954453967</v>
      </c>
      <c r="N7" s="18" t="s">
        <v>671</v>
      </c>
      <c r="O7" s="59">
        <v>8472960956</v>
      </c>
      <c r="P7" s="101">
        <v>43435</v>
      </c>
      <c r="Q7" s="56" t="s">
        <v>148</v>
      </c>
      <c r="R7" s="18"/>
      <c r="S7" s="56" t="s">
        <v>89</v>
      </c>
      <c r="T7" s="18"/>
    </row>
    <row r="8" spans="1:20">
      <c r="A8" s="4">
        <v>4</v>
      </c>
      <c r="B8" s="17" t="s">
        <v>67</v>
      </c>
      <c r="C8" s="102" t="s">
        <v>666</v>
      </c>
      <c r="D8" s="56" t="s">
        <v>29</v>
      </c>
      <c r="E8" s="55">
        <v>7154</v>
      </c>
      <c r="F8" s="18"/>
      <c r="G8" s="56">
        <v>47</v>
      </c>
      <c r="H8" s="56">
        <v>35</v>
      </c>
      <c r="I8" s="17">
        <f t="shared" si="0"/>
        <v>82</v>
      </c>
      <c r="J8" s="56" t="s">
        <v>673</v>
      </c>
      <c r="K8" s="18" t="s">
        <v>674</v>
      </c>
      <c r="L8" s="18" t="s">
        <v>675</v>
      </c>
      <c r="M8" s="59">
        <v>9401420126</v>
      </c>
      <c r="N8" s="18" t="s">
        <v>676</v>
      </c>
      <c r="O8" s="59">
        <v>9864276373</v>
      </c>
      <c r="P8" s="101">
        <v>43435</v>
      </c>
      <c r="Q8" s="56" t="s">
        <v>148</v>
      </c>
      <c r="R8" s="18"/>
      <c r="S8" s="56" t="s">
        <v>89</v>
      </c>
      <c r="T8" s="18"/>
    </row>
    <row r="9" spans="1:20">
      <c r="A9" s="4">
        <v>5</v>
      </c>
      <c r="B9" s="17" t="s">
        <v>67</v>
      </c>
      <c r="C9" s="102" t="s">
        <v>667</v>
      </c>
      <c r="D9" s="56" t="s">
        <v>29</v>
      </c>
      <c r="E9" s="55">
        <v>7158</v>
      </c>
      <c r="F9" s="18"/>
      <c r="G9" s="56">
        <v>37</v>
      </c>
      <c r="H9" s="56">
        <v>33</v>
      </c>
      <c r="I9" s="17">
        <f t="shared" si="0"/>
        <v>70</v>
      </c>
      <c r="J9" s="56" t="s">
        <v>677</v>
      </c>
      <c r="K9" s="18" t="s">
        <v>674</v>
      </c>
      <c r="L9" s="18" t="s">
        <v>675</v>
      </c>
      <c r="M9" s="59">
        <v>9401420126</v>
      </c>
      <c r="N9" s="18" t="s">
        <v>676</v>
      </c>
      <c r="O9" s="59">
        <v>9864276373</v>
      </c>
      <c r="P9" s="101">
        <v>43435</v>
      </c>
      <c r="Q9" s="56" t="s">
        <v>148</v>
      </c>
      <c r="R9" s="18"/>
      <c r="S9" s="56" t="s">
        <v>89</v>
      </c>
      <c r="T9" s="18"/>
    </row>
    <row r="10" spans="1:20">
      <c r="A10" s="4">
        <v>6</v>
      </c>
      <c r="B10" s="17" t="s">
        <v>66</v>
      </c>
      <c r="C10" s="103" t="s">
        <v>668</v>
      </c>
      <c r="D10" s="56" t="s">
        <v>29</v>
      </c>
      <c r="E10" s="55">
        <v>6014</v>
      </c>
      <c r="F10" s="56"/>
      <c r="G10" s="56">
        <v>58</v>
      </c>
      <c r="H10" s="56">
        <v>67</v>
      </c>
      <c r="I10" s="17">
        <f t="shared" si="0"/>
        <v>125</v>
      </c>
      <c r="J10" s="56">
        <v>8399814627</v>
      </c>
      <c r="K10" s="64" t="s">
        <v>678</v>
      </c>
      <c r="L10" s="18"/>
      <c r="M10" s="59"/>
      <c r="N10" s="18"/>
      <c r="O10" s="59"/>
      <c r="P10" s="101">
        <v>43437</v>
      </c>
      <c r="Q10" s="56" t="s">
        <v>183</v>
      </c>
      <c r="R10" s="18"/>
      <c r="S10" s="56" t="s">
        <v>89</v>
      </c>
      <c r="T10" s="18"/>
    </row>
    <row r="11" spans="1:20">
      <c r="A11" s="4">
        <v>7</v>
      </c>
      <c r="B11" s="17" t="s">
        <v>67</v>
      </c>
      <c r="C11" s="102" t="s">
        <v>669</v>
      </c>
      <c r="D11" s="56" t="s">
        <v>29</v>
      </c>
      <c r="E11" s="55">
        <v>7170</v>
      </c>
      <c r="F11" s="18"/>
      <c r="G11" s="56">
        <v>68</v>
      </c>
      <c r="H11" s="56">
        <v>58</v>
      </c>
      <c r="I11" s="17">
        <f t="shared" si="0"/>
        <v>126</v>
      </c>
      <c r="J11" s="56" t="s">
        <v>679</v>
      </c>
      <c r="K11" s="18" t="s">
        <v>422</v>
      </c>
      <c r="L11" s="18" t="s">
        <v>423</v>
      </c>
      <c r="M11" s="59">
        <v>9435272194</v>
      </c>
      <c r="N11" s="18" t="s">
        <v>424</v>
      </c>
      <c r="O11" s="59">
        <v>8720969452</v>
      </c>
      <c r="P11" s="101">
        <v>43437</v>
      </c>
      <c r="Q11" s="56" t="s">
        <v>183</v>
      </c>
      <c r="R11" s="18"/>
      <c r="S11" s="56" t="s">
        <v>89</v>
      </c>
      <c r="T11" s="18"/>
    </row>
    <row r="12" spans="1:20">
      <c r="A12" s="4">
        <v>8</v>
      </c>
      <c r="B12" s="17" t="s">
        <v>66</v>
      </c>
      <c r="C12" s="102" t="s">
        <v>680</v>
      </c>
      <c r="D12" s="56" t="s">
        <v>29</v>
      </c>
      <c r="E12" s="55">
        <v>6008</v>
      </c>
      <c r="F12" s="18"/>
      <c r="G12" s="56">
        <v>35</v>
      </c>
      <c r="H12" s="56">
        <v>35</v>
      </c>
      <c r="I12" s="17">
        <f t="shared" si="0"/>
        <v>70</v>
      </c>
      <c r="J12" s="56">
        <v>9678703001</v>
      </c>
      <c r="K12" s="64" t="s">
        <v>678</v>
      </c>
      <c r="L12" s="18"/>
      <c r="M12" s="59"/>
      <c r="N12" s="18"/>
      <c r="O12" s="59"/>
      <c r="P12" s="101">
        <v>43438</v>
      </c>
      <c r="Q12" s="56" t="s">
        <v>88</v>
      </c>
      <c r="R12" s="18"/>
      <c r="S12" s="56" t="s">
        <v>89</v>
      </c>
      <c r="T12" s="18"/>
    </row>
    <row r="13" spans="1:20">
      <c r="A13" s="4">
        <v>9</v>
      </c>
      <c r="B13" s="17" t="s">
        <v>66</v>
      </c>
      <c r="C13" s="102" t="s">
        <v>681</v>
      </c>
      <c r="D13" s="56" t="s">
        <v>29</v>
      </c>
      <c r="E13" s="55">
        <v>6009</v>
      </c>
      <c r="F13" s="18"/>
      <c r="G13" s="56">
        <v>41</v>
      </c>
      <c r="H13" s="56">
        <v>33</v>
      </c>
      <c r="I13" s="17">
        <f t="shared" si="0"/>
        <v>74</v>
      </c>
      <c r="J13" s="56">
        <v>9954251501</v>
      </c>
      <c r="K13" s="64" t="s">
        <v>678</v>
      </c>
      <c r="L13" s="18"/>
      <c r="M13" s="59"/>
      <c r="N13" s="18"/>
      <c r="O13" s="59"/>
      <c r="P13" s="101">
        <v>43438</v>
      </c>
      <c r="Q13" s="56" t="s">
        <v>88</v>
      </c>
      <c r="R13" s="18"/>
      <c r="S13" s="56" t="s">
        <v>89</v>
      </c>
      <c r="T13" s="18"/>
    </row>
    <row r="14" spans="1:20">
      <c r="A14" s="4">
        <v>10</v>
      </c>
      <c r="B14" s="17" t="s">
        <v>67</v>
      </c>
      <c r="C14" s="102" t="s">
        <v>682</v>
      </c>
      <c r="D14" s="56" t="s">
        <v>29</v>
      </c>
      <c r="E14" s="55">
        <v>7184</v>
      </c>
      <c r="F14" s="18"/>
      <c r="G14" s="56">
        <v>55</v>
      </c>
      <c r="H14" s="56">
        <v>51</v>
      </c>
      <c r="I14" s="17">
        <f t="shared" si="0"/>
        <v>106</v>
      </c>
      <c r="J14" s="56" t="s">
        <v>698</v>
      </c>
      <c r="K14" s="18" t="s">
        <v>699</v>
      </c>
      <c r="L14" s="18" t="s">
        <v>700</v>
      </c>
      <c r="M14" s="59">
        <v>9435736136</v>
      </c>
      <c r="N14" s="18" t="s">
        <v>701</v>
      </c>
      <c r="O14" s="59">
        <v>9401081014</v>
      </c>
      <c r="P14" s="101">
        <v>43438</v>
      </c>
      <c r="Q14" s="56" t="s">
        <v>88</v>
      </c>
      <c r="R14" s="18"/>
      <c r="S14" s="56" t="s">
        <v>89</v>
      </c>
      <c r="T14" s="18"/>
    </row>
    <row r="15" spans="1:20">
      <c r="A15" s="4">
        <v>11</v>
      </c>
      <c r="B15" s="17" t="s">
        <v>67</v>
      </c>
      <c r="C15" s="102" t="s">
        <v>683</v>
      </c>
      <c r="D15" s="56" t="s">
        <v>29</v>
      </c>
      <c r="E15" s="55">
        <v>7180</v>
      </c>
      <c r="F15" s="18"/>
      <c r="G15" s="56">
        <v>48</v>
      </c>
      <c r="H15" s="56">
        <v>31</v>
      </c>
      <c r="I15" s="17">
        <f t="shared" si="0"/>
        <v>79</v>
      </c>
      <c r="J15" s="56" t="s">
        <v>702</v>
      </c>
      <c r="K15" s="18" t="s">
        <v>422</v>
      </c>
      <c r="L15" s="18" t="s">
        <v>423</v>
      </c>
      <c r="M15" s="59">
        <v>9435272194</v>
      </c>
      <c r="N15" s="18" t="s">
        <v>703</v>
      </c>
      <c r="O15" s="59">
        <v>8472897121</v>
      </c>
      <c r="P15" s="101">
        <v>43438</v>
      </c>
      <c r="Q15" s="56" t="s">
        <v>88</v>
      </c>
      <c r="R15" s="18"/>
      <c r="S15" s="56" t="s">
        <v>89</v>
      </c>
      <c r="T15" s="18"/>
    </row>
    <row r="16" spans="1:20">
      <c r="A16" s="4">
        <v>12</v>
      </c>
      <c r="B16" s="17" t="s">
        <v>66</v>
      </c>
      <c r="C16" s="102" t="s">
        <v>684</v>
      </c>
      <c r="D16" s="56" t="s">
        <v>29</v>
      </c>
      <c r="E16" s="55">
        <v>6010</v>
      </c>
      <c r="F16" s="56"/>
      <c r="G16" s="56">
        <v>23</v>
      </c>
      <c r="H16" s="56">
        <v>30</v>
      </c>
      <c r="I16" s="17">
        <f t="shared" si="0"/>
        <v>53</v>
      </c>
      <c r="J16" s="56">
        <v>7896092441</v>
      </c>
      <c r="K16" s="64" t="s">
        <v>678</v>
      </c>
      <c r="L16" s="18"/>
      <c r="M16" s="59"/>
      <c r="N16" s="18"/>
      <c r="O16" s="59"/>
      <c r="P16" s="101">
        <v>43439</v>
      </c>
      <c r="Q16" s="56" t="s">
        <v>99</v>
      </c>
      <c r="R16" s="18"/>
      <c r="S16" s="56" t="s">
        <v>89</v>
      </c>
      <c r="T16" s="18"/>
    </row>
    <row r="17" spans="1:20">
      <c r="A17" s="4">
        <v>13</v>
      </c>
      <c r="B17" s="17" t="s">
        <v>66</v>
      </c>
      <c r="C17" s="102" t="s">
        <v>685</v>
      </c>
      <c r="D17" s="56" t="s">
        <v>29</v>
      </c>
      <c r="E17" s="55">
        <v>6018</v>
      </c>
      <c r="F17" s="56"/>
      <c r="G17" s="56">
        <v>35</v>
      </c>
      <c r="H17" s="56">
        <v>36</v>
      </c>
      <c r="I17" s="17">
        <f t="shared" si="0"/>
        <v>71</v>
      </c>
      <c r="J17" s="56">
        <v>9954112386</v>
      </c>
      <c r="K17" s="64" t="s">
        <v>678</v>
      </c>
      <c r="L17" s="18"/>
      <c r="M17" s="59"/>
      <c r="N17" s="18"/>
      <c r="O17" s="59"/>
      <c r="P17" s="101">
        <v>43439</v>
      </c>
      <c r="Q17" s="56" t="s">
        <v>99</v>
      </c>
      <c r="R17" s="18"/>
      <c r="S17" s="56" t="s">
        <v>89</v>
      </c>
      <c r="T17" s="18"/>
    </row>
    <row r="18" spans="1:20">
      <c r="A18" s="4">
        <v>14</v>
      </c>
      <c r="B18" s="17" t="s">
        <v>66</v>
      </c>
      <c r="C18" s="102" t="s">
        <v>686</v>
      </c>
      <c r="D18" s="56" t="s">
        <v>29</v>
      </c>
      <c r="E18" s="55">
        <v>6019</v>
      </c>
      <c r="F18" s="56"/>
      <c r="G18" s="56">
        <v>28</v>
      </c>
      <c r="H18" s="56">
        <v>25</v>
      </c>
      <c r="I18" s="17">
        <f t="shared" si="0"/>
        <v>53</v>
      </c>
      <c r="J18" s="56">
        <v>9508605764</v>
      </c>
      <c r="K18" s="64" t="s">
        <v>678</v>
      </c>
      <c r="L18" s="18"/>
      <c r="M18" s="59"/>
      <c r="N18" s="18"/>
      <c r="O18" s="59"/>
      <c r="P18" s="101">
        <v>43439</v>
      </c>
      <c r="Q18" s="56" t="s">
        <v>99</v>
      </c>
      <c r="R18" s="18"/>
      <c r="S18" s="56" t="s">
        <v>89</v>
      </c>
      <c r="T18" s="18"/>
    </row>
    <row r="19" spans="1:20">
      <c r="A19" s="4">
        <v>15</v>
      </c>
      <c r="B19" s="17" t="s">
        <v>67</v>
      </c>
      <c r="C19" s="102" t="s">
        <v>291</v>
      </c>
      <c r="D19" s="56" t="s">
        <v>29</v>
      </c>
      <c r="E19" s="55">
        <v>7114</v>
      </c>
      <c r="F19" s="18"/>
      <c r="G19" s="56">
        <v>33</v>
      </c>
      <c r="H19" s="56">
        <v>37</v>
      </c>
      <c r="I19" s="17">
        <f t="shared" si="0"/>
        <v>70</v>
      </c>
      <c r="J19" s="56" t="s">
        <v>466</v>
      </c>
      <c r="K19" s="102" t="s">
        <v>318</v>
      </c>
      <c r="L19" s="18" t="s">
        <v>277</v>
      </c>
      <c r="M19" s="59">
        <v>9854311076</v>
      </c>
      <c r="N19" s="18" t="s">
        <v>311</v>
      </c>
      <c r="O19" s="59">
        <v>9577456066</v>
      </c>
      <c r="P19" s="101">
        <v>43439</v>
      </c>
      <c r="Q19" s="56" t="s">
        <v>99</v>
      </c>
      <c r="R19" s="18"/>
      <c r="S19" s="56" t="s">
        <v>89</v>
      </c>
      <c r="T19" s="18"/>
    </row>
    <row r="20" spans="1:20">
      <c r="A20" s="4">
        <v>16</v>
      </c>
      <c r="B20" s="17" t="s">
        <v>67</v>
      </c>
      <c r="C20" s="102" t="s">
        <v>687</v>
      </c>
      <c r="D20" s="56" t="s">
        <v>29</v>
      </c>
      <c r="E20" s="55">
        <v>7106</v>
      </c>
      <c r="F20" s="18"/>
      <c r="G20" s="56">
        <v>42</v>
      </c>
      <c r="H20" s="56">
        <v>33</v>
      </c>
      <c r="I20" s="17">
        <f t="shared" si="0"/>
        <v>75</v>
      </c>
      <c r="J20" s="56" t="s">
        <v>704</v>
      </c>
      <c r="K20" s="102" t="s">
        <v>318</v>
      </c>
      <c r="L20" s="18" t="s">
        <v>277</v>
      </c>
      <c r="M20" s="59">
        <v>9854311076</v>
      </c>
      <c r="N20" s="18" t="s">
        <v>311</v>
      </c>
      <c r="O20" s="59">
        <v>9577456066</v>
      </c>
      <c r="P20" s="101">
        <v>43439</v>
      </c>
      <c r="Q20" s="56" t="s">
        <v>99</v>
      </c>
      <c r="R20" s="18"/>
      <c r="S20" s="56" t="s">
        <v>89</v>
      </c>
      <c r="T20" s="18"/>
    </row>
    <row r="21" spans="1:20">
      <c r="A21" s="4">
        <v>17</v>
      </c>
      <c r="B21" s="17" t="s">
        <v>66</v>
      </c>
      <c r="C21" s="102" t="s">
        <v>688</v>
      </c>
      <c r="D21" s="56" t="s">
        <v>29</v>
      </c>
      <c r="E21" s="55">
        <v>6127</v>
      </c>
      <c r="F21" s="18"/>
      <c r="G21" s="56">
        <v>34</v>
      </c>
      <c r="H21" s="56">
        <v>45</v>
      </c>
      <c r="I21" s="17">
        <f t="shared" si="0"/>
        <v>79</v>
      </c>
      <c r="J21" s="56">
        <v>9954446837</v>
      </c>
      <c r="K21" s="18" t="s">
        <v>178</v>
      </c>
      <c r="L21" s="18" t="s">
        <v>670</v>
      </c>
      <c r="M21" s="59">
        <v>9954453967</v>
      </c>
      <c r="N21" s="18" t="s">
        <v>705</v>
      </c>
      <c r="O21" s="59">
        <v>9577129772</v>
      </c>
      <c r="P21" s="101">
        <v>43440</v>
      </c>
      <c r="Q21" s="56" t="s">
        <v>113</v>
      </c>
      <c r="R21" s="18"/>
      <c r="S21" s="56" t="s">
        <v>89</v>
      </c>
      <c r="T21" s="18"/>
    </row>
    <row r="22" spans="1:20">
      <c r="A22" s="4">
        <v>18</v>
      </c>
      <c r="B22" s="17" t="s">
        <v>66</v>
      </c>
      <c r="C22" s="102" t="s">
        <v>689</v>
      </c>
      <c r="D22" s="56" t="s">
        <v>29</v>
      </c>
      <c r="E22" s="55">
        <v>6119</v>
      </c>
      <c r="F22" s="18"/>
      <c r="G22" s="56">
        <v>11</v>
      </c>
      <c r="H22" s="56">
        <v>15</v>
      </c>
      <c r="I22" s="17">
        <f t="shared" si="0"/>
        <v>26</v>
      </c>
      <c r="J22" s="56">
        <v>99544911136</v>
      </c>
      <c r="K22" s="18" t="s">
        <v>178</v>
      </c>
      <c r="L22" s="18" t="s">
        <v>179</v>
      </c>
      <c r="M22" s="59">
        <v>9678201098</v>
      </c>
      <c r="N22" s="18" t="s">
        <v>706</v>
      </c>
      <c r="O22" s="59">
        <v>9859867977</v>
      </c>
      <c r="P22" s="101">
        <v>43440</v>
      </c>
      <c r="Q22" s="56" t="s">
        <v>113</v>
      </c>
      <c r="R22" s="18"/>
      <c r="S22" s="56" t="s">
        <v>89</v>
      </c>
      <c r="T22" s="18"/>
    </row>
    <row r="23" spans="1:20">
      <c r="A23" s="4">
        <v>19</v>
      </c>
      <c r="B23" s="17" t="s">
        <v>66</v>
      </c>
      <c r="C23" s="102" t="s">
        <v>690</v>
      </c>
      <c r="D23" s="56" t="s">
        <v>29</v>
      </c>
      <c r="E23" s="55">
        <v>6135</v>
      </c>
      <c r="F23" s="18"/>
      <c r="G23" s="56">
        <v>48</v>
      </c>
      <c r="H23" s="56">
        <v>35</v>
      </c>
      <c r="I23" s="17">
        <f t="shared" si="0"/>
        <v>83</v>
      </c>
      <c r="J23" s="56">
        <v>9957619168</v>
      </c>
      <c r="K23" s="18" t="s">
        <v>178</v>
      </c>
      <c r="L23" s="18" t="s">
        <v>670</v>
      </c>
      <c r="M23" s="59">
        <v>9954453967</v>
      </c>
      <c r="N23" s="18" t="s">
        <v>671</v>
      </c>
      <c r="O23" s="59">
        <v>8472960956</v>
      </c>
      <c r="P23" s="101">
        <v>43440</v>
      </c>
      <c r="Q23" s="56" t="s">
        <v>113</v>
      </c>
      <c r="R23" s="18"/>
      <c r="S23" s="56" t="s">
        <v>89</v>
      </c>
      <c r="T23" s="18"/>
    </row>
    <row r="24" spans="1:20">
      <c r="A24" s="4">
        <v>20</v>
      </c>
      <c r="B24" s="17" t="s">
        <v>67</v>
      </c>
      <c r="C24" s="102" t="s">
        <v>691</v>
      </c>
      <c r="D24" s="56" t="s">
        <v>29</v>
      </c>
      <c r="E24" s="55">
        <v>7159</v>
      </c>
      <c r="F24" s="18"/>
      <c r="G24" s="56">
        <v>41</v>
      </c>
      <c r="H24" s="56">
        <v>29</v>
      </c>
      <c r="I24" s="17">
        <f t="shared" si="0"/>
        <v>70</v>
      </c>
      <c r="J24" s="56" t="s">
        <v>707</v>
      </c>
      <c r="K24" s="18" t="s">
        <v>708</v>
      </c>
      <c r="L24" s="18" t="s">
        <v>709</v>
      </c>
      <c r="M24" s="59">
        <v>8822691218</v>
      </c>
      <c r="N24" s="18" t="s">
        <v>710</v>
      </c>
      <c r="O24" s="59">
        <v>9957170072</v>
      </c>
      <c r="P24" s="101">
        <v>43440</v>
      </c>
      <c r="Q24" s="56" t="s">
        <v>113</v>
      </c>
      <c r="R24" s="18"/>
      <c r="S24" s="56" t="s">
        <v>89</v>
      </c>
      <c r="T24" s="18"/>
    </row>
    <row r="25" spans="1:20">
      <c r="A25" s="4">
        <v>21</v>
      </c>
      <c r="B25" s="17" t="s">
        <v>67</v>
      </c>
      <c r="C25" s="102" t="s">
        <v>692</v>
      </c>
      <c r="D25" s="56" t="s">
        <v>29</v>
      </c>
      <c r="E25" s="55">
        <v>7161</v>
      </c>
      <c r="F25" s="18"/>
      <c r="G25" s="56">
        <v>39</v>
      </c>
      <c r="H25" s="56">
        <v>36</v>
      </c>
      <c r="I25" s="17">
        <f t="shared" si="0"/>
        <v>75</v>
      </c>
      <c r="J25" s="56" t="s">
        <v>711</v>
      </c>
      <c r="K25" s="18" t="s">
        <v>708</v>
      </c>
      <c r="L25" s="18" t="s">
        <v>709</v>
      </c>
      <c r="M25" s="59">
        <v>8822691218</v>
      </c>
      <c r="N25" s="18" t="s">
        <v>710</v>
      </c>
      <c r="O25" s="59">
        <v>9957170072</v>
      </c>
      <c r="P25" s="101">
        <v>43440</v>
      </c>
      <c r="Q25" s="56" t="s">
        <v>113</v>
      </c>
      <c r="R25" s="18"/>
      <c r="S25" s="56" t="s">
        <v>89</v>
      </c>
      <c r="T25" s="18"/>
    </row>
    <row r="26" spans="1:20">
      <c r="A26" s="4">
        <v>22</v>
      </c>
      <c r="B26" s="17" t="s">
        <v>66</v>
      </c>
      <c r="C26" s="102" t="s">
        <v>693</v>
      </c>
      <c r="D26" s="56" t="s">
        <v>29</v>
      </c>
      <c r="E26" s="55">
        <v>6129</v>
      </c>
      <c r="F26" s="18"/>
      <c r="G26" s="56">
        <v>36</v>
      </c>
      <c r="H26" s="56">
        <v>32</v>
      </c>
      <c r="I26" s="17">
        <f t="shared" si="0"/>
        <v>68</v>
      </c>
      <c r="J26" s="56">
        <v>7896092305</v>
      </c>
      <c r="K26" s="18" t="s">
        <v>282</v>
      </c>
      <c r="L26" s="18" t="s">
        <v>712</v>
      </c>
      <c r="M26" s="59">
        <v>9859614228</v>
      </c>
      <c r="N26" s="18" t="s">
        <v>713</v>
      </c>
      <c r="O26" s="59">
        <v>8812008725</v>
      </c>
      <c r="P26" s="101">
        <v>43441</v>
      </c>
      <c r="Q26" s="56" t="s">
        <v>147</v>
      </c>
      <c r="R26" s="18"/>
      <c r="S26" s="56" t="s">
        <v>89</v>
      </c>
      <c r="T26" s="18"/>
    </row>
    <row r="27" spans="1:20">
      <c r="A27" s="4">
        <v>23</v>
      </c>
      <c r="B27" s="17" t="s">
        <v>66</v>
      </c>
      <c r="C27" s="102" t="s">
        <v>694</v>
      </c>
      <c r="D27" s="56" t="s">
        <v>29</v>
      </c>
      <c r="E27" s="55">
        <v>6132</v>
      </c>
      <c r="F27" s="18"/>
      <c r="G27" s="56">
        <v>30</v>
      </c>
      <c r="H27" s="56">
        <v>39</v>
      </c>
      <c r="I27" s="17">
        <f t="shared" si="0"/>
        <v>69</v>
      </c>
      <c r="J27" s="56">
        <v>9954692156</v>
      </c>
      <c r="K27" s="18" t="s">
        <v>282</v>
      </c>
      <c r="L27" s="18" t="s">
        <v>712</v>
      </c>
      <c r="M27" s="59">
        <v>9859614228</v>
      </c>
      <c r="N27" s="18" t="s">
        <v>713</v>
      </c>
      <c r="O27" s="59">
        <v>8812008725</v>
      </c>
      <c r="P27" s="101">
        <v>43441</v>
      </c>
      <c r="Q27" s="56" t="s">
        <v>147</v>
      </c>
      <c r="R27" s="18"/>
      <c r="S27" s="56" t="s">
        <v>89</v>
      </c>
      <c r="T27" s="18"/>
    </row>
    <row r="28" spans="1:20">
      <c r="A28" s="4">
        <v>24</v>
      </c>
      <c r="B28" s="17" t="s">
        <v>66</v>
      </c>
      <c r="C28" s="102" t="s">
        <v>695</v>
      </c>
      <c r="D28" s="56" t="s">
        <v>29</v>
      </c>
      <c r="E28" s="55">
        <v>6142</v>
      </c>
      <c r="F28" s="18"/>
      <c r="G28" s="56">
        <v>20</v>
      </c>
      <c r="H28" s="56">
        <v>24</v>
      </c>
      <c r="I28" s="17">
        <f t="shared" si="0"/>
        <v>44</v>
      </c>
      <c r="J28" s="56" t="s">
        <v>714</v>
      </c>
      <c r="K28" s="18" t="s">
        <v>282</v>
      </c>
      <c r="L28" s="18" t="s">
        <v>712</v>
      </c>
      <c r="M28" s="59">
        <v>9859614228</v>
      </c>
      <c r="N28" s="18" t="s">
        <v>713</v>
      </c>
      <c r="O28" s="59">
        <v>8812008725</v>
      </c>
      <c r="P28" s="101">
        <v>43441</v>
      </c>
      <c r="Q28" s="56" t="s">
        <v>147</v>
      </c>
      <c r="R28" s="18"/>
      <c r="S28" s="56" t="s">
        <v>89</v>
      </c>
      <c r="T28" s="18"/>
    </row>
    <row r="29" spans="1:20">
      <c r="A29" s="4">
        <v>25</v>
      </c>
      <c r="B29" s="17" t="s">
        <v>67</v>
      </c>
      <c r="C29" s="102" t="s">
        <v>696</v>
      </c>
      <c r="D29" s="56" t="s">
        <v>29</v>
      </c>
      <c r="E29" s="55">
        <v>7152</v>
      </c>
      <c r="F29" s="18"/>
      <c r="G29" s="56">
        <v>33</v>
      </c>
      <c r="H29" s="56">
        <v>37</v>
      </c>
      <c r="I29" s="17">
        <f t="shared" si="0"/>
        <v>70</v>
      </c>
      <c r="J29" s="56" t="s">
        <v>715</v>
      </c>
      <c r="K29" s="18" t="s">
        <v>708</v>
      </c>
      <c r="L29" s="18" t="s">
        <v>709</v>
      </c>
      <c r="M29" s="59">
        <v>8822691218</v>
      </c>
      <c r="N29" s="18" t="s">
        <v>716</v>
      </c>
      <c r="O29" s="59">
        <v>9859525225</v>
      </c>
      <c r="P29" s="101">
        <v>43441</v>
      </c>
      <c r="Q29" s="56" t="s">
        <v>147</v>
      </c>
      <c r="R29" s="18"/>
      <c r="S29" s="56" t="s">
        <v>89</v>
      </c>
      <c r="T29" s="18"/>
    </row>
    <row r="30" spans="1:20">
      <c r="A30" s="4">
        <v>26</v>
      </c>
      <c r="B30" s="17" t="s">
        <v>67</v>
      </c>
      <c r="C30" s="102" t="s">
        <v>697</v>
      </c>
      <c r="D30" s="56" t="s">
        <v>29</v>
      </c>
      <c r="E30" s="55">
        <v>7157</v>
      </c>
      <c r="F30" s="18"/>
      <c r="G30" s="56">
        <v>21</v>
      </c>
      <c r="H30" s="56">
        <v>49</v>
      </c>
      <c r="I30" s="17">
        <f t="shared" si="0"/>
        <v>70</v>
      </c>
      <c r="J30" s="56" t="s">
        <v>717</v>
      </c>
      <c r="K30" s="18" t="s">
        <v>708</v>
      </c>
      <c r="L30" s="18" t="s">
        <v>709</v>
      </c>
      <c r="M30" s="59">
        <v>8822691218</v>
      </c>
      <c r="N30" s="18" t="s">
        <v>716</v>
      </c>
      <c r="O30" s="59">
        <v>9859525225</v>
      </c>
      <c r="P30" s="101">
        <v>43441</v>
      </c>
      <c r="Q30" s="56" t="s">
        <v>147</v>
      </c>
      <c r="R30" s="18"/>
      <c r="S30" s="56" t="s">
        <v>89</v>
      </c>
      <c r="T30" s="18"/>
    </row>
    <row r="31" spans="1:20">
      <c r="A31" s="4">
        <v>27</v>
      </c>
      <c r="B31" s="17" t="s">
        <v>66</v>
      </c>
      <c r="C31" s="18" t="s">
        <v>718</v>
      </c>
      <c r="D31" s="56" t="s">
        <v>29</v>
      </c>
      <c r="E31" s="55">
        <v>6007</v>
      </c>
      <c r="F31" s="56"/>
      <c r="G31" s="56">
        <v>47</v>
      </c>
      <c r="H31" s="56">
        <v>39</v>
      </c>
      <c r="I31" s="17">
        <f t="shared" si="0"/>
        <v>86</v>
      </c>
      <c r="J31" s="56">
        <v>9954455879</v>
      </c>
      <c r="K31" s="64" t="s">
        <v>678</v>
      </c>
      <c r="L31" s="18"/>
      <c r="M31" s="59"/>
      <c r="N31" s="18"/>
      <c r="O31" s="59"/>
      <c r="P31" s="101">
        <v>43442</v>
      </c>
      <c r="Q31" s="56" t="s">
        <v>148</v>
      </c>
      <c r="R31" s="18"/>
      <c r="S31" s="56" t="s">
        <v>89</v>
      </c>
      <c r="T31" s="18"/>
    </row>
    <row r="32" spans="1:20">
      <c r="A32" s="4">
        <v>28</v>
      </c>
      <c r="B32" s="17" t="s">
        <v>66</v>
      </c>
      <c r="C32" s="18" t="s">
        <v>734</v>
      </c>
      <c r="D32" s="56" t="s">
        <v>29</v>
      </c>
      <c r="E32" s="55">
        <v>6006</v>
      </c>
      <c r="F32" s="56"/>
      <c r="G32" s="56">
        <v>32</v>
      </c>
      <c r="H32" s="56">
        <v>24</v>
      </c>
      <c r="I32" s="17">
        <f t="shared" si="0"/>
        <v>56</v>
      </c>
      <c r="J32" s="56">
        <v>9957075908</v>
      </c>
      <c r="K32" s="64" t="s">
        <v>678</v>
      </c>
      <c r="L32" s="18"/>
      <c r="M32" s="59"/>
      <c r="N32" s="18"/>
      <c r="O32" s="59"/>
      <c r="P32" s="101">
        <v>43442</v>
      </c>
      <c r="Q32" s="56" t="s">
        <v>148</v>
      </c>
      <c r="R32" s="18"/>
      <c r="S32" s="56" t="s">
        <v>89</v>
      </c>
      <c r="T32" s="18"/>
    </row>
    <row r="33" spans="1:20">
      <c r="A33" s="4">
        <v>29</v>
      </c>
      <c r="B33" s="17" t="s">
        <v>67</v>
      </c>
      <c r="C33" s="18" t="s">
        <v>719</v>
      </c>
      <c r="D33" s="56" t="s">
        <v>29</v>
      </c>
      <c r="E33" s="55">
        <v>7189</v>
      </c>
      <c r="F33" s="18"/>
      <c r="G33" s="56">
        <v>47</v>
      </c>
      <c r="H33" s="56">
        <v>35</v>
      </c>
      <c r="I33" s="17">
        <f t="shared" si="0"/>
        <v>82</v>
      </c>
      <c r="J33" s="56" t="s">
        <v>725</v>
      </c>
      <c r="K33" s="18" t="s">
        <v>726</v>
      </c>
      <c r="L33" s="18" t="s">
        <v>727</v>
      </c>
      <c r="M33" s="59">
        <v>9678544869</v>
      </c>
      <c r="N33" s="18" t="s">
        <v>728</v>
      </c>
      <c r="O33" s="59">
        <v>9957716610</v>
      </c>
      <c r="P33" s="101">
        <v>43442</v>
      </c>
      <c r="Q33" s="56" t="s">
        <v>148</v>
      </c>
      <c r="R33" s="18"/>
      <c r="S33" s="56" t="s">
        <v>89</v>
      </c>
      <c r="T33" s="18"/>
    </row>
    <row r="34" spans="1:20">
      <c r="A34" s="4">
        <v>30</v>
      </c>
      <c r="B34" s="17" t="s">
        <v>67</v>
      </c>
      <c r="C34" s="18" t="s">
        <v>720</v>
      </c>
      <c r="D34" s="56" t="s">
        <v>29</v>
      </c>
      <c r="E34" s="55">
        <v>7191</v>
      </c>
      <c r="F34" s="18"/>
      <c r="G34" s="56">
        <v>29</v>
      </c>
      <c r="H34" s="56">
        <v>33</v>
      </c>
      <c r="I34" s="17">
        <f t="shared" si="0"/>
        <v>62</v>
      </c>
      <c r="J34" s="56" t="s">
        <v>729</v>
      </c>
      <c r="K34" s="18" t="s">
        <v>726</v>
      </c>
      <c r="L34" s="18" t="s">
        <v>727</v>
      </c>
      <c r="M34" s="59">
        <v>9678544869</v>
      </c>
      <c r="N34" s="18" t="s">
        <v>728</v>
      </c>
      <c r="O34" s="59">
        <v>9957716610</v>
      </c>
      <c r="P34" s="101">
        <v>43442</v>
      </c>
      <c r="Q34" s="56" t="s">
        <v>148</v>
      </c>
      <c r="R34" s="18"/>
      <c r="S34" s="56" t="s">
        <v>89</v>
      </c>
      <c r="T34" s="18"/>
    </row>
    <row r="35" spans="1:20">
      <c r="A35" s="4">
        <v>31</v>
      </c>
      <c r="B35" s="17" t="s">
        <v>66</v>
      </c>
      <c r="C35" s="18" t="s">
        <v>721</v>
      </c>
      <c r="D35" s="56" t="s">
        <v>29</v>
      </c>
      <c r="E35" s="55">
        <v>6020</v>
      </c>
      <c r="F35" s="56"/>
      <c r="G35" s="56">
        <v>38</v>
      </c>
      <c r="H35" s="56">
        <v>34</v>
      </c>
      <c r="I35" s="17">
        <f t="shared" si="0"/>
        <v>72</v>
      </c>
      <c r="J35" s="56">
        <v>8472960879</v>
      </c>
      <c r="K35" s="64" t="s">
        <v>730</v>
      </c>
      <c r="L35" s="18"/>
      <c r="M35" s="59"/>
      <c r="N35" s="18"/>
      <c r="O35" s="59"/>
      <c r="P35" s="101">
        <v>43444</v>
      </c>
      <c r="Q35" s="56" t="s">
        <v>183</v>
      </c>
      <c r="R35" s="18"/>
      <c r="S35" s="56" t="s">
        <v>89</v>
      </c>
      <c r="T35" s="18"/>
    </row>
    <row r="36" spans="1:20">
      <c r="A36" s="4">
        <v>32</v>
      </c>
      <c r="B36" s="17" t="s">
        <v>67</v>
      </c>
      <c r="C36" s="18" t="s">
        <v>722</v>
      </c>
      <c r="D36" s="56" t="s">
        <v>29</v>
      </c>
      <c r="E36" s="55">
        <v>6021</v>
      </c>
      <c r="F36" s="56"/>
      <c r="G36" s="56">
        <v>44</v>
      </c>
      <c r="H36" s="56">
        <v>38</v>
      </c>
      <c r="I36" s="17">
        <f t="shared" si="0"/>
        <v>82</v>
      </c>
      <c r="J36" s="56">
        <v>9954259058</v>
      </c>
      <c r="K36" s="64" t="s">
        <v>678</v>
      </c>
      <c r="L36" s="18"/>
      <c r="M36" s="59"/>
      <c r="N36" s="18"/>
      <c r="O36" s="59"/>
      <c r="P36" s="101">
        <v>43444</v>
      </c>
      <c r="Q36" s="56" t="s">
        <v>183</v>
      </c>
      <c r="R36" s="18"/>
      <c r="S36" s="56" t="s">
        <v>89</v>
      </c>
      <c r="T36" s="18"/>
    </row>
    <row r="37" spans="1:20">
      <c r="A37" s="4">
        <v>33</v>
      </c>
      <c r="B37" s="17" t="s">
        <v>67</v>
      </c>
      <c r="C37" s="18" t="s">
        <v>723</v>
      </c>
      <c r="D37" s="56" t="s">
        <v>29</v>
      </c>
      <c r="E37" s="55">
        <v>7187</v>
      </c>
      <c r="F37" s="18"/>
      <c r="G37" s="56">
        <v>26</v>
      </c>
      <c r="H37" s="56">
        <v>29</v>
      </c>
      <c r="I37" s="17">
        <f t="shared" si="0"/>
        <v>55</v>
      </c>
      <c r="J37" s="56" t="s">
        <v>731</v>
      </c>
      <c r="K37" s="18" t="s">
        <v>699</v>
      </c>
      <c r="L37" s="18" t="s">
        <v>700</v>
      </c>
      <c r="M37" s="59">
        <v>9435736134</v>
      </c>
      <c r="N37" s="18" t="s">
        <v>732</v>
      </c>
      <c r="O37" s="59">
        <v>9957893235</v>
      </c>
      <c r="P37" s="101">
        <v>43444</v>
      </c>
      <c r="Q37" s="56" t="s">
        <v>183</v>
      </c>
      <c r="R37" s="18"/>
      <c r="S37" s="56" t="s">
        <v>89</v>
      </c>
      <c r="T37" s="18"/>
    </row>
    <row r="38" spans="1:20">
      <c r="A38" s="4">
        <v>34</v>
      </c>
      <c r="B38" s="17" t="s">
        <v>67</v>
      </c>
      <c r="C38" s="18" t="s">
        <v>724</v>
      </c>
      <c r="D38" s="56" t="s">
        <v>29</v>
      </c>
      <c r="E38" s="55">
        <v>7183</v>
      </c>
      <c r="F38" s="18"/>
      <c r="G38" s="56">
        <v>59</v>
      </c>
      <c r="H38" s="56">
        <v>31</v>
      </c>
      <c r="I38" s="17">
        <f t="shared" si="0"/>
        <v>90</v>
      </c>
      <c r="J38" s="56" t="s">
        <v>733</v>
      </c>
      <c r="K38" s="18" t="s">
        <v>699</v>
      </c>
      <c r="L38" s="18" t="s">
        <v>700</v>
      </c>
      <c r="M38" s="59">
        <v>9435736134</v>
      </c>
      <c r="N38" s="18" t="s">
        <v>732</v>
      </c>
      <c r="O38" s="59">
        <v>9957893235</v>
      </c>
      <c r="P38" s="101">
        <v>43444</v>
      </c>
      <c r="Q38" s="56" t="s">
        <v>183</v>
      </c>
      <c r="R38" s="18"/>
      <c r="S38" s="56" t="s">
        <v>89</v>
      </c>
      <c r="T38" s="18"/>
    </row>
    <row r="39" spans="1:20">
      <c r="A39" s="4">
        <v>35</v>
      </c>
      <c r="B39" s="17" t="s">
        <v>67</v>
      </c>
      <c r="C39" s="18" t="s">
        <v>735</v>
      </c>
      <c r="D39" s="56" t="s">
        <v>29</v>
      </c>
      <c r="E39" s="55">
        <v>7048</v>
      </c>
      <c r="F39" s="18"/>
      <c r="G39" s="56">
        <v>31</v>
      </c>
      <c r="H39" s="56">
        <v>36</v>
      </c>
      <c r="I39" s="17">
        <f t="shared" si="0"/>
        <v>67</v>
      </c>
      <c r="J39" s="56" t="s">
        <v>755</v>
      </c>
      <c r="K39" s="18" t="s">
        <v>756</v>
      </c>
      <c r="L39" s="18" t="s">
        <v>757</v>
      </c>
      <c r="M39" s="59">
        <v>9435968260</v>
      </c>
      <c r="N39" s="18" t="s">
        <v>758</v>
      </c>
      <c r="O39" s="59">
        <v>9577075070</v>
      </c>
      <c r="P39" s="101">
        <v>43445</v>
      </c>
      <c r="Q39" s="56" t="s">
        <v>88</v>
      </c>
      <c r="R39" s="18"/>
      <c r="S39" s="56" t="s">
        <v>89</v>
      </c>
      <c r="T39" s="18"/>
    </row>
    <row r="40" spans="1:20">
      <c r="A40" s="4">
        <v>36</v>
      </c>
      <c r="B40" s="17" t="s">
        <v>67</v>
      </c>
      <c r="C40" s="18" t="s">
        <v>736</v>
      </c>
      <c r="D40" s="56" t="s">
        <v>29</v>
      </c>
      <c r="E40" s="55">
        <v>7046</v>
      </c>
      <c r="F40" s="18"/>
      <c r="G40" s="56">
        <v>30</v>
      </c>
      <c r="H40" s="56">
        <v>30</v>
      </c>
      <c r="I40" s="17">
        <f t="shared" si="0"/>
        <v>60</v>
      </c>
      <c r="J40" s="56" t="s">
        <v>759</v>
      </c>
      <c r="K40" s="18" t="s">
        <v>756</v>
      </c>
      <c r="L40" s="18" t="s">
        <v>757</v>
      </c>
      <c r="M40" s="59">
        <v>9435968260</v>
      </c>
      <c r="N40" s="18" t="s">
        <v>758</v>
      </c>
      <c r="O40" s="59">
        <v>9577075070</v>
      </c>
      <c r="P40" s="101">
        <v>43445</v>
      </c>
      <c r="Q40" s="56" t="s">
        <v>88</v>
      </c>
      <c r="R40" s="18"/>
      <c r="S40" s="56" t="s">
        <v>89</v>
      </c>
      <c r="T40" s="18"/>
    </row>
    <row r="41" spans="1:20">
      <c r="A41" s="4">
        <v>37</v>
      </c>
      <c r="B41" s="17" t="s">
        <v>66</v>
      </c>
      <c r="C41" s="64" t="s">
        <v>737</v>
      </c>
      <c r="D41" s="56" t="s">
        <v>29</v>
      </c>
      <c r="E41" s="55">
        <v>6188</v>
      </c>
      <c r="F41" s="18"/>
      <c r="G41" s="56">
        <v>34</v>
      </c>
      <c r="H41" s="56">
        <v>39</v>
      </c>
      <c r="I41" s="17">
        <f t="shared" si="0"/>
        <v>73</v>
      </c>
      <c r="J41" s="56" t="s">
        <v>760</v>
      </c>
      <c r="K41" s="18" t="s">
        <v>761</v>
      </c>
      <c r="L41" s="18" t="s">
        <v>762</v>
      </c>
      <c r="M41" s="59" t="s">
        <v>763</v>
      </c>
      <c r="N41" s="18" t="s">
        <v>764</v>
      </c>
      <c r="O41" s="59" t="s">
        <v>765</v>
      </c>
      <c r="P41" s="101">
        <v>43445</v>
      </c>
      <c r="Q41" s="56" t="s">
        <v>88</v>
      </c>
      <c r="R41" s="18"/>
      <c r="S41" s="56" t="s">
        <v>89</v>
      </c>
      <c r="T41" s="18"/>
    </row>
    <row r="42" spans="1:20">
      <c r="A42" s="4">
        <v>38</v>
      </c>
      <c r="B42" s="17" t="s">
        <v>66</v>
      </c>
      <c r="C42" s="18" t="s">
        <v>738</v>
      </c>
      <c r="D42" s="56" t="s">
        <v>29</v>
      </c>
      <c r="E42" s="55">
        <v>6172</v>
      </c>
      <c r="F42" s="18"/>
      <c r="G42" s="56">
        <v>41</v>
      </c>
      <c r="H42" s="56">
        <v>35</v>
      </c>
      <c r="I42" s="17">
        <f t="shared" si="0"/>
        <v>76</v>
      </c>
      <c r="J42" s="56" t="s">
        <v>766</v>
      </c>
      <c r="K42" s="18" t="s">
        <v>761</v>
      </c>
      <c r="L42" s="18" t="s">
        <v>762</v>
      </c>
      <c r="M42" s="59" t="s">
        <v>763</v>
      </c>
      <c r="N42" s="18" t="s">
        <v>767</v>
      </c>
      <c r="O42" s="59" t="s">
        <v>768</v>
      </c>
      <c r="P42" s="101">
        <v>43445</v>
      </c>
      <c r="Q42" s="56" t="s">
        <v>88</v>
      </c>
      <c r="R42" s="18"/>
      <c r="S42" s="56" t="s">
        <v>89</v>
      </c>
      <c r="T42" s="18"/>
    </row>
    <row r="43" spans="1:20">
      <c r="A43" s="4">
        <v>39</v>
      </c>
      <c r="B43" s="17" t="s">
        <v>67</v>
      </c>
      <c r="C43" s="104" t="s">
        <v>739</v>
      </c>
      <c r="D43" s="56" t="s">
        <v>29</v>
      </c>
      <c r="E43" s="55">
        <v>7136</v>
      </c>
      <c r="F43" s="56"/>
      <c r="G43" s="56">
        <v>38</v>
      </c>
      <c r="H43" s="56">
        <v>31</v>
      </c>
      <c r="I43" s="17">
        <f t="shared" si="0"/>
        <v>69</v>
      </c>
      <c r="J43" s="56" t="s">
        <v>769</v>
      </c>
      <c r="K43" s="18" t="s">
        <v>770</v>
      </c>
      <c r="L43" s="18" t="s">
        <v>652</v>
      </c>
      <c r="M43" s="59">
        <v>9401452649</v>
      </c>
      <c r="N43" s="18" t="s">
        <v>771</v>
      </c>
      <c r="O43" s="59">
        <v>9859451998</v>
      </c>
      <c r="P43" s="101">
        <v>43446</v>
      </c>
      <c r="Q43" s="56" t="s">
        <v>99</v>
      </c>
      <c r="R43" s="18"/>
      <c r="S43" s="56" t="s">
        <v>89</v>
      </c>
      <c r="T43" s="18"/>
    </row>
    <row r="44" spans="1:20">
      <c r="A44" s="4">
        <v>40</v>
      </c>
      <c r="B44" s="17" t="s">
        <v>67</v>
      </c>
      <c r="C44" s="67" t="s">
        <v>740</v>
      </c>
      <c r="D44" s="56" t="s">
        <v>29</v>
      </c>
      <c r="E44" s="55">
        <v>7143</v>
      </c>
      <c r="F44" s="56"/>
      <c r="G44" s="56">
        <v>17</v>
      </c>
      <c r="H44" s="56">
        <v>29</v>
      </c>
      <c r="I44" s="17">
        <f t="shared" si="0"/>
        <v>46</v>
      </c>
      <c r="J44" s="56" t="s">
        <v>772</v>
      </c>
      <c r="K44" s="18" t="s">
        <v>770</v>
      </c>
      <c r="L44" s="18" t="s">
        <v>652</v>
      </c>
      <c r="M44" s="59">
        <v>9401452649</v>
      </c>
      <c r="N44" s="18" t="s">
        <v>771</v>
      </c>
      <c r="O44" s="59">
        <v>9859451998</v>
      </c>
      <c r="P44" s="101">
        <v>43446</v>
      </c>
      <c r="Q44" s="56" t="s">
        <v>99</v>
      </c>
      <c r="R44" s="18"/>
      <c r="S44" s="56" t="s">
        <v>89</v>
      </c>
      <c r="T44" s="18"/>
    </row>
    <row r="45" spans="1:20">
      <c r="A45" s="4">
        <v>41</v>
      </c>
      <c r="B45" s="17" t="s">
        <v>67</v>
      </c>
      <c r="C45" s="67" t="s">
        <v>741</v>
      </c>
      <c r="D45" s="56" t="s">
        <v>29</v>
      </c>
      <c r="E45" s="55">
        <v>7137</v>
      </c>
      <c r="F45" s="56"/>
      <c r="G45" s="56">
        <v>18</v>
      </c>
      <c r="H45" s="56">
        <v>28</v>
      </c>
      <c r="I45" s="17">
        <f t="shared" si="0"/>
        <v>46</v>
      </c>
      <c r="J45" s="56" t="s">
        <v>773</v>
      </c>
      <c r="K45" s="18" t="s">
        <v>770</v>
      </c>
      <c r="L45" s="18" t="s">
        <v>652</v>
      </c>
      <c r="M45" s="59">
        <v>9401452649</v>
      </c>
      <c r="N45" s="18" t="s">
        <v>771</v>
      </c>
      <c r="O45" s="59">
        <v>9859451998</v>
      </c>
      <c r="P45" s="101">
        <v>43446</v>
      </c>
      <c r="Q45" s="56" t="s">
        <v>99</v>
      </c>
      <c r="R45" s="18"/>
      <c r="S45" s="56" t="s">
        <v>89</v>
      </c>
      <c r="T45" s="18"/>
    </row>
    <row r="46" spans="1:20">
      <c r="A46" s="4">
        <v>42</v>
      </c>
      <c r="B46" s="17" t="s">
        <v>66</v>
      </c>
      <c r="C46" s="67" t="s">
        <v>742</v>
      </c>
      <c r="D46" s="56" t="s">
        <v>29</v>
      </c>
      <c r="E46" s="55">
        <v>6174</v>
      </c>
      <c r="F46" s="56"/>
      <c r="G46" s="56">
        <v>51</v>
      </c>
      <c r="H46" s="56">
        <v>40</v>
      </c>
      <c r="I46" s="17">
        <f t="shared" si="0"/>
        <v>91</v>
      </c>
      <c r="J46" s="56" t="s">
        <v>774</v>
      </c>
      <c r="K46" s="18" t="s">
        <v>761</v>
      </c>
      <c r="L46" s="18" t="s">
        <v>762</v>
      </c>
      <c r="M46" s="59" t="s">
        <v>763</v>
      </c>
      <c r="N46" s="18" t="s">
        <v>767</v>
      </c>
      <c r="O46" s="59">
        <v>8720928790</v>
      </c>
      <c r="P46" s="101">
        <v>43446</v>
      </c>
      <c r="Q46" s="56" t="s">
        <v>99</v>
      </c>
      <c r="R46" s="18"/>
      <c r="S46" s="56" t="s">
        <v>89</v>
      </c>
      <c r="T46" s="18"/>
    </row>
    <row r="47" spans="1:20">
      <c r="A47" s="4">
        <v>43</v>
      </c>
      <c r="B47" s="17" t="s">
        <v>66</v>
      </c>
      <c r="C47" s="67" t="s">
        <v>743</v>
      </c>
      <c r="D47" s="56" t="s">
        <v>29</v>
      </c>
      <c r="E47" s="55">
        <v>6171</v>
      </c>
      <c r="F47" s="56"/>
      <c r="G47" s="56">
        <v>47</v>
      </c>
      <c r="H47" s="56">
        <v>43</v>
      </c>
      <c r="I47" s="17">
        <f t="shared" si="0"/>
        <v>90</v>
      </c>
      <c r="J47" s="56" t="s">
        <v>775</v>
      </c>
      <c r="K47" s="18" t="s">
        <v>761</v>
      </c>
      <c r="L47" s="18" t="s">
        <v>762</v>
      </c>
      <c r="M47" s="59" t="s">
        <v>763</v>
      </c>
      <c r="N47" s="18" t="s">
        <v>767</v>
      </c>
      <c r="O47" s="59">
        <v>8720928790</v>
      </c>
      <c r="P47" s="101">
        <v>43446</v>
      </c>
      <c r="Q47" s="56" t="s">
        <v>99</v>
      </c>
      <c r="R47" s="18"/>
      <c r="S47" s="56" t="s">
        <v>89</v>
      </c>
      <c r="T47" s="18"/>
    </row>
    <row r="48" spans="1:20">
      <c r="A48" s="4">
        <v>44</v>
      </c>
      <c r="B48" s="17" t="s">
        <v>66</v>
      </c>
      <c r="C48" s="18" t="s">
        <v>744</v>
      </c>
      <c r="D48" s="56" t="s">
        <v>29</v>
      </c>
      <c r="E48" s="55">
        <v>6136</v>
      </c>
      <c r="F48" s="18"/>
      <c r="G48" s="56">
        <v>38</v>
      </c>
      <c r="H48" s="56">
        <v>37</v>
      </c>
      <c r="I48" s="17">
        <f t="shared" si="0"/>
        <v>75</v>
      </c>
      <c r="J48" s="56" t="s">
        <v>776</v>
      </c>
      <c r="K48" s="18" t="s">
        <v>777</v>
      </c>
      <c r="L48" s="18" t="s">
        <v>778</v>
      </c>
      <c r="M48" s="59" t="s">
        <v>779</v>
      </c>
      <c r="N48" s="18" t="s">
        <v>780</v>
      </c>
      <c r="O48" s="59">
        <v>9859703382</v>
      </c>
      <c r="P48" s="101">
        <v>43447</v>
      </c>
      <c r="Q48" s="56" t="s">
        <v>113</v>
      </c>
      <c r="R48" s="18"/>
      <c r="S48" s="56" t="s">
        <v>89</v>
      </c>
      <c r="T48" s="18"/>
    </row>
    <row r="49" spans="1:20">
      <c r="A49" s="4">
        <v>45</v>
      </c>
      <c r="B49" s="17" t="s">
        <v>66</v>
      </c>
      <c r="C49" s="18" t="s">
        <v>745</v>
      </c>
      <c r="D49" s="56" t="s">
        <v>29</v>
      </c>
      <c r="E49" s="55">
        <v>6137</v>
      </c>
      <c r="F49" s="18"/>
      <c r="G49" s="56">
        <v>42</v>
      </c>
      <c r="H49" s="56">
        <v>32</v>
      </c>
      <c r="I49" s="17">
        <f t="shared" si="0"/>
        <v>74</v>
      </c>
      <c r="J49" s="56" t="s">
        <v>781</v>
      </c>
      <c r="K49" s="18" t="s">
        <v>777</v>
      </c>
      <c r="L49" s="18" t="s">
        <v>778</v>
      </c>
      <c r="M49" s="59" t="s">
        <v>779</v>
      </c>
      <c r="N49" s="18" t="s">
        <v>782</v>
      </c>
      <c r="O49" s="59">
        <v>9854606709</v>
      </c>
      <c r="P49" s="101">
        <v>43447</v>
      </c>
      <c r="Q49" s="56" t="s">
        <v>113</v>
      </c>
      <c r="R49" s="18"/>
      <c r="S49" s="56" t="s">
        <v>89</v>
      </c>
      <c r="T49" s="18"/>
    </row>
    <row r="50" spans="1:20">
      <c r="A50" s="4">
        <v>46</v>
      </c>
      <c r="B50" s="17" t="s">
        <v>67</v>
      </c>
      <c r="C50" s="64" t="s">
        <v>746</v>
      </c>
      <c r="D50" s="56" t="s">
        <v>29</v>
      </c>
      <c r="E50" s="55">
        <v>7162</v>
      </c>
      <c r="F50" s="18"/>
      <c r="G50" s="56">
        <v>32</v>
      </c>
      <c r="H50" s="56">
        <v>38</v>
      </c>
      <c r="I50" s="17">
        <f t="shared" si="0"/>
        <v>70</v>
      </c>
      <c r="J50" s="56" t="s">
        <v>783</v>
      </c>
      <c r="K50" s="18" t="s">
        <v>674</v>
      </c>
      <c r="L50" s="18" t="s">
        <v>675</v>
      </c>
      <c r="M50" s="59">
        <v>9401420126</v>
      </c>
      <c r="N50" s="18" t="s">
        <v>676</v>
      </c>
      <c r="O50" s="59">
        <v>9864376373</v>
      </c>
      <c r="P50" s="101">
        <v>43447</v>
      </c>
      <c r="Q50" s="56" t="s">
        <v>113</v>
      </c>
      <c r="R50" s="18"/>
      <c r="S50" s="56" t="s">
        <v>89</v>
      </c>
      <c r="T50" s="18"/>
    </row>
    <row r="51" spans="1:20">
      <c r="A51" s="4">
        <v>47</v>
      </c>
      <c r="B51" s="17" t="s">
        <v>67</v>
      </c>
      <c r="C51" s="18" t="s">
        <v>667</v>
      </c>
      <c r="D51" s="56" t="s">
        <v>29</v>
      </c>
      <c r="E51" s="55">
        <v>7158</v>
      </c>
      <c r="F51" s="18"/>
      <c r="G51" s="56">
        <v>37</v>
      </c>
      <c r="H51" s="56">
        <v>33</v>
      </c>
      <c r="I51" s="17">
        <f t="shared" si="0"/>
        <v>70</v>
      </c>
      <c r="J51" s="56" t="s">
        <v>677</v>
      </c>
      <c r="K51" s="18" t="s">
        <v>674</v>
      </c>
      <c r="L51" s="18" t="s">
        <v>675</v>
      </c>
      <c r="M51" s="59">
        <v>9401420126</v>
      </c>
      <c r="N51" s="18" t="s">
        <v>676</v>
      </c>
      <c r="O51" s="59">
        <v>9864376373</v>
      </c>
      <c r="P51" s="101">
        <v>43447</v>
      </c>
      <c r="Q51" s="56" t="s">
        <v>113</v>
      </c>
      <c r="R51" s="18"/>
      <c r="S51" s="56" t="s">
        <v>89</v>
      </c>
      <c r="T51" s="18"/>
    </row>
    <row r="52" spans="1:20">
      <c r="A52" s="4">
        <v>48</v>
      </c>
      <c r="B52" s="17" t="s">
        <v>66</v>
      </c>
      <c r="C52" s="18" t="s">
        <v>747</v>
      </c>
      <c r="D52" s="56" t="s">
        <v>29</v>
      </c>
      <c r="E52" s="55">
        <v>6011</v>
      </c>
      <c r="F52" s="18"/>
      <c r="G52" s="56">
        <v>41</v>
      </c>
      <c r="H52" s="56">
        <v>44</v>
      </c>
      <c r="I52" s="17">
        <f t="shared" si="0"/>
        <v>85</v>
      </c>
      <c r="J52" s="56">
        <v>9859528602</v>
      </c>
      <c r="K52" s="64" t="s">
        <v>678</v>
      </c>
      <c r="L52" s="18"/>
      <c r="M52" s="59"/>
      <c r="N52" s="18"/>
      <c r="O52" s="59"/>
      <c r="P52" s="101">
        <v>43448</v>
      </c>
      <c r="Q52" s="56" t="s">
        <v>147</v>
      </c>
      <c r="R52" s="18"/>
      <c r="S52" s="56" t="s">
        <v>89</v>
      </c>
      <c r="T52" s="18"/>
    </row>
    <row r="53" spans="1:20">
      <c r="A53" s="4">
        <v>49</v>
      </c>
      <c r="B53" s="17" t="s">
        <v>66</v>
      </c>
      <c r="C53" s="18" t="s">
        <v>748</v>
      </c>
      <c r="D53" s="56" t="s">
        <v>29</v>
      </c>
      <c r="E53" s="55">
        <v>6013</v>
      </c>
      <c r="F53" s="18"/>
      <c r="G53" s="56">
        <v>23</v>
      </c>
      <c r="H53" s="56">
        <v>31</v>
      </c>
      <c r="I53" s="17">
        <f t="shared" si="0"/>
        <v>54</v>
      </c>
      <c r="J53" s="56">
        <v>8811875505</v>
      </c>
      <c r="K53" s="64" t="s">
        <v>678</v>
      </c>
      <c r="L53" s="18"/>
      <c r="M53" s="59"/>
      <c r="N53" s="18"/>
      <c r="O53" s="59"/>
      <c r="P53" s="101">
        <v>43448</v>
      </c>
      <c r="Q53" s="56" t="s">
        <v>147</v>
      </c>
      <c r="R53" s="18"/>
      <c r="S53" s="56" t="s">
        <v>89</v>
      </c>
      <c r="T53" s="18"/>
    </row>
    <row r="54" spans="1:20">
      <c r="A54" s="4">
        <v>50</v>
      </c>
      <c r="B54" s="17" t="s">
        <v>67</v>
      </c>
      <c r="C54" s="18" t="s">
        <v>691</v>
      </c>
      <c r="D54" s="56" t="s">
        <v>29</v>
      </c>
      <c r="E54" s="55">
        <v>7159</v>
      </c>
      <c r="F54" s="18"/>
      <c r="G54" s="56">
        <v>31</v>
      </c>
      <c r="H54" s="56">
        <v>37</v>
      </c>
      <c r="I54" s="17">
        <f t="shared" si="0"/>
        <v>68</v>
      </c>
      <c r="J54" s="56" t="s">
        <v>784</v>
      </c>
      <c r="K54" s="18" t="s">
        <v>785</v>
      </c>
      <c r="L54" s="18" t="s">
        <v>709</v>
      </c>
      <c r="M54" s="59">
        <v>9401452632</v>
      </c>
      <c r="N54" s="18" t="s">
        <v>786</v>
      </c>
      <c r="O54" s="59">
        <v>9707205427</v>
      </c>
      <c r="P54" s="101">
        <v>43448</v>
      </c>
      <c r="Q54" s="56" t="s">
        <v>147</v>
      </c>
      <c r="R54" s="18"/>
      <c r="S54" s="56" t="s">
        <v>89</v>
      </c>
      <c r="T54" s="18"/>
    </row>
    <row r="55" spans="1:20">
      <c r="A55" s="4">
        <v>51</v>
      </c>
      <c r="B55" s="17" t="s">
        <v>67</v>
      </c>
      <c r="C55" s="18" t="s">
        <v>749</v>
      </c>
      <c r="D55" s="56" t="s">
        <v>29</v>
      </c>
      <c r="E55" s="55">
        <v>7160</v>
      </c>
      <c r="F55" s="18"/>
      <c r="G55" s="56">
        <v>34</v>
      </c>
      <c r="H55" s="56">
        <v>36</v>
      </c>
      <c r="I55" s="17">
        <f t="shared" si="0"/>
        <v>70</v>
      </c>
      <c r="J55" s="56" t="s">
        <v>787</v>
      </c>
      <c r="K55" s="18" t="s">
        <v>785</v>
      </c>
      <c r="L55" s="18" t="s">
        <v>709</v>
      </c>
      <c r="M55" s="59">
        <v>9401452632</v>
      </c>
      <c r="N55" s="18" t="s">
        <v>786</v>
      </c>
      <c r="O55" s="59">
        <v>9707205427</v>
      </c>
      <c r="P55" s="101">
        <v>43448</v>
      </c>
      <c r="Q55" s="56" t="s">
        <v>147</v>
      </c>
      <c r="R55" s="18"/>
      <c r="S55" s="56" t="s">
        <v>89</v>
      </c>
      <c r="T55" s="18"/>
    </row>
    <row r="56" spans="1:20">
      <c r="A56" s="4">
        <v>52</v>
      </c>
      <c r="B56" s="17" t="s">
        <v>66</v>
      </c>
      <c r="C56" s="105" t="s">
        <v>668</v>
      </c>
      <c r="D56" s="17" t="s">
        <v>29</v>
      </c>
      <c r="E56" s="92">
        <v>6014</v>
      </c>
      <c r="F56" s="64"/>
      <c r="G56" s="56">
        <v>57</v>
      </c>
      <c r="H56" s="56">
        <v>62</v>
      </c>
      <c r="I56" s="17">
        <f t="shared" si="0"/>
        <v>119</v>
      </c>
      <c r="J56" s="56">
        <v>8399814627</v>
      </c>
      <c r="K56" s="64" t="s">
        <v>678</v>
      </c>
      <c r="L56" s="106"/>
      <c r="M56" s="58"/>
      <c r="N56" s="64"/>
      <c r="O56" s="58"/>
      <c r="P56" s="107">
        <v>43449</v>
      </c>
      <c r="Q56" s="17" t="s">
        <v>148</v>
      </c>
      <c r="R56" s="18"/>
      <c r="S56" s="56" t="s">
        <v>89</v>
      </c>
      <c r="T56" s="18"/>
    </row>
    <row r="57" spans="1:20">
      <c r="A57" s="4">
        <v>53</v>
      </c>
      <c r="B57" s="17" t="s">
        <v>67</v>
      </c>
      <c r="C57" s="102" t="s">
        <v>750</v>
      </c>
      <c r="D57" s="56" t="s">
        <v>29</v>
      </c>
      <c r="E57" s="55">
        <v>7104</v>
      </c>
      <c r="F57" s="18"/>
      <c r="G57" s="56">
        <v>38</v>
      </c>
      <c r="H57" s="56">
        <v>32</v>
      </c>
      <c r="I57" s="17">
        <f t="shared" si="0"/>
        <v>70</v>
      </c>
      <c r="J57" s="56" t="s">
        <v>788</v>
      </c>
      <c r="K57" s="18" t="s">
        <v>789</v>
      </c>
      <c r="L57" s="18" t="s">
        <v>790</v>
      </c>
      <c r="M57" s="59">
        <v>7399654730</v>
      </c>
      <c r="N57" s="18" t="s">
        <v>791</v>
      </c>
      <c r="O57" s="59">
        <v>9707109104</v>
      </c>
      <c r="P57" s="107">
        <v>43449</v>
      </c>
      <c r="Q57" s="56" t="s">
        <v>148</v>
      </c>
      <c r="R57" s="18"/>
      <c r="S57" s="56" t="s">
        <v>89</v>
      </c>
      <c r="T57" s="18"/>
    </row>
    <row r="58" spans="1:20">
      <c r="A58" s="4">
        <v>54</v>
      </c>
      <c r="B58" s="17" t="s">
        <v>67</v>
      </c>
      <c r="C58" s="102" t="s">
        <v>751</v>
      </c>
      <c r="D58" s="56" t="s">
        <v>29</v>
      </c>
      <c r="E58" s="55">
        <v>7117</v>
      </c>
      <c r="F58" s="18"/>
      <c r="G58" s="56">
        <v>27</v>
      </c>
      <c r="H58" s="56">
        <v>43</v>
      </c>
      <c r="I58" s="17">
        <f t="shared" si="0"/>
        <v>70</v>
      </c>
      <c r="J58" s="56" t="s">
        <v>792</v>
      </c>
      <c r="K58" s="18" t="s">
        <v>789</v>
      </c>
      <c r="L58" s="18" t="s">
        <v>790</v>
      </c>
      <c r="M58" s="59">
        <v>7399654730</v>
      </c>
      <c r="N58" s="18" t="s">
        <v>791</v>
      </c>
      <c r="O58" s="59">
        <v>9707109104</v>
      </c>
      <c r="P58" s="107">
        <v>43449</v>
      </c>
      <c r="Q58" s="56" t="s">
        <v>148</v>
      </c>
      <c r="R58" s="18"/>
      <c r="S58" s="56" t="s">
        <v>89</v>
      </c>
      <c r="T58" s="18"/>
    </row>
    <row r="59" spans="1:20">
      <c r="A59" s="4">
        <v>55</v>
      </c>
      <c r="B59" s="17" t="s">
        <v>67</v>
      </c>
      <c r="C59" s="102" t="s">
        <v>752</v>
      </c>
      <c r="D59" s="56" t="s">
        <v>29</v>
      </c>
      <c r="E59" s="55">
        <v>7067</v>
      </c>
      <c r="F59" s="18"/>
      <c r="G59" s="56">
        <v>69</v>
      </c>
      <c r="H59" s="56">
        <v>82</v>
      </c>
      <c r="I59" s="17">
        <f t="shared" si="0"/>
        <v>151</v>
      </c>
      <c r="J59" s="56" t="s">
        <v>793</v>
      </c>
      <c r="K59" s="18" t="s">
        <v>794</v>
      </c>
      <c r="L59" s="18" t="s">
        <v>795</v>
      </c>
      <c r="M59" s="59" t="s">
        <v>796</v>
      </c>
      <c r="N59" s="18" t="s">
        <v>797</v>
      </c>
      <c r="O59" s="59">
        <v>9859669465</v>
      </c>
      <c r="P59" s="101">
        <v>43451</v>
      </c>
      <c r="Q59" s="56" t="s">
        <v>183</v>
      </c>
      <c r="R59" s="18"/>
      <c r="S59" s="56" t="s">
        <v>89</v>
      </c>
      <c r="T59" s="18"/>
    </row>
    <row r="60" spans="1:20">
      <c r="A60" s="4">
        <v>56</v>
      </c>
      <c r="B60" s="17" t="s">
        <v>66</v>
      </c>
      <c r="C60" s="102" t="s">
        <v>753</v>
      </c>
      <c r="D60" s="56" t="s">
        <v>29</v>
      </c>
      <c r="E60" s="55">
        <v>6001</v>
      </c>
      <c r="F60" s="18"/>
      <c r="G60" s="56">
        <v>43</v>
      </c>
      <c r="H60" s="56">
        <v>57</v>
      </c>
      <c r="I60" s="17">
        <f t="shared" si="0"/>
        <v>100</v>
      </c>
      <c r="J60" s="56">
        <v>9957349983</v>
      </c>
      <c r="K60" s="64" t="s">
        <v>678</v>
      </c>
      <c r="L60" s="18"/>
      <c r="M60" s="59"/>
      <c r="N60" s="18"/>
      <c r="O60" s="59"/>
      <c r="P60" s="101">
        <v>43451</v>
      </c>
      <c r="Q60" s="56" t="s">
        <v>183</v>
      </c>
      <c r="R60" s="18"/>
      <c r="S60" s="56" t="s">
        <v>89</v>
      </c>
      <c r="T60" s="18"/>
    </row>
    <row r="61" spans="1:20">
      <c r="A61" s="4">
        <v>57</v>
      </c>
      <c r="B61" s="17" t="s">
        <v>66</v>
      </c>
      <c r="C61" s="102" t="s">
        <v>754</v>
      </c>
      <c r="D61" s="56" t="s">
        <v>29</v>
      </c>
      <c r="E61" s="55">
        <v>6012</v>
      </c>
      <c r="F61" s="18"/>
      <c r="G61" s="56">
        <v>31</v>
      </c>
      <c r="H61" s="56">
        <v>34</v>
      </c>
      <c r="I61" s="17">
        <f t="shared" si="0"/>
        <v>65</v>
      </c>
      <c r="J61" s="56">
        <v>9957997246</v>
      </c>
      <c r="K61" s="64" t="s">
        <v>678</v>
      </c>
      <c r="L61" s="18"/>
      <c r="M61" s="59"/>
      <c r="N61" s="18"/>
      <c r="O61" s="59"/>
      <c r="P61" s="101">
        <v>43451</v>
      </c>
      <c r="Q61" s="56" t="s">
        <v>183</v>
      </c>
      <c r="R61" s="18"/>
      <c r="S61" s="56" t="s">
        <v>89</v>
      </c>
      <c r="T61" s="18"/>
    </row>
    <row r="62" spans="1:20">
      <c r="A62" s="4">
        <v>58</v>
      </c>
      <c r="B62" s="17" t="s">
        <v>66</v>
      </c>
      <c r="C62" s="102" t="s">
        <v>798</v>
      </c>
      <c r="D62" s="56" t="s">
        <v>29</v>
      </c>
      <c r="E62" s="55">
        <v>6015</v>
      </c>
      <c r="F62" s="18"/>
      <c r="G62" s="56">
        <v>17</v>
      </c>
      <c r="H62" s="56">
        <v>27</v>
      </c>
      <c r="I62" s="17">
        <f t="shared" si="0"/>
        <v>44</v>
      </c>
      <c r="J62" s="56">
        <v>7896741490</v>
      </c>
      <c r="K62" s="64" t="s">
        <v>678</v>
      </c>
      <c r="L62" s="18"/>
      <c r="M62" s="59"/>
      <c r="N62" s="18"/>
      <c r="O62" s="59"/>
      <c r="P62" s="101">
        <v>43452</v>
      </c>
      <c r="Q62" s="56" t="s">
        <v>88</v>
      </c>
      <c r="R62" s="18"/>
      <c r="S62" s="56" t="s">
        <v>89</v>
      </c>
      <c r="T62" s="18"/>
    </row>
    <row r="63" spans="1:20">
      <c r="A63" s="4">
        <v>59</v>
      </c>
      <c r="B63" s="17" t="s">
        <v>66</v>
      </c>
      <c r="C63" s="102" t="s">
        <v>799</v>
      </c>
      <c r="D63" s="56" t="s">
        <v>29</v>
      </c>
      <c r="E63" s="55">
        <v>6016</v>
      </c>
      <c r="F63" s="18"/>
      <c r="G63" s="56">
        <v>33</v>
      </c>
      <c r="H63" s="56">
        <v>42</v>
      </c>
      <c r="I63" s="17">
        <f t="shared" si="0"/>
        <v>75</v>
      </c>
      <c r="J63" s="56">
        <v>7896157788</v>
      </c>
      <c r="K63" s="64" t="s">
        <v>678</v>
      </c>
      <c r="L63" s="18"/>
      <c r="M63" s="59"/>
      <c r="N63" s="18"/>
      <c r="O63" s="59"/>
      <c r="P63" s="101">
        <v>43452</v>
      </c>
      <c r="Q63" s="56" t="s">
        <v>88</v>
      </c>
      <c r="R63" s="18"/>
      <c r="S63" s="56" t="s">
        <v>89</v>
      </c>
      <c r="T63" s="18"/>
    </row>
    <row r="64" spans="1:20">
      <c r="A64" s="4">
        <v>60</v>
      </c>
      <c r="B64" s="17" t="s">
        <v>66</v>
      </c>
      <c r="C64" s="102" t="s">
        <v>800</v>
      </c>
      <c r="D64" s="56" t="s">
        <v>29</v>
      </c>
      <c r="E64" s="55">
        <v>6017</v>
      </c>
      <c r="F64" s="18"/>
      <c r="G64" s="56">
        <v>33</v>
      </c>
      <c r="H64" s="56">
        <v>31</v>
      </c>
      <c r="I64" s="17">
        <f t="shared" si="0"/>
        <v>64</v>
      </c>
      <c r="J64" s="56">
        <v>7896800397</v>
      </c>
      <c r="K64" s="64" t="s">
        <v>678</v>
      </c>
      <c r="L64" s="18"/>
      <c r="M64" s="59"/>
      <c r="N64" s="18"/>
      <c r="O64" s="59"/>
      <c r="P64" s="101">
        <v>43452</v>
      </c>
      <c r="Q64" s="56" t="s">
        <v>88</v>
      </c>
      <c r="R64" s="18"/>
      <c r="S64" s="56" t="s">
        <v>89</v>
      </c>
      <c r="T64" s="18"/>
    </row>
    <row r="65" spans="1:20">
      <c r="A65" s="4">
        <v>61</v>
      </c>
      <c r="B65" s="17" t="s">
        <v>67</v>
      </c>
      <c r="C65" s="102" t="s">
        <v>801</v>
      </c>
      <c r="D65" s="56" t="s">
        <v>29</v>
      </c>
      <c r="E65" s="55">
        <v>7151</v>
      </c>
      <c r="F65" s="18"/>
      <c r="G65" s="56">
        <v>42</v>
      </c>
      <c r="H65" s="56">
        <v>33</v>
      </c>
      <c r="I65" s="17">
        <f t="shared" si="0"/>
        <v>75</v>
      </c>
      <c r="J65" s="56" t="s">
        <v>813</v>
      </c>
      <c r="K65" s="18" t="s">
        <v>708</v>
      </c>
      <c r="L65" s="18" t="s">
        <v>709</v>
      </c>
      <c r="M65" s="59">
        <v>8822691218</v>
      </c>
      <c r="N65" s="18" t="s">
        <v>710</v>
      </c>
      <c r="O65" s="59">
        <v>9957170072</v>
      </c>
      <c r="P65" s="101">
        <v>43452</v>
      </c>
      <c r="Q65" s="56" t="s">
        <v>88</v>
      </c>
      <c r="R65" s="18"/>
      <c r="S65" s="56" t="s">
        <v>89</v>
      </c>
      <c r="T65" s="18"/>
    </row>
    <row r="66" spans="1:20">
      <c r="A66" s="4">
        <v>62</v>
      </c>
      <c r="B66" s="17" t="s">
        <v>67</v>
      </c>
      <c r="C66" s="102" t="s">
        <v>749</v>
      </c>
      <c r="D66" s="56" t="s">
        <v>29</v>
      </c>
      <c r="E66" s="55">
        <v>7160</v>
      </c>
      <c r="F66" s="18"/>
      <c r="G66" s="56">
        <v>34</v>
      </c>
      <c r="H66" s="56">
        <v>36</v>
      </c>
      <c r="I66" s="17">
        <f t="shared" si="0"/>
        <v>70</v>
      </c>
      <c r="J66" s="56" t="s">
        <v>787</v>
      </c>
      <c r="K66" s="18" t="s">
        <v>708</v>
      </c>
      <c r="L66" s="18" t="s">
        <v>709</v>
      </c>
      <c r="M66" s="59">
        <v>8822691218</v>
      </c>
      <c r="N66" s="18" t="s">
        <v>710</v>
      </c>
      <c r="O66" s="59">
        <v>9957170072</v>
      </c>
      <c r="P66" s="101">
        <v>43452</v>
      </c>
      <c r="Q66" s="56" t="s">
        <v>88</v>
      </c>
      <c r="R66" s="18"/>
      <c r="S66" s="56" t="s">
        <v>89</v>
      </c>
      <c r="T66" s="18"/>
    </row>
    <row r="67" spans="1:20">
      <c r="A67" s="4">
        <v>63</v>
      </c>
      <c r="B67" s="17" t="s">
        <v>66</v>
      </c>
      <c r="C67" s="102" t="s">
        <v>802</v>
      </c>
      <c r="D67" s="56" t="s">
        <v>29</v>
      </c>
      <c r="E67" s="55">
        <v>6125</v>
      </c>
      <c r="F67" s="18"/>
      <c r="G67" s="56">
        <v>14</v>
      </c>
      <c r="H67" s="56">
        <v>17</v>
      </c>
      <c r="I67" s="17">
        <f t="shared" si="0"/>
        <v>31</v>
      </c>
      <c r="J67" s="56">
        <v>8011188278</v>
      </c>
      <c r="K67" s="18" t="s">
        <v>282</v>
      </c>
      <c r="L67" s="18" t="s">
        <v>283</v>
      </c>
      <c r="M67" s="59" t="s">
        <v>284</v>
      </c>
      <c r="N67" s="18" t="s">
        <v>525</v>
      </c>
      <c r="O67" s="59">
        <v>8812078828</v>
      </c>
      <c r="P67" s="101">
        <v>43453</v>
      </c>
      <c r="Q67" s="56" t="s">
        <v>99</v>
      </c>
      <c r="R67" s="18"/>
      <c r="S67" s="56" t="s">
        <v>89</v>
      </c>
      <c r="T67" s="18"/>
    </row>
    <row r="68" spans="1:20">
      <c r="A68" s="4">
        <v>64</v>
      </c>
      <c r="B68" s="17" t="s">
        <v>66</v>
      </c>
      <c r="C68" s="102" t="s">
        <v>803</v>
      </c>
      <c r="D68" s="56" t="s">
        <v>29</v>
      </c>
      <c r="E68" s="55">
        <v>6126</v>
      </c>
      <c r="F68" s="18"/>
      <c r="G68" s="56">
        <v>13</v>
      </c>
      <c r="H68" s="56">
        <v>21</v>
      </c>
      <c r="I68" s="17">
        <f t="shared" si="0"/>
        <v>34</v>
      </c>
      <c r="J68" s="56">
        <v>9435266649</v>
      </c>
      <c r="K68" s="18" t="s">
        <v>282</v>
      </c>
      <c r="L68" s="18" t="s">
        <v>283</v>
      </c>
      <c r="M68" s="59" t="s">
        <v>284</v>
      </c>
      <c r="N68" s="18" t="s">
        <v>525</v>
      </c>
      <c r="O68" s="59">
        <v>8812078828</v>
      </c>
      <c r="P68" s="101">
        <v>43453</v>
      </c>
      <c r="Q68" s="56" t="s">
        <v>99</v>
      </c>
      <c r="R68" s="18"/>
      <c r="S68" s="56" t="s">
        <v>89</v>
      </c>
      <c r="T68" s="18"/>
    </row>
    <row r="69" spans="1:20">
      <c r="A69" s="4">
        <v>65</v>
      </c>
      <c r="B69" s="17" t="s">
        <v>66</v>
      </c>
      <c r="C69" s="102" t="s">
        <v>804</v>
      </c>
      <c r="D69" s="56" t="s">
        <v>29</v>
      </c>
      <c r="E69" s="55">
        <v>6151</v>
      </c>
      <c r="F69" s="18"/>
      <c r="G69" s="56">
        <v>40</v>
      </c>
      <c r="H69" s="56">
        <v>35</v>
      </c>
      <c r="I69" s="17">
        <f t="shared" si="0"/>
        <v>75</v>
      </c>
      <c r="J69" s="56" t="s">
        <v>814</v>
      </c>
      <c r="K69" s="18" t="s">
        <v>282</v>
      </c>
      <c r="L69" s="18" t="s">
        <v>283</v>
      </c>
      <c r="M69" s="59" t="s">
        <v>284</v>
      </c>
      <c r="N69" s="18" t="s">
        <v>525</v>
      </c>
      <c r="O69" s="59">
        <v>8812078828</v>
      </c>
      <c r="P69" s="101">
        <v>43453</v>
      </c>
      <c r="Q69" s="56" t="s">
        <v>99</v>
      </c>
      <c r="R69" s="18"/>
      <c r="S69" s="56" t="s">
        <v>89</v>
      </c>
      <c r="T69" s="18"/>
    </row>
    <row r="70" spans="1:20">
      <c r="A70" s="4">
        <v>66</v>
      </c>
      <c r="B70" s="17" t="s">
        <v>67</v>
      </c>
      <c r="C70" s="102" t="s">
        <v>805</v>
      </c>
      <c r="D70" s="56" t="s">
        <v>29</v>
      </c>
      <c r="E70" s="55">
        <v>7153</v>
      </c>
      <c r="F70" s="18"/>
      <c r="G70" s="56">
        <v>30</v>
      </c>
      <c r="H70" s="56">
        <v>45</v>
      </c>
      <c r="I70" s="17">
        <f t="shared" si="0"/>
        <v>75</v>
      </c>
      <c r="J70" s="56" t="s">
        <v>815</v>
      </c>
      <c r="K70" s="18" t="s">
        <v>708</v>
      </c>
      <c r="L70" s="18" t="s">
        <v>709</v>
      </c>
      <c r="M70" s="59">
        <v>8822691218</v>
      </c>
      <c r="N70" s="18" t="s">
        <v>816</v>
      </c>
      <c r="O70" s="59">
        <v>8471901137</v>
      </c>
      <c r="P70" s="101">
        <v>43453</v>
      </c>
      <c r="Q70" s="56" t="s">
        <v>99</v>
      </c>
      <c r="R70" s="18"/>
      <c r="S70" s="56" t="s">
        <v>89</v>
      </c>
      <c r="T70" s="18"/>
    </row>
    <row r="71" spans="1:20">
      <c r="A71" s="4">
        <v>67</v>
      </c>
      <c r="B71" s="17" t="s">
        <v>67</v>
      </c>
      <c r="C71" s="102" t="s">
        <v>806</v>
      </c>
      <c r="D71" s="56" t="s">
        <v>29</v>
      </c>
      <c r="E71" s="55">
        <v>7156</v>
      </c>
      <c r="F71" s="18"/>
      <c r="G71" s="56">
        <v>29</v>
      </c>
      <c r="H71" s="56">
        <v>46</v>
      </c>
      <c r="I71" s="17">
        <f t="shared" ref="I71:I134" si="1">+G71+H71</f>
        <v>75</v>
      </c>
      <c r="J71" s="56" t="s">
        <v>817</v>
      </c>
      <c r="K71" s="18" t="s">
        <v>659</v>
      </c>
      <c r="L71" s="18" t="s">
        <v>660</v>
      </c>
      <c r="M71" s="59">
        <v>9401452638</v>
      </c>
      <c r="N71" s="18" t="s">
        <v>818</v>
      </c>
      <c r="O71" s="59">
        <v>9678506659</v>
      </c>
      <c r="P71" s="101">
        <v>43453</v>
      </c>
      <c r="Q71" s="56" t="s">
        <v>99</v>
      </c>
      <c r="R71" s="18"/>
      <c r="S71" s="56" t="s">
        <v>89</v>
      </c>
      <c r="T71" s="18"/>
    </row>
    <row r="72" spans="1:20">
      <c r="A72" s="4">
        <v>68</v>
      </c>
      <c r="B72" s="17" t="s">
        <v>66</v>
      </c>
      <c r="C72" s="18" t="s">
        <v>807</v>
      </c>
      <c r="D72" s="56" t="s">
        <v>29</v>
      </c>
      <c r="E72" s="55">
        <v>6002</v>
      </c>
      <c r="F72" s="56"/>
      <c r="G72" s="56">
        <v>36</v>
      </c>
      <c r="H72" s="56">
        <v>44</v>
      </c>
      <c r="I72" s="17">
        <f t="shared" si="1"/>
        <v>80</v>
      </c>
      <c r="J72" s="56" t="s">
        <v>819</v>
      </c>
      <c r="K72" s="64" t="s">
        <v>678</v>
      </c>
      <c r="L72" s="18"/>
      <c r="M72" s="59"/>
      <c r="N72" s="18"/>
      <c r="O72" s="59"/>
      <c r="P72" s="101">
        <v>43454</v>
      </c>
      <c r="Q72" s="56" t="s">
        <v>113</v>
      </c>
      <c r="R72" s="18"/>
      <c r="S72" s="56" t="s">
        <v>89</v>
      </c>
      <c r="T72" s="18"/>
    </row>
    <row r="73" spans="1:20">
      <c r="A73" s="4">
        <v>69</v>
      </c>
      <c r="B73" s="17" t="s">
        <v>66</v>
      </c>
      <c r="C73" s="18" t="s">
        <v>808</v>
      </c>
      <c r="D73" s="56" t="s">
        <v>29</v>
      </c>
      <c r="E73" s="55">
        <v>6003</v>
      </c>
      <c r="F73" s="56"/>
      <c r="G73" s="56">
        <v>21</v>
      </c>
      <c r="H73" s="56">
        <v>37</v>
      </c>
      <c r="I73" s="17">
        <f t="shared" si="1"/>
        <v>58</v>
      </c>
      <c r="J73" s="56">
        <v>9577112951</v>
      </c>
      <c r="K73" s="64" t="s">
        <v>678</v>
      </c>
      <c r="L73" s="18"/>
      <c r="M73" s="59"/>
      <c r="N73" s="18"/>
      <c r="O73" s="59"/>
      <c r="P73" s="101">
        <v>43454</v>
      </c>
      <c r="Q73" s="56" t="s">
        <v>113</v>
      </c>
      <c r="R73" s="18"/>
      <c r="S73" s="56" t="s">
        <v>89</v>
      </c>
      <c r="T73" s="18"/>
    </row>
    <row r="74" spans="1:20">
      <c r="A74" s="4">
        <v>70</v>
      </c>
      <c r="B74" s="17" t="s">
        <v>67</v>
      </c>
      <c r="C74" s="18" t="s">
        <v>809</v>
      </c>
      <c r="D74" s="56" t="s">
        <v>29</v>
      </c>
      <c r="E74" s="55">
        <v>7190</v>
      </c>
      <c r="F74" s="18"/>
      <c r="G74" s="56">
        <v>28</v>
      </c>
      <c r="H74" s="56">
        <v>37</v>
      </c>
      <c r="I74" s="17">
        <f t="shared" si="1"/>
        <v>65</v>
      </c>
      <c r="J74" s="56" t="s">
        <v>820</v>
      </c>
      <c r="K74" s="18" t="s">
        <v>674</v>
      </c>
      <c r="L74" s="18" t="s">
        <v>675</v>
      </c>
      <c r="M74" s="59">
        <v>9401420126</v>
      </c>
      <c r="N74" s="18" t="s">
        <v>676</v>
      </c>
      <c r="O74" s="59"/>
      <c r="P74" s="101">
        <v>43454</v>
      </c>
      <c r="Q74" s="56" t="s">
        <v>113</v>
      </c>
      <c r="R74" s="18"/>
      <c r="S74" s="56" t="s">
        <v>89</v>
      </c>
      <c r="T74" s="18"/>
    </row>
    <row r="75" spans="1:20">
      <c r="A75" s="4">
        <v>71</v>
      </c>
      <c r="B75" s="17" t="s">
        <v>67</v>
      </c>
      <c r="C75" s="18" t="s">
        <v>214</v>
      </c>
      <c r="D75" s="56" t="s">
        <v>29</v>
      </c>
      <c r="E75" s="55">
        <v>7128</v>
      </c>
      <c r="F75" s="18"/>
      <c r="G75" s="56">
        <v>29</v>
      </c>
      <c r="H75" s="56">
        <v>44</v>
      </c>
      <c r="I75" s="17">
        <f t="shared" si="1"/>
        <v>73</v>
      </c>
      <c r="J75" s="56" t="s">
        <v>243</v>
      </c>
      <c r="K75" s="18" t="s">
        <v>674</v>
      </c>
      <c r="L75" s="18" t="s">
        <v>675</v>
      </c>
      <c r="M75" s="59">
        <v>9401420126</v>
      </c>
      <c r="N75" s="18" t="s">
        <v>676</v>
      </c>
      <c r="O75" s="59"/>
      <c r="P75" s="101">
        <v>43454</v>
      </c>
      <c r="Q75" s="56" t="s">
        <v>113</v>
      </c>
      <c r="R75" s="18"/>
      <c r="S75" s="56" t="s">
        <v>89</v>
      </c>
      <c r="T75" s="18"/>
    </row>
    <row r="76" spans="1:20">
      <c r="A76" s="4">
        <v>72</v>
      </c>
      <c r="B76" s="17" t="s">
        <v>66</v>
      </c>
      <c r="C76" s="18" t="s">
        <v>810</v>
      </c>
      <c r="D76" s="56" t="s">
        <v>29</v>
      </c>
      <c r="E76" s="55">
        <v>6004</v>
      </c>
      <c r="F76" s="56"/>
      <c r="G76" s="56">
        <v>44</v>
      </c>
      <c r="H76" s="56">
        <v>49</v>
      </c>
      <c r="I76" s="17">
        <f t="shared" si="1"/>
        <v>93</v>
      </c>
      <c r="J76" s="56">
        <v>9577121266</v>
      </c>
      <c r="K76" s="64" t="s">
        <v>678</v>
      </c>
      <c r="L76" s="18"/>
      <c r="M76" s="59"/>
      <c r="N76" s="18"/>
      <c r="O76" s="59"/>
      <c r="P76" s="101">
        <v>43455</v>
      </c>
      <c r="Q76" s="56" t="s">
        <v>147</v>
      </c>
      <c r="R76" s="18"/>
      <c r="S76" s="56" t="s">
        <v>89</v>
      </c>
      <c r="T76" s="18"/>
    </row>
    <row r="77" spans="1:20">
      <c r="A77" s="4">
        <v>73</v>
      </c>
      <c r="B77" s="17" t="s">
        <v>66</v>
      </c>
      <c r="C77" s="18" t="s">
        <v>811</v>
      </c>
      <c r="D77" s="56" t="s">
        <v>29</v>
      </c>
      <c r="E77" s="55">
        <v>6005</v>
      </c>
      <c r="F77" s="56"/>
      <c r="G77" s="56">
        <v>41</v>
      </c>
      <c r="H77" s="56">
        <v>35</v>
      </c>
      <c r="I77" s="17">
        <f t="shared" si="1"/>
        <v>76</v>
      </c>
      <c r="J77" s="56">
        <v>9678312310</v>
      </c>
      <c r="K77" s="64" t="s">
        <v>678</v>
      </c>
      <c r="L77" s="18"/>
      <c r="M77" s="59"/>
      <c r="N77" s="18"/>
      <c r="O77" s="59"/>
      <c r="P77" s="101">
        <v>43455</v>
      </c>
      <c r="Q77" s="56" t="s">
        <v>147</v>
      </c>
      <c r="R77" s="18"/>
      <c r="S77" s="56" t="s">
        <v>89</v>
      </c>
      <c r="T77" s="18"/>
    </row>
    <row r="78" spans="1:20">
      <c r="A78" s="4">
        <v>74</v>
      </c>
      <c r="B78" s="17" t="s">
        <v>67</v>
      </c>
      <c r="C78" s="18" t="s">
        <v>812</v>
      </c>
      <c r="D78" s="56" t="s">
        <v>29</v>
      </c>
      <c r="E78" s="55">
        <v>7155</v>
      </c>
      <c r="F78" s="18"/>
      <c r="G78" s="56">
        <v>42</v>
      </c>
      <c r="H78" s="56">
        <v>33</v>
      </c>
      <c r="I78" s="17">
        <f t="shared" si="1"/>
        <v>75</v>
      </c>
      <c r="J78" s="56" t="s">
        <v>821</v>
      </c>
      <c r="K78" s="18" t="s">
        <v>674</v>
      </c>
      <c r="L78" s="18" t="s">
        <v>675</v>
      </c>
      <c r="M78" s="59">
        <v>9401420126</v>
      </c>
      <c r="N78" s="18" t="s">
        <v>822</v>
      </c>
      <c r="O78" s="59">
        <v>9401030707</v>
      </c>
      <c r="P78" s="101">
        <v>43455</v>
      </c>
      <c r="Q78" s="56" t="s">
        <v>147</v>
      </c>
      <c r="R78" s="18"/>
      <c r="S78" s="56" t="s">
        <v>89</v>
      </c>
      <c r="T78" s="18"/>
    </row>
    <row r="79" spans="1:20">
      <c r="A79" s="4">
        <v>75</v>
      </c>
      <c r="B79" s="17" t="s">
        <v>67</v>
      </c>
      <c r="C79" s="64" t="s">
        <v>746</v>
      </c>
      <c r="D79" s="56" t="s">
        <v>29</v>
      </c>
      <c r="E79" s="55">
        <v>7162</v>
      </c>
      <c r="F79" s="18"/>
      <c r="G79" s="56">
        <v>42</v>
      </c>
      <c r="H79" s="56">
        <v>28</v>
      </c>
      <c r="I79" s="17">
        <f t="shared" si="1"/>
        <v>70</v>
      </c>
      <c r="J79" s="56" t="s">
        <v>783</v>
      </c>
      <c r="K79" s="18" t="s">
        <v>674</v>
      </c>
      <c r="L79" s="18" t="s">
        <v>675</v>
      </c>
      <c r="M79" s="59">
        <v>9401420126</v>
      </c>
      <c r="N79" s="18" t="s">
        <v>676</v>
      </c>
      <c r="O79" s="59">
        <v>9864276373</v>
      </c>
      <c r="P79" s="101">
        <v>43455</v>
      </c>
      <c r="Q79" s="56" t="s">
        <v>147</v>
      </c>
      <c r="R79" s="18"/>
      <c r="S79" s="56" t="s">
        <v>89</v>
      </c>
      <c r="T79" s="18"/>
    </row>
    <row r="80" spans="1:20">
      <c r="A80" s="4">
        <v>76</v>
      </c>
      <c r="B80" s="17" t="s">
        <v>66</v>
      </c>
      <c r="C80" s="102" t="s">
        <v>823</v>
      </c>
      <c r="D80" s="56" t="s">
        <v>29</v>
      </c>
      <c r="E80" s="55">
        <v>6128</v>
      </c>
      <c r="F80" s="18"/>
      <c r="G80" s="56">
        <v>39</v>
      </c>
      <c r="H80" s="56">
        <v>42</v>
      </c>
      <c r="I80" s="17">
        <f t="shared" si="1"/>
        <v>81</v>
      </c>
      <c r="J80" s="56">
        <v>9954180044</v>
      </c>
      <c r="K80" s="18" t="s">
        <v>178</v>
      </c>
      <c r="L80" s="18" t="s">
        <v>827</v>
      </c>
      <c r="M80" s="59">
        <v>9401339234</v>
      </c>
      <c r="N80" s="18" t="s">
        <v>828</v>
      </c>
      <c r="O80" s="59">
        <v>8473958586</v>
      </c>
      <c r="P80" s="101">
        <v>43456</v>
      </c>
      <c r="Q80" s="56" t="s">
        <v>148</v>
      </c>
      <c r="R80" s="18"/>
      <c r="S80" s="56" t="s">
        <v>89</v>
      </c>
      <c r="T80" s="18"/>
    </row>
    <row r="81" spans="1:20">
      <c r="A81" s="4">
        <v>77</v>
      </c>
      <c r="B81" s="17" t="s">
        <v>66</v>
      </c>
      <c r="C81" s="102" t="s">
        <v>824</v>
      </c>
      <c r="D81" s="56" t="s">
        <v>29</v>
      </c>
      <c r="E81" s="55">
        <v>6115</v>
      </c>
      <c r="F81" s="18"/>
      <c r="G81" s="56">
        <v>20</v>
      </c>
      <c r="H81" s="56">
        <v>20</v>
      </c>
      <c r="I81" s="17">
        <f t="shared" si="1"/>
        <v>40</v>
      </c>
      <c r="J81" s="56">
        <v>7896838044</v>
      </c>
      <c r="K81" s="18" t="s">
        <v>178</v>
      </c>
      <c r="L81" s="18" t="s">
        <v>827</v>
      </c>
      <c r="M81" s="59">
        <v>9401339234</v>
      </c>
      <c r="N81" s="18" t="s">
        <v>828</v>
      </c>
      <c r="O81" s="59">
        <v>8473958586</v>
      </c>
      <c r="P81" s="101">
        <v>43456</v>
      </c>
      <c r="Q81" s="56" t="s">
        <v>148</v>
      </c>
      <c r="R81" s="18"/>
      <c r="S81" s="56" t="s">
        <v>89</v>
      </c>
      <c r="T81" s="18"/>
    </row>
    <row r="82" spans="1:20">
      <c r="A82" s="4">
        <v>78</v>
      </c>
      <c r="B82" s="17" t="s">
        <v>66</v>
      </c>
      <c r="C82" s="102" t="s">
        <v>825</v>
      </c>
      <c r="D82" s="56" t="s">
        <v>29</v>
      </c>
      <c r="E82" s="55">
        <v>6147</v>
      </c>
      <c r="F82" s="18"/>
      <c r="G82" s="56">
        <v>20</v>
      </c>
      <c r="H82" s="56">
        <v>28</v>
      </c>
      <c r="I82" s="17">
        <f t="shared" si="1"/>
        <v>48</v>
      </c>
      <c r="J82" s="56" t="s">
        <v>829</v>
      </c>
      <c r="K82" s="18" t="s">
        <v>178</v>
      </c>
      <c r="L82" s="18" t="s">
        <v>827</v>
      </c>
      <c r="M82" s="59">
        <v>9401339234</v>
      </c>
      <c r="N82" s="18" t="s">
        <v>828</v>
      </c>
      <c r="O82" s="59">
        <v>8473958586</v>
      </c>
      <c r="P82" s="101">
        <v>43456</v>
      </c>
      <c r="Q82" s="56" t="s">
        <v>148</v>
      </c>
      <c r="R82" s="18"/>
      <c r="S82" s="56" t="s">
        <v>89</v>
      </c>
      <c r="T82" s="18"/>
    </row>
    <row r="83" spans="1:20">
      <c r="A83" s="4">
        <v>79</v>
      </c>
      <c r="B83" s="17" t="s">
        <v>67</v>
      </c>
      <c r="C83" s="102" t="s">
        <v>826</v>
      </c>
      <c r="D83" s="56" t="s">
        <v>29</v>
      </c>
      <c r="E83" s="55">
        <v>7193</v>
      </c>
      <c r="F83" s="18"/>
      <c r="G83" s="56">
        <v>69</v>
      </c>
      <c r="H83" s="56">
        <v>62</v>
      </c>
      <c r="I83" s="17">
        <f t="shared" si="1"/>
        <v>131</v>
      </c>
      <c r="J83" s="56" t="s">
        <v>830</v>
      </c>
      <c r="K83" s="102" t="s">
        <v>699</v>
      </c>
      <c r="L83" s="18" t="s">
        <v>700</v>
      </c>
      <c r="M83" s="59">
        <v>9435736134</v>
      </c>
      <c r="N83" s="18" t="s">
        <v>831</v>
      </c>
      <c r="O83" s="59">
        <v>9678599440</v>
      </c>
      <c r="P83" s="101">
        <v>43456</v>
      </c>
      <c r="Q83" s="56" t="s">
        <v>148</v>
      </c>
      <c r="R83" s="18"/>
      <c r="S83" s="56" t="s">
        <v>89</v>
      </c>
      <c r="T83" s="18"/>
    </row>
    <row r="84" spans="1:20">
      <c r="A84" s="4">
        <v>80</v>
      </c>
      <c r="B84" s="17" t="s">
        <v>66</v>
      </c>
      <c r="C84" s="64" t="s">
        <v>832</v>
      </c>
      <c r="D84" s="17" t="s">
        <v>29</v>
      </c>
      <c r="E84" s="112">
        <v>6130</v>
      </c>
      <c r="F84" s="17"/>
      <c r="G84" s="63">
        <v>29</v>
      </c>
      <c r="H84" s="63">
        <v>32</v>
      </c>
      <c r="I84" s="17">
        <f t="shared" si="1"/>
        <v>61</v>
      </c>
      <c r="J84" s="56" t="s">
        <v>835</v>
      </c>
      <c r="K84" s="64" t="s">
        <v>282</v>
      </c>
      <c r="L84" s="64" t="s">
        <v>283</v>
      </c>
      <c r="M84" s="17" t="s">
        <v>284</v>
      </c>
      <c r="N84" s="64" t="s">
        <v>525</v>
      </c>
      <c r="O84" s="17" t="s">
        <v>836</v>
      </c>
      <c r="P84" s="101">
        <v>43458</v>
      </c>
      <c r="Q84" s="56" t="s">
        <v>183</v>
      </c>
      <c r="R84" s="18"/>
      <c r="S84" s="56" t="s">
        <v>89</v>
      </c>
      <c r="T84" s="18"/>
    </row>
    <row r="85" spans="1:20">
      <c r="A85" s="4">
        <v>81</v>
      </c>
      <c r="B85" s="17" t="s">
        <v>66</v>
      </c>
      <c r="C85" s="18" t="s">
        <v>833</v>
      </c>
      <c r="D85" s="56" t="s">
        <v>29</v>
      </c>
      <c r="E85" s="55">
        <v>6131</v>
      </c>
      <c r="F85" s="56"/>
      <c r="G85" s="63">
        <v>24</v>
      </c>
      <c r="H85" s="63">
        <v>29</v>
      </c>
      <c r="I85" s="17">
        <f t="shared" si="1"/>
        <v>53</v>
      </c>
      <c r="J85" s="56" t="s">
        <v>837</v>
      </c>
      <c r="K85" s="18" t="s">
        <v>282</v>
      </c>
      <c r="L85" s="18" t="s">
        <v>283</v>
      </c>
      <c r="M85" s="17" t="s">
        <v>284</v>
      </c>
      <c r="N85" s="64" t="s">
        <v>525</v>
      </c>
      <c r="O85" s="17" t="s">
        <v>836</v>
      </c>
      <c r="P85" s="101">
        <v>43458</v>
      </c>
      <c r="Q85" s="56" t="s">
        <v>183</v>
      </c>
      <c r="R85" s="18"/>
      <c r="S85" s="56" t="s">
        <v>89</v>
      </c>
      <c r="T85" s="18"/>
    </row>
    <row r="86" spans="1:20">
      <c r="A86" s="4">
        <v>82</v>
      </c>
      <c r="B86" s="17" t="s">
        <v>66</v>
      </c>
      <c r="C86" s="18" t="s">
        <v>834</v>
      </c>
      <c r="D86" s="56" t="s">
        <v>29</v>
      </c>
      <c r="E86" s="55">
        <v>6108</v>
      </c>
      <c r="F86" s="56"/>
      <c r="G86" s="63">
        <v>27</v>
      </c>
      <c r="H86" s="63">
        <v>24</v>
      </c>
      <c r="I86" s="17">
        <f t="shared" si="1"/>
        <v>51</v>
      </c>
      <c r="J86" s="56" t="s">
        <v>838</v>
      </c>
      <c r="K86" s="18" t="s">
        <v>172</v>
      </c>
      <c r="L86" s="64" t="s">
        <v>653</v>
      </c>
      <c r="M86" s="17">
        <v>9401452643</v>
      </c>
      <c r="N86" s="64" t="s">
        <v>97</v>
      </c>
      <c r="O86" s="17">
        <v>9859383324</v>
      </c>
      <c r="P86" s="101">
        <v>43458</v>
      </c>
      <c r="Q86" s="56" t="s">
        <v>183</v>
      </c>
      <c r="R86" s="18"/>
      <c r="S86" s="56" t="s">
        <v>89</v>
      </c>
      <c r="T86" s="18"/>
    </row>
    <row r="87" spans="1:20">
      <c r="A87" s="4">
        <v>83</v>
      </c>
      <c r="B87" s="17" t="s">
        <v>67</v>
      </c>
      <c r="C87" s="18" t="s">
        <v>812</v>
      </c>
      <c r="D87" s="56" t="s">
        <v>29</v>
      </c>
      <c r="E87" s="58">
        <v>7155</v>
      </c>
      <c r="F87" s="56"/>
      <c r="G87" s="63">
        <v>42</v>
      </c>
      <c r="H87" s="63">
        <v>33</v>
      </c>
      <c r="I87" s="17">
        <f t="shared" si="1"/>
        <v>75</v>
      </c>
      <c r="J87" s="56" t="s">
        <v>839</v>
      </c>
      <c r="K87" s="18" t="s">
        <v>674</v>
      </c>
      <c r="L87" s="64" t="s">
        <v>675</v>
      </c>
      <c r="M87" s="17">
        <v>9401420126</v>
      </c>
      <c r="N87" s="64" t="s">
        <v>822</v>
      </c>
      <c r="O87" s="17">
        <v>6401030707</v>
      </c>
      <c r="P87" s="101">
        <v>43458</v>
      </c>
      <c r="Q87" s="56" t="s">
        <v>183</v>
      </c>
      <c r="R87" s="18"/>
      <c r="S87" s="56" t="s">
        <v>89</v>
      </c>
      <c r="T87" s="18"/>
    </row>
    <row r="88" spans="1:20">
      <c r="A88" s="4">
        <v>84</v>
      </c>
      <c r="B88" s="17" t="s">
        <v>67</v>
      </c>
      <c r="C88" s="18" t="s">
        <v>697</v>
      </c>
      <c r="D88" s="56" t="s">
        <v>29</v>
      </c>
      <c r="E88" s="58">
        <v>7157</v>
      </c>
      <c r="F88" s="56"/>
      <c r="G88" s="63">
        <v>31</v>
      </c>
      <c r="H88" s="63">
        <v>39</v>
      </c>
      <c r="I88" s="17">
        <f t="shared" si="1"/>
        <v>70</v>
      </c>
      <c r="J88" s="56" t="s">
        <v>717</v>
      </c>
      <c r="K88" s="18" t="s">
        <v>785</v>
      </c>
      <c r="L88" s="64" t="s">
        <v>840</v>
      </c>
      <c r="M88" s="17">
        <v>9401452632</v>
      </c>
      <c r="N88" s="64" t="s">
        <v>841</v>
      </c>
      <c r="O88" s="17">
        <v>9859525225</v>
      </c>
      <c r="P88" s="101">
        <v>43458</v>
      </c>
      <c r="Q88" s="56" t="s">
        <v>183</v>
      </c>
      <c r="R88" s="18"/>
      <c r="S88" s="56" t="s">
        <v>89</v>
      </c>
      <c r="T88" s="18"/>
    </row>
    <row r="89" spans="1:20">
      <c r="A89" s="4">
        <v>85</v>
      </c>
      <c r="B89" s="17" t="s">
        <v>66</v>
      </c>
      <c r="C89" s="18" t="s">
        <v>842</v>
      </c>
      <c r="D89" s="56" t="s">
        <v>29</v>
      </c>
      <c r="E89" s="55">
        <v>6176</v>
      </c>
      <c r="F89" s="56"/>
      <c r="G89" s="56">
        <v>70</v>
      </c>
      <c r="H89" s="56">
        <v>65</v>
      </c>
      <c r="I89" s="17">
        <f t="shared" si="1"/>
        <v>135</v>
      </c>
      <c r="J89" s="56" t="s">
        <v>844</v>
      </c>
      <c r="K89" s="18" t="s">
        <v>130</v>
      </c>
      <c r="L89" s="18" t="s">
        <v>131</v>
      </c>
      <c r="M89" s="59">
        <v>9954420426</v>
      </c>
      <c r="N89" s="18" t="s">
        <v>845</v>
      </c>
      <c r="O89" s="59">
        <v>9707550286</v>
      </c>
      <c r="P89" s="101">
        <v>43460</v>
      </c>
      <c r="Q89" s="56" t="s">
        <v>99</v>
      </c>
      <c r="R89" s="18"/>
      <c r="S89" s="56" t="s">
        <v>89</v>
      </c>
      <c r="T89" s="18"/>
    </row>
    <row r="90" spans="1:20">
      <c r="A90" s="4">
        <v>86</v>
      </c>
      <c r="B90" s="17" t="s">
        <v>67</v>
      </c>
      <c r="C90" s="18" t="s">
        <v>809</v>
      </c>
      <c r="D90" s="56" t="s">
        <v>29</v>
      </c>
      <c r="E90" s="55">
        <v>7190</v>
      </c>
      <c r="F90" s="56"/>
      <c r="G90" s="56">
        <v>37</v>
      </c>
      <c r="H90" s="56">
        <v>36</v>
      </c>
      <c r="I90" s="17">
        <f t="shared" si="1"/>
        <v>73</v>
      </c>
      <c r="J90" s="56" t="s">
        <v>820</v>
      </c>
      <c r="K90" s="18" t="s">
        <v>699</v>
      </c>
      <c r="L90" s="18" t="s">
        <v>700</v>
      </c>
      <c r="M90" s="59">
        <v>9401452641</v>
      </c>
      <c r="N90" s="18" t="s">
        <v>846</v>
      </c>
      <c r="O90" s="59">
        <v>9401081014</v>
      </c>
      <c r="P90" s="101">
        <v>43460</v>
      </c>
      <c r="Q90" s="56" t="s">
        <v>99</v>
      </c>
      <c r="R90" s="18"/>
      <c r="S90" s="56" t="s">
        <v>89</v>
      </c>
      <c r="T90" s="18"/>
    </row>
    <row r="91" spans="1:20">
      <c r="A91" s="4">
        <v>87</v>
      </c>
      <c r="B91" s="17" t="s">
        <v>67</v>
      </c>
      <c r="C91" s="18" t="s">
        <v>843</v>
      </c>
      <c r="D91" s="56" t="s">
        <v>29</v>
      </c>
      <c r="E91" s="55">
        <v>7188</v>
      </c>
      <c r="F91" s="56"/>
      <c r="G91" s="56">
        <v>30</v>
      </c>
      <c r="H91" s="56">
        <v>34</v>
      </c>
      <c r="I91" s="17">
        <f t="shared" si="1"/>
        <v>64</v>
      </c>
      <c r="J91" s="56" t="s">
        <v>847</v>
      </c>
      <c r="K91" s="18" t="s">
        <v>699</v>
      </c>
      <c r="L91" s="18" t="s">
        <v>700</v>
      </c>
      <c r="M91" s="59">
        <v>9401452641</v>
      </c>
      <c r="N91" s="18" t="s">
        <v>846</v>
      </c>
      <c r="O91" s="59">
        <v>9401081014</v>
      </c>
      <c r="P91" s="101">
        <v>43460</v>
      </c>
      <c r="Q91" s="56" t="s">
        <v>99</v>
      </c>
      <c r="R91" s="18"/>
      <c r="S91" s="56" t="s">
        <v>89</v>
      </c>
      <c r="T91" s="18"/>
    </row>
    <row r="92" spans="1:20">
      <c r="A92" s="4">
        <v>88</v>
      </c>
      <c r="B92" s="17" t="s">
        <v>66</v>
      </c>
      <c r="C92" s="102" t="s">
        <v>848</v>
      </c>
      <c r="D92" s="56" t="s">
        <v>29</v>
      </c>
      <c r="E92" s="55">
        <v>6117</v>
      </c>
      <c r="F92" s="18"/>
      <c r="G92" s="56">
        <v>29</v>
      </c>
      <c r="H92" s="56">
        <v>37</v>
      </c>
      <c r="I92" s="17">
        <f t="shared" si="1"/>
        <v>66</v>
      </c>
      <c r="J92" s="56">
        <v>7896838462</v>
      </c>
      <c r="K92" s="18" t="s">
        <v>178</v>
      </c>
      <c r="L92" s="18" t="s">
        <v>827</v>
      </c>
      <c r="M92" s="59">
        <v>9401339234</v>
      </c>
      <c r="N92" s="18" t="s">
        <v>861</v>
      </c>
      <c r="O92" s="59">
        <v>9954466435</v>
      </c>
      <c r="P92" s="101">
        <v>43461</v>
      </c>
      <c r="Q92" s="56" t="s">
        <v>113</v>
      </c>
      <c r="R92" s="18"/>
      <c r="S92" s="56" t="s">
        <v>89</v>
      </c>
      <c r="T92" s="18"/>
    </row>
    <row r="93" spans="1:20">
      <c r="A93" s="4">
        <v>89</v>
      </c>
      <c r="B93" s="17" t="s">
        <v>66</v>
      </c>
      <c r="C93" s="102" t="s">
        <v>849</v>
      </c>
      <c r="D93" s="56" t="s">
        <v>29</v>
      </c>
      <c r="E93" s="55">
        <v>6120</v>
      </c>
      <c r="F93" s="18"/>
      <c r="G93" s="56">
        <v>21</v>
      </c>
      <c r="H93" s="56">
        <v>31</v>
      </c>
      <c r="I93" s="17">
        <f t="shared" si="1"/>
        <v>52</v>
      </c>
      <c r="J93" s="56">
        <v>9954209502</v>
      </c>
      <c r="K93" s="18" t="s">
        <v>178</v>
      </c>
      <c r="L93" s="18" t="s">
        <v>827</v>
      </c>
      <c r="M93" s="59">
        <v>9401339234</v>
      </c>
      <c r="N93" s="18" t="s">
        <v>861</v>
      </c>
      <c r="O93" s="59">
        <v>9954466435</v>
      </c>
      <c r="P93" s="101">
        <v>43461</v>
      </c>
      <c r="Q93" s="56" t="s">
        <v>113</v>
      </c>
      <c r="R93" s="18"/>
      <c r="S93" s="56" t="s">
        <v>89</v>
      </c>
      <c r="T93" s="18"/>
    </row>
    <row r="94" spans="1:20">
      <c r="A94" s="4">
        <v>90</v>
      </c>
      <c r="B94" s="17" t="s">
        <v>66</v>
      </c>
      <c r="C94" s="102" t="s">
        <v>850</v>
      </c>
      <c r="D94" s="56" t="s">
        <v>29</v>
      </c>
      <c r="E94" s="55">
        <v>6149</v>
      </c>
      <c r="F94" s="18"/>
      <c r="G94" s="56">
        <v>13</v>
      </c>
      <c r="H94" s="56">
        <v>10</v>
      </c>
      <c r="I94" s="17">
        <f t="shared" si="1"/>
        <v>23</v>
      </c>
      <c r="J94" s="56">
        <v>9707926025</v>
      </c>
      <c r="K94" s="18" t="s">
        <v>178</v>
      </c>
      <c r="L94" s="18" t="s">
        <v>827</v>
      </c>
      <c r="M94" s="59">
        <v>9401339234</v>
      </c>
      <c r="N94" s="18" t="s">
        <v>861</v>
      </c>
      <c r="O94" s="59">
        <v>9954466435</v>
      </c>
      <c r="P94" s="101">
        <v>43461</v>
      </c>
      <c r="Q94" s="56" t="s">
        <v>113</v>
      </c>
      <c r="R94" s="18"/>
      <c r="S94" s="56" t="s">
        <v>89</v>
      </c>
      <c r="T94" s="18"/>
    </row>
    <row r="95" spans="1:20">
      <c r="A95" s="4">
        <v>91</v>
      </c>
      <c r="B95" s="17" t="s">
        <v>67</v>
      </c>
      <c r="C95" s="102" t="s">
        <v>851</v>
      </c>
      <c r="D95" s="56" t="s">
        <v>29</v>
      </c>
      <c r="E95" s="55">
        <v>7134</v>
      </c>
      <c r="F95" s="18"/>
      <c r="G95" s="56">
        <v>30</v>
      </c>
      <c r="H95" s="56">
        <v>31</v>
      </c>
      <c r="I95" s="17">
        <f t="shared" si="1"/>
        <v>61</v>
      </c>
      <c r="J95" s="56"/>
      <c r="K95" s="18" t="s">
        <v>699</v>
      </c>
      <c r="L95" s="18" t="s">
        <v>700</v>
      </c>
      <c r="M95" s="59">
        <v>9435736134</v>
      </c>
      <c r="N95" s="18"/>
      <c r="O95" s="59"/>
      <c r="P95" s="101">
        <v>43461</v>
      </c>
      <c r="Q95" s="56" t="s">
        <v>113</v>
      </c>
      <c r="R95" s="18"/>
      <c r="S95" s="56" t="s">
        <v>89</v>
      </c>
      <c r="T95" s="18"/>
    </row>
    <row r="96" spans="1:20">
      <c r="A96" s="4">
        <v>92</v>
      </c>
      <c r="B96" s="17" t="s">
        <v>67</v>
      </c>
      <c r="C96" s="102" t="s">
        <v>852</v>
      </c>
      <c r="D96" s="56" t="s">
        <v>29</v>
      </c>
      <c r="E96" s="55">
        <v>7127</v>
      </c>
      <c r="F96" s="18"/>
      <c r="G96" s="56">
        <v>22</v>
      </c>
      <c r="H96" s="56">
        <v>39</v>
      </c>
      <c r="I96" s="17">
        <f t="shared" si="1"/>
        <v>61</v>
      </c>
      <c r="J96" s="56"/>
      <c r="K96" s="18" t="s">
        <v>862</v>
      </c>
      <c r="L96" s="18" t="s">
        <v>245</v>
      </c>
      <c r="M96" s="59">
        <v>9401452665</v>
      </c>
      <c r="N96" s="18"/>
      <c r="O96" s="59"/>
      <c r="P96" s="101">
        <v>43461</v>
      </c>
      <c r="Q96" s="56" t="s">
        <v>113</v>
      </c>
      <c r="R96" s="18"/>
      <c r="S96" s="56" t="s">
        <v>89</v>
      </c>
      <c r="T96" s="18"/>
    </row>
    <row r="97" spans="1:20">
      <c r="A97" s="4">
        <v>93</v>
      </c>
      <c r="B97" s="17" t="s">
        <v>66</v>
      </c>
      <c r="C97" s="102" t="s">
        <v>853</v>
      </c>
      <c r="D97" s="56" t="s">
        <v>29</v>
      </c>
      <c r="E97" s="55">
        <v>6113</v>
      </c>
      <c r="F97" s="18"/>
      <c r="G97" s="56">
        <v>15</v>
      </c>
      <c r="H97" s="56">
        <v>17</v>
      </c>
      <c r="I97" s="17">
        <f t="shared" si="1"/>
        <v>32</v>
      </c>
      <c r="J97" s="56">
        <v>8011863099</v>
      </c>
      <c r="K97" s="18" t="s">
        <v>282</v>
      </c>
      <c r="L97" s="18" t="s">
        <v>712</v>
      </c>
      <c r="M97" s="59">
        <v>9859614228</v>
      </c>
      <c r="N97" s="18" t="s">
        <v>713</v>
      </c>
      <c r="O97" s="59">
        <v>8812008725</v>
      </c>
      <c r="P97" s="101">
        <v>43462</v>
      </c>
      <c r="Q97" s="56" t="s">
        <v>147</v>
      </c>
      <c r="R97" s="18"/>
      <c r="S97" s="56" t="s">
        <v>89</v>
      </c>
      <c r="T97" s="18"/>
    </row>
    <row r="98" spans="1:20">
      <c r="A98" s="4">
        <v>94</v>
      </c>
      <c r="B98" s="17" t="s">
        <v>66</v>
      </c>
      <c r="C98" s="102" t="s">
        <v>854</v>
      </c>
      <c r="D98" s="56" t="s">
        <v>29</v>
      </c>
      <c r="E98" s="55">
        <v>6121</v>
      </c>
      <c r="F98" s="18"/>
      <c r="G98" s="56">
        <v>21</v>
      </c>
      <c r="H98" s="56">
        <v>26</v>
      </c>
      <c r="I98" s="17">
        <f t="shared" si="1"/>
        <v>47</v>
      </c>
      <c r="J98" s="56">
        <v>7399416137</v>
      </c>
      <c r="K98" s="18" t="s">
        <v>282</v>
      </c>
      <c r="L98" s="18" t="s">
        <v>712</v>
      </c>
      <c r="M98" s="59">
        <v>9859614228</v>
      </c>
      <c r="N98" s="18" t="s">
        <v>713</v>
      </c>
      <c r="O98" s="59">
        <v>8812008725</v>
      </c>
      <c r="P98" s="101">
        <v>43462</v>
      </c>
      <c r="Q98" s="56" t="s">
        <v>147</v>
      </c>
      <c r="R98" s="18"/>
      <c r="S98" s="56" t="s">
        <v>89</v>
      </c>
      <c r="T98" s="18"/>
    </row>
    <row r="99" spans="1:20">
      <c r="A99" s="4">
        <v>95</v>
      </c>
      <c r="B99" s="17" t="s">
        <v>66</v>
      </c>
      <c r="C99" s="102" t="s">
        <v>613</v>
      </c>
      <c r="D99" s="56" t="s">
        <v>29</v>
      </c>
      <c r="E99" s="55">
        <v>6148</v>
      </c>
      <c r="F99" s="18"/>
      <c r="G99" s="56">
        <v>33</v>
      </c>
      <c r="H99" s="56">
        <v>30</v>
      </c>
      <c r="I99" s="17">
        <f t="shared" si="1"/>
        <v>63</v>
      </c>
      <c r="J99" s="56">
        <v>9954264050</v>
      </c>
      <c r="K99" s="18" t="s">
        <v>282</v>
      </c>
      <c r="L99" s="18" t="s">
        <v>712</v>
      </c>
      <c r="M99" s="59">
        <v>9859614228</v>
      </c>
      <c r="N99" s="18" t="s">
        <v>713</v>
      </c>
      <c r="O99" s="59">
        <v>8812008725</v>
      </c>
      <c r="P99" s="101">
        <v>43462</v>
      </c>
      <c r="Q99" s="56" t="s">
        <v>147</v>
      </c>
      <c r="R99" s="18"/>
      <c r="S99" s="56" t="s">
        <v>89</v>
      </c>
      <c r="T99" s="18"/>
    </row>
    <row r="100" spans="1:20">
      <c r="A100" s="4">
        <v>96</v>
      </c>
      <c r="B100" s="17" t="s">
        <v>67</v>
      </c>
      <c r="C100" s="102" t="s">
        <v>855</v>
      </c>
      <c r="D100" s="56" t="s">
        <v>29</v>
      </c>
      <c r="E100" s="55">
        <v>7077</v>
      </c>
      <c r="F100" s="18"/>
      <c r="G100" s="56">
        <v>68</v>
      </c>
      <c r="H100" s="56">
        <v>72</v>
      </c>
      <c r="I100" s="17">
        <f t="shared" si="1"/>
        <v>140</v>
      </c>
      <c r="J100" s="56" t="s">
        <v>863</v>
      </c>
      <c r="K100" s="18" t="s">
        <v>794</v>
      </c>
      <c r="L100" s="18" t="s">
        <v>864</v>
      </c>
      <c r="M100" s="59"/>
      <c r="N100" s="18" t="s">
        <v>797</v>
      </c>
      <c r="O100" s="59">
        <v>9859669465</v>
      </c>
      <c r="P100" s="101">
        <v>43462</v>
      </c>
      <c r="Q100" s="56" t="s">
        <v>147</v>
      </c>
      <c r="R100" s="18"/>
      <c r="S100" s="56" t="s">
        <v>89</v>
      </c>
      <c r="T100" s="18"/>
    </row>
    <row r="101" spans="1:20">
      <c r="A101" s="4">
        <v>97</v>
      </c>
      <c r="B101" s="17" t="s">
        <v>66</v>
      </c>
      <c r="C101" s="105" t="s">
        <v>856</v>
      </c>
      <c r="D101" s="56" t="s">
        <v>29</v>
      </c>
      <c r="E101" s="55">
        <v>6116</v>
      </c>
      <c r="F101" s="18"/>
      <c r="G101" s="56">
        <v>19</v>
      </c>
      <c r="H101" s="56">
        <v>26</v>
      </c>
      <c r="I101" s="17">
        <f t="shared" si="1"/>
        <v>45</v>
      </c>
      <c r="J101" s="56">
        <v>9954124829</v>
      </c>
      <c r="K101" s="18" t="s">
        <v>282</v>
      </c>
      <c r="L101" s="18" t="s">
        <v>283</v>
      </c>
      <c r="M101" s="59" t="s">
        <v>284</v>
      </c>
      <c r="N101" s="18" t="s">
        <v>525</v>
      </c>
      <c r="O101" s="59">
        <v>8812078828</v>
      </c>
      <c r="P101" s="101">
        <v>43463</v>
      </c>
      <c r="Q101" s="56" t="s">
        <v>148</v>
      </c>
      <c r="R101" s="18"/>
      <c r="S101" s="56" t="s">
        <v>89</v>
      </c>
      <c r="T101" s="18"/>
    </row>
    <row r="102" spans="1:20">
      <c r="A102" s="4">
        <v>98</v>
      </c>
      <c r="B102" s="17" t="s">
        <v>66</v>
      </c>
      <c r="C102" s="102" t="s">
        <v>857</v>
      </c>
      <c r="D102" s="56" t="s">
        <v>29</v>
      </c>
      <c r="E102" s="55">
        <v>6110</v>
      </c>
      <c r="F102" s="18"/>
      <c r="G102" s="56">
        <v>25</v>
      </c>
      <c r="H102" s="56">
        <v>25</v>
      </c>
      <c r="I102" s="17">
        <f t="shared" si="1"/>
        <v>50</v>
      </c>
      <c r="J102" s="56">
        <v>9435878868</v>
      </c>
      <c r="K102" s="18" t="s">
        <v>282</v>
      </c>
      <c r="L102" s="18" t="s">
        <v>712</v>
      </c>
      <c r="M102" s="59">
        <v>9859614228</v>
      </c>
      <c r="N102" s="18" t="s">
        <v>713</v>
      </c>
      <c r="O102" s="59">
        <v>8812008725</v>
      </c>
      <c r="P102" s="101">
        <v>43463</v>
      </c>
      <c r="Q102" s="56" t="s">
        <v>148</v>
      </c>
      <c r="R102" s="18"/>
      <c r="S102" s="56" t="s">
        <v>89</v>
      </c>
      <c r="T102" s="18"/>
    </row>
    <row r="103" spans="1:20">
      <c r="A103" s="4">
        <v>99</v>
      </c>
      <c r="B103" s="17" t="s">
        <v>66</v>
      </c>
      <c r="C103" s="102" t="s">
        <v>858</v>
      </c>
      <c r="D103" s="56" t="s">
        <v>29</v>
      </c>
      <c r="E103" s="55">
        <v>6118</v>
      </c>
      <c r="F103" s="18"/>
      <c r="G103" s="56">
        <v>28</v>
      </c>
      <c r="H103" s="56">
        <v>36</v>
      </c>
      <c r="I103" s="17">
        <f t="shared" si="1"/>
        <v>64</v>
      </c>
      <c r="J103" s="56">
        <v>8486953913</v>
      </c>
      <c r="K103" s="18" t="s">
        <v>282</v>
      </c>
      <c r="L103" s="18" t="s">
        <v>712</v>
      </c>
      <c r="M103" s="59">
        <v>9859614228</v>
      </c>
      <c r="N103" s="18" t="s">
        <v>713</v>
      </c>
      <c r="O103" s="59">
        <v>8812008725</v>
      </c>
      <c r="P103" s="101">
        <v>43463</v>
      </c>
      <c r="Q103" s="56" t="s">
        <v>148</v>
      </c>
      <c r="R103" s="18"/>
      <c r="S103" s="56" t="s">
        <v>89</v>
      </c>
      <c r="T103" s="18"/>
    </row>
    <row r="104" spans="1:20">
      <c r="A104" s="4">
        <v>100</v>
      </c>
      <c r="B104" s="20" t="s">
        <v>67</v>
      </c>
      <c r="C104" s="111" t="s">
        <v>859</v>
      </c>
      <c r="D104" s="87" t="s">
        <v>29</v>
      </c>
      <c r="E104" s="55">
        <v>6105</v>
      </c>
      <c r="F104" s="86"/>
      <c r="G104" s="56">
        <v>36</v>
      </c>
      <c r="H104" s="56">
        <v>41</v>
      </c>
      <c r="I104" s="17">
        <f t="shared" si="1"/>
        <v>77</v>
      </c>
      <c r="J104" s="56">
        <v>9957099294</v>
      </c>
      <c r="K104" s="86" t="s">
        <v>726</v>
      </c>
      <c r="L104" s="18" t="s">
        <v>727</v>
      </c>
      <c r="M104" s="59">
        <v>9678544869</v>
      </c>
      <c r="N104" s="18" t="s">
        <v>865</v>
      </c>
      <c r="O104" s="59">
        <v>9678532407</v>
      </c>
      <c r="P104" s="101">
        <v>43463</v>
      </c>
      <c r="Q104" s="56" t="s">
        <v>148</v>
      </c>
      <c r="R104" s="18"/>
      <c r="S104" s="56" t="s">
        <v>89</v>
      </c>
      <c r="T104" s="18"/>
    </row>
    <row r="105" spans="1:20">
      <c r="A105" s="4">
        <v>101</v>
      </c>
      <c r="B105" s="17" t="s">
        <v>67</v>
      </c>
      <c r="C105" s="102" t="s">
        <v>860</v>
      </c>
      <c r="D105" s="56" t="s">
        <v>29</v>
      </c>
      <c r="E105" s="55">
        <v>7192</v>
      </c>
      <c r="F105" s="18"/>
      <c r="G105" s="56">
        <v>33</v>
      </c>
      <c r="H105" s="56">
        <v>43</v>
      </c>
      <c r="I105" s="17">
        <f t="shared" si="1"/>
        <v>76</v>
      </c>
      <c r="J105" s="56" t="s">
        <v>866</v>
      </c>
      <c r="K105" s="18" t="s">
        <v>726</v>
      </c>
      <c r="L105" s="18" t="s">
        <v>727</v>
      </c>
      <c r="M105" s="59">
        <v>9678544869</v>
      </c>
      <c r="N105" s="18" t="s">
        <v>865</v>
      </c>
      <c r="O105" s="59">
        <v>9678532407</v>
      </c>
      <c r="P105" s="101">
        <v>43463</v>
      </c>
      <c r="Q105" s="56" t="s">
        <v>148</v>
      </c>
      <c r="R105" s="18"/>
      <c r="S105" s="56" t="s">
        <v>89</v>
      </c>
      <c r="T105" s="18"/>
    </row>
    <row r="106" spans="1:20">
      <c r="A106" s="4">
        <v>102</v>
      </c>
      <c r="B106" s="17" t="s">
        <v>67</v>
      </c>
      <c r="C106" s="18" t="s">
        <v>867</v>
      </c>
      <c r="D106" s="56" t="s">
        <v>29</v>
      </c>
      <c r="E106" s="55">
        <v>7174</v>
      </c>
      <c r="F106" s="18"/>
      <c r="G106" s="56">
        <v>63</v>
      </c>
      <c r="H106" s="56">
        <v>55</v>
      </c>
      <c r="I106" s="17">
        <f t="shared" si="1"/>
        <v>118</v>
      </c>
      <c r="J106" s="56" t="s">
        <v>869</v>
      </c>
      <c r="K106" s="18" t="s">
        <v>422</v>
      </c>
      <c r="L106" s="18" t="s">
        <v>423</v>
      </c>
      <c r="M106" s="59">
        <v>9435272194</v>
      </c>
      <c r="N106" s="18" t="s">
        <v>870</v>
      </c>
      <c r="O106" s="59">
        <v>9957820143</v>
      </c>
      <c r="P106" s="101">
        <v>43465</v>
      </c>
      <c r="Q106" s="56" t="s">
        <v>183</v>
      </c>
      <c r="R106" s="18"/>
      <c r="S106" s="56" t="s">
        <v>89</v>
      </c>
      <c r="T106" s="18"/>
    </row>
    <row r="107" spans="1:20">
      <c r="A107" s="4">
        <v>103</v>
      </c>
      <c r="B107" s="17" t="s">
        <v>66</v>
      </c>
      <c r="C107" s="18" t="s">
        <v>868</v>
      </c>
      <c r="D107" s="56" t="s">
        <v>29</v>
      </c>
      <c r="E107" s="55">
        <v>6160</v>
      </c>
      <c r="F107" s="18"/>
      <c r="G107" s="56">
        <v>38</v>
      </c>
      <c r="H107" s="56">
        <v>27</v>
      </c>
      <c r="I107" s="17">
        <f t="shared" si="1"/>
        <v>65</v>
      </c>
      <c r="J107" s="56" t="s">
        <v>871</v>
      </c>
      <c r="K107" s="18" t="s">
        <v>872</v>
      </c>
      <c r="L107" s="18" t="s">
        <v>873</v>
      </c>
      <c r="M107" s="59">
        <v>9435721917</v>
      </c>
      <c r="N107" s="18" t="s">
        <v>874</v>
      </c>
      <c r="O107" s="59">
        <v>8822365670</v>
      </c>
      <c r="P107" s="101">
        <v>43465</v>
      </c>
      <c r="Q107" s="56" t="s">
        <v>183</v>
      </c>
      <c r="R107" s="18"/>
      <c r="S107" s="56" t="s">
        <v>89</v>
      </c>
      <c r="T107" s="18"/>
    </row>
    <row r="108" spans="1:20">
      <c r="A108" s="4">
        <v>104</v>
      </c>
      <c r="B108" s="17" t="s">
        <v>66</v>
      </c>
      <c r="C108" s="18" t="s">
        <v>658</v>
      </c>
      <c r="D108" s="56" t="s">
        <v>29</v>
      </c>
      <c r="E108" s="55">
        <v>6163</v>
      </c>
      <c r="F108" s="18"/>
      <c r="G108" s="56">
        <v>28</v>
      </c>
      <c r="H108" s="56">
        <v>25</v>
      </c>
      <c r="I108" s="17">
        <f t="shared" si="1"/>
        <v>53</v>
      </c>
      <c r="J108" s="56" t="s">
        <v>875</v>
      </c>
      <c r="K108" s="18" t="s">
        <v>282</v>
      </c>
      <c r="L108" s="18" t="s">
        <v>283</v>
      </c>
      <c r="M108" s="59">
        <v>9859614227</v>
      </c>
      <c r="N108" s="18" t="s">
        <v>413</v>
      </c>
      <c r="O108" s="59">
        <v>9954694778</v>
      </c>
      <c r="P108" s="101">
        <v>43465</v>
      </c>
      <c r="Q108" s="56" t="s">
        <v>183</v>
      </c>
      <c r="R108" s="18"/>
      <c r="S108" s="56" t="s">
        <v>89</v>
      </c>
      <c r="T108" s="18"/>
    </row>
    <row r="109" spans="1:20">
      <c r="A109" s="4">
        <v>105</v>
      </c>
      <c r="B109" s="17"/>
      <c r="C109" s="18"/>
      <c r="D109" s="56"/>
      <c r="E109" s="19"/>
      <c r="F109" s="18"/>
      <c r="G109" s="19"/>
      <c r="H109" s="19"/>
      <c r="I109" s="17">
        <f t="shared" si="1"/>
        <v>0</v>
      </c>
      <c r="J109" s="18"/>
      <c r="K109" s="18"/>
      <c r="L109" s="18"/>
      <c r="M109" s="18"/>
      <c r="N109" s="18"/>
      <c r="O109" s="18"/>
      <c r="P109" s="101"/>
      <c r="Q109" s="56"/>
      <c r="R109" s="18"/>
      <c r="S109" s="18"/>
      <c r="T109" s="18"/>
    </row>
    <row r="110" spans="1:20">
      <c r="A110" s="4">
        <v>106</v>
      </c>
      <c r="B110" s="17"/>
      <c r="C110" s="18"/>
      <c r="D110" s="56"/>
      <c r="E110" s="19"/>
      <c r="F110" s="18"/>
      <c r="G110" s="19"/>
      <c r="H110" s="19"/>
      <c r="I110" s="17">
        <f t="shared" si="1"/>
        <v>0</v>
      </c>
      <c r="J110" s="18"/>
      <c r="K110" s="18"/>
      <c r="L110" s="18"/>
      <c r="M110" s="18"/>
      <c r="N110" s="18"/>
      <c r="O110" s="18"/>
      <c r="P110" s="101"/>
      <c r="Q110" s="56"/>
      <c r="R110" s="18"/>
      <c r="S110" s="18"/>
      <c r="T110" s="18"/>
    </row>
    <row r="111" spans="1:20">
      <c r="A111" s="4">
        <v>107</v>
      </c>
      <c r="B111" s="17"/>
      <c r="C111" s="18"/>
      <c r="D111" s="56"/>
      <c r="E111" s="19"/>
      <c r="F111" s="18"/>
      <c r="G111" s="19"/>
      <c r="H111" s="19"/>
      <c r="I111" s="17">
        <f t="shared" si="1"/>
        <v>0</v>
      </c>
      <c r="J111" s="18"/>
      <c r="K111" s="18"/>
      <c r="L111" s="18"/>
      <c r="M111" s="18"/>
      <c r="N111" s="18"/>
      <c r="O111" s="18"/>
      <c r="P111" s="101"/>
      <c r="Q111" s="56"/>
      <c r="R111" s="18"/>
      <c r="S111" s="18"/>
      <c r="T111" s="18"/>
    </row>
    <row r="112" spans="1:20">
      <c r="A112" s="4">
        <v>108</v>
      </c>
      <c r="B112" s="17"/>
      <c r="C112" s="18"/>
      <c r="D112" s="56"/>
      <c r="E112" s="19"/>
      <c r="F112" s="18"/>
      <c r="G112" s="19"/>
      <c r="H112" s="19"/>
      <c r="I112" s="17">
        <f t="shared" si="1"/>
        <v>0</v>
      </c>
      <c r="J112" s="18"/>
      <c r="K112" s="18"/>
      <c r="L112" s="18"/>
      <c r="M112" s="18"/>
      <c r="N112" s="18"/>
      <c r="O112" s="18"/>
      <c r="P112" s="101"/>
      <c r="Q112" s="56"/>
      <c r="R112" s="18"/>
      <c r="S112" s="18"/>
      <c r="T112" s="18"/>
    </row>
    <row r="113" spans="1:20">
      <c r="A113" s="4">
        <v>109</v>
      </c>
      <c r="B113" s="17"/>
      <c r="C113" s="18"/>
      <c r="D113" s="56"/>
      <c r="E113" s="19"/>
      <c r="F113" s="18"/>
      <c r="G113" s="19"/>
      <c r="H113" s="19"/>
      <c r="I113" s="17">
        <f t="shared" si="1"/>
        <v>0</v>
      </c>
      <c r="J113" s="18"/>
      <c r="K113" s="18"/>
      <c r="L113" s="18"/>
      <c r="M113" s="18"/>
      <c r="N113" s="18"/>
      <c r="O113" s="18"/>
      <c r="P113" s="101"/>
      <c r="Q113" s="56"/>
      <c r="R113" s="18"/>
      <c r="S113" s="18"/>
      <c r="T113" s="18"/>
    </row>
    <row r="114" spans="1:20">
      <c r="A114" s="4">
        <v>110</v>
      </c>
      <c r="B114" s="17"/>
      <c r="C114" s="18"/>
      <c r="D114" s="56"/>
      <c r="E114" s="19"/>
      <c r="F114" s="18"/>
      <c r="G114" s="19"/>
      <c r="H114" s="19"/>
      <c r="I114" s="17">
        <f t="shared" si="1"/>
        <v>0</v>
      </c>
      <c r="J114" s="18"/>
      <c r="K114" s="18"/>
      <c r="L114" s="18"/>
      <c r="M114" s="18"/>
      <c r="N114" s="18"/>
      <c r="O114" s="18"/>
      <c r="P114" s="101"/>
      <c r="Q114" s="56"/>
      <c r="R114" s="18"/>
      <c r="S114" s="18"/>
      <c r="T114" s="18"/>
    </row>
    <row r="115" spans="1:20">
      <c r="A115" s="4">
        <v>111</v>
      </c>
      <c r="B115" s="17"/>
      <c r="C115" s="18"/>
      <c r="D115" s="56"/>
      <c r="E115" s="19"/>
      <c r="F115" s="18"/>
      <c r="G115" s="19"/>
      <c r="H115" s="19"/>
      <c r="I115" s="17">
        <f t="shared" si="1"/>
        <v>0</v>
      </c>
      <c r="J115" s="18"/>
      <c r="K115" s="18"/>
      <c r="L115" s="18"/>
      <c r="M115" s="18"/>
      <c r="N115" s="18"/>
      <c r="O115" s="18"/>
      <c r="P115" s="101"/>
      <c r="Q115" s="56"/>
      <c r="R115" s="18"/>
      <c r="S115" s="18"/>
      <c r="T115" s="18"/>
    </row>
    <row r="116" spans="1:20">
      <c r="A116" s="4">
        <v>112</v>
      </c>
      <c r="B116" s="17"/>
      <c r="C116" s="18"/>
      <c r="D116" s="56"/>
      <c r="E116" s="19"/>
      <c r="F116" s="18"/>
      <c r="G116" s="19"/>
      <c r="H116" s="19"/>
      <c r="I116" s="17">
        <f t="shared" si="1"/>
        <v>0</v>
      </c>
      <c r="J116" s="18"/>
      <c r="K116" s="18"/>
      <c r="L116" s="18"/>
      <c r="M116" s="18"/>
      <c r="N116" s="18"/>
      <c r="O116" s="18"/>
      <c r="P116" s="101"/>
      <c r="Q116" s="56"/>
      <c r="R116" s="18"/>
      <c r="S116" s="18"/>
      <c r="T116" s="18"/>
    </row>
    <row r="117" spans="1:20">
      <c r="A117" s="4">
        <v>113</v>
      </c>
      <c r="B117" s="17"/>
      <c r="C117" s="18"/>
      <c r="D117" s="56"/>
      <c r="E117" s="19"/>
      <c r="F117" s="18"/>
      <c r="G117" s="19"/>
      <c r="H117" s="19"/>
      <c r="I117" s="17">
        <f t="shared" si="1"/>
        <v>0</v>
      </c>
      <c r="J117" s="18"/>
      <c r="K117" s="18"/>
      <c r="L117" s="18"/>
      <c r="M117" s="18"/>
      <c r="N117" s="18"/>
      <c r="O117" s="18"/>
      <c r="P117" s="101"/>
      <c r="Q117" s="56"/>
      <c r="R117" s="18"/>
      <c r="S117" s="18"/>
      <c r="T117" s="18"/>
    </row>
    <row r="118" spans="1:20">
      <c r="A118" s="4">
        <v>114</v>
      </c>
      <c r="B118" s="17"/>
      <c r="C118" s="18"/>
      <c r="D118" s="56"/>
      <c r="E118" s="19"/>
      <c r="F118" s="18"/>
      <c r="G118" s="19"/>
      <c r="H118" s="19"/>
      <c r="I118" s="17">
        <f t="shared" si="1"/>
        <v>0</v>
      </c>
      <c r="J118" s="18"/>
      <c r="K118" s="18"/>
      <c r="L118" s="18"/>
      <c r="M118" s="18"/>
      <c r="N118" s="18"/>
      <c r="O118" s="18"/>
      <c r="P118" s="101"/>
      <c r="Q118" s="56"/>
      <c r="R118" s="18"/>
      <c r="S118" s="18"/>
      <c r="T118" s="18"/>
    </row>
    <row r="119" spans="1:20">
      <c r="A119" s="4">
        <v>115</v>
      </c>
      <c r="B119" s="17"/>
      <c r="C119" s="18"/>
      <c r="D119" s="56"/>
      <c r="E119" s="19"/>
      <c r="F119" s="18"/>
      <c r="G119" s="19"/>
      <c r="H119" s="19"/>
      <c r="I119" s="17">
        <f t="shared" si="1"/>
        <v>0</v>
      </c>
      <c r="J119" s="18"/>
      <c r="K119" s="18"/>
      <c r="L119" s="18"/>
      <c r="M119" s="18"/>
      <c r="N119" s="18"/>
      <c r="O119" s="18"/>
      <c r="P119" s="101"/>
      <c r="Q119" s="56"/>
      <c r="R119" s="18"/>
      <c r="S119" s="18"/>
      <c r="T119" s="18"/>
    </row>
    <row r="120" spans="1:20">
      <c r="A120" s="4">
        <v>116</v>
      </c>
      <c r="B120" s="17"/>
      <c r="C120" s="18"/>
      <c r="D120" s="56"/>
      <c r="E120" s="19"/>
      <c r="F120" s="18"/>
      <c r="G120" s="19"/>
      <c r="H120" s="19"/>
      <c r="I120" s="17">
        <f t="shared" si="1"/>
        <v>0</v>
      </c>
      <c r="J120" s="18"/>
      <c r="K120" s="18"/>
      <c r="L120" s="18"/>
      <c r="M120" s="18"/>
      <c r="N120" s="18"/>
      <c r="O120" s="18"/>
      <c r="P120" s="101"/>
      <c r="Q120" s="56"/>
      <c r="R120" s="18"/>
      <c r="S120" s="18"/>
      <c r="T120" s="18"/>
    </row>
    <row r="121" spans="1:20">
      <c r="A121" s="4">
        <v>117</v>
      </c>
      <c r="B121" s="17"/>
      <c r="C121" s="18"/>
      <c r="D121" s="56"/>
      <c r="E121" s="19"/>
      <c r="F121" s="18"/>
      <c r="G121" s="19"/>
      <c r="H121" s="19"/>
      <c r="I121" s="17">
        <f t="shared" si="1"/>
        <v>0</v>
      </c>
      <c r="J121" s="18"/>
      <c r="K121" s="18"/>
      <c r="L121" s="18"/>
      <c r="M121" s="18"/>
      <c r="N121" s="18"/>
      <c r="O121" s="18"/>
      <c r="P121" s="101"/>
      <c r="Q121" s="56"/>
      <c r="R121" s="18"/>
      <c r="S121" s="18"/>
      <c r="T121" s="18"/>
    </row>
    <row r="122" spans="1:20">
      <c r="A122" s="4">
        <v>118</v>
      </c>
      <c r="B122" s="17"/>
      <c r="C122" s="18"/>
      <c r="D122" s="56"/>
      <c r="E122" s="19"/>
      <c r="F122" s="18"/>
      <c r="G122" s="19"/>
      <c r="H122" s="19"/>
      <c r="I122" s="17">
        <f t="shared" si="1"/>
        <v>0</v>
      </c>
      <c r="J122" s="18"/>
      <c r="K122" s="18"/>
      <c r="L122" s="18"/>
      <c r="M122" s="18"/>
      <c r="N122" s="18"/>
      <c r="O122" s="18"/>
      <c r="P122" s="101"/>
      <c r="Q122" s="56"/>
      <c r="R122" s="18"/>
      <c r="S122" s="18"/>
      <c r="T122" s="18"/>
    </row>
    <row r="123" spans="1:20">
      <c r="A123" s="4">
        <v>119</v>
      </c>
      <c r="B123" s="17"/>
      <c r="C123" s="18"/>
      <c r="D123" s="56"/>
      <c r="E123" s="19"/>
      <c r="F123" s="18"/>
      <c r="G123" s="19"/>
      <c r="H123" s="19"/>
      <c r="I123" s="17">
        <f t="shared" si="1"/>
        <v>0</v>
      </c>
      <c r="J123" s="18"/>
      <c r="K123" s="18"/>
      <c r="L123" s="18"/>
      <c r="M123" s="18"/>
      <c r="N123" s="18"/>
      <c r="O123" s="18"/>
      <c r="P123" s="101"/>
      <c r="Q123" s="56"/>
      <c r="R123" s="18"/>
      <c r="S123" s="18"/>
      <c r="T123" s="18"/>
    </row>
    <row r="124" spans="1:20">
      <c r="A124" s="4">
        <v>120</v>
      </c>
      <c r="B124" s="17"/>
      <c r="C124" s="18"/>
      <c r="D124" s="56"/>
      <c r="E124" s="19"/>
      <c r="F124" s="18"/>
      <c r="G124" s="19"/>
      <c r="H124" s="19"/>
      <c r="I124" s="17">
        <f t="shared" si="1"/>
        <v>0</v>
      </c>
      <c r="J124" s="18"/>
      <c r="K124" s="18"/>
      <c r="L124" s="18"/>
      <c r="M124" s="18"/>
      <c r="N124" s="18"/>
      <c r="O124" s="18"/>
      <c r="P124" s="101"/>
      <c r="Q124" s="56"/>
      <c r="R124" s="18"/>
      <c r="S124" s="18"/>
      <c r="T124" s="18"/>
    </row>
    <row r="125" spans="1:20">
      <c r="A125" s="4">
        <v>121</v>
      </c>
      <c r="B125" s="17"/>
      <c r="C125" s="18"/>
      <c r="D125" s="56"/>
      <c r="E125" s="19"/>
      <c r="F125" s="18"/>
      <c r="G125" s="19"/>
      <c r="H125" s="19"/>
      <c r="I125" s="17">
        <f t="shared" si="1"/>
        <v>0</v>
      </c>
      <c r="J125" s="18"/>
      <c r="K125" s="18"/>
      <c r="L125" s="18"/>
      <c r="M125" s="18"/>
      <c r="N125" s="18"/>
      <c r="O125" s="18"/>
      <c r="P125" s="101"/>
      <c r="Q125" s="56"/>
      <c r="R125" s="18"/>
      <c r="S125" s="18"/>
      <c r="T125" s="18"/>
    </row>
    <row r="126" spans="1:20">
      <c r="A126" s="4">
        <v>122</v>
      </c>
      <c r="B126" s="17"/>
      <c r="C126" s="18"/>
      <c r="D126" s="56"/>
      <c r="E126" s="19"/>
      <c r="F126" s="18"/>
      <c r="G126" s="19"/>
      <c r="H126" s="19"/>
      <c r="I126" s="17">
        <f t="shared" si="1"/>
        <v>0</v>
      </c>
      <c r="J126" s="18"/>
      <c r="K126" s="18"/>
      <c r="L126" s="18"/>
      <c r="M126" s="18"/>
      <c r="N126" s="18"/>
      <c r="O126" s="18"/>
      <c r="P126" s="101"/>
      <c r="Q126" s="56"/>
      <c r="R126" s="18"/>
      <c r="S126" s="18"/>
      <c r="T126" s="18"/>
    </row>
    <row r="127" spans="1:20">
      <c r="A127" s="4">
        <v>123</v>
      </c>
      <c r="B127" s="17"/>
      <c r="C127" s="18"/>
      <c r="D127" s="56"/>
      <c r="E127" s="19"/>
      <c r="F127" s="18"/>
      <c r="G127" s="19"/>
      <c r="H127" s="19"/>
      <c r="I127" s="17">
        <f t="shared" si="1"/>
        <v>0</v>
      </c>
      <c r="J127" s="18"/>
      <c r="K127" s="18"/>
      <c r="L127" s="18"/>
      <c r="M127" s="18"/>
      <c r="N127" s="18"/>
      <c r="O127" s="18"/>
      <c r="P127" s="101"/>
      <c r="Q127" s="56"/>
      <c r="R127" s="18"/>
      <c r="S127" s="18"/>
      <c r="T127" s="18"/>
    </row>
    <row r="128" spans="1:20">
      <c r="A128" s="4">
        <v>124</v>
      </c>
      <c r="B128" s="17"/>
      <c r="C128" s="18"/>
      <c r="D128" s="56"/>
      <c r="E128" s="19"/>
      <c r="F128" s="18"/>
      <c r="G128" s="19"/>
      <c r="H128" s="19"/>
      <c r="I128" s="17">
        <f t="shared" si="1"/>
        <v>0</v>
      </c>
      <c r="J128" s="18"/>
      <c r="K128" s="18"/>
      <c r="L128" s="18"/>
      <c r="M128" s="18"/>
      <c r="N128" s="18"/>
      <c r="O128" s="18"/>
      <c r="P128" s="101"/>
      <c r="Q128" s="56"/>
      <c r="R128" s="18"/>
      <c r="S128" s="18"/>
      <c r="T128" s="18"/>
    </row>
    <row r="129" spans="1:20">
      <c r="A129" s="4">
        <v>125</v>
      </c>
      <c r="B129" s="17"/>
      <c r="C129" s="18"/>
      <c r="D129" s="56"/>
      <c r="E129" s="19"/>
      <c r="F129" s="18"/>
      <c r="G129" s="19"/>
      <c r="H129" s="19"/>
      <c r="I129" s="17">
        <f t="shared" si="1"/>
        <v>0</v>
      </c>
      <c r="J129" s="18"/>
      <c r="K129" s="18"/>
      <c r="L129" s="18"/>
      <c r="M129" s="18"/>
      <c r="N129" s="18"/>
      <c r="O129" s="18"/>
      <c r="P129" s="101"/>
      <c r="Q129" s="56"/>
      <c r="R129" s="18"/>
      <c r="S129" s="18"/>
      <c r="T129" s="18"/>
    </row>
    <row r="130" spans="1:20">
      <c r="A130" s="4">
        <v>126</v>
      </c>
      <c r="B130" s="17"/>
      <c r="C130" s="18"/>
      <c r="D130" s="56"/>
      <c r="E130" s="19"/>
      <c r="F130" s="18"/>
      <c r="G130" s="19"/>
      <c r="H130" s="19"/>
      <c r="I130" s="17">
        <f t="shared" si="1"/>
        <v>0</v>
      </c>
      <c r="J130" s="18"/>
      <c r="K130" s="18"/>
      <c r="L130" s="18"/>
      <c r="M130" s="18"/>
      <c r="N130" s="18"/>
      <c r="O130" s="18"/>
      <c r="P130" s="101"/>
      <c r="Q130" s="56"/>
      <c r="R130" s="18"/>
      <c r="S130" s="18"/>
      <c r="T130" s="18"/>
    </row>
    <row r="131" spans="1:20">
      <c r="A131" s="4">
        <v>127</v>
      </c>
      <c r="B131" s="17"/>
      <c r="C131" s="18"/>
      <c r="D131" s="56"/>
      <c r="E131" s="19"/>
      <c r="F131" s="18"/>
      <c r="G131" s="19"/>
      <c r="H131" s="19"/>
      <c r="I131" s="17">
        <f t="shared" si="1"/>
        <v>0</v>
      </c>
      <c r="J131" s="18"/>
      <c r="K131" s="18"/>
      <c r="L131" s="18"/>
      <c r="M131" s="18"/>
      <c r="N131" s="18"/>
      <c r="O131" s="18"/>
      <c r="P131" s="101"/>
      <c r="Q131" s="56"/>
      <c r="R131" s="18"/>
      <c r="S131" s="18"/>
      <c r="T131" s="18"/>
    </row>
    <row r="132" spans="1:20">
      <c r="A132" s="4">
        <v>128</v>
      </c>
      <c r="B132" s="17"/>
      <c r="C132" s="18"/>
      <c r="D132" s="56"/>
      <c r="E132" s="19"/>
      <c r="F132" s="18"/>
      <c r="G132" s="19"/>
      <c r="H132" s="19"/>
      <c r="I132" s="17">
        <f t="shared" si="1"/>
        <v>0</v>
      </c>
      <c r="J132" s="18"/>
      <c r="K132" s="18"/>
      <c r="L132" s="18"/>
      <c r="M132" s="18"/>
      <c r="N132" s="18"/>
      <c r="O132" s="18"/>
      <c r="P132" s="101"/>
      <c r="Q132" s="56"/>
      <c r="R132" s="18"/>
      <c r="S132" s="18"/>
      <c r="T132" s="18"/>
    </row>
    <row r="133" spans="1:20">
      <c r="A133" s="4">
        <v>129</v>
      </c>
      <c r="B133" s="17"/>
      <c r="C133" s="18"/>
      <c r="D133" s="56"/>
      <c r="E133" s="19"/>
      <c r="F133" s="18"/>
      <c r="G133" s="19"/>
      <c r="H133" s="19"/>
      <c r="I133" s="17">
        <f t="shared" si="1"/>
        <v>0</v>
      </c>
      <c r="J133" s="18"/>
      <c r="K133" s="18"/>
      <c r="L133" s="18"/>
      <c r="M133" s="18"/>
      <c r="N133" s="18"/>
      <c r="O133" s="18"/>
      <c r="P133" s="101"/>
      <c r="Q133" s="56"/>
      <c r="R133" s="18"/>
      <c r="S133" s="18"/>
      <c r="T133" s="18"/>
    </row>
    <row r="134" spans="1:20">
      <c r="A134" s="4">
        <v>130</v>
      </c>
      <c r="B134" s="17"/>
      <c r="C134" s="18"/>
      <c r="D134" s="56"/>
      <c r="E134" s="19"/>
      <c r="F134" s="18"/>
      <c r="G134" s="19"/>
      <c r="H134" s="19"/>
      <c r="I134" s="17">
        <f t="shared" si="1"/>
        <v>0</v>
      </c>
      <c r="J134" s="18"/>
      <c r="K134" s="18"/>
      <c r="L134" s="18"/>
      <c r="M134" s="18"/>
      <c r="N134" s="18"/>
      <c r="O134" s="18"/>
      <c r="P134" s="101"/>
      <c r="Q134" s="56"/>
      <c r="R134" s="18"/>
      <c r="S134" s="18"/>
      <c r="T134" s="18"/>
    </row>
    <row r="135" spans="1:20">
      <c r="A135" s="4">
        <v>131</v>
      </c>
      <c r="B135" s="17"/>
      <c r="C135" s="18"/>
      <c r="D135" s="56"/>
      <c r="E135" s="19"/>
      <c r="F135" s="18"/>
      <c r="G135" s="19"/>
      <c r="H135" s="19"/>
      <c r="I135" s="17">
        <f t="shared" ref="I135:I164" si="2">+G135+H135</f>
        <v>0</v>
      </c>
      <c r="J135" s="18"/>
      <c r="K135" s="18"/>
      <c r="L135" s="18"/>
      <c r="M135" s="18"/>
      <c r="N135" s="18"/>
      <c r="O135" s="18"/>
      <c r="P135" s="101"/>
      <c r="Q135" s="56"/>
      <c r="R135" s="18"/>
      <c r="S135" s="18"/>
      <c r="T135" s="18"/>
    </row>
    <row r="136" spans="1:20">
      <c r="A136" s="4">
        <v>132</v>
      </c>
      <c r="B136" s="17"/>
      <c r="C136" s="18"/>
      <c r="D136" s="56"/>
      <c r="E136" s="19"/>
      <c r="F136" s="18"/>
      <c r="G136" s="19"/>
      <c r="H136" s="19"/>
      <c r="I136" s="17">
        <f t="shared" si="2"/>
        <v>0</v>
      </c>
      <c r="J136" s="18"/>
      <c r="K136" s="18"/>
      <c r="L136" s="18"/>
      <c r="M136" s="18"/>
      <c r="N136" s="18"/>
      <c r="O136" s="18"/>
      <c r="P136" s="101"/>
      <c r="Q136" s="56"/>
      <c r="R136" s="18"/>
      <c r="S136" s="18"/>
      <c r="T136" s="18"/>
    </row>
    <row r="137" spans="1:20">
      <c r="A137" s="4">
        <v>133</v>
      </c>
      <c r="B137" s="17"/>
      <c r="C137" s="18"/>
      <c r="D137" s="56"/>
      <c r="E137" s="19"/>
      <c r="F137" s="18"/>
      <c r="G137" s="19"/>
      <c r="H137" s="19"/>
      <c r="I137" s="17">
        <f t="shared" si="2"/>
        <v>0</v>
      </c>
      <c r="J137" s="18"/>
      <c r="K137" s="18"/>
      <c r="L137" s="18"/>
      <c r="M137" s="18"/>
      <c r="N137" s="18"/>
      <c r="O137" s="18"/>
      <c r="P137" s="101"/>
      <c r="Q137" s="56"/>
      <c r="R137" s="18"/>
      <c r="S137" s="18"/>
      <c r="T137" s="18"/>
    </row>
    <row r="138" spans="1:20">
      <c r="A138" s="4">
        <v>134</v>
      </c>
      <c r="B138" s="17"/>
      <c r="C138" s="18"/>
      <c r="D138" s="56"/>
      <c r="E138" s="19"/>
      <c r="F138" s="18"/>
      <c r="G138" s="19"/>
      <c r="H138" s="19"/>
      <c r="I138" s="17">
        <f t="shared" si="2"/>
        <v>0</v>
      </c>
      <c r="J138" s="18"/>
      <c r="K138" s="18"/>
      <c r="L138" s="18"/>
      <c r="M138" s="18"/>
      <c r="N138" s="18"/>
      <c r="O138" s="18"/>
      <c r="P138" s="101"/>
      <c r="Q138" s="56"/>
      <c r="R138" s="18"/>
      <c r="S138" s="18"/>
      <c r="T138" s="18"/>
    </row>
    <row r="139" spans="1:20">
      <c r="A139" s="4">
        <v>135</v>
      </c>
      <c r="B139" s="17"/>
      <c r="C139" s="18"/>
      <c r="D139" s="56"/>
      <c r="E139" s="19"/>
      <c r="F139" s="18"/>
      <c r="G139" s="19"/>
      <c r="H139" s="19"/>
      <c r="I139" s="17">
        <f t="shared" si="2"/>
        <v>0</v>
      </c>
      <c r="J139" s="18"/>
      <c r="K139" s="18"/>
      <c r="L139" s="18"/>
      <c r="M139" s="18"/>
      <c r="N139" s="18"/>
      <c r="O139" s="18"/>
      <c r="P139" s="101"/>
      <c r="Q139" s="56"/>
      <c r="R139" s="18"/>
      <c r="S139" s="18"/>
      <c r="T139" s="18"/>
    </row>
    <row r="140" spans="1:20">
      <c r="A140" s="4">
        <v>136</v>
      </c>
      <c r="B140" s="17"/>
      <c r="C140" s="18"/>
      <c r="D140" s="56"/>
      <c r="E140" s="19"/>
      <c r="F140" s="18"/>
      <c r="G140" s="19"/>
      <c r="H140" s="19"/>
      <c r="I140" s="17">
        <f t="shared" si="2"/>
        <v>0</v>
      </c>
      <c r="J140" s="18"/>
      <c r="K140" s="18"/>
      <c r="L140" s="18"/>
      <c r="M140" s="18"/>
      <c r="N140" s="18"/>
      <c r="O140" s="18"/>
      <c r="P140" s="101"/>
      <c r="Q140" s="56"/>
      <c r="R140" s="18"/>
      <c r="S140" s="18"/>
      <c r="T140" s="18"/>
    </row>
    <row r="141" spans="1:20">
      <c r="A141" s="4">
        <v>137</v>
      </c>
      <c r="B141" s="17"/>
      <c r="C141" s="18"/>
      <c r="D141" s="56"/>
      <c r="E141" s="19"/>
      <c r="F141" s="18"/>
      <c r="G141" s="19"/>
      <c r="H141" s="19"/>
      <c r="I141" s="17">
        <f t="shared" si="2"/>
        <v>0</v>
      </c>
      <c r="J141" s="18"/>
      <c r="K141" s="18"/>
      <c r="L141" s="18"/>
      <c r="M141" s="18"/>
      <c r="N141" s="18"/>
      <c r="O141" s="18"/>
      <c r="P141" s="101"/>
      <c r="Q141" s="56"/>
      <c r="R141" s="18"/>
      <c r="S141" s="18"/>
      <c r="T141" s="18"/>
    </row>
    <row r="142" spans="1:20">
      <c r="A142" s="4">
        <v>138</v>
      </c>
      <c r="B142" s="17"/>
      <c r="C142" s="18"/>
      <c r="D142" s="56"/>
      <c r="E142" s="19"/>
      <c r="F142" s="18"/>
      <c r="G142" s="19"/>
      <c r="H142" s="19"/>
      <c r="I142" s="17">
        <f t="shared" si="2"/>
        <v>0</v>
      </c>
      <c r="J142" s="18"/>
      <c r="K142" s="18"/>
      <c r="L142" s="18"/>
      <c r="M142" s="18"/>
      <c r="N142" s="18"/>
      <c r="O142" s="18"/>
      <c r="P142" s="101"/>
      <c r="Q142" s="56"/>
      <c r="R142" s="18"/>
      <c r="S142" s="18"/>
      <c r="T142" s="18"/>
    </row>
    <row r="143" spans="1:20">
      <c r="A143" s="4">
        <v>139</v>
      </c>
      <c r="B143" s="17"/>
      <c r="C143" s="18"/>
      <c r="D143" s="56"/>
      <c r="E143" s="19"/>
      <c r="F143" s="18"/>
      <c r="G143" s="19"/>
      <c r="H143" s="19"/>
      <c r="I143" s="17">
        <f t="shared" si="2"/>
        <v>0</v>
      </c>
      <c r="J143" s="18"/>
      <c r="K143" s="18"/>
      <c r="L143" s="18"/>
      <c r="M143" s="18"/>
      <c r="N143" s="18"/>
      <c r="O143" s="18"/>
      <c r="P143" s="101"/>
      <c r="Q143" s="56"/>
      <c r="R143" s="18"/>
      <c r="S143" s="18"/>
      <c r="T143" s="18"/>
    </row>
    <row r="144" spans="1:20">
      <c r="A144" s="4">
        <v>140</v>
      </c>
      <c r="B144" s="17"/>
      <c r="C144" s="18"/>
      <c r="D144" s="56"/>
      <c r="E144" s="19"/>
      <c r="F144" s="18"/>
      <c r="G144" s="19"/>
      <c r="H144" s="19"/>
      <c r="I144" s="17">
        <f t="shared" si="2"/>
        <v>0</v>
      </c>
      <c r="J144" s="18"/>
      <c r="K144" s="18"/>
      <c r="L144" s="18"/>
      <c r="M144" s="18"/>
      <c r="N144" s="18"/>
      <c r="O144" s="18"/>
      <c r="P144" s="101"/>
      <c r="Q144" s="56"/>
      <c r="R144" s="18"/>
      <c r="S144" s="18"/>
      <c r="T144" s="18"/>
    </row>
    <row r="145" spans="1:20">
      <c r="A145" s="4">
        <v>141</v>
      </c>
      <c r="B145" s="17"/>
      <c r="C145" s="18"/>
      <c r="D145" s="56"/>
      <c r="E145" s="19"/>
      <c r="F145" s="18"/>
      <c r="G145" s="19"/>
      <c r="H145" s="19"/>
      <c r="I145" s="17">
        <f t="shared" si="2"/>
        <v>0</v>
      </c>
      <c r="J145" s="18"/>
      <c r="K145" s="18"/>
      <c r="L145" s="18"/>
      <c r="M145" s="18"/>
      <c r="N145" s="18"/>
      <c r="O145" s="18"/>
      <c r="P145" s="101"/>
      <c r="Q145" s="56"/>
      <c r="R145" s="18"/>
      <c r="S145" s="18"/>
      <c r="T145" s="18"/>
    </row>
    <row r="146" spans="1:20">
      <c r="A146" s="4">
        <v>142</v>
      </c>
      <c r="B146" s="17"/>
      <c r="C146" s="18"/>
      <c r="D146" s="56"/>
      <c r="E146" s="19"/>
      <c r="F146" s="18"/>
      <c r="G146" s="19"/>
      <c r="H146" s="19"/>
      <c r="I146" s="17">
        <f t="shared" si="2"/>
        <v>0</v>
      </c>
      <c r="J146" s="18"/>
      <c r="K146" s="18"/>
      <c r="L146" s="18"/>
      <c r="M146" s="18"/>
      <c r="N146" s="18"/>
      <c r="O146" s="18"/>
      <c r="P146" s="101"/>
      <c r="Q146" s="56"/>
      <c r="R146" s="18"/>
      <c r="S146" s="18"/>
      <c r="T146" s="18"/>
    </row>
    <row r="147" spans="1:20">
      <c r="A147" s="4">
        <v>143</v>
      </c>
      <c r="B147" s="17"/>
      <c r="C147" s="18"/>
      <c r="D147" s="56"/>
      <c r="E147" s="19"/>
      <c r="F147" s="18"/>
      <c r="G147" s="19"/>
      <c r="H147" s="19"/>
      <c r="I147" s="17">
        <f t="shared" si="2"/>
        <v>0</v>
      </c>
      <c r="J147" s="18"/>
      <c r="K147" s="18"/>
      <c r="L147" s="18"/>
      <c r="M147" s="18"/>
      <c r="N147" s="18"/>
      <c r="O147" s="18"/>
      <c r="P147" s="101"/>
      <c r="Q147" s="56"/>
      <c r="R147" s="18"/>
      <c r="S147" s="18"/>
      <c r="T147" s="18"/>
    </row>
    <row r="148" spans="1:20">
      <c r="A148" s="4">
        <v>144</v>
      </c>
      <c r="B148" s="17"/>
      <c r="C148" s="18"/>
      <c r="D148" s="56"/>
      <c r="E148" s="19"/>
      <c r="F148" s="18"/>
      <c r="G148" s="19"/>
      <c r="H148" s="19"/>
      <c r="I148" s="17">
        <f t="shared" si="2"/>
        <v>0</v>
      </c>
      <c r="J148" s="18"/>
      <c r="K148" s="18"/>
      <c r="L148" s="18"/>
      <c r="M148" s="18"/>
      <c r="N148" s="18"/>
      <c r="O148" s="18"/>
      <c r="P148" s="101"/>
      <c r="Q148" s="56"/>
      <c r="R148" s="18"/>
      <c r="S148" s="18"/>
      <c r="T148" s="18"/>
    </row>
    <row r="149" spans="1:20">
      <c r="A149" s="4">
        <v>145</v>
      </c>
      <c r="B149" s="17"/>
      <c r="C149" s="18"/>
      <c r="D149" s="56"/>
      <c r="E149" s="19"/>
      <c r="F149" s="18"/>
      <c r="G149" s="19"/>
      <c r="H149" s="19"/>
      <c r="I149" s="17">
        <f t="shared" si="2"/>
        <v>0</v>
      </c>
      <c r="J149" s="18"/>
      <c r="K149" s="18"/>
      <c r="L149" s="18"/>
      <c r="M149" s="18"/>
      <c r="N149" s="18"/>
      <c r="O149" s="18"/>
      <c r="P149" s="101"/>
      <c r="Q149" s="56"/>
      <c r="R149" s="18"/>
      <c r="S149" s="18"/>
      <c r="T149" s="18"/>
    </row>
    <row r="150" spans="1:20">
      <c r="A150" s="4">
        <v>146</v>
      </c>
      <c r="B150" s="17"/>
      <c r="C150" s="18"/>
      <c r="D150" s="56"/>
      <c r="E150" s="19"/>
      <c r="F150" s="18"/>
      <c r="G150" s="19"/>
      <c r="H150" s="19"/>
      <c r="I150" s="17">
        <f t="shared" si="2"/>
        <v>0</v>
      </c>
      <c r="J150" s="18"/>
      <c r="K150" s="18"/>
      <c r="L150" s="18"/>
      <c r="M150" s="18"/>
      <c r="N150" s="18"/>
      <c r="O150" s="18"/>
      <c r="P150" s="101"/>
      <c r="Q150" s="56"/>
      <c r="R150" s="18"/>
      <c r="S150" s="18"/>
      <c r="T150" s="18"/>
    </row>
    <row r="151" spans="1:20">
      <c r="A151" s="4">
        <v>147</v>
      </c>
      <c r="B151" s="17"/>
      <c r="C151" s="18"/>
      <c r="D151" s="56"/>
      <c r="E151" s="19"/>
      <c r="F151" s="18"/>
      <c r="G151" s="19"/>
      <c r="H151" s="19"/>
      <c r="I151" s="17">
        <f t="shared" si="2"/>
        <v>0</v>
      </c>
      <c r="J151" s="18"/>
      <c r="K151" s="18"/>
      <c r="L151" s="18"/>
      <c r="M151" s="18"/>
      <c r="N151" s="18"/>
      <c r="O151" s="18"/>
      <c r="P151" s="101"/>
      <c r="Q151" s="56"/>
      <c r="R151" s="18"/>
      <c r="S151" s="18"/>
      <c r="T151" s="18"/>
    </row>
    <row r="152" spans="1:20">
      <c r="A152" s="4">
        <v>148</v>
      </c>
      <c r="B152" s="17"/>
      <c r="C152" s="18"/>
      <c r="D152" s="56"/>
      <c r="E152" s="19"/>
      <c r="F152" s="18"/>
      <c r="G152" s="19"/>
      <c r="H152" s="19"/>
      <c r="I152" s="17">
        <f t="shared" si="2"/>
        <v>0</v>
      </c>
      <c r="J152" s="18"/>
      <c r="K152" s="18"/>
      <c r="L152" s="18"/>
      <c r="M152" s="18"/>
      <c r="N152" s="18"/>
      <c r="O152" s="18"/>
      <c r="P152" s="101"/>
      <c r="Q152" s="56"/>
      <c r="R152" s="18"/>
      <c r="S152" s="18"/>
      <c r="T152" s="18"/>
    </row>
    <row r="153" spans="1:20">
      <c r="A153" s="4">
        <v>149</v>
      </c>
      <c r="B153" s="17"/>
      <c r="C153" s="18"/>
      <c r="D153" s="56"/>
      <c r="E153" s="19"/>
      <c r="F153" s="18"/>
      <c r="G153" s="19"/>
      <c r="H153" s="19"/>
      <c r="I153" s="17">
        <f t="shared" si="2"/>
        <v>0</v>
      </c>
      <c r="J153" s="18"/>
      <c r="K153" s="18"/>
      <c r="L153" s="18"/>
      <c r="M153" s="18"/>
      <c r="N153" s="18"/>
      <c r="O153" s="18"/>
      <c r="P153" s="101"/>
      <c r="Q153" s="56"/>
      <c r="R153" s="18"/>
      <c r="S153" s="18"/>
      <c r="T153" s="18"/>
    </row>
    <row r="154" spans="1:20">
      <c r="A154" s="4">
        <v>150</v>
      </c>
      <c r="B154" s="17"/>
      <c r="C154" s="18"/>
      <c r="D154" s="56"/>
      <c r="E154" s="19"/>
      <c r="F154" s="18"/>
      <c r="G154" s="19"/>
      <c r="H154" s="19"/>
      <c r="I154" s="17">
        <f t="shared" si="2"/>
        <v>0</v>
      </c>
      <c r="J154" s="18"/>
      <c r="K154" s="18"/>
      <c r="L154" s="18"/>
      <c r="M154" s="18"/>
      <c r="N154" s="18"/>
      <c r="O154" s="18"/>
      <c r="P154" s="101"/>
      <c r="Q154" s="56"/>
      <c r="R154" s="18"/>
      <c r="S154" s="18"/>
      <c r="T154" s="18"/>
    </row>
    <row r="155" spans="1:20">
      <c r="A155" s="4">
        <v>151</v>
      </c>
      <c r="B155" s="17"/>
      <c r="C155" s="18"/>
      <c r="D155" s="56"/>
      <c r="E155" s="19"/>
      <c r="F155" s="18"/>
      <c r="G155" s="19"/>
      <c r="H155" s="19"/>
      <c r="I155" s="17">
        <f t="shared" si="2"/>
        <v>0</v>
      </c>
      <c r="J155" s="18"/>
      <c r="K155" s="18"/>
      <c r="L155" s="18"/>
      <c r="M155" s="18"/>
      <c r="N155" s="18"/>
      <c r="O155" s="18"/>
      <c r="P155" s="101"/>
      <c r="Q155" s="56"/>
      <c r="R155" s="18"/>
      <c r="S155" s="18"/>
      <c r="T155" s="18"/>
    </row>
    <row r="156" spans="1:20">
      <c r="A156" s="4">
        <v>152</v>
      </c>
      <c r="B156" s="17"/>
      <c r="C156" s="18"/>
      <c r="D156" s="56"/>
      <c r="E156" s="19"/>
      <c r="F156" s="18"/>
      <c r="G156" s="19"/>
      <c r="H156" s="19"/>
      <c r="I156" s="17">
        <f t="shared" si="2"/>
        <v>0</v>
      </c>
      <c r="J156" s="18"/>
      <c r="K156" s="18"/>
      <c r="L156" s="18"/>
      <c r="M156" s="18"/>
      <c r="N156" s="18"/>
      <c r="O156" s="18"/>
      <c r="P156" s="101"/>
      <c r="Q156" s="56"/>
      <c r="R156" s="18"/>
      <c r="S156" s="18"/>
      <c r="T156" s="18"/>
    </row>
    <row r="157" spans="1:20">
      <c r="A157" s="4">
        <v>153</v>
      </c>
      <c r="B157" s="17"/>
      <c r="C157" s="18"/>
      <c r="D157" s="56"/>
      <c r="E157" s="19"/>
      <c r="F157" s="18"/>
      <c r="G157" s="19"/>
      <c r="H157" s="19"/>
      <c r="I157" s="17">
        <f t="shared" si="2"/>
        <v>0</v>
      </c>
      <c r="J157" s="18"/>
      <c r="K157" s="18"/>
      <c r="L157" s="18"/>
      <c r="M157" s="18"/>
      <c r="N157" s="18"/>
      <c r="O157" s="18"/>
      <c r="P157" s="101"/>
      <c r="Q157" s="56"/>
      <c r="R157" s="18"/>
      <c r="S157" s="18"/>
      <c r="T157" s="18"/>
    </row>
    <row r="158" spans="1:20">
      <c r="A158" s="4">
        <v>154</v>
      </c>
      <c r="B158" s="17"/>
      <c r="C158" s="18"/>
      <c r="D158" s="56"/>
      <c r="E158" s="19"/>
      <c r="F158" s="18"/>
      <c r="G158" s="19"/>
      <c r="H158" s="19"/>
      <c r="I158" s="17">
        <f t="shared" si="2"/>
        <v>0</v>
      </c>
      <c r="J158" s="18"/>
      <c r="K158" s="18"/>
      <c r="L158" s="18"/>
      <c r="M158" s="18"/>
      <c r="N158" s="18"/>
      <c r="O158" s="18"/>
      <c r="P158" s="101"/>
      <c r="Q158" s="56"/>
      <c r="R158" s="18"/>
      <c r="S158" s="18"/>
      <c r="T158" s="18"/>
    </row>
    <row r="159" spans="1:20">
      <c r="A159" s="4">
        <v>155</v>
      </c>
      <c r="B159" s="17"/>
      <c r="C159" s="18"/>
      <c r="D159" s="56"/>
      <c r="E159" s="19"/>
      <c r="F159" s="18"/>
      <c r="G159" s="19"/>
      <c r="H159" s="19"/>
      <c r="I159" s="17">
        <f t="shared" si="2"/>
        <v>0</v>
      </c>
      <c r="J159" s="18"/>
      <c r="K159" s="18"/>
      <c r="L159" s="18"/>
      <c r="M159" s="18"/>
      <c r="N159" s="18"/>
      <c r="O159" s="18"/>
      <c r="P159" s="101"/>
      <c r="Q159" s="56"/>
      <c r="R159" s="18"/>
      <c r="S159" s="18"/>
      <c r="T159" s="18"/>
    </row>
    <row r="160" spans="1:20">
      <c r="A160" s="4">
        <v>156</v>
      </c>
      <c r="B160" s="17"/>
      <c r="C160" s="18"/>
      <c r="D160" s="56"/>
      <c r="E160" s="19"/>
      <c r="F160" s="18"/>
      <c r="G160" s="19"/>
      <c r="H160" s="19"/>
      <c r="I160" s="17">
        <f t="shared" si="2"/>
        <v>0</v>
      </c>
      <c r="J160" s="18"/>
      <c r="K160" s="18"/>
      <c r="L160" s="18"/>
      <c r="M160" s="18"/>
      <c r="N160" s="18"/>
      <c r="O160" s="18"/>
      <c r="P160" s="101"/>
      <c r="Q160" s="56"/>
      <c r="R160" s="18"/>
      <c r="S160" s="18"/>
      <c r="T160" s="18"/>
    </row>
    <row r="161" spans="1:20">
      <c r="A161" s="4">
        <v>157</v>
      </c>
      <c r="B161" s="17"/>
      <c r="C161" s="18"/>
      <c r="D161" s="56"/>
      <c r="E161" s="19"/>
      <c r="F161" s="18"/>
      <c r="G161" s="19"/>
      <c r="H161" s="19"/>
      <c r="I161" s="17">
        <f t="shared" si="2"/>
        <v>0</v>
      </c>
      <c r="J161" s="18"/>
      <c r="K161" s="18"/>
      <c r="L161" s="18"/>
      <c r="M161" s="18"/>
      <c r="N161" s="18"/>
      <c r="O161" s="18"/>
      <c r="P161" s="101"/>
      <c r="Q161" s="56"/>
      <c r="R161" s="18"/>
      <c r="S161" s="18"/>
      <c r="T161" s="18"/>
    </row>
    <row r="162" spans="1:20">
      <c r="A162" s="4">
        <v>158</v>
      </c>
      <c r="B162" s="17"/>
      <c r="C162" s="18"/>
      <c r="D162" s="56"/>
      <c r="E162" s="19"/>
      <c r="F162" s="18"/>
      <c r="G162" s="19"/>
      <c r="H162" s="19"/>
      <c r="I162" s="17">
        <f t="shared" si="2"/>
        <v>0</v>
      </c>
      <c r="J162" s="18"/>
      <c r="K162" s="18"/>
      <c r="L162" s="18"/>
      <c r="M162" s="18"/>
      <c r="N162" s="18"/>
      <c r="O162" s="18"/>
      <c r="P162" s="101"/>
      <c r="Q162" s="56"/>
      <c r="R162" s="18"/>
      <c r="S162" s="18"/>
      <c r="T162" s="18"/>
    </row>
    <row r="163" spans="1:20">
      <c r="A163" s="4">
        <v>159</v>
      </c>
      <c r="B163" s="17"/>
      <c r="C163" s="18"/>
      <c r="D163" s="56"/>
      <c r="E163" s="19"/>
      <c r="F163" s="18"/>
      <c r="G163" s="19"/>
      <c r="H163" s="19"/>
      <c r="I163" s="17">
        <f t="shared" si="2"/>
        <v>0</v>
      </c>
      <c r="J163" s="18"/>
      <c r="K163" s="18"/>
      <c r="L163" s="18"/>
      <c r="M163" s="18"/>
      <c r="N163" s="18"/>
      <c r="O163" s="18"/>
      <c r="P163" s="101"/>
      <c r="Q163" s="56"/>
      <c r="R163" s="18"/>
      <c r="S163" s="18"/>
      <c r="T163" s="18"/>
    </row>
    <row r="164" spans="1:20">
      <c r="A164" s="4">
        <v>160</v>
      </c>
      <c r="B164" s="17"/>
      <c r="C164" s="18"/>
      <c r="D164" s="56"/>
      <c r="E164" s="19"/>
      <c r="F164" s="18"/>
      <c r="G164" s="19"/>
      <c r="H164" s="19"/>
      <c r="I164" s="17">
        <f t="shared" si="2"/>
        <v>0</v>
      </c>
      <c r="J164" s="18"/>
      <c r="K164" s="18"/>
      <c r="L164" s="18"/>
      <c r="M164" s="18"/>
      <c r="N164" s="18"/>
      <c r="O164" s="18"/>
      <c r="P164" s="101"/>
      <c r="Q164" s="56"/>
      <c r="R164" s="18"/>
      <c r="S164" s="18"/>
      <c r="T164" s="18"/>
    </row>
    <row r="165" spans="1:20">
      <c r="A165" s="21" t="s">
        <v>11</v>
      </c>
      <c r="B165" s="41"/>
      <c r="C165" s="21">
        <f>COUNTIFS(C5:C164,"*")</f>
        <v>104</v>
      </c>
      <c r="D165" s="117"/>
      <c r="E165" s="13"/>
      <c r="F165" s="21"/>
      <c r="G165" s="21">
        <f>SUM(G5:G164)</f>
        <v>3627</v>
      </c>
      <c r="H165" s="21">
        <f>SUM(H5:H164)</f>
        <v>3749</v>
      </c>
      <c r="I165" s="21">
        <f>SUM(I5:I164)</f>
        <v>7376</v>
      </c>
      <c r="J165" s="21"/>
      <c r="K165" s="21"/>
      <c r="L165" s="21"/>
      <c r="M165" s="21"/>
      <c r="N165" s="21"/>
      <c r="O165" s="21"/>
      <c r="P165" s="14"/>
      <c r="Q165" s="72"/>
      <c r="R165" s="21"/>
      <c r="S165" s="21"/>
      <c r="T165" s="12"/>
    </row>
    <row r="166" spans="1:20">
      <c r="A166" s="46" t="s">
        <v>66</v>
      </c>
      <c r="B166" s="10">
        <f>COUNTIF(B$5:B$164,"Team 1")</f>
        <v>57</v>
      </c>
      <c r="C166" s="46" t="s">
        <v>29</v>
      </c>
      <c r="D166" s="10">
        <f>COUNTIF(D5:D164,"Anganwadi")</f>
        <v>104</v>
      </c>
    </row>
    <row r="167" spans="1:20">
      <c r="A167" s="46" t="s">
        <v>67</v>
      </c>
      <c r="B167" s="10">
        <f>COUNTIF(B$6:B$164,"Team 2")</f>
        <v>47</v>
      </c>
      <c r="C167" s="46" t="s">
        <v>27</v>
      </c>
      <c r="D167" s="10">
        <f>COUNTIF(D5:D164,"School")</f>
        <v>0</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6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87" t="s">
        <v>1527</v>
      </c>
      <c r="B1" s="187"/>
      <c r="C1" s="187"/>
      <c r="D1" s="188"/>
      <c r="E1" s="188"/>
      <c r="F1" s="188"/>
      <c r="G1" s="188"/>
      <c r="H1" s="188"/>
      <c r="I1" s="188"/>
      <c r="J1" s="188"/>
      <c r="K1" s="188"/>
      <c r="L1" s="188"/>
      <c r="M1" s="188"/>
      <c r="N1" s="188"/>
      <c r="O1" s="188"/>
      <c r="P1" s="188"/>
      <c r="Q1" s="188"/>
      <c r="R1" s="188"/>
      <c r="S1" s="188"/>
    </row>
    <row r="2" spans="1:20">
      <c r="A2" s="191" t="s">
        <v>63</v>
      </c>
      <c r="B2" s="192"/>
      <c r="C2" s="192"/>
      <c r="D2" s="25">
        <v>43466</v>
      </c>
      <c r="E2" s="118"/>
      <c r="F2" s="22"/>
      <c r="G2" s="22"/>
      <c r="H2" s="22"/>
      <c r="I2" s="22"/>
      <c r="J2" s="22"/>
      <c r="K2" s="22"/>
      <c r="L2" s="22"/>
      <c r="M2" s="22"/>
      <c r="N2" s="22"/>
      <c r="O2" s="22"/>
      <c r="P2" s="22"/>
      <c r="Q2" s="22"/>
      <c r="R2" s="22"/>
      <c r="S2" s="22"/>
    </row>
    <row r="3" spans="1:20" ht="24" customHeight="1">
      <c r="A3" s="186" t="s">
        <v>14</v>
      </c>
      <c r="B3" s="189" t="s">
        <v>65</v>
      </c>
      <c r="C3" s="185" t="s">
        <v>7</v>
      </c>
      <c r="D3" s="185" t="s">
        <v>59</v>
      </c>
      <c r="E3" s="185" t="s">
        <v>16</v>
      </c>
      <c r="F3" s="193" t="s">
        <v>17</v>
      </c>
      <c r="G3" s="185" t="s">
        <v>8</v>
      </c>
      <c r="H3" s="185"/>
      <c r="I3" s="185"/>
      <c r="J3" s="185" t="s">
        <v>35</v>
      </c>
      <c r="K3" s="189" t="s">
        <v>37</v>
      </c>
      <c r="L3" s="189" t="s">
        <v>54</v>
      </c>
      <c r="M3" s="189" t="s">
        <v>55</v>
      </c>
      <c r="N3" s="189" t="s">
        <v>38</v>
      </c>
      <c r="O3" s="189" t="s">
        <v>39</v>
      </c>
      <c r="P3" s="186" t="s">
        <v>58</v>
      </c>
      <c r="Q3" s="185" t="s">
        <v>56</v>
      </c>
      <c r="R3" s="185" t="s">
        <v>36</v>
      </c>
      <c r="S3" s="185" t="s">
        <v>57</v>
      </c>
      <c r="T3" s="185" t="s">
        <v>13</v>
      </c>
    </row>
    <row r="4" spans="1:20" ht="25.5" customHeight="1">
      <c r="A4" s="186"/>
      <c r="B4" s="194"/>
      <c r="C4" s="185"/>
      <c r="D4" s="185"/>
      <c r="E4" s="185"/>
      <c r="F4" s="193"/>
      <c r="G4" s="23" t="s">
        <v>9</v>
      </c>
      <c r="H4" s="23" t="s">
        <v>10</v>
      </c>
      <c r="I4" s="23" t="s">
        <v>11</v>
      </c>
      <c r="J4" s="185"/>
      <c r="K4" s="190"/>
      <c r="L4" s="190"/>
      <c r="M4" s="190"/>
      <c r="N4" s="190"/>
      <c r="O4" s="190"/>
      <c r="P4" s="186"/>
      <c r="Q4" s="186"/>
      <c r="R4" s="185"/>
      <c r="S4" s="185"/>
      <c r="T4" s="185"/>
    </row>
    <row r="5" spans="1:20">
      <c r="A5" s="4">
        <v>1</v>
      </c>
      <c r="B5" s="17" t="s">
        <v>66</v>
      </c>
      <c r="C5" s="74" t="s">
        <v>876</v>
      </c>
      <c r="D5" s="56" t="s">
        <v>29</v>
      </c>
      <c r="E5" s="55">
        <v>7175</v>
      </c>
      <c r="F5" s="56"/>
      <c r="G5" s="77">
        <v>38</v>
      </c>
      <c r="H5" s="77">
        <v>39</v>
      </c>
      <c r="I5" s="17">
        <f>+G5+H5</f>
        <v>77</v>
      </c>
      <c r="J5" s="55" t="s">
        <v>877</v>
      </c>
      <c r="K5" s="18" t="s">
        <v>674</v>
      </c>
      <c r="L5" s="18" t="s">
        <v>675</v>
      </c>
      <c r="M5" s="75" t="s">
        <v>878</v>
      </c>
      <c r="N5" s="18" t="s">
        <v>879</v>
      </c>
      <c r="O5" s="76">
        <v>9435961139</v>
      </c>
      <c r="P5" s="24">
        <v>43467</v>
      </c>
      <c r="Q5" s="18" t="s">
        <v>99</v>
      </c>
      <c r="R5" s="18"/>
      <c r="S5" s="56" t="s">
        <v>89</v>
      </c>
      <c r="T5" s="18"/>
    </row>
    <row r="6" spans="1:20">
      <c r="A6" s="4">
        <v>2</v>
      </c>
      <c r="B6" s="17" t="s">
        <v>66</v>
      </c>
      <c r="C6" s="74" t="s">
        <v>843</v>
      </c>
      <c r="D6" s="56" t="s">
        <v>29</v>
      </c>
      <c r="E6" s="55">
        <v>7188</v>
      </c>
      <c r="F6" s="56"/>
      <c r="G6" s="77">
        <v>35</v>
      </c>
      <c r="H6" s="77">
        <v>33</v>
      </c>
      <c r="I6" s="17">
        <f>+G6+H6</f>
        <v>68</v>
      </c>
      <c r="J6" s="55" t="s">
        <v>847</v>
      </c>
      <c r="K6" s="18" t="s">
        <v>699</v>
      </c>
      <c r="L6" s="18" t="s">
        <v>700</v>
      </c>
      <c r="M6" s="75" t="s">
        <v>880</v>
      </c>
      <c r="N6" s="18" t="s">
        <v>846</v>
      </c>
      <c r="O6" s="76">
        <v>9401081014</v>
      </c>
      <c r="P6" s="24">
        <v>43467</v>
      </c>
      <c r="Q6" s="18" t="s">
        <v>99</v>
      </c>
      <c r="R6" s="18"/>
      <c r="S6" s="56" t="s">
        <v>89</v>
      </c>
      <c r="T6" s="18"/>
    </row>
    <row r="7" spans="1:20">
      <c r="A7" s="4">
        <v>3</v>
      </c>
      <c r="B7" s="17" t="s">
        <v>67</v>
      </c>
      <c r="C7" s="74" t="s">
        <v>881</v>
      </c>
      <c r="D7" s="56" t="s">
        <v>29</v>
      </c>
      <c r="E7" s="55">
        <v>7086</v>
      </c>
      <c r="F7" s="56"/>
      <c r="G7" s="57">
        <v>41</v>
      </c>
      <c r="H7" s="82">
        <v>38</v>
      </c>
      <c r="I7" s="17">
        <f t="shared" ref="I7:I70" si="0">+G7+H7</f>
        <v>79</v>
      </c>
      <c r="J7" s="55" t="s">
        <v>137</v>
      </c>
      <c r="K7" s="18" t="s">
        <v>138</v>
      </c>
      <c r="L7" s="18" t="s">
        <v>483</v>
      </c>
      <c r="M7" s="75" t="s">
        <v>883</v>
      </c>
      <c r="N7" s="18" t="s">
        <v>140</v>
      </c>
      <c r="O7" s="76">
        <v>9577318861</v>
      </c>
      <c r="P7" s="24">
        <v>43467</v>
      </c>
      <c r="Q7" s="18" t="s">
        <v>99</v>
      </c>
      <c r="R7" s="18"/>
      <c r="S7" s="56" t="s">
        <v>89</v>
      </c>
      <c r="T7" s="18"/>
    </row>
    <row r="8" spans="1:20">
      <c r="A8" s="4">
        <v>4</v>
      </c>
      <c r="B8" s="17" t="s">
        <v>67</v>
      </c>
      <c r="C8" s="74" t="s">
        <v>882</v>
      </c>
      <c r="D8" s="56" t="s">
        <v>29</v>
      </c>
      <c r="E8" s="55">
        <v>7091</v>
      </c>
      <c r="F8" s="56"/>
      <c r="G8" s="57">
        <v>34</v>
      </c>
      <c r="H8" s="82">
        <v>41</v>
      </c>
      <c r="I8" s="17">
        <f t="shared" si="0"/>
        <v>75</v>
      </c>
      <c r="J8" s="55" t="s">
        <v>884</v>
      </c>
      <c r="K8" s="18" t="s">
        <v>308</v>
      </c>
      <c r="L8" s="18" t="s">
        <v>309</v>
      </c>
      <c r="M8" s="75" t="s">
        <v>310</v>
      </c>
      <c r="N8" s="18" t="s">
        <v>340</v>
      </c>
      <c r="O8" s="76">
        <v>9577509391</v>
      </c>
      <c r="P8" s="24">
        <v>43467</v>
      </c>
      <c r="Q8" s="18" t="s">
        <v>99</v>
      </c>
      <c r="R8" s="18"/>
      <c r="S8" s="56" t="s">
        <v>89</v>
      </c>
      <c r="T8" s="18"/>
    </row>
    <row r="9" spans="1:20">
      <c r="A9" s="4">
        <v>5</v>
      </c>
      <c r="B9" s="17" t="s">
        <v>66</v>
      </c>
      <c r="C9" s="74" t="s">
        <v>885</v>
      </c>
      <c r="D9" s="56" t="s">
        <v>29</v>
      </c>
      <c r="E9" s="55">
        <v>6023</v>
      </c>
      <c r="F9" s="56"/>
      <c r="G9" s="77">
        <v>36</v>
      </c>
      <c r="H9" s="77">
        <v>34</v>
      </c>
      <c r="I9" s="17">
        <f t="shared" si="0"/>
        <v>70</v>
      </c>
      <c r="J9" s="55" t="s">
        <v>888</v>
      </c>
      <c r="K9" s="18" t="s">
        <v>238</v>
      </c>
      <c r="L9" s="18" t="s">
        <v>239</v>
      </c>
      <c r="M9" s="75" t="s">
        <v>240</v>
      </c>
      <c r="N9" s="18" t="s">
        <v>241</v>
      </c>
      <c r="O9" s="76">
        <v>957801918</v>
      </c>
      <c r="P9" s="24">
        <v>43468</v>
      </c>
      <c r="Q9" s="18" t="s">
        <v>113</v>
      </c>
      <c r="R9" s="18"/>
      <c r="S9" s="56" t="s">
        <v>89</v>
      </c>
      <c r="T9" s="18"/>
    </row>
    <row r="10" spans="1:20">
      <c r="A10" s="4">
        <v>6</v>
      </c>
      <c r="B10" s="17" t="s">
        <v>66</v>
      </c>
      <c r="C10" s="74" t="s">
        <v>886</v>
      </c>
      <c r="D10" s="56" t="s">
        <v>29</v>
      </c>
      <c r="E10" s="55"/>
      <c r="F10" s="56"/>
      <c r="G10" s="77">
        <v>25</v>
      </c>
      <c r="H10" s="77">
        <v>22</v>
      </c>
      <c r="I10" s="17">
        <f t="shared" si="0"/>
        <v>47</v>
      </c>
      <c r="J10" s="55"/>
      <c r="K10" s="18" t="s">
        <v>238</v>
      </c>
      <c r="L10" s="18" t="s">
        <v>239</v>
      </c>
      <c r="M10" s="75" t="s">
        <v>240</v>
      </c>
      <c r="N10" s="18" t="s">
        <v>241</v>
      </c>
      <c r="O10" s="76">
        <v>957801918</v>
      </c>
      <c r="P10" s="24">
        <v>43468</v>
      </c>
      <c r="Q10" s="18" t="s">
        <v>113</v>
      </c>
      <c r="R10" s="18"/>
      <c r="S10" s="56" t="s">
        <v>89</v>
      </c>
      <c r="T10" s="18"/>
    </row>
    <row r="11" spans="1:20">
      <c r="A11" s="4">
        <v>7</v>
      </c>
      <c r="B11" s="17" t="s">
        <v>66</v>
      </c>
      <c r="C11" s="74" t="s">
        <v>887</v>
      </c>
      <c r="D11" s="56" t="s">
        <v>29</v>
      </c>
      <c r="E11" s="55"/>
      <c r="F11" s="56"/>
      <c r="G11" s="77">
        <v>23</v>
      </c>
      <c r="H11" s="77">
        <v>18</v>
      </c>
      <c r="I11" s="17">
        <f t="shared" si="0"/>
        <v>41</v>
      </c>
      <c r="J11" s="55"/>
      <c r="K11" s="18" t="s">
        <v>234</v>
      </c>
      <c r="L11" s="18" t="s">
        <v>235</v>
      </c>
      <c r="M11" s="75" t="s">
        <v>236</v>
      </c>
      <c r="N11" s="18" t="s">
        <v>404</v>
      </c>
      <c r="O11" s="76">
        <v>9613589251</v>
      </c>
      <c r="P11" s="24">
        <v>43468</v>
      </c>
      <c r="Q11" s="18" t="s">
        <v>113</v>
      </c>
      <c r="R11" s="18"/>
      <c r="S11" s="56" t="s">
        <v>89</v>
      </c>
      <c r="T11" s="18"/>
    </row>
    <row r="12" spans="1:20">
      <c r="A12" s="4">
        <v>8</v>
      </c>
      <c r="B12" s="17" t="s">
        <v>67</v>
      </c>
      <c r="C12" s="74" t="s">
        <v>889</v>
      </c>
      <c r="D12" s="56" t="s">
        <v>29</v>
      </c>
      <c r="E12" s="55">
        <v>7088</v>
      </c>
      <c r="F12" s="56"/>
      <c r="G12" s="57">
        <v>36</v>
      </c>
      <c r="H12" s="82">
        <v>31</v>
      </c>
      <c r="I12" s="17">
        <f t="shared" si="0"/>
        <v>67</v>
      </c>
      <c r="J12" s="55" t="s">
        <v>890</v>
      </c>
      <c r="K12" s="18" t="s">
        <v>143</v>
      </c>
      <c r="L12" s="18" t="s">
        <v>144</v>
      </c>
      <c r="M12" s="75" t="s">
        <v>342</v>
      </c>
      <c r="N12" s="18" t="s">
        <v>891</v>
      </c>
      <c r="O12" s="76">
        <v>8812070967</v>
      </c>
      <c r="P12" s="24">
        <v>43468</v>
      </c>
      <c r="Q12" s="18" t="s">
        <v>113</v>
      </c>
      <c r="R12" s="18"/>
      <c r="S12" s="56" t="s">
        <v>89</v>
      </c>
      <c r="T12" s="18"/>
    </row>
    <row r="13" spans="1:20">
      <c r="A13" s="4">
        <v>9</v>
      </c>
      <c r="B13" s="17" t="s">
        <v>67</v>
      </c>
      <c r="C13" s="74" t="s">
        <v>892</v>
      </c>
      <c r="D13" s="17" t="s">
        <v>29</v>
      </c>
      <c r="E13" s="112">
        <v>7080</v>
      </c>
      <c r="F13" s="17"/>
      <c r="G13" s="57">
        <v>35</v>
      </c>
      <c r="H13" s="57">
        <v>49</v>
      </c>
      <c r="I13" s="17">
        <f t="shared" si="0"/>
        <v>84</v>
      </c>
      <c r="J13" s="55" t="s">
        <v>599</v>
      </c>
      <c r="K13" s="64" t="s">
        <v>143</v>
      </c>
      <c r="L13" s="64" t="s">
        <v>144</v>
      </c>
      <c r="M13" s="93" t="s">
        <v>893</v>
      </c>
      <c r="N13" s="64" t="s">
        <v>343</v>
      </c>
      <c r="O13" s="113">
        <v>9613492612</v>
      </c>
      <c r="P13" s="24">
        <v>43468</v>
      </c>
      <c r="Q13" s="18" t="s">
        <v>113</v>
      </c>
      <c r="R13" s="18"/>
      <c r="S13" s="56" t="s">
        <v>89</v>
      </c>
      <c r="T13" s="18"/>
    </row>
    <row r="14" spans="1:20">
      <c r="A14" s="4">
        <v>10</v>
      </c>
      <c r="B14" s="17" t="s">
        <v>66</v>
      </c>
      <c r="C14" s="102" t="s">
        <v>894</v>
      </c>
      <c r="D14" s="56" t="s">
        <v>29</v>
      </c>
      <c r="E14" s="55">
        <v>6114</v>
      </c>
      <c r="F14" s="18"/>
      <c r="G14" s="56">
        <v>28</v>
      </c>
      <c r="H14" s="56">
        <v>34</v>
      </c>
      <c r="I14" s="17">
        <f t="shared" si="0"/>
        <v>62</v>
      </c>
      <c r="J14" s="55">
        <v>9957658593</v>
      </c>
      <c r="K14" s="18" t="s">
        <v>178</v>
      </c>
      <c r="L14" s="18" t="s">
        <v>827</v>
      </c>
      <c r="M14" s="59">
        <v>9401339234</v>
      </c>
      <c r="N14" s="18" t="s">
        <v>898</v>
      </c>
      <c r="O14" s="59">
        <v>9707866311</v>
      </c>
      <c r="P14" s="24">
        <v>43469</v>
      </c>
      <c r="Q14" s="18" t="s">
        <v>147</v>
      </c>
      <c r="R14" s="18"/>
      <c r="S14" s="56" t="s">
        <v>89</v>
      </c>
      <c r="T14" s="18"/>
    </row>
    <row r="15" spans="1:20">
      <c r="A15" s="4">
        <v>11</v>
      </c>
      <c r="B15" s="17" t="s">
        <v>66</v>
      </c>
      <c r="C15" s="102" t="s">
        <v>895</v>
      </c>
      <c r="D15" s="56" t="s">
        <v>29</v>
      </c>
      <c r="E15" s="55">
        <v>6122</v>
      </c>
      <c r="F15" s="18"/>
      <c r="G15" s="56">
        <v>26</v>
      </c>
      <c r="H15" s="56">
        <v>33</v>
      </c>
      <c r="I15" s="17">
        <f t="shared" si="0"/>
        <v>59</v>
      </c>
      <c r="J15" s="55">
        <v>9957265664</v>
      </c>
      <c r="K15" s="18" t="s">
        <v>178</v>
      </c>
      <c r="L15" s="18" t="s">
        <v>827</v>
      </c>
      <c r="M15" s="59">
        <v>9401339234</v>
      </c>
      <c r="N15" s="18" t="s">
        <v>898</v>
      </c>
      <c r="O15" s="59">
        <v>9707866311</v>
      </c>
      <c r="P15" s="24">
        <v>43469</v>
      </c>
      <c r="Q15" s="18" t="s">
        <v>147</v>
      </c>
      <c r="R15" s="18"/>
      <c r="S15" s="56" t="s">
        <v>89</v>
      </c>
      <c r="T15" s="18"/>
    </row>
    <row r="16" spans="1:20">
      <c r="A16" s="4">
        <v>12</v>
      </c>
      <c r="B16" s="17" t="s">
        <v>66</v>
      </c>
      <c r="C16" s="102" t="s">
        <v>475</v>
      </c>
      <c r="D16" s="56" t="s">
        <v>29</v>
      </c>
      <c r="E16" s="55">
        <v>6145</v>
      </c>
      <c r="F16" s="18"/>
      <c r="G16" s="56">
        <v>9</v>
      </c>
      <c r="H16" s="56">
        <v>10</v>
      </c>
      <c r="I16" s="17">
        <f t="shared" si="0"/>
        <v>19</v>
      </c>
      <c r="J16" s="55" t="s">
        <v>899</v>
      </c>
      <c r="K16" s="18" t="s">
        <v>178</v>
      </c>
      <c r="L16" s="18" t="s">
        <v>827</v>
      </c>
      <c r="M16" s="59">
        <v>9401339234</v>
      </c>
      <c r="N16" s="18" t="s">
        <v>898</v>
      </c>
      <c r="O16" s="59">
        <v>9707866311</v>
      </c>
      <c r="P16" s="24">
        <v>43469</v>
      </c>
      <c r="Q16" s="18" t="s">
        <v>147</v>
      </c>
      <c r="R16" s="18"/>
      <c r="S16" s="56" t="s">
        <v>89</v>
      </c>
      <c r="T16" s="18"/>
    </row>
    <row r="17" spans="1:20">
      <c r="A17" s="4">
        <v>13</v>
      </c>
      <c r="B17" s="17" t="s">
        <v>67</v>
      </c>
      <c r="C17" s="102" t="s">
        <v>896</v>
      </c>
      <c r="D17" s="56" t="s">
        <v>29</v>
      </c>
      <c r="E17" s="55">
        <v>7181</v>
      </c>
      <c r="F17" s="18"/>
      <c r="G17" s="56">
        <v>37</v>
      </c>
      <c r="H17" s="56">
        <v>54</v>
      </c>
      <c r="I17" s="17">
        <f t="shared" si="0"/>
        <v>91</v>
      </c>
      <c r="J17" s="55" t="s">
        <v>900</v>
      </c>
      <c r="K17" s="18" t="s">
        <v>674</v>
      </c>
      <c r="L17" s="18" t="s">
        <v>675</v>
      </c>
      <c r="M17" s="59">
        <v>9401420126</v>
      </c>
      <c r="N17" s="18" t="s">
        <v>676</v>
      </c>
      <c r="O17" s="59">
        <v>9864276373</v>
      </c>
      <c r="P17" s="24">
        <v>43469</v>
      </c>
      <c r="Q17" s="18" t="s">
        <v>147</v>
      </c>
      <c r="R17" s="18"/>
      <c r="S17" s="56" t="s">
        <v>89</v>
      </c>
      <c r="T17" s="18"/>
    </row>
    <row r="18" spans="1:20">
      <c r="A18" s="4">
        <v>14</v>
      </c>
      <c r="B18" s="17" t="s">
        <v>67</v>
      </c>
      <c r="C18" s="102" t="s">
        <v>897</v>
      </c>
      <c r="D18" s="56" t="s">
        <v>29</v>
      </c>
      <c r="E18" s="55">
        <v>7186</v>
      </c>
      <c r="F18" s="18"/>
      <c r="G18" s="56">
        <v>30</v>
      </c>
      <c r="H18" s="56">
        <v>38</v>
      </c>
      <c r="I18" s="17">
        <f t="shared" si="0"/>
        <v>68</v>
      </c>
      <c r="J18" s="55"/>
      <c r="K18" s="18" t="s">
        <v>674</v>
      </c>
      <c r="L18" s="18" t="s">
        <v>675</v>
      </c>
      <c r="M18" s="59">
        <v>9401420126</v>
      </c>
      <c r="N18" s="18" t="s">
        <v>676</v>
      </c>
      <c r="O18" s="59">
        <v>9864276373</v>
      </c>
      <c r="P18" s="24">
        <v>43469</v>
      </c>
      <c r="Q18" s="18" t="s">
        <v>147</v>
      </c>
      <c r="R18" s="18"/>
      <c r="S18" s="56" t="s">
        <v>89</v>
      </c>
      <c r="T18" s="18"/>
    </row>
    <row r="19" spans="1:20">
      <c r="A19" s="4">
        <v>15</v>
      </c>
      <c r="B19" s="17" t="s">
        <v>66</v>
      </c>
      <c r="C19" s="64" t="s">
        <v>901</v>
      </c>
      <c r="D19" s="56" t="s">
        <v>29</v>
      </c>
      <c r="E19" s="114" t="s">
        <v>902</v>
      </c>
      <c r="F19" s="56"/>
      <c r="G19" s="17">
        <v>20</v>
      </c>
      <c r="H19" s="17">
        <v>25</v>
      </c>
      <c r="I19" s="17">
        <f t="shared" si="0"/>
        <v>45</v>
      </c>
      <c r="J19" s="55" t="s">
        <v>905</v>
      </c>
      <c r="K19" s="64" t="s">
        <v>906</v>
      </c>
      <c r="L19" s="18"/>
      <c r="M19" s="17"/>
      <c r="N19" s="64" t="s">
        <v>908</v>
      </c>
      <c r="O19" s="17"/>
      <c r="P19" s="24">
        <v>43470</v>
      </c>
      <c r="Q19" s="18" t="s">
        <v>148</v>
      </c>
      <c r="R19" s="18"/>
      <c r="S19" s="56" t="s">
        <v>89</v>
      </c>
      <c r="T19" s="18"/>
    </row>
    <row r="20" spans="1:20">
      <c r="A20" s="4">
        <v>16</v>
      </c>
      <c r="B20" s="17" t="s">
        <v>66</v>
      </c>
      <c r="C20" s="64" t="s">
        <v>903</v>
      </c>
      <c r="D20" s="56" t="s">
        <v>29</v>
      </c>
      <c r="E20" s="114" t="s">
        <v>904</v>
      </c>
      <c r="F20" s="56"/>
      <c r="G20" s="17">
        <v>44</v>
      </c>
      <c r="H20" s="17">
        <v>45</v>
      </c>
      <c r="I20" s="17">
        <f t="shared" si="0"/>
        <v>89</v>
      </c>
      <c r="J20" s="55" t="s">
        <v>907</v>
      </c>
      <c r="K20" s="64" t="s">
        <v>906</v>
      </c>
      <c r="L20" s="18"/>
      <c r="M20" s="17"/>
      <c r="N20" s="64"/>
      <c r="O20" s="17"/>
      <c r="P20" s="24">
        <v>43470</v>
      </c>
      <c r="Q20" s="18" t="s">
        <v>148</v>
      </c>
      <c r="R20" s="18"/>
      <c r="S20" s="56" t="s">
        <v>89</v>
      </c>
      <c r="T20" s="18"/>
    </row>
    <row r="21" spans="1:20">
      <c r="A21" s="4">
        <v>17</v>
      </c>
      <c r="B21" s="17" t="s">
        <v>67</v>
      </c>
      <c r="C21" s="64" t="s">
        <v>909</v>
      </c>
      <c r="D21" s="56" t="s">
        <v>29</v>
      </c>
      <c r="E21" s="114" t="s">
        <v>910</v>
      </c>
      <c r="F21" s="56"/>
      <c r="G21" s="17">
        <v>61</v>
      </c>
      <c r="H21" s="17">
        <v>66</v>
      </c>
      <c r="I21" s="17">
        <f t="shared" si="0"/>
        <v>127</v>
      </c>
      <c r="J21" s="55" t="s">
        <v>911</v>
      </c>
      <c r="K21" s="64" t="s">
        <v>912</v>
      </c>
      <c r="L21" s="18" t="s">
        <v>649</v>
      </c>
      <c r="M21" s="17">
        <v>8473954949</v>
      </c>
      <c r="N21" s="64" t="s">
        <v>131</v>
      </c>
      <c r="O21" s="17">
        <v>8011785216</v>
      </c>
      <c r="P21" s="24">
        <v>43470</v>
      </c>
      <c r="Q21" s="18" t="s">
        <v>148</v>
      </c>
      <c r="R21" s="18"/>
      <c r="S21" s="56" t="s">
        <v>89</v>
      </c>
      <c r="T21" s="18"/>
    </row>
    <row r="22" spans="1:20">
      <c r="A22" s="4">
        <v>18</v>
      </c>
      <c r="B22" s="17" t="s">
        <v>66</v>
      </c>
      <c r="C22" s="64" t="s">
        <v>913</v>
      </c>
      <c r="D22" s="56" t="s">
        <v>29</v>
      </c>
      <c r="E22" s="114" t="s">
        <v>914</v>
      </c>
      <c r="F22" s="56"/>
      <c r="G22" s="17">
        <v>55</v>
      </c>
      <c r="H22" s="17">
        <v>67</v>
      </c>
      <c r="I22" s="17">
        <f t="shared" si="0"/>
        <v>122</v>
      </c>
      <c r="J22" s="55" t="s">
        <v>915</v>
      </c>
      <c r="K22" s="64" t="s">
        <v>418</v>
      </c>
      <c r="L22" s="18" t="s">
        <v>419</v>
      </c>
      <c r="M22" s="17">
        <v>8812816849</v>
      </c>
      <c r="N22" s="64" t="s">
        <v>420</v>
      </c>
      <c r="O22" s="17">
        <v>9854387326</v>
      </c>
      <c r="P22" s="24">
        <v>43472</v>
      </c>
      <c r="Q22" s="18" t="s">
        <v>183</v>
      </c>
      <c r="R22" s="18"/>
      <c r="S22" s="56" t="s">
        <v>89</v>
      </c>
      <c r="T22" s="18"/>
    </row>
    <row r="23" spans="1:20">
      <c r="A23" s="4">
        <v>19</v>
      </c>
      <c r="B23" s="17" t="s">
        <v>67</v>
      </c>
      <c r="C23" s="64" t="s">
        <v>916</v>
      </c>
      <c r="D23" s="56" t="s">
        <v>29</v>
      </c>
      <c r="E23" s="114" t="s">
        <v>917</v>
      </c>
      <c r="F23" s="56"/>
      <c r="G23" s="17">
        <v>59</v>
      </c>
      <c r="H23" s="17">
        <v>63</v>
      </c>
      <c r="I23" s="17">
        <f t="shared" si="0"/>
        <v>122</v>
      </c>
      <c r="J23" s="55" t="s">
        <v>918</v>
      </c>
      <c r="K23" s="64" t="s">
        <v>919</v>
      </c>
      <c r="L23" s="18" t="s">
        <v>920</v>
      </c>
      <c r="M23" s="17"/>
      <c r="N23" s="64" t="s">
        <v>921</v>
      </c>
      <c r="O23" s="17">
        <v>8749857031</v>
      </c>
      <c r="P23" s="24">
        <v>43472</v>
      </c>
      <c r="Q23" s="18" t="s">
        <v>183</v>
      </c>
      <c r="R23" s="18"/>
      <c r="S23" s="56" t="s">
        <v>89</v>
      </c>
      <c r="T23" s="18"/>
    </row>
    <row r="24" spans="1:20">
      <c r="A24" s="4">
        <v>20</v>
      </c>
      <c r="B24" s="17" t="s">
        <v>66</v>
      </c>
      <c r="C24" s="64" t="s">
        <v>922</v>
      </c>
      <c r="D24" s="17" t="s">
        <v>29</v>
      </c>
      <c r="E24" s="17">
        <v>6134</v>
      </c>
      <c r="F24" s="56"/>
      <c r="G24" s="17">
        <v>40</v>
      </c>
      <c r="H24" s="17">
        <v>42</v>
      </c>
      <c r="I24" s="17">
        <f t="shared" si="0"/>
        <v>82</v>
      </c>
      <c r="J24" s="55" t="s">
        <v>924</v>
      </c>
      <c r="K24" s="18" t="s">
        <v>178</v>
      </c>
      <c r="L24" s="18" t="s">
        <v>179</v>
      </c>
      <c r="M24" s="17" t="s">
        <v>180</v>
      </c>
      <c r="N24" s="18" t="s">
        <v>480</v>
      </c>
      <c r="O24" s="17">
        <v>9706486446</v>
      </c>
      <c r="P24" s="24">
        <v>43473</v>
      </c>
      <c r="Q24" s="18" t="s">
        <v>88</v>
      </c>
      <c r="R24" s="18"/>
      <c r="S24" s="56" t="s">
        <v>89</v>
      </c>
      <c r="T24" s="18"/>
    </row>
    <row r="25" spans="1:20">
      <c r="A25" s="4">
        <v>21</v>
      </c>
      <c r="B25" s="17" t="s">
        <v>66</v>
      </c>
      <c r="C25" s="64" t="s">
        <v>923</v>
      </c>
      <c r="D25" s="17" t="s">
        <v>27</v>
      </c>
      <c r="E25" s="17">
        <v>18150224201</v>
      </c>
      <c r="F25" s="56" t="s">
        <v>76</v>
      </c>
      <c r="G25" s="17">
        <v>37</v>
      </c>
      <c r="H25" s="17">
        <v>35</v>
      </c>
      <c r="I25" s="17">
        <f t="shared" si="0"/>
        <v>72</v>
      </c>
      <c r="J25" s="55" t="s">
        <v>925</v>
      </c>
      <c r="K25" s="18" t="s">
        <v>178</v>
      </c>
      <c r="L25" s="18" t="s">
        <v>179</v>
      </c>
      <c r="M25" s="17" t="s">
        <v>180</v>
      </c>
      <c r="N25" s="18" t="s">
        <v>480</v>
      </c>
      <c r="O25" s="17">
        <v>9706486446</v>
      </c>
      <c r="P25" s="24">
        <v>43473</v>
      </c>
      <c r="Q25" s="18" t="s">
        <v>88</v>
      </c>
      <c r="R25" s="18"/>
      <c r="S25" s="56" t="s">
        <v>89</v>
      </c>
      <c r="T25" s="18"/>
    </row>
    <row r="26" spans="1:20">
      <c r="A26" s="4">
        <v>22</v>
      </c>
      <c r="B26" s="17" t="s">
        <v>67</v>
      </c>
      <c r="C26" s="64" t="s">
        <v>926</v>
      </c>
      <c r="D26" s="17" t="s">
        <v>29</v>
      </c>
      <c r="E26" s="17">
        <v>7030</v>
      </c>
      <c r="F26" s="56"/>
      <c r="G26" s="17">
        <v>37</v>
      </c>
      <c r="H26" s="17">
        <v>28</v>
      </c>
      <c r="I26" s="17">
        <f t="shared" si="0"/>
        <v>65</v>
      </c>
      <c r="J26" s="55" t="s">
        <v>928</v>
      </c>
      <c r="K26" s="18" t="s">
        <v>230</v>
      </c>
      <c r="L26" s="18" t="s">
        <v>231</v>
      </c>
      <c r="M26" s="17" t="s">
        <v>527</v>
      </c>
      <c r="N26" s="18" t="s">
        <v>528</v>
      </c>
      <c r="O26" s="17">
        <v>9957798865</v>
      </c>
      <c r="P26" s="24">
        <v>43473</v>
      </c>
      <c r="Q26" s="18" t="s">
        <v>88</v>
      </c>
      <c r="R26" s="18"/>
      <c r="S26" s="56" t="s">
        <v>89</v>
      </c>
      <c r="T26" s="18"/>
    </row>
    <row r="27" spans="1:20">
      <c r="A27" s="4">
        <v>23</v>
      </c>
      <c r="B27" s="17" t="s">
        <v>67</v>
      </c>
      <c r="C27" s="64" t="s">
        <v>927</v>
      </c>
      <c r="D27" s="17" t="s">
        <v>27</v>
      </c>
      <c r="E27" s="17">
        <v>18150227902</v>
      </c>
      <c r="F27" s="56" t="s">
        <v>76</v>
      </c>
      <c r="G27" s="17">
        <v>42</v>
      </c>
      <c r="H27" s="17">
        <v>31</v>
      </c>
      <c r="I27" s="17">
        <f t="shared" si="0"/>
        <v>73</v>
      </c>
      <c r="J27" s="55" t="s">
        <v>929</v>
      </c>
      <c r="K27" s="18" t="s">
        <v>230</v>
      </c>
      <c r="L27" s="18" t="s">
        <v>231</v>
      </c>
      <c r="M27" s="17" t="s">
        <v>527</v>
      </c>
      <c r="N27" s="18" t="s">
        <v>528</v>
      </c>
      <c r="O27" s="17">
        <v>9957798865</v>
      </c>
      <c r="P27" s="24">
        <v>43473</v>
      </c>
      <c r="Q27" s="18" t="s">
        <v>88</v>
      </c>
      <c r="R27" s="18"/>
      <c r="S27" s="56" t="s">
        <v>89</v>
      </c>
      <c r="T27" s="18"/>
    </row>
    <row r="28" spans="1:20">
      <c r="A28" s="4">
        <v>24</v>
      </c>
      <c r="B28" s="17" t="s">
        <v>66</v>
      </c>
      <c r="C28" s="64" t="s">
        <v>930</v>
      </c>
      <c r="D28" s="17" t="s">
        <v>29</v>
      </c>
      <c r="E28" s="17">
        <v>6138</v>
      </c>
      <c r="F28" s="56"/>
      <c r="G28" s="17">
        <v>27</v>
      </c>
      <c r="H28" s="17">
        <v>31</v>
      </c>
      <c r="I28" s="17">
        <f t="shared" si="0"/>
        <v>58</v>
      </c>
      <c r="J28" s="55" t="s">
        <v>934</v>
      </c>
      <c r="K28" s="64" t="s">
        <v>935</v>
      </c>
      <c r="L28" s="18"/>
      <c r="M28" s="17"/>
      <c r="N28" s="18" t="s">
        <v>936</v>
      </c>
      <c r="O28" s="17">
        <v>9957265618</v>
      </c>
      <c r="P28" s="24">
        <v>43474</v>
      </c>
      <c r="Q28" s="18" t="s">
        <v>99</v>
      </c>
      <c r="R28" s="18"/>
      <c r="S28" s="56" t="s">
        <v>89</v>
      </c>
      <c r="T28" s="18"/>
    </row>
    <row r="29" spans="1:20">
      <c r="A29" s="4">
        <v>25</v>
      </c>
      <c r="B29" s="17" t="s">
        <v>66</v>
      </c>
      <c r="C29" s="64" t="s">
        <v>931</v>
      </c>
      <c r="D29" s="17" t="s">
        <v>27</v>
      </c>
      <c r="E29" s="17">
        <v>18150225001</v>
      </c>
      <c r="F29" s="56" t="s">
        <v>76</v>
      </c>
      <c r="G29" s="17">
        <v>41</v>
      </c>
      <c r="H29" s="17">
        <v>54</v>
      </c>
      <c r="I29" s="17">
        <f t="shared" si="0"/>
        <v>95</v>
      </c>
      <c r="J29" s="55"/>
      <c r="K29" s="64" t="s">
        <v>935</v>
      </c>
      <c r="L29" s="18"/>
      <c r="M29" s="17"/>
      <c r="N29" s="18" t="s">
        <v>936</v>
      </c>
      <c r="O29" s="17" t="s">
        <v>937</v>
      </c>
      <c r="P29" s="24">
        <v>43474</v>
      </c>
      <c r="Q29" s="18" t="s">
        <v>99</v>
      </c>
      <c r="R29" s="18"/>
      <c r="S29" s="56" t="s">
        <v>89</v>
      </c>
      <c r="T29" s="18"/>
    </row>
    <row r="30" spans="1:20">
      <c r="A30" s="4">
        <v>26</v>
      </c>
      <c r="B30" s="17" t="s">
        <v>67</v>
      </c>
      <c r="C30" s="64" t="s">
        <v>932</v>
      </c>
      <c r="D30" s="17" t="s">
        <v>29</v>
      </c>
      <c r="E30" s="17">
        <v>7100</v>
      </c>
      <c r="F30" s="56"/>
      <c r="G30" s="17">
        <v>35</v>
      </c>
      <c r="H30" s="17">
        <v>28</v>
      </c>
      <c r="I30" s="17">
        <f t="shared" si="0"/>
        <v>63</v>
      </c>
      <c r="J30" s="55" t="s">
        <v>938</v>
      </c>
      <c r="K30" s="18" t="s">
        <v>172</v>
      </c>
      <c r="L30" s="97" t="s">
        <v>939</v>
      </c>
      <c r="M30" s="17" t="s">
        <v>940</v>
      </c>
      <c r="N30" s="18" t="s">
        <v>941</v>
      </c>
      <c r="O30" s="17" t="s">
        <v>942</v>
      </c>
      <c r="P30" s="24">
        <v>43474</v>
      </c>
      <c r="Q30" s="18" t="s">
        <v>99</v>
      </c>
      <c r="R30" s="18"/>
      <c r="S30" s="56" t="s">
        <v>89</v>
      </c>
      <c r="T30" s="18"/>
    </row>
    <row r="31" spans="1:20">
      <c r="A31" s="4">
        <v>27</v>
      </c>
      <c r="B31" s="17" t="s">
        <v>67</v>
      </c>
      <c r="C31" s="64" t="s">
        <v>933</v>
      </c>
      <c r="D31" s="17" t="s">
        <v>27</v>
      </c>
      <c r="E31" s="17">
        <v>18150207601</v>
      </c>
      <c r="F31" s="56" t="s">
        <v>76</v>
      </c>
      <c r="G31" s="17">
        <v>43</v>
      </c>
      <c r="H31" s="17">
        <v>36</v>
      </c>
      <c r="I31" s="17">
        <f t="shared" si="0"/>
        <v>79</v>
      </c>
      <c r="J31" s="55"/>
      <c r="K31" s="18" t="s">
        <v>172</v>
      </c>
      <c r="L31" s="97" t="s">
        <v>939</v>
      </c>
      <c r="M31" s="17" t="s">
        <v>940</v>
      </c>
      <c r="N31" s="18" t="s">
        <v>941</v>
      </c>
      <c r="O31" s="17" t="s">
        <v>942</v>
      </c>
      <c r="P31" s="24">
        <v>43474</v>
      </c>
      <c r="Q31" s="18" t="s">
        <v>99</v>
      </c>
      <c r="R31" s="18"/>
      <c r="S31" s="56" t="s">
        <v>89</v>
      </c>
      <c r="T31" s="18"/>
    </row>
    <row r="32" spans="1:20">
      <c r="A32" s="4">
        <v>28</v>
      </c>
      <c r="B32" s="17" t="s">
        <v>66</v>
      </c>
      <c r="C32" s="64" t="s">
        <v>943</v>
      </c>
      <c r="D32" s="17" t="s">
        <v>27</v>
      </c>
      <c r="E32" s="17">
        <v>18150223302</v>
      </c>
      <c r="F32" s="56" t="s">
        <v>91</v>
      </c>
      <c r="G32" s="17">
        <v>61</v>
      </c>
      <c r="H32" s="17">
        <v>78</v>
      </c>
      <c r="I32" s="17">
        <f t="shared" si="0"/>
        <v>139</v>
      </c>
      <c r="J32" s="55" t="s">
        <v>945</v>
      </c>
      <c r="K32" s="18" t="s">
        <v>512</v>
      </c>
      <c r="L32" s="18"/>
      <c r="M32" s="18"/>
      <c r="N32" s="18"/>
      <c r="O32" s="18"/>
      <c r="P32" s="24">
        <v>43475</v>
      </c>
      <c r="Q32" s="18" t="s">
        <v>113</v>
      </c>
      <c r="R32" s="18"/>
      <c r="S32" s="56" t="s">
        <v>89</v>
      </c>
      <c r="T32" s="18"/>
    </row>
    <row r="33" spans="1:20">
      <c r="A33" s="4">
        <v>29</v>
      </c>
      <c r="B33" s="17" t="s">
        <v>67</v>
      </c>
      <c r="C33" s="64" t="s">
        <v>944</v>
      </c>
      <c r="D33" s="17" t="s">
        <v>27</v>
      </c>
      <c r="E33" s="17"/>
      <c r="F33" s="56" t="s">
        <v>93</v>
      </c>
      <c r="G33" s="17">
        <v>68</v>
      </c>
      <c r="H33" s="17">
        <v>78</v>
      </c>
      <c r="I33" s="17">
        <f t="shared" si="0"/>
        <v>146</v>
      </c>
      <c r="J33" s="55" t="s">
        <v>946</v>
      </c>
      <c r="K33" s="18" t="s">
        <v>138</v>
      </c>
      <c r="L33" s="18"/>
      <c r="M33" s="18"/>
      <c r="N33" s="18"/>
      <c r="O33" s="18"/>
      <c r="P33" s="24">
        <v>43475</v>
      </c>
      <c r="Q33" s="18" t="s">
        <v>113</v>
      </c>
      <c r="R33" s="18"/>
      <c r="S33" s="56" t="s">
        <v>89</v>
      </c>
      <c r="T33" s="18"/>
    </row>
    <row r="34" spans="1:20">
      <c r="A34" s="4">
        <v>30</v>
      </c>
      <c r="B34" s="17" t="s">
        <v>66</v>
      </c>
      <c r="C34" s="18" t="s">
        <v>947</v>
      </c>
      <c r="D34" s="56" t="s">
        <v>29</v>
      </c>
      <c r="E34" s="126">
        <v>6024</v>
      </c>
      <c r="F34" s="56"/>
      <c r="G34" s="63">
        <v>35</v>
      </c>
      <c r="H34" s="63">
        <v>30</v>
      </c>
      <c r="I34" s="17">
        <f t="shared" si="0"/>
        <v>65</v>
      </c>
      <c r="J34" s="55" t="s">
        <v>953</v>
      </c>
      <c r="K34" s="18" t="s">
        <v>661</v>
      </c>
      <c r="L34" s="18" t="s">
        <v>954</v>
      </c>
      <c r="M34" s="17" t="s">
        <v>955</v>
      </c>
      <c r="N34" s="64" t="s">
        <v>662</v>
      </c>
      <c r="O34" s="17" t="s">
        <v>956</v>
      </c>
      <c r="P34" s="24">
        <v>43476</v>
      </c>
      <c r="Q34" s="18" t="s">
        <v>147</v>
      </c>
      <c r="R34" s="18"/>
      <c r="S34" s="56" t="s">
        <v>89</v>
      </c>
      <c r="T34" s="18"/>
    </row>
    <row r="35" spans="1:20">
      <c r="A35" s="4">
        <v>31</v>
      </c>
      <c r="B35" s="17" t="s">
        <v>66</v>
      </c>
      <c r="C35" s="18" t="s">
        <v>948</v>
      </c>
      <c r="D35" s="56" t="s">
        <v>27</v>
      </c>
      <c r="E35" s="58">
        <v>18150224601</v>
      </c>
      <c r="F35" s="56" t="s">
        <v>76</v>
      </c>
      <c r="G35" s="63">
        <v>74</v>
      </c>
      <c r="H35" s="63">
        <v>81</v>
      </c>
      <c r="I35" s="17">
        <f t="shared" si="0"/>
        <v>155</v>
      </c>
      <c r="J35" s="55" t="s">
        <v>957</v>
      </c>
      <c r="K35" s="18" t="s">
        <v>661</v>
      </c>
      <c r="L35" s="18" t="s">
        <v>954</v>
      </c>
      <c r="M35" s="17" t="s">
        <v>955</v>
      </c>
      <c r="N35" s="64" t="s">
        <v>662</v>
      </c>
      <c r="O35" s="17" t="s">
        <v>956</v>
      </c>
      <c r="P35" s="24">
        <v>43476</v>
      </c>
      <c r="Q35" s="18" t="s">
        <v>147</v>
      </c>
      <c r="R35" s="18"/>
      <c r="S35" s="56" t="s">
        <v>89</v>
      </c>
      <c r="T35" s="18"/>
    </row>
    <row r="36" spans="1:20">
      <c r="A36" s="4">
        <v>32</v>
      </c>
      <c r="B36" s="17" t="s">
        <v>67</v>
      </c>
      <c r="C36" s="18" t="s">
        <v>949</v>
      </c>
      <c r="D36" s="56" t="s">
        <v>29</v>
      </c>
      <c r="E36" s="58">
        <v>7199</v>
      </c>
      <c r="F36" s="56"/>
      <c r="G36" s="63">
        <v>39</v>
      </c>
      <c r="H36" s="63">
        <v>48</v>
      </c>
      <c r="I36" s="17">
        <f t="shared" si="0"/>
        <v>87</v>
      </c>
      <c r="J36" s="55" t="s">
        <v>958</v>
      </c>
      <c r="K36" s="18" t="s">
        <v>959</v>
      </c>
      <c r="L36" s="18" t="s">
        <v>960</v>
      </c>
      <c r="M36" s="17">
        <v>9613637397</v>
      </c>
      <c r="N36" s="64" t="s">
        <v>961</v>
      </c>
      <c r="O36" s="17">
        <v>8011273581</v>
      </c>
      <c r="P36" s="24">
        <v>43476</v>
      </c>
      <c r="Q36" s="18" t="s">
        <v>147</v>
      </c>
      <c r="R36" s="18"/>
      <c r="S36" s="56" t="s">
        <v>89</v>
      </c>
      <c r="T36" s="18"/>
    </row>
    <row r="37" spans="1:20">
      <c r="A37" s="4">
        <v>33</v>
      </c>
      <c r="B37" s="17" t="s">
        <v>67</v>
      </c>
      <c r="C37" s="18" t="s">
        <v>950</v>
      </c>
      <c r="D37" s="56" t="s">
        <v>27</v>
      </c>
      <c r="E37" s="127">
        <v>18150218803</v>
      </c>
      <c r="F37" s="56" t="s">
        <v>76</v>
      </c>
      <c r="G37" s="63">
        <v>83</v>
      </c>
      <c r="H37" s="63">
        <v>78</v>
      </c>
      <c r="I37" s="17">
        <f t="shared" si="0"/>
        <v>161</v>
      </c>
      <c r="J37" s="55" t="s">
        <v>962</v>
      </c>
      <c r="K37" s="18" t="s">
        <v>959</v>
      </c>
      <c r="L37" s="18" t="s">
        <v>960</v>
      </c>
      <c r="M37" s="17">
        <v>9613637397</v>
      </c>
      <c r="N37" s="64" t="s">
        <v>961</v>
      </c>
      <c r="O37" s="17">
        <v>8011273581</v>
      </c>
      <c r="P37" s="24">
        <v>43476</v>
      </c>
      <c r="Q37" s="18" t="s">
        <v>147</v>
      </c>
      <c r="R37" s="18"/>
      <c r="S37" s="56" t="s">
        <v>89</v>
      </c>
      <c r="T37" s="18"/>
    </row>
    <row r="38" spans="1:20">
      <c r="A38" s="4">
        <v>34</v>
      </c>
      <c r="B38" s="17" t="s">
        <v>66</v>
      </c>
      <c r="C38" s="18" t="s">
        <v>951</v>
      </c>
      <c r="D38" s="56" t="s">
        <v>29</v>
      </c>
      <c r="E38" s="125">
        <v>6133</v>
      </c>
      <c r="F38" s="56"/>
      <c r="G38" s="63">
        <v>28</v>
      </c>
      <c r="H38" s="63">
        <v>30</v>
      </c>
      <c r="I38" s="17">
        <f t="shared" si="0"/>
        <v>58</v>
      </c>
      <c r="J38" s="55" t="s">
        <v>963</v>
      </c>
      <c r="K38" s="18" t="s">
        <v>165</v>
      </c>
      <c r="L38" s="18" t="s">
        <v>194</v>
      </c>
      <c r="M38" s="17">
        <v>9957151985</v>
      </c>
      <c r="N38" s="64" t="s">
        <v>616</v>
      </c>
      <c r="O38" s="17">
        <v>7896011604</v>
      </c>
      <c r="P38" s="24">
        <v>43477</v>
      </c>
      <c r="Q38" s="18" t="s">
        <v>148</v>
      </c>
      <c r="R38" s="18"/>
      <c r="S38" s="56" t="s">
        <v>89</v>
      </c>
      <c r="T38" s="18"/>
    </row>
    <row r="39" spans="1:20">
      <c r="A39" s="4">
        <v>35</v>
      </c>
      <c r="B39" s="17" t="s">
        <v>66</v>
      </c>
      <c r="C39" s="18" t="s">
        <v>952</v>
      </c>
      <c r="D39" s="56" t="s">
        <v>27</v>
      </c>
      <c r="E39" s="127">
        <v>18150221501</v>
      </c>
      <c r="F39" s="56" t="s">
        <v>76</v>
      </c>
      <c r="G39" s="63">
        <v>50</v>
      </c>
      <c r="H39" s="63">
        <v>57</v>
      </c>
      <c r="I39" s="17">
        <f t="shared" si="0"/>
        <v>107</v>
      </c>
      <c r="J39" s="55" t="s">
        <v>964</v>
      </c>
      <c r="K39" s="18" t="s">
        <v>165</v>
      </c>
      <c r="L39" s="18" t="s">
        <v>194</v>
      </c>
      <c r="M39" s="17">
        <v>9957151985</v>
      </c>
      <c r="N39" s="64" t="s">
        <v>616</v>
      </c>
      <c r="O39" s="17">
        <v>7896011604</v>
      </c>
      <c r="P39" s="24">
        <v>43477</v>
      </c>
      <c r="Q39" s="18" t="s">
        <v>148</v>
      </c>
      <c r="R39" s="18"/>
      <c r="S39" s="56" t="s">
        <v>89</v>
      </c>
      <c r="T39" s="18"/>
    </row>
    <row r="40" spans="1:20">
      <c r="A40" s="4">
        <v>36</v>
      </c>
      <c r="B40" s="17" t="s">
        <v>67</v>
      </c>
      <c r="C40" s="18" t="s">
        <v>965</v>
      </c>
      <c r="D40" s="56" t="s">
        <v>29</v>
      </c>
      <c r="E40" s="77">
        <v>7057</v>
      </c>
      <c r="F40" s="56"/>
      <c r="G40" s="63">
        <v>22</v>
      </c>
      <c r="H40" s="63">
        <v>23</v>
      </c>
      <c r="I40" s="17">
        <f t="shared" si="0"/>
        <v>45</v>
      </c>
      <c r="J40" s="55" t="s">
        <v>967</v>
      </c>
      <c r="K40" s="18" t="s">
        <v>968</v>
      </c>
      <c r="L40" s="18" t="s">
        <v>81</v>
      </c>
      <c r="M40" s="17">
        <v>9401452650</v>
      </c>
      <c r="N40" s="64" t="s">
        <v>969</v>
      </c>
      <c r="O40" s="17">
        <v>9613974045</v>
      </c>
      <c r="P40" s="24">
        <v>43477</v>
      </c>
      <c r="Q40" s="18" t="s">
        <v>148</v>
      </c>
      <c r="R40" s="18"/>
      <c r="S40" s="56" t="s">
        <v>89</v>
      </c>
      <c r="T40" s="18"/>
    </row>
    <row r="41" spans="1:20">
      <c r="A41" s="4">
        <v>37</v>
      </c>
      <c r="B41" s="17" t="s">
        <v>67</v>
      </c>
      <c r="C41" s="18" t="s">
        <v>966</v>
      </c>
      <c r="D41" s="56" t="s">
        <v>27</v>
      </c>
      <c r="E41" s="127">
        <v>18150219302</v>
      </c>
      <c r="F41" s="56" t="s">
        <v>91</v>
      </c>
      <c r="G41" s="63">
        <v>44</v>
      </c>
      <c r="H41" s="63">
        <v>40</v>
      </c>
      <c r="I41" s="17">
        <f t="shared" si="0"/>
        <v>84</v>
      </c>
      <c r="J41" s="55" t="s">
        <v>970</v>
      </c>
      <c r="K41" s="18" t="s">
        <v>968</v>
      </c>
      <c r="L41" s="18" t="s">
        <v>81</v>
      </c>
      <c r="M41" s="17">
        <v>9401452650</v>
      </c>
      <c r="N41" s="64" t="s">
        <v>969</v>
      </c>
      <c r="O41" s="17">
        <v>9613974045</v>
      </c>
      <c r="P41" s="24">
        <v>43477</v>
      </c>
      <c r="Q41" s="18" t="s">
        <v>148</v>
      </c>
      <c r="R41" s="18"/>
      <c r="S41" s="56" t="s">
        <v>89</v>
      </c>
      <c r="T41" s="18"/>
    </row>
    <row r="42" spans="1:20">
      <c r="A42" s="4">
        <v>38</v>
      </c>
      <c r="B42" s="17" t="s">
        <v>66</v>
      </c>
      <c r="C42" s="18" t="s">
        <v>971</v>
      </c>
      <c r="D42" s="56" t="s">
        <v>29</v>
      </c>
      <c r="E42" s="125">
        <v>6185</v>
      </c>
      <c r="F42" s="56"/>
      <c r="G42" s="63">
        <v>22</v>
      </c>
      <c r="H42" s="63">
        <v>35</v>
      </c>
      <c r="I42" s="17">
        <f t="shared" si="0"/>
        <v>57</v>
      </c>
      <c r="J42" s="55" t="s">
        <v>973</v>
      </c>
      <c r="K42" s="18" t="s">
        <v>130</v>
      </c>
      <c r="L42" s="18" t="s">
        <v>131</v>
      </c>
      <c r="M42" s="17">
        <v>9954420426</v>
      </c>
      <c r="N42" s="64" t="s">
        <v>132</v>
      </c>
      <c r="O42" s="17">
        <v>9577925808</v>
      </c>
      <c r="P42" s="24">
        <v>43479</v>
      </c>
      <c r="Q42" s="18" t="s">
        <v>183</v>
      </c>
      <c r="R42" s="18"/>
      <c r="S42" s="56" t="s">
        <v>89</v>
      </c>
      <c r="T42" s="18"/>
    </row>
    <row r="43" spans="1:20">
      <c r="A43" s="4">
        <v>39</v>
      </c>
      <c r="B43" s="17" t="s">
        <v>66</v>
      </c>
      <c r="C43" s="18" t="s">
        <v>972</v>
      </c>
      <c r="D43" s="56" t="s">
        <v>27</v>
      </c>
      <c r="E43" s="127">
        <v>18150201101</v>
      </c>
      <c r="F43" s="56" t="s">
        <v>76</v>
      </c>
      <c r="G43" s="63">
        <v>37</v>
      </c>
      <c r="H43" s="63">
        <v>35</v>
      </c>
      <c r="I43" s="17">
        <f t="shared" si="0"/>
        <v>72</v>
      </c>
      <c r="J43" s="55" t="s">
        <v>974</v>
      </c>
      <c r="K43" s="18" t="s">
        <v>130</v>
      </c>
      <c r="L43" s="18" t="s">
        <v>131</v>
      </c>
      <c r="M43" s="17">
        <v>9954420426</v>
      </c>
      <c r="N43" s="64" t="s">
        <v>132</v>
      </c>
      <c r="O43" s="17">
        <v>9577925808</v>
      </c>
      <c r="P43" s="24">
        <v>43479</v>
      </c>
      <c r="Q43" s="18" t="s">
        <v>183</v>
      </c>
      <c r="R43" s="18"/>
      <c r="S43" s="56" t="s">
        <v>89</v>
      </c>
      <c r="T43" s="18"/>
    </row>
    <row r="44" spans="1:20">
      <c r="A44" s="4">
        <v>40</v>
      </c>
      <c r="B44" s="17" t="s">
        <v>67</v>
      </c>
      <c r="C44" s="18" t="s">
        <v>812</v>
      </c>
      <c r="D44" s="56" t="s">
        <v>29</v>
      </c>
      <c r="E44" s="58">
        <v>7155</v>
      </c>
      <c r="F44" s="56"/>
      <c r="G44" s="63">
        <v>42</v>
      </c>
      <c r="H44" s="63">
        <v>33</v>
      </c>
      <c r="I44" s="17">
        <f t="shared" si="0"/>
        <v>75</v>
      </c>
      <c r="J44" s="55" t="s">
        <v>839</v>
      </c>
      <c r="K44" s="18" t="s">
        <v>674</v>
      </c>
      <c r="L44" s="64" t="s">
        <v>675</v>
      </c>
      <c r="M44" s="17">
        <v>9401420126</v>
      </c>
      <c r="N44" s="64" t="s">
        <v>822</v>
      </c>
      <c r="O44" s="17">
        <v>6401030707</v>
      </c>
      <c r="P44" s="24">
        <v>43479</v>
      </c>
      <c r="Q44" s="18" t="s">
        <v>183</v>
      </c>
      <c r="R44" s="18"/>
      <c r="S44" s="56" t="s">
        <v>89</v>
      </c>
      <c r="T44" s="18"/>
    </row>
    <row r="45" spans="1:20">
      <c r="A45" s="4">
        <v>41</v>
      </c>
      <c r="B45" s="17" t="s">
        <v>67</v>
      </c>
      <c r="C45" s="18" t="s">
        <v>697</v>
      </c>
      <c r="D45" s="56" t="s">
        <v>29</v>
      </c>
      <c r="E45" s="58">
        <v>7157</v>
      </c>
      <c r="F45" s="56"/>
      <c r="G45" s="63">
        <v>31</v>
      </c>
      <c r="H45" s="63">
        <v>39</v>
      </c>
      <c r="I45" s="17">
        <f t="shared" si="0"/>
        <v>70</v>
      </c>
      <c r="J45" s="55" t="s">
        <v>717</v>
      </c>
      <c r="K45" s="18" t="s">
        <v>785</v>
      </c>
      <c r="L45" s="64" t="s">
        <v>840</v>
      </c>
      <c r="M45" s="17">
        <v>9401452632</v>
      </c>
      <c r="N45" s="64" t="s">
        <v>841</v>
      </c>
      <c r="O45" s="17">
        <v>9859525225</v>
      </c>
      <c r="P45" s="24">
        <v>43479</v>
      </c>
      <c r="Q45" s="18" t="s">
        <v>183</v>
      </c>
      <c r="R45" s="18"/>
      <c r="S45" s="56" t="s">
        <v>89</v>
      </c>
      <c r="T45" s="18"/>
    </row>
    <row r="46" spans="1:20">
      <c r="A46" s="4">
        <v>42</v>
      </c>
      <c r="B46" s="17" t="s">
        <v>66</v>
      </c>
      <c r="C46" s="18" t="s">
        <v>975</v>
      </c>
      <c r="D46" s="56" t="s">
        <v>29</v>
      </c>
      <c r="E46" s="129">
        <v>6028</v>
      </c>
      <c r="F46" s="56"/>
      <c r="G46" s="63">
        <v>32</v>
      </c>
      <c r="H46" s="63">
        <v>30</v>
      </c>
      <c r="I46" s="17">
        <f t="shared" si="0"/>
        <v>62</v>
      </c>
      <c r="J46" s="55" t="s">
        <v>978</v>
      </c>
      <c r="K46" s="115" t="s">
        <v>108</v>
      </c>
      <c r="L46" s="115" t="s">
        <v>109</v>
      </c>
      <c r="M46" s="17">
        <v>9957666761</v>
      </c>
      <c r="N46" s="64" t="s">
        <v>110</v>
      </c>
      <c r="O46" s="17" t="s">
        <v>979</v>
      </c>
      <c r="P46" s="24">
        <v>43482</v>
      </c>
      <c r="Q46" s="18" t="s">
        <v>113</v>
      </c>
      <c r="R46" s="18"/>
      <c r="S46" s="56" t="s">
        <v>89</v>
      </c>
      <c r="T46" s="18"/>
    </row>
    <row r="47" spans="1:20">
      <c r="A47" s="4">
        <v>43</v>
      </c>
      <c r="B47" s="17" t="s">
        <v>66</v>
      </c>
      <c r="C47" s="18" t="s">
        <v>976</v>
      </c>
      <c r="D47" s="56" t="s">
        <v>27</v>
      </c>
      <c r="E47" s="127">
        <v>1815204601</v>
      </c>
      <c r="F47" s="56" t="s">
        <v>76</v>
      </c>
      <c r="G47" s="63">
        <v>44</v>
      </c>
      <c r="H47" s="63">
        <v>40</v>
      </c>
      <c r="I47" s="17">
        <f t="shared" si="0"/>
        <v>84</v>
      </c>
      <c r="J47" s="55" t="s">
        <v>980</v>
      </c>
      <c r="K47" s="115" t="s">
        <v>981</v>
      </c>
      <c r="L47" s="115" t="s">
        <v>982</v>
      </c>
      <c r="M47" s="17">
        <v>9954738625</v>
      </c>
      <c r="N47" s="64" t="s">
        <v>983</v>
      </c>
      <c r="O47" s="17" t="s">
        <v>984</v>
      </c>
      <c r="P47" s="24">
        <v>43482</v>
      </c>
      <c r="Q47" s="18" t="s">
        <v>113</v>
      </c>
      <c r="R47" s="18"/>
      <c r="S47" s="56" t="s">
        <v>89</v>
      </c>
      <c r="T47" s="18"/>
    </row>
    <row r="48" spans="1:20">
      <c r="A48" s="4">
        <v>44</v>
      </c>
      <c r="B48" s="17" t="s">
        <v>67</v>
      </c>
      <c r="C48" s="18" t="s">
        <v>896</v>
      </c>
      <c r="D48" s="56" t="s">
        <v>29</v>
      </c>
      <c r="E48" s="129">
        <v>7181</v>
      </c>
      <c r="F48" s="56"/>
      <c r="G48" s="63">
        <v>32</v>
      </c>
      <c r="H48" s="63">
        <v>41</v>
      </c>
      <c r="I48" s="17">
        <f t="shared" si="0"/>
        <v>73</v>
      </c>
      <c r="J48" s="55" t="s">
        <v>900</v>
      </c>
      <c r="K48" s="115" t="s">
        <v>422</v>
      </c>
      <c r="L48" s="115" t="s">
        <v>423</v>
      </c>
      <c r="M48" s="17">
        <v>9435272194</v>
      </c>
      <c r="N48" s="64" t="s">
        <v>985</v>
      </c>
      <c r="O48" s="17" t="s">
        <v>986</v>
      </c>
      <c r="P48" s="24">
        <v>43482</v>
      </c>
      <c r="Q48" s="18" t="s">
        <v>113</v>
      </c>
      <c r="R48" s="18"/>
      <c r="S48" s="56" t="s">
        <v>89</v>
      </c>
      <c r="T48" s="18"/>
    </row>
    <row r="49" spans="1:20">
      <c r="A49" s="4">
        <v>45</v>
      </c>
      <c r="B49" s="17" t="s">
        <v>67</v>
      </c>
      <c r="C49" s="18" t="s">
        <v>977</v>
      </c>
      <c r="D49" s="56" t="s">
        <v>27</v>
      </c>
      <c r="E49" s="127">
        <v>18150214202</v>
      </c>
      <c r="F49" s="56" t="s">
        <v>76</v>
      </c>
      <c r="G49" s="63">
        <v>35</v>
      </c>
      <c r="H49" s="63">
        <v>41</v>
      </c>
      <c r="I49" s="17">
        <f t="shared" si="0"/>
        <v>76</v>
      </c>
      <c r="J49" s="55" t="s">
        <v>987</v>
      </c>
      <c r="K49" s="115" t="s">
        <v>422</v>
      </c>
      <c r="L49" s="115" t="s">
        <v>423</v>
      </c>
      <c r="M49" s="17">
        <v>9435272194</v>
      </c>
      <c r="N49" s="64"/>
      <c r="O49" s="17"/>
      <c r="P49" s="24">
        <v>43482</v>
      </c>
      <c r="Q49" s="18" t="s">
        <v>113</v>
      </c>
      <c r="R49" s="18"/>
      <c r="S49" s="56" t="s">
        <v>89</v>
      </c>
      <c r="T49" s="18"/>
    </row>
    <row r="50" spans="1:20">
      <c r="A50" s="4">
        <v>46</v>
      </c>
      <c r="B50" s="17" t="s">
        <v>66</v>
      </c>
      <c r="C50" s="18" t="s">
        <v>988</v>
      </c>
      <c r="D50" s="56" t="s">
        <v>27</v>
      </c>
      <c r="E50" s="127">
        <v>18150207303</v>
      </c>
      <c r="F50" s="56" t="s">
        <v>91</v>
      </c>
      <c r="G50" s="63">
        <v>179</v>
      </c>
      <c r="H50" s="63">
        <v>144</v>
      </c>
      <c r="I50" s="17">
        <f t="shared" si="0"/>
        <v>323</v>
      </c>
      <c r="J50" s="55" t="s">
        <v>990</v>
      </c>
      <c r="K50" s="18" t="s">
        <v>498</v>
      </c>
      <c r="L50" s="18" t="s">
        <v>239</v>
      </c>
      <c r="M50" s="17">
        <v>9954686524</v>
      </c>
      <c r="N50" s="64" t="s">
        <v>991</v>
      </c>
      <c r="O50" s="17">
        <v>9864298063</v>
      </c>
      <c r="P50" s="24">
        <v>43483</v>
      </c>
      <c r="Q50" s="18" t="s">
        <v>147</v>
      </c>
      <c r="R50" s="18"/>
      <c r="S50" s="56" t="s">
        <v>89</v>
      </c>
      <c r="T50" s="18"/>
    </row>
    <row r="51" spans="1:20">
      <c r="A51" s="4">
        <v>47</v>
      </c>
      <c r="B51" s="17" t="s">
        <v>67</v>
      </c>
      <c r="C51" s="18" t="s">
        <v>989</v>
      </c>
      <c r="D51" s="56" t="s">
        <v>27</v>
      </c>
      <c r="E51" s="127">
        <v>18150218401</v>
      </c>
      <c r="F51" s="56" t="s">
        <v>91</v>
      </c>
      <c r="G51" s="63">
        <v>0</v>
      </c>
      <c r="H51" s="63">
        <v>157</v>
      </c>
      <c r="I51" s="17">
        <f t="shared" si="0"/>
        <v>157</v>
      </c>
      <c r="J51" s="55" t="s">
        <v>992</v>
      </c>
      <c r="K51" s="18" t="s">
        <v>308</v>
      </c>
      <c r="L51" s="18" t="s">
        <v>309</v>
      </c>
      <c r="M51" s="17">
        <v>9435334819</v>
      </c>
      <c r="N51" s="64"/>
      <c r="O51" s="17"/>
      <c r="P51" s="24">
        <v>43483</v>
      </c>
      <c r="Q51" s="18" t="s">
        <v>147</v>
      </c>
      <c r="R51" s="18"/>
      <c r="S51" s="56" t="s">
        <v>89</v>
      </c>
      <c r="T51" s="18"/>
    </row>
    <row r="52" spans="1:20">
      <c r="A52" s="4">
        <v>48</v>
      </c>
      <c r="B52" s="17" t="s">
        <v>66</v>
      </c>
      <c r="C52" s="18" t="s">
        <v>993</v>
      </c>
      <c r="D52" s="56" t="s">
        <v>29</v>
      </c>
      <c r="E52" s="125">
        <v>6049</v>
      </c>
      <c r="F52" s="56"/>
      <c r="G52" s="63">
        <v>20</v>
      </c>
      <c r="H52" s="63">
        <v>28</v>
      </c>
      <c r="I52" s="17">
        <f t="shared" si="0"/>
        <v>48</v>
      </c>
      <c r="J52" s="55" t="s">
        <v>998</v>
      </c>
      <c r="K52" s="18" t="s">
        <v>219</v>
      </c>
      <c r="L52" s="18" t="s">
        <v>220</v>
      </c>
      <c r="M52" s="17">
        <v>9678248411</v>
      </c>
      <c r="N52" s="64" t="s">
        <v>999</v>
      </c>
      <c r="O52" s="17">
        <v>9613755140</v>
      </c>
      <c r="P52" s="24">
        <v>43484</v>
      </c>
      <c r="Q52" s="18" t="s">
        <v>148</v>
      </c>
      <c r="R52" s="18"/>
      <c r="S52" s="56" t="s">
        <v>89</v>
      </c>
      <c r="T52" s="18"/>
    </row>
    <row r="53" spans="1:20">
      <c r="A53" s="4">
        <v>49</v>
      </c>
      <c r="B53" s="17" t="s">
        <v>66</v>
      </c>
      <c r="C53" s="18" t="s">
        <v>994</v>
      </c>
      <c r="D53" s="56" t="s">
        <v>29</v>
      </c>
      <c r="E53" s="125">
        <v>6055</v>
      </c>
      <c r="F53" s="56"/>
      <c r="G53" s="63">
        <v>27</v>
      </c>
      <c r="H53" s="63">
        <v>30</v>
      </c>
      <c r="I53" s="17">
        <f t="shared" si="0"/>
        <v>57</v>
      </c>
      <c r="J53" s="55" t="s">
        <v>1000</v>
      </c>
      <c r="K53" s="18" t="s">
        <v>219</v>
      </c>
      <c r="L53" s="18" t="s">
        <v>220</v>
      </c>
      <c r="M53" s="17">
        <v>9678248411</v>
      </c>
      <c r="N53" s="64" t="s">
        <v>999</v>
      </c>
      <c r="O53" s="17">
        <v>9613755140</v>
      </c>
      <c r="P53" s="24">
        <v>43484</v>
      </c>
      <c r="Q53" s="18" t="s">
        <v>148</v>
      </c>
      <c r="R53" s="18"/>
      <c r="S53" s="56" t="s">
        <v>89</v>
      </c>
      <c r="T53" s="18"/>
    </row>
    <row r="54" spans="1:20">
      <c r="A54" s="4">
        <v>50</v>
      </c>
      <c r="B54" s="17" t="s">
        <v>66</v>
      </c>
      <c r="C54" s="18" t="s">
        <v>995</v>
      </c>
      <c r="D54" s="56" t="s">
        <v>27</v>
      </c>
      <c r="E54" s="127">
        <v>18150215301</v>
      </c>
      <c r="F54" s="56" t="s">
        <v>76</v>
      </c>
      <c r="G54" s="63">
        <v>19</v>
      </c>
      <c r="H54" s="63">
        <v>21</v>
      </c>
      <c r="I54" s="17">
        <f t="shared" si="0"/>
        <v>40</v>
      </c>
      <c r="J54" s="55"/>
      <c r="K54" s="18" t="s">
        <v>219</v>
      </c>
      <c r="L54" s="18" t="s">
        <v>220</v>
      </c>
      <c r="M54" s="17">
        <v>9678248411</v>
      </c>
      <c r="N54" s="64" t="s">
        <v>999</v>
      </c>
      <c r="O54" s="17">
        <v>9613755140</v>
      </c>
      <c r="P54" s="24">
        <v>43484</v>
      </c>
      <c r="Q54" s="18" t="s">
        <v>148</v>
      </c>
      <c r="R54" s="18"/>
      <c r="S54" s="56" t="s">
        <v>89</v>
      </c>
      <c r="T54" s="18"/>
    </row>
    <row r="55" spans="1:20">
      <c r="A55" s="4">
        <v>51</v>
      </c>
      <c r="B55" s="17" t="s">
        <v>67</v>
      </c>
      <c r="C55" s="18" t="s">
        <v>996</v>
      </c>
      <c r="D55" s="56" t="s">
        <v>29</v>
      </c>
      <c r="E55" s="77">
        <v>7066</v>
      </c>
      <c r="F55" s="56"/>
      <c r="G55" s="63">
        <v>44</v>
      </c>
      <c r="H55" s="63">
        <v>31</v>
      </c>
      <c r="I55" s="17">
        <f t="shared" si="0"/>
        <v>75</v>
      </c>
      <c r="J55" s="55" t="s">
        <v>1001</v>
      </c>
      <c r="K55" s="18" t="s">
        <v>1002</v>
      </c>
      <c r="L55" s="18" t="s">
        <v>1003</v>
      </c>
      <c r="M55" s="17"/>
      <c r="N55" s="64" t="s">
        <v>1004</v>
      </c>
      <c r="O55" s="17">
        <v>9859823334</v>
      </c>
      <c r="P55" s="24">
        <v>43484</v>
      </c>
      <c r="Q55" s="18" t="s">
        <v>148</v>
      </c>
      <c r="R55" s="18"/>
      <c r="S55" s="56" t="s">
        <v>89</v>
      </c>
      <c r="T55" s="18"/>
    </row>
    <row r="56" spans="1:20">
      <c r="A56" s="4">
        <v>52</v>
      </c>
      <c r="B56" s="17" t="s">
        <v>67</v>
      </c>
      <c r="C56" s="18" t="s">
        <v>997</v>
      </c>
      <c r="D56" s="56" t="s">
        <v>29</v>
      </c>
      <c r="E56" s="77">
        <v>7167</v>
      </c>
      <c r="F56" s="56"/>
      <c r="G56" s="63">
        <v>22</v>
      </c>
      <c r="H56" s="63">
        <v>58</v>
      </c>
      <c r="I56" s="17">
        <f t="shared" si="0"/>
        <v>80</v>
      </c>
      <c r="J56" s="55" t="s">
        <v>1005</v>
      </c>
      <c r="K56" s="18" t="s">
        <v>1002</v>
      </c>
      <c r="L56" s="18" t="s">
        <v>1003</v>
      </c>
      <c r="M56" s="17"/>
      <c r="N56" s="64" t="s">
        <v>1004</v>
      </c>
      <c r="O56" s="17">
        <v>9859823334</v>
      </c>
      <c r="P56" s="24">
        <v>43484</v>
      </c>
      <c r="Q56" s="18" t="s">
        <v>148</v>
      </c>
      <c r="R56" s="18"/>
      <c r="S56" s="56" t="s">
        <v>89</v>
      </c>
      <c r="T56" s="18"/>
    </row>
    <row r="57" spans="1:20">
      <c r="A57" s="4">
        <v>53</v>
      </c>
      <c r="B57" s="17" t="s">
        <v>66</v>
      </c>
      <c r="C57" s="18" t="s">
        <v>975</v>
      </c>
      <c r="D57" s="56" t="s">
        <v>29</v>
      </c>
      <c r="E57" s="126">
        <v>6028</v>
      </c>
      <c r="F57" s="56"/>
      <c r="G57" s="63">
        <v>32</v>
      </c>
      <c r="H57" s="63">
        <v>30</v>
      </c>
      <c r="I57" s="17">
        <f t="shared" si="0"/>
        <v>62</v>
      </c>
      <c r="J57" s="55">
        <v>9435873150</v>
      </c>
      <c r="K57" s="18" t="s">
        <v>596</v>
      </c>
      <c r="L57" s="18" t="s">
        <v>109</v>
      </c>
      <c r="M57" s="17">
        <v>9957666761</v>
      </c>
      <c r="N57" s="64" t="s">
        <v>110</v>
      </c>
      <c r="O57" s="17">
        <v>9678597530</v>
      </c>
      <c r="P57" s="24">
        <v>43486</v>
      </c>
      <c r="Q57" s="18" t="s">
        <v>183</v>
      </c>
      <c r="R57" s="18"/>
      <c r="S57" s="56" t="s">
        <v>89</v>
      </c>
      <c r="T57" s="18"/>
    </row>
    <row r="58" spans="1:20">
      <c r="A58" s="4">
        <v>54</v>
      </c>
      <c r="B58" s="17" t="s">
        <v>66</v>
      </c>
      <c r="C58" s="18" t="s">
        <v>1006</v>
      </c>
      <c r="D58" s="56" t="s">
        <v>27</v>
      </c>
      <c r="E58" s="58">
        <v>18150221303</v>
      </c>
      <c r="F58" s="56"/>
      <c r="G58" s="63">
        <v>56</v>
      </c>
      <c r="H58" s="63">
        <v>41</v>
      </c>
      <c r="I58" s="17">
        <f t="shared" si="0"/>
        <v>97</v>
      </c>
      <c r="J58" s="55" t="s">
        <v>1007</v>
      </c>
      <c r="K58" s="18" t="s">
        <v>596</v>
      </c>
      <c r="L58" s="18" t="s">
        <v>109</v>
      </c>
      <c r="M58" s="17">
        <v>9957666761</v>
      </c>
      <c r="N58" s="64" t="s">
        <v>110</v>
      </c>
      <c r="O58" s="17">
        <v>9678597530</v>
      </c>
      <c r="P58" s="24">
        <v>43486</v>
      </c>
      <c r="Q58" s="18" t="s">
        <v>183</v>
      </c>
      <c r="R58" s="18"/>
      <c r="S58" s="56" t="s">
        <v>89</v>
      </c>
      <c r="T58" s="18"/>
    </row>
    <row r="59" spans="1:20">
      <c r="A59" s="4">
        <v>55</v>
      </c>
      <c r="B59" s="17" t="s">
        <v>67</v>
      </c>
      <c r="C59" s="18" t="s">
        <v>1008</v>
      </c>
      <c r="D59" s="56" t="s">
        <v>29</v>
      </c>
      <c r="E59" s="77">
        <v>7055</v>
      </c>
      <c r="F59" s="56"/>
      <c r="G59" s="63">
        <v>27</v>
      </c>
      <c r="H59" s="63">
        <v>28</v>
      </c>
      <c r="I59" s="17">
        <f t="shared" si="0"/>
        <v>55</v>
      </c>
      <c r="J59" s="55" t="s">
        <v>1010</v>
      </c>
      <c r="K59" s="18" t="s">
        <v>165</v>
      </c>
      <c r="L59" s="18" t="s">
        <v>1011</v>
      </c>
      <c r="M59" s="17" t="s">
        <v>1012</v>
      </c>
      <c r="N59" s="64" t="s">
        <v>1013</v>
      </c>
      <c r="O59" s="18"/>
      <c r="P59" s="24">
        <v>43486</v>
      </c>
      <c r="Q59" s="18" t="s">
        <v>183</v>
      </c>
      <c r="R59" s="18"/>
      <c r="S59" s="56" t="s">
        <v>89</v>
      </c>
      <c r="T59" s="18"/>
    </row>
    <row r="60" spans="1:20">
      <c r="A60" s="4">
        <v>56</v>
      </c>
      <c r="B60" s="17" t="s">
        <v>67</v>
      </c>
      <c r="C60" s="18" t="s">
        <v>1009</v>
      </c>
      <c r="D60" s="56" t="s">
        <v>27</v>
      </c>
      <c r="E60" s="58">
        <v>18150226701</v>
      </c>
      <c r="F60" s="56" t="s">
        <v>76</v>
      </c>
      <c r="G60" s="63">
        <v>79</v>
      </c>
      <c r="H60" s="63">
        <v>77</v>
      </c>
      <c r="I60" s="17">
        <f t="shared" si="0"/>
        <v>156</v>
      </c>
      <c r="J60" s="55" t="s">
        <v>1014</v>
      </c>
      <c r="K60" s="18" t="s">
        <v>165</v>
      </c>
      <c r="L60" s="18" t="s">
        <v>1011</v>
      </c>
      <c r="M60" s="17" t="s">
        <v>1012</v>
      </c>
      <c r="N60" s="64" t="s">
        <v>1013</v>
      </c>
      <c r="O60" s="18"/>
      <c r="P60" s="24">
        <v>43486</v>
      </c>
      <c r="Q60" s="18" t="s">
        <v>183</v>
      </c>
      <c r="R60" s="18"/>
      <c r="S60" s="56" t="s">
        <v>89</v>
      </c>
      <c r="T60" s="18"/>
    </row>
    <row r="61" spans="1:20">
      <c r="A61" s="4">
        <v>57</v>
      </c>
      <c r="B61" s="17" t="s">
        <v>66</v>
      </c>
      <c r="C61" s="64" t="s">
        <v>1015</v>
      </c>
      <c r="D61" s="17" t="s">
        <v>29</v>
      </c>
      <c r="E61" s="17">
        <v>6181</v>
      </c>
      <c r="F61" s="56"/>
      <c r="G61" s="17">
        <v>32</v>
      </c>
      <c r="H61" s="17">
        <v>41</v>
      </c>
      <c r="I61" s="17">
        <f t="shared" si="0"/>
        <v>73</v>
      </c>
      <c r="J61" s="55" t="s">
        <v>1017</v>
      </c>
      <c r="K61" s="18" t="s">
        <v>130</v>
      </c>
      <c r="L61" s="97" t="s">
        <v>1018</v>
      </c>
      <c r="M61" s="17" t="s">
        <v>1019</v>
      </c>
      <c r="N61" s="18" t="s">
        <v>1020</v>
      </c>
      <c r="O61" s="17" t="s">
        <v>1021</v>
      </c>
      <c r="P61" s="24">
        <v>43487</v>
      </c>
      <c r="Q61" s="18" t="s">
        <v>88</v>
      </c>
      <c r="R61" s="18"/>
      <c r="S61" s="56" t="s">
        <v>89</v>
      </c>
      <c r="T61" s="18"/>
    </row>
    <row r="62" spans="1:20">
      <c r="A62" s="4">
        <v>58</v>
      </c>
      <c r="B62" s="17" t="s">
        <v>66</v>
      </c>
      <c r="C62" s="64" t="s">
        <v>1016</v>
      </c>
      <c r="D62" s="17" t="s">
        <v>27</v>
      </c>
      <c r="E62" s="17">
        <v>18150228901</v>
      </c>
      <c r="F62" s="56" t="s">
        <v>76</v>
      </c>
      <c r="G62" s="17">
        <v>29</v>
      </c>
      <c r="H62" s="17">
        <v>35</v>
      </c>
      <c r="I62" s="17">
        <f t="shared" si="0"/>
        <v>64</v>
      </c>
      <c r="J62" s="55" t="s">
        <v>1022</v>
      </c>
      <c r="K62" s="18" t="s">
        <v>130</v>
      </c>
      <c r="L62" s="97" t="s">
        <v>1018</v>
      </c>
      <c r="M62" s="17" t="s">
        <v>1019</v>
      </c>
      <c r="N62" s="18" t="s">
        <v>1020</v>
      </c>
      <c r="O62" s="17" t="s">
        <v>1021</v>
      </c>
      <c r="P62" s="24">
        <v>43487</v>
      </c>
      <c r="Q62" s="18" t="s">
        <v>88</v>
      </c>
      <c r="R62" s="18"/>
      <c r="S62" s="56" t="s">
        <v>89</v>
      </c>
      <c r="T62" s="18"/>
    </row>
    <row r="63" spans="1:20">
      <c r="A63" s="4">
        <v>59</v>
      </c>
      <c r="B63" s="17" t="s">
        <v>67</v>
      </c>
      <c r="C63" s="64" t="s">
        <v>751</v>
      </c>
      <c r="D63" s="17" t="s">
        <v>29</v>
      </c>
      <c r="E63" s="17">
        <v>7119</v>
      </c>
      <c r="F63" s="56"/>
      <c r="G63" s="17">
        <v>27</v>
      </c>
      <c r="H63" s="17">
        <v>34</v>
      </c>
      <c r="I63" s="17">
        <f t="shared" si="0"/>
        <v>61</v>
      </c>
      <c r="J63" s="55"/>
      <c r="K63" s="18" t="s">
        <v>378</v>
      </c>
      <c r="L63" s="97" t="s">
        <v>657</v>
      </c>
      <c r="M63" s="17" t="s">
        <v>1023</v>
      </c>
      <c r="N63" s="18" t="s">
        <v>1024</v>
      </c>
      <c r="O63" s="17" t="s">
        <v>1025</v>
      </c>
      <c r="P63" s="24">
        <v>43487</v>
      </c>
      <c r="Q63" s="18" t="s">
        <v>88</v>
      </c>
      <c r="R63" s="18"/>
      <c r="S63" s="56" t="s">
        <v>89</v>
      </c>
      <c r="T63" s="18"/>
    </row>
    <row r="64" spans="1:20">
      <c r="A64" s="4">
        <v>60</v>
      </c>
      <c r="B64" s="17" t="s">
        <v>67</v>
      </c>
      <c r="C64" s="64" t="s">
        <v>295</v>
      </c>
      <c r="D64" s="17" t="s">
        <v>27</v>
      </c>
      <c r="E64" s="17">
        <v>18150212102</v>
      </c>
      <c r="F64" s="56" t="s">
        <v>91</v>
      </c>
      <c r="G64" s="17">
        <v>51</v>
      </c>
      <c r="H64" s="17">
        <v>37</v>
      </c>
      <c r="I64" s="17">
        <f t="shared" si="0"/>
        <v>88</v>
      </c>
      <c r="J64" s="55" t="s">
        <v>320</v>
      </c>
      <c r="K64" s="18" t="s">
        <v>1026</v>
      </c>
      <c r="L64" s="97" t="s">
        <v>277</v>
      </c>
      <c r="M64" s="17" t="s">
        <v>278</v>
      </c>
      <c r="N64" s="18"/>
      <c r="O64" s="17"/>
      <c r="P64" s="24">
        <v>43487</v>
      </c>
      <c r="Q64" s="18" t="s">
        <v>88</v>
      </c>
      <c r="R64" s="18"/>
      <c r="S64" s="56" t="s">
        <v>89</v>
      </c>
      <c r="T64" s="18"/>
    </row>
    <row r="65" spans="1:20">
      <c r="A65" s="4">
        <v>61</v>
      </c>
      <c r="B65" s="17" t="s">
        <v>66</v>
      </c>
      <c r="C65" s="18" t="s">
        <v>1027</v>
      </c>
      <c r="D65" s="56" t="s">
        <v>29</v>
      </c>
      <c r="E65" s="125">
        <v>6159</v>
      </c>
      <c r="F65" s="56"/>
      <c r="G65" s="63">
        <v>25</v>
      </c>
      <c r="H65" s="63">
        <v>28</v>
      </c>
      <c r="I65" s="17">
        <f t="shared" si="0"/>
        <v>53</v>
      </c>
      <c r="J65" s="55" t="s">
        <v>1029</v>
      </c>
      <c r="K65" s="18" t="s">
        <v>297</v>
      </c>
      <c r="L65" s="18" t="s">
        <v>298</v>
      </c>
      <c r="M65" s="17">
        <v>8812078852</v>
      </c>
      <c r="N65" s="64" t="s">
        <v>351</v>
      </c>
      <c r="O65" s="17">
        <v>9859609401</v>
      </c>
      <c r="P65" s="24">
        <v>43488</v>
      </c>
      <c r="Q65" s="18" t="s">
        <v>99</v>
      </c>
      <c r="R65" s="18"/>
      <c r="S65" s="56" t="s">
        <v>89</v>
      </c>
      <c r="T65" s="18"/>
    </row>
    <row r="66" spans="1:20">
      <c r="A66" s="4">
        <v>62</v>
      </c>
      <c r="B66" s="17" t="s">
        <v>66</v>
      </c>
      <c r="C66" s="18" t="s">
        <v>1028</v>
      </c>
      <c r="D66" s="56" t="s">
        <v>27</v>
      </c>
      <c r="E66" s="127">
        <v>18150211501</v>
      </c>
      <c r="F66" s="56" t="s">
        <v>76</v>
      </c>
      <c r="G66" s="63">
        <v>70</v>
      </c>
      <c r="H66" s="63">
        <v>72</v>
      </c>
      <c r="I66" s="17">
        <f t="shared" si="0"/>
        <v>142</v>
      </c>
      <c r="J66" s="55" t="s">
        <v>1030</v>
      </c>
      <c r="K66" s="18" t="s">
        <v>297</v>
      </c>
      <c r="L66" s="18" t="s">
        <v>298</v>
      </c>
      <c r="M66" s="17">
        <v>8812078852</v>
      </c>
      <c r="N66" s="64" t="s">
        <v>351</v>
      </c>
      <c r="O66" s="17">
        <v>9859609401</v>
      </c>
      <c r="P66" s="24">
        <v>43488</v>
      </c>
      <c r="Q66" s="18" t="s">
        <v>99</v>
      </c>
      <c r="R66" s="18"/>
      <c r="S66" s="56" t="s">
        <v>89</v>
      </c>
      <c r="T66" s="18"/>
    </row>
    <row r="67" spans="1:20">
      <c r="A67" s="4">
        <v>63</v>
      </c>
      <c r="B67" s="17" t="s">
        <v>67</v>
      </c>
      <c r="C67" s="64" t="s">
        <v>1031</v>
      </c>
      <c r="D67" s="17" t="s">
        <v>29</v>
      </c>
      <c r="E67" s="17">
        <v>7202</v>
      </c>
      <c r="F67" s="56"/>
      <c r="G67" s="17">
        <v>29</v>
      </c>
      <c r="H67" s="17">
        <v>31</v>
      </c>
      <c r="I67" s="17">
        <f t="shared" si="0"/>
        <v>60</v>
      </c>
      <c r="J67" s="55" t="s">
        <v>1034</v>
      </c>
      <c r="K67" s="18" t="s">
        <v>912</v>
      </c>
      <c r="L67" s="18" t="s">
        <v>649</v>
      </c>
      <c r="M67" s="17">
        <v>8473954949</v>
      </c>
      <c r="N67" s="66" t="s">
        <v>651</v>
      </c>
      <c r="O67" s="17">
        <v>7399876770</v>
      </c>
      <c r="P67" s="24">
        <v>43488</v>
      </c>
      <c r="Q67" s="18" t="s">
        <v>99</v>
      </c>
      <c r="R67" s="18"/>
      <c r="S67" s="56" t="s">
        <v>89</v>
      </c>
      <c r="T67" s="18"/>
    </row>
    <row r="68" spans="1:20">
      <c r="A68" s="4">
        <v>64</v>
      </c>
      <c r="B68" s="17" t="s">
        <v>67</v>
      </c>
      <c r="C68" s="64" t="s">
        <v>1032</v>
      </c>
      <c r="D68" s="17" t="s">
        <v>27</v>
      </c>
      <c r="E68" s="17">
        <v>18150226502</v>
      </c>
      <c r="F68" s="56" t="s">
        <v>76</v>
      </c>
      <c r="G68" s="17">
        <v>29</v>
      </c>
      <c r="H68" s="17">
        <v>34</v>
      </c>
      <c r="I68" s="17">
        <f t="shared" si="0"/>
        <v>63</v>
      </c>
      <c r="J68" s="55" t="s">
        <v>1035</v>
      </c>
      <c r="K68" s="18" t="s">
        <v>912</v>
      </c>
      <c r="L68" s="18" t="s">
        <v>649</v>
      </c>
      <c r="M68" s="17">
        <v>8473954949</v>
      </c>
      <c r="N68" s="66" t="s">
        <v>651</v>
      </c>
      <c r="O68" s="17">
        <v>7399876770</v>
      </c>
      <c r="P68" s="24">
        <v>43488</v>
      </c>
      <c r="Q68" s="18" t="s">
        <v>99</v>
      </c>
      <c r="R68" s="18"/>
      <c r="S68" s="56" t="s">
        <v>89</v>
      </c>
      <c r="T68" s="18"/>
    </row>
    <row r="69" spans="1:20">
      <c r="A69" s="4">
        <v>65</v>
      </c>
      <c r="B69" s="17" t="s">
        <v>67</v>
      </c>
      <c r="C69" s="64" t="s">
        <v>1033</v>
      </c>
      <c r="D69" s="17" t="s">
        <v>27</v>
      </c>
      <c r="E69" s="17"/>
      <c r="F69" s="56" t="s">
        <v>76</v>
      </c>
      <c r="G69" s="17">
        <v>15</v>
      </c>
      <c r="H69" s="17">
        <v>17</v>
      </c>
      <c r="I69" s="17">
        <f t="shared" si="0"/>
        <v>32</v>
      </c>
      <c r="J69" s="55"/>
      <c r="K69" s="18" t="s">
        <v>326</v>
      </c>
      <c r="L69" s="18" t="s">
        <v>327</v>
      </c>
      <c r="M69" s="17">
        <v>9954979702</v>
      </c>
      <c r="N69" s="66" t="s">
        <v>371</v>
      </c>
      <c r="O69" s="17">
        <v>9957715893</v>
      </c>
      <c r="P69" s="24">
        <v>43488</v>
      </c>
      <c r="Q69" s="18" t="s">
        <v>99</v>
      </c>
      <c r="R69" s="18"/>
      <c r="S69" s="56" t="s">
        <v>89</v>
      </c>
      <c r="T69" s="18"/>
    </row>
    <row r="70" spans="1:20">
      <c r="A70" s="4">
        <v>66</v>
      </c>
      <c r="B70" s="17" t="s">
        <v>66</v>
      </c>
      <c r="C70" s="64" t="s">
        <v>971</v>
      </c>
      <c r="D70" s="17" t="s">
        <v>29</v>
      </c>
      <c r="E70" s="17">
        <v>6185</v>
      </c>
      <c r="F70" s="56"/>
      <c r="G70" s="17">
        <v>22</v>
      </c>
      <c r="H70" s="17">
        <v>35</v>
      </c>
      <c r="I70" s="17">
        <f t="shared" si="0"/>
        <v>57</v>
      </c>
      <c r="J70" s="55" t="s">
        <v>1039</v>
      </c>
      <c r="K70" s="18" t="s">
        <v>130</v>
      </c>
      <c r="L70" s="97" t="s">
        <v>1018</v>
      </c>
      <c r="M70" s="17" t="s">
        <v>1019</v>
      </c>
      <c r="N70" s="18" t="s">
        <v>1040</v>
      </c>
      <c r="O70" s="17" t="s">
        <v>1041</v>
      </c>
      <c r="P70" s="24">
        <v>43489</v>
      </c>
      <c r="Q70" s="18" t="s">
        <v>113</v>
      </c>
      <c r="R70" s="18"/>
      <c r="S70" s="56" t="s">
        <v>89</v>
      </c>
      <c r="T70" s="18"/>
    </row>
    <row r="71" spans="1:20">
      <c r="A71" s="4">
        <v>67</v>
      </c>
      <c r="B71" s="17" t="s">
        <v>66</v>
      </c>
      <c r="C71" s="64" t="s">
        <v>972</v>
      </c>
      <c r="D71" s="17" t="s">
        <v>27</v>
      </c>
      <c r="E71" s="17">
        <v>18150201101</v>
      </c>
      <c r="F71" s="56" t="s">
        <v>76</v>
      </c>
      <c r="G71" s="17">
        <v>37</v>
      </c>
      <c r="H71" s="17">
        <v>35</v>
      </c>
      <c r="I71" s="17">
        <f t="shared" ref="I71:I164" si="1">+G71+H71</f>
        <v>72</v>
      </c>
      <c r="J71" s="55" t="s">
        <v>974</v>
      </c>
      <c r="K71" s="18" t="s">
        <v>130</v>
      </c>
      <c r="L71" s="97" t="s">
        <v>1018</v>
      </c>
      <c r="M71" s="17" t="s">
        <v>1019</v>
      </c>
      <c r="N71" s="18" t="s">
        <v>1040</v>
      </c>
      <c r="O71" s="17" t="s">
        <v>1041</v>
      </c>
      <c r="P71" s="24">
        <v>43489</v>
      </c>
      <c r="Q71" s="18" t="s">
        <v>113</v>
      </c>
      <c r="R71" s="18"/>
      <c r="S71" s="56" t="s">
        <v>89</v>
      </c>
      <c r="T71" s="18"/>
    </row>
    <row r="72" spans="1:20">
      <c r="A72" s="4">
        <v>68</v>
      </c>
      <c r="B72" s="17" t="s">
        <v>67</v>
      </c>
      <c r="C72" s="64" t="s">
        <v>1036</v>
      </c>
      <c r="D72" s="17" t="s">
        <v>29</v>
      </c>
      <c r="E72" s="17">
        <v>7115</v>
      </c>
      <c r="F72" s="56"/>
      <c r="G72" s="17">
        <v>20</v>
      </c>
      <c r="H72" s="17">
        <v>27</v>
      </c>
      <c r="I72" s="17">
        <f t="shared" si="1"/>
        <v>47</v>
      </c>
      <c r="J72" s="55"/>
      <c r="K72" s="18" t="s">
        <v>1026</v>
      </c>
      <c r="L72" s="97" t="s">
        <v>277</v>
      </c>
      <c r="M72" s="17" t="s">
        <v>278</v>
      </c>
      <c r="N72" s="18" t="s">
        <v>319</v>
      </c>
      <c r="O72" s="17" t="s">
        <v>1042</v>
      </c>
      <c r="P72" s="24">
        <v>43489</v>
      </c>
      <c r="Q72" s="18" t="s">
        <v>113</v>
      </c>
      <c r="R72" s="18"/>
      <c r="S72" s="56" t="s">
        <v>89</v>
      </c>
      <c r="T72" s="18"/>
    </row>
    <row r="73" spans="1:20">
      <c r="A73" s="4">
        <v>69</v>
      </c>
      <c r="B73" s="17" t="s">
        <v>67</v>
      </c>
      <c r="C73" s="64" t="s">
        <v>1037</v>
      </c>
      <c r="D73" s="17" t="s">
        <v>27</v>
      </c>
      <c r="E73" s="17">
        <v>18150212203</v>
      </c>
      <c r="F73" s="56" t="s">
        <v>76</v>
      </c>
      <c r="G73" s="17">
        <v>27</v>
      </c>
      <c r="H73" s="17">
        <v>31</v>
      </c>
      <c r="I73" s="17">
        <f t="shared" si="1"/>
        <v>58</v>
      </c>
      <c r="J73" s="55"/>
      <c r="K73" s="18" t="s">
        <v>1026</v>
      </c>
      <c r="L73" s="97" t="s">
        <v>277</v>
      </c>
      <c r="M73" s="17" t="s">
        <v>278</v>
      </c>
      <c r="N73" s="18" t="s">
        <v>319</v>
      </c>
      <c r="O73" s="17" t="s">
        <v>1042</v>
      </c>
      <c r="P73" s="24">
        <v>43489</v>
      </c>
      <c r="Q73" s="18" t="s">
        <v>113</v>
      </c>
      <c r="R73" s="18"/>
      <c r="S73" s="56" t="s">
        <v>89</v>
      </c>
      <c r="T73" s="18"/>
    </row>
    <row r="74" spans="1:20">
      <c r="A74" s="4">
        <v>70</v>
      </c>
      <c r="B74" s="17" t="s">
        <v>67</v>
      </c>
      <c r="C74" s="64" t="s">
        <v>1038</v>
      </c>
      <c r="D74" s="17" t="s">
        <v>27</v>
      </c>
      <c r="E74" s="17">
        <v>18150212102</v>
      </c>
      <c r="F74" s="56" t="s">
        <v>91</v>
      </c>
      <c r="G74" s="17">
        <v>31</v>
      </c>
      <c r="H74" s="17">
        <v>46</v>
      </c>
      <c r="I74" s="17">
        <f t="shared" si="1"/>
        <v>77</v>
      </c>
      <c r="J74" s="55"/>
      <c r="K74" s="18" t="s">
        <v>1026</v>
      </c>
      <c r="L74" s="97" t="s">
        <v>277</v>
      </c>
      <c r="M74" s="17" t="s">
        <v>278</v>
      </c>
      <c r="N74" s="18"/>
      <c r="O74" s="17"/>
      <c r="P74" s="24">
        <v>43489</v>
      </c>
      <c r="Q74" s="18" t="s">
        <v>113</v>
      </c>
      <c r="R74" s="18"/>
      <c r="S74" s="56" t="s">
        <v>89</v>
      </c>
      <c r="T74" s="18"/>
    </row>
    <row r="75" spans="1:20">
      <c r="A75" s="4">
        <v>71</v>
      </c>
      <c r="B75" s="17" t="s">
        <v>66</v>
      </c>
      <c r="C75" s="18" t="s">
        <v>1043</v>
      </c>
      <c r="D75" s="56" t="s">
        <v>27</v>
      </c>
      <c r="E75" s="127">
        <v>18150207303</v>
      </c>
      <c r="F75" s="56" t="s">
        <v>91</v>
      </c>
      <c r="G75" s="19">
        <v>0</v>
      </c>
      <c r="H75" s="19">
        <v>0</v>
      </c>
      <c r="I75" s="17">
        <f t="shared" si="1"/>
        <v>0</v>
      </c>
      <c r="J75" s="55" t="s">
        <v>990</v>
      </c>
      <c r="K75" s="18" t="s">
        <v>498</v>
      </c>
      <c r="L75" s="18" t="s">
        <v>239</v>
      </c>
      <c r="M75" s="17">
        <v>9954686524</v>
      </c>
      <c r="N75" s="64" t="s">
        <v>991</v>
      </c>
      <c r="O75" s="17">
        <v>9864298063</v>
      </c>
      <c r="P75" s="24">
        <v>43490</v>
      </c>
      <c r="Q75" s="18" t="s">
        <v>147</v>
      </c>
      <c r="R75" s="18"/>
      <c r="S75" s="56" t="s">
        <v>89</v>
      </c>
      <c r="T75" s="18"/>
    </row>
    <row r="76" spans="1:20">
      <c r="A76" s="4">
        <v>72</v>
      </c>
      <c r="B76" s="17" t="s">
        <v>67</v>
      </c>
      <c r="C76" s="18" t="s">
        <v>1044</v>
      </c>
      <c r="D76" s="56" t="s">
        <v>27</v>
      </c>
      <c r="E76" s="127">
        <v>18150218801</v>
      </c>
      <c r="F76" s="56" t="s">
        <v>91</v>
      </c>
      <c r="G76" s="63">
        <v>68</v>
      </c>
      <c r="H76" s="63">
        <v>63</v>
      </c>
      <c r="I76" s="17">
        <f t="shared" si="1"/>
        <v>131</v>
      </c>
      <c r="J76" s="55" t="s">
        <v>1045</v>
      </c>
      <c r="K76" s="18" t="s">
        <v>959</v>
      </c>
      <c r="L76" s="18" t="s">
        <v>960</v>
      </c>
      <c r="M76" s="17">
        <v>9613637397</v>
      </c>
      <c r="N76" s="64" t="s">
        <v>1046</v>
      </c>
      <c r="O76" s="17">
        <v>9859754832</v>
      </c>
      <c r="P76" s="24">
        <v>43490</v>
      </c>
      <c r="Q76" s="18" t="s">
        <v>147</v>
      </c>
      <c r="R76" s="18"/>
      <c r="S76" s="56" t="s">
        <v>89</v>
      </c>
      <c r="T76" s="18"/>
    </row>
    <row r="77" spans="1:20">
      <c r="A77" s="4">
        <v>73</v>
      </c>
      <c r="B77" s="17" t="s">
        <v>66</v>
      </c>
      <c r="C77" s="64" t="s">
        <v>1047</v>
      </c>
      <c r="D77" s="17" t="s">
        <v>29</v>
      </c>
      <c r="E77" s="17">
        <v>6243</v>
      </c>
      <c r="F77" s="56"/>
      <c r="G77" s="17">
        <v>19</v>
      </c>
      <c r="H77" s="17">
        <v>24</v>
      </c>
      <c r="I77" s="17">
        <f t="shared" si="1"/>
        <v>43</v>
      </c>
      <c r="J77" s="55"/>
      <c r="K77" s="115" t="s">
        <v>1051</v>
      </c>
      <c r="L77" s="115" t="s">
        <v>1052</v>
      </c>
      <c r="M77" s="17">
        <v>9401452644</v>
      </c>
      <c r="N77" s="115" t="s">
        <v>1053</v>
      </c>
      <c r="O77" s="17" t="s">
        <v>1054</v>
      </c>
      <c r="P77" s="24">
        <v>43493</v>
      </c>
      <c r="Q77" s="18" t="s">
        <v>183</v>
      </c>
      <c r="R77" s="18"/>
      <c r="S77" s="56" t="s">
        <v>89</v>
      </c>
      <c r="T77" s="18"/>
    </row>
    <row r="78" spans="1:20">
      <c r="A78" s="4">
        <v>74</v>
      </c>
      <c r="B78" s="17" t="s">
        <v>66</v>
      </c>
      <c r="C78" s="64" t="s">
        <v>1048</v>
      </c>
      <c r="D78" s="17" t="s">
        <v>27</v>
      </c>
      <c r="E78" s="17"/>
      <c r="F78" s="56" t="s">
        <v>93</v>
      </c>
      <c r="G78" s="17">
        <v>71</v>
      </c>
      <c r="H78" s="17">
        <v>80</v>
      </c>
      <c r="I78" s="17">
        <f t="shared" si="1"/>
        <v>151</v>
      </c>
      <c r="J78" s="55" t="s">
        <v>1055</v>
      </c>
      <c r="K78" s="115" t="s">
        <v>1051</v>
      </c>
      <c r="L78" s="115" t="s">
        <v>1052</v>
      </c>
      <c r="M78" s="17">
        <v>9401452644</v>
      </c>
      <c r="N78" s="115" t="s">
        <v>1056</v>
      </c>
      <c r="O78" s="17" t="s">
        <v>1057</v>
      </c>
      <c r="P78" s="24">
        <v>43493</v>
      </c>
      <c r="Q78" s="18" t="s">
        <v>183</v>
      </c>
      <c r="R78" s="18"/>
      <c r="S78" s="56" t="s">
        <v>89</v>
      </c>
      <c r="T78" s="18"/>
    </row>
    <row r="79" spans="1:20">
      <c r="A79" s="4">
        <v>75</v>
      </c>
      <c r="B79" s="17" t="s">
        <v>67</v>
      </c>
      <c r="C79" s="64" t="s">
        <v>1049</v>
      </c>
      <c r="D79" s="17" t="s">
        <v>27</v>
      </c>
      <c r="E79" s="17">
        <v>18150201301</v>
      </c>
      <c r="F79" s="56" t="s">
        <v>76</v>
      </c>
      <c r="G79" s="17">
        <v>43</v>
      </c>
      <c r="H79" s="17">
        <v>49</v>
      </c>
      <c r="I79" s="17">
        <f t="shared" si="1"/>
        <v>92</v>
      </c>
      <c r="J79" s="55" t="s">
        <v>1058</v>
      </c>
      <c r="K79" s="115" t="s">
        <v>143</v>
      </c>
      <c r="L79" s="115" t="s">
        <v>144</v>
      </c>
      <c r="M79" s="17">
        <v>9401452647</v>
      </c>
      <c r="N79" s="115" t="s">
        <v>163</v>
      </c>
      <c r="O79" s="17">
        <v>9401481626</v>
      </c>
      <c r="P79" s="24">
        <v>43493</v>
      </c>
      <c r="Q79" s="18" t="s">
        <v>183</v>
      </c>
      <c r="R79" s="18"/>
      <c r="S79" s="56" t="s">
        <v>89</v>
      </c>
      <c r="T79" s="18"/>
    </row>
    <row r="80" spans="1:20">
      <c r="A80" s="4">
        <v>76</v>
      </c>
      <c r="B80" s="17" t="s">
        <v>67</v>
      </c>
      <c r="C80" s="64" t="s">
        <v>1050</v>
      </c>
      <c r="D80" s="17" t="s">
        <v>29</v>
      </c>
      <c r="E80" s="17">
        <v>7087</v>
      </c>
      <c r="F80" s="56"/>
      <c r="G80" s="17">
        <v>28</v>
      </c>
      <c r="H80" s="17">
        <v>40</v>
      </c>
      <c r="I80" s="17">
        <f t="shared" si="1"/>
        <v>68</v>
      </c>
      <c r="J80" s="55" t="s">
        <v>341</v>
      </c>
      <c r="K80" s="115" t="s">
        <v>143</v>
      </c>
      <c r="L80" s="115" t="s">
        <v>144</v>
      </c>
      <c r="M80" s="17">
        <v>9401452647</v>
      </c>
      <c r="N80" s="115" t="s">
        <v>163</v>
      </c>
      <c r="O80" s="17">
        <v>9401481626</v>
      </c>
      <c r="P80" s="24">
        <v>43493</v>
      </c>
      <c r="Q80" s="18" t="s">
        <v>183</v>
      </c>
      <c r="R80" s="18"/>
      <c r="S80" s="56" t="s">
        <v>89</v>
      </c>
      <c r="T80" s="18"/>
    </row>
    <row r="81" spans="1:20">
      <c r="A81" s="4">
        <v>77</v>
      </c>
      <c r="B81" s="17" t="s">
        <v>66</v>
      </c>
      <c r="C81" s="64" t="s">
        <v>1063</v>
      </c>
      <c r="D81" s="17" t="s">
        <v>29</v>
      </c>
      <c r="E81" s="17">
        <v>7146</v>
      </c>
      <c r="F81" s="56"/>
      <c r="G81" s="17">
        <v>20</v>
      </c>
      <c r="H81" s="17">
        <v>27</v>
      </c>
      <c r="I81" s="17">
        <f t="shared" si="1"/>
        <v>47</v>
      </c>
      <c r="J81" s="55" t="s">
        <v>1068</v>
      </c>
      <c r="K81" s="18" t="s">
        <v>756</v>
      </c>
      <c r="L81" s="97" t="s">
        <v>757</v>
      </c>
      <c r="M81" s="17" t="s">
        <v>1069</v>
      </c>
      <c r="N81" s="18" t="s">
        <v>1070</v>
      </c>
      <c r="O81" s="17" t="s">
        <v>1071</v>
      </c>
      <c r="P81" s="24">
        <v>43494</v>
      </c>
      <c r="Q81" s="18" t="s">
        <v>88</v>
      </c>
      <c r="R81" s="18"/>
      <c r="S81" s="56" t="s">
        <v>89</v>
      </c>
      <c r="T81" s="18"/>
    </row>
    <row r="82" spans="1:20">
      <c r="A82" s="4">
        <v>78</v>
      </c>
      <c r="B82" s="17" t="s">
        <v>66</v>
      </c>
      <c r="C82" s="64" t="s">
        <v>1064</v>
      </c>
      <c r="D82" s="17" t="s">
        <v>27</v>
      </c>
      <c r="E82" s="17">
        <v>18150212301</v>
      </c>
      <c r="F82" s="56" t="s">
        <v>76</v>
      </c>
      <c r="G82" s="17">
        <v>8</v>
      </c>
      <c r="H82" s="17">
        <v>6</v>
      </c>
      <c r="I82" s="17">
        <f t="shared" si="1"/>
        <v>14</v>
      </c>
      <c r="J82" s="55"/>
      <c r="K82" s="18" t="s">
        <v>756</v>
      </c>
      <c r="L82" s="97" t="s">
        <v>757</v>
      </c>
      <c r="M82" s="17" t="s">
        <v>1069</v>
      </c>
      <c r="N82" s="18" t="s">
        <v>1070</v>
      </c>
      <c r="O82" s="17" t="s">
        <v>1071</v>
      </c>
      <c r="P82" s="24">
        <v>43494</v>
      </c>
      <c r="Q82" s="18" t="s">
        <v>88</v>
      </c>
      <c r="R82" s="18"/>
      <c r="S82" s="56" t="s">
        <v>89</v>
      </c>
      <c r="T82" s="18"/>
    </row>
    <row r="83" spans="1:20">
      <c r="A83" s="4">
        <v>79</v>
      </c>
      <c r="B83" s="17" t="s">
        <v>66</v>
      </c>
      <c r="C83" s="64" t="s">
        <v>1065</v>
      </c>
      <c r="D83" s="17" t="s">
        <v>27</v>
      </c>
      <c r="E83" s="17">
        <v>18150212302</v>
      </c>
      <c r="F83" s="56" t="s">
        <v>76</v>
      </c>
      <c r="G83" s="17">
        <v>23</v>
      </c>
      <c r="H83" s="17">
        <v>19</v>
      </c>
      <c r="I83" s="17">
        <f t="shared" si="1"/>
        <v>42</v>
      </c>
      <c r="J83" s="55"/>
      <c r="K83" s="18" t="s">
        <v>756</v>
      </c>
      <c r="L83" s="97" t="s">
        <v>757</v>
      </c>
      <c r="M83" s="17" t="s">
        <v>1069</v>
      </c>
      <c r="N83" s="18" t="s">
        <v>1070</v>
      </c>
      <c r="O83" s="17" t="s">
        <v>1071</v>
      </c>
      <c r="P83" s="24">
        <v>43494</v>
      </c>
      <c r="Q83" s="18" t="s">
        <v>88</v>
      </c>
      <c r="R83" s="18"/>
      <c r="S83" s="56" t="s">
        <v>89</v>
      </c>
      <c r="T83" s="18"/>
    </row>
    <row r="84" spans="1:20">
      <c r="A84" s="4">
        <v>80</v>
      </c>
      <c r="B84" s="17" t="s">
        <v>67</v>
      </c>
      <c r="C84" s="64" t="s">
        <v>1066</v>
      </c>
      <c r="D84" s="17" t="s">
        <v>29</v>
      </c>
      <c r="E84" s="17">
        <v>6052</v>
      </c>
      <c r="F84" s="56"/>
      <c r="G84" s="17">
        <v>29</v>
      </c>
      <c r="H84" s="17">
        <v>30</v>
      </c>
      <c r="I84" s="17">
        <f t="shared" si="1"/>
        <v>59</v>
      </c>
      <c r="J84" s="55" t="s">
        <v>1072</v>
      </c>
      <c r="K84" s="18" t="s">
        <v>165</v>
      </c>
      <c r="L84" s="97" t="s">
        <v>194</v>
      </c>
      <c r="M84" s="17" t="s">
        <v>195</v>
      </c>
      <c r="N84" s="18" t="s">
        <v>1073</v>
      </c>
      <c r="O84" s="17" t="s">
        <v>1074</v>
      </c>
      <c r="P84" s="24">
        <v>43494</v>
      </c>
      <c r="Q84" s="18" t="s">
        <v>88</v>
      </c>
      <c r="R84" s="18"/>
      <c r="S84" s="56" t="s">
        <v>89</v>
      </c>
      <c r="T84" s="18"/>
    </row>
    <row r="85" spans="1:20">
      <c r="A85" s="4">
        <v>81</v>
      </c>
      <c r="B85" s="17" t="s">
        <v>67</v>
      </c>
      <c r="C85" s="64" t="s">
        <v>1067</v>
      </c>
      <c r="D85" s="17" t="s">
        <v>27</v>
      </c>
      <c r="E85" s="17">
        <v>18150224602</v>
      </c>
      <c r="F85" s="56" t="s">
        <v>76</v>
      </c>
      <c r="G85" s="17">
        <v>42</v>
      </c>
      <c r="H85" s="17">
        <v>43</v>
      </c>
      <c r="I85" s="17">
        <f t="shared" si="1"/>
        <v>85</v>
      </c>
      <c r="J85" s="55"/>
      <c r="K85" s="18" t="s">
        <v>108</v>
      </c>
      <c r="L85" s="97" t="s">
        <v>109</v>
      </c>
      <c r="M85" s="17" t="s">
        <v>1075</v>
      </c>
      <c r="N85" s="18" t="s">
        <v>662</v>
      </c>
      <c r="O85" s="17" t="s">
        <v>956</v>
      </c>
      <c r="P85" s="24">
        <v>43494</v>
      </c>
      <c r="Q85" s="18" t="s">
        <v>88</v>
      </c>
      <c r="R85" s="18"/>
      <c r="S85" s="56" t="s">
        <v>89</v>
      </c>
      <c r="T85" s="18"/>
    </row>
    <row r="86" spans="1:20">
      <c r="A86" s="4">
        <v>82</v>
      </c>
      <c r="B86" s="17" t="s">
        <v>66</v>
      </c>
      <c r="C86" s="64" t="s">
        <v>1076</v>
      </c>
      <c r="D86" s="17" t="s">
        <v>29</v>
      </c>
      <c r="E86" s="17">
        <v>6169</v>
      </c>
      <c r="F86" s="56"/>
      <c r="G86" s="17">
        <v>20</v>
      </c>
      <c r="H86" s="17">
        <v>20</v>
      </c>
      <c r="I86" s="17">
        <f t="shared" si="1"/>
        <v>40</v>
      </c>
      <c r="J86" s="55">
        <v>8822488952</v>
      </c>
      <c r="K86" s="18" t="s">
        <v>397</v>
      </c>
      <c r="L86" s="18" t="s">
        <v>1078</v>
      </c>
      <c r="M86" s="17" t="s">
        <v>1079</v>
      </c>
      <c r="N86" s="18" t="s">
        <v>1080</v>
      </c>
      <c r="O86" s="17">
        <v>9508645126</v>
      </c>
      <c r="P86" s="24">
        <v>43495</v>
      </c>
      <c r="Q86" s="18" t="s">
        <v>99</v>
      </c>
      <c r="R86" s="18"/>
      <c r="S86" s="56" t="s">
        <v>89</v>
      </c>
      <c r="T86" s="18"/>
    </row>
    <row r="87" spans="1:20">
      <c r="A87" s="4">
        <v>83</v>
      </c>
      <c r="B87" s="17" t="s">
        <v>66</v>
      </c>
      <c r="C87" s="64" t="s">
        <v>1077</v>
      </c>
      <c r="D87" s="17" t="s">
        <v>27</v>
      </c>
      <c r="E87" s="17">
        <v>18150204801</v>
      </c>
      <c r="F87" s="56" t="s">
        <v>76</v>
      </c>
      <c r="G87" s="17">
        <v>69</v>
      </c>
      <c r="H87" s="17">
        <v>72</v>
      </c>
      <c r="I87" s="17">
        <f t="shared" si="1"/>
        <v>141</v>
      </c>
      <c r="J87" s="55"/>
      <c r="K87" s="18" t="s">
        <v>1081</v>
      </c>
      <c r="L87" s="97" t="s">
        <v>644</v>
      </c>
      <c r="M87" s="17" t="s">
        <v>1082</v>
      </c>
      <c r="N87" s="18" t="s">
        <v>1083</v>
      </c>
      <c r="O87" s="17" t="s">
        <v>1084</v>
      </c>
      <c r="P87" s="24">
        <v>43495</v>
      </c>
      <c r="Q87" s="18" t="s">
        <v>99</v>
      </c>
      <c r="R87" s="18"/>
      <c r="S87" s="56" t="s">
        <v>89</v>
      </c>
      <c r="T87" s="18"/>
    </row>
    <row r="88" spans="1:20">
      <c r="A88" s="4">
        <v>84</v>
      </c>
      <c r="B88" s="17" t="s">
        <v>67</v>
      </c>
      <c r="C88" s="64" t="s">
        <v>1085</v>
      </c>
      <c r="D88" s="17" t="s">
        <v>29</v>
      </c>
      <c r="E88" s="17">
        <v>7107</v>
      </c>
      <c r="F88" s="56"/>
      <c r="G88" s="17">
        <v>33</v>
      </c>
      <c r="H88" s="17">
        <v>27</v>
      </c>
      <c r="I88" s="17">
        <f t="shared" si="1"/>
        <v>60</v>
      </c>
      <c r="J88" s="55"/>
      <c r="K88" s="18" t="s">
        <v>378</v>
      </c>
      <c r="L88" s="97" t="s">
        <v>657</v>
      </c>
      <c r="M88" s="17" t="s">
        <v>1023</v>
      </c>
      <c r="N88" s="18" t="s">
        <v>1088</v>
      </c>
      <c r="O88" s="17" t="s">
        <v>1089</v>
      </c>
      <c r="P88" s="24">
        <v>43495</v>
      </c>
      <c r="Q88" s="18" t="s">
        <v>99</v>
      </c>
      <c r="R88" s="18"/>
      <c r="S88" s="56" t="s">
        <v>89</v>
      </c>
      <c r="T88" s="18"/>
    </row>
    <row r="89" spans="1:20">
      <c r="A89" s="4">
        <v>85</v>
      </c>
      <c r="B89" s="17" t="s">
        <v>67</v>
      </c>
      <c r="C89" s="64" t="s">
        <v>1086</v>
      </c>
      <c r="D89" s="17" t="s">
        <v>27</v>
      </c>
      <c r="E89" s="17">
        <v>18150212202</v>
      </c>
      <c r="F89" s="56" t="s">
        <v>76</v>
      </c>
      <c r="G89" s="17">
        <v>19</v>
      </c>
      <c r="H89" s="17">
        <v>12</v>
      </c>
      <c r="I89" s="17">
        <f t="shared" si="1"/>
        <v>31</v>
      </c>
      <c r="J89" s="55"/>
      <c r="K89" s="18" t="s">
        <v>378</v>
      </c>
      <c r="L89" s="97" t="s">
        <v>657</v>
      </c>
      <c r="M89" s="17" t="s">
        <v>1023</v>
      </c>
      <c r="N89" s="18" t="s">
        <v>1088</v>
      </c>
      <c r="O89" s="17" t="s">
        <v>1089</v>
      </c>
      <c r="P89" s="24">
        <v>43495</v>
      </c>
      <c r="Q89" s="18" t="s">
        <v>99</v>
      </c>
      <c r="R89" s="18"/>
      <c r="S89" s="56" t="s">
        <v>89</v>
      </c>
      <c r="T89" s="18"/>
    </row>
    <row r="90" spans="1:20">
      <c r="A90" s="4">
        <v>86</v>
      </c>
      <c r="B90" s="17" t="s">
        <v>67</v>
      </c>
      <c r="C90" s="64" t="s">
        <v>1087</v>
      </c>
      <c r="D90" s="17" t="s">
        <v>27</v>
      </c>
      <c r="E90" s="17">
        <v>18150223502</v>
      </c>
      <c r="F90" s="56" t="s">
        <v>76</v>
      </c>
      <c r="G90" s="17">
        <v>26</v>
      </c>
      <c r="H90" s="17">
        <v>12</v>
      </c>
      <c r="I90" s="17">
        <f t="shared" si="1"/>
        <v>38</v>
      </c>
      <c r="J90" s="55" t="s">
        <v>1090</v>
      </c>
      <c r="K90" s="18" t="s">
        <v>378</v>
      </c>
      <c r="L90" s="97" t="s">
        <v>657</v>
      </c>
      <c r="M90" s="17" t="s">
        <v>1023</v>
      </c>
      <c r="N90" s="18"/>
      <c r="O90" s="17"/>
      <c r="P90" s="24">
        <v>43495</v>
      </c>
      <c r="Q90" s="18" t="s">
        <v>99</v>
      </c>
      <c r="R90" s="18"/>
      <c r="S90" s="56" t="s">
        <v>89</v>
      </c>
      <c r="T90" s="18"/>
    </row>
    <row r="91" spans="1:20">
      <c r="A91" s="4">
        <v>87</v>
      </c>
      <c r="B91" s="17"/>
      <c r="C91" s="64"/>
      <c r="D91" s="17"/>
      <c r="E91" s="17"/>
      <c r="F91" s="56"/>
      <c r="G91" s="17"/>
      <c r="H91" s="17"/>
      <c r="I91" s="17">
        <f t="shared" si="1"/>
        <v>0</v>
      </c>
      <c r="J91" s="55"/>
      <c r="K91" s="18"/>
      <c r="L91" s="18"/>
      <c r="M91" s="17"/>
      <c r="N91" s="18"/>
      <c r="O91" s="17"/>
      <c r="P91" s="130"/>
      <c r="Q91" s="18"/>
      <c r="R91" s="18"/>
      <c r="S91" s="56"/>
      <c r="T91" s="18"/>
    </row>
    <row r="92" spans="1:20">
      <c r="A92" s="4">
        <v>88</v>
      </c>
      <c r="B92" s="17"/>
      <c r="C92" s="64"/>
      <c r="D92" s="17"/>
      <c r="E92" s="17"/>
      <c r="F92" s="56"/>
      <c r="G92" s="17"/>
      <c r="H92" s="17"/>
      <c r="I92" s="17">
        <f t="shared" si="1"/>
        <v>0</v>
      </c>
      <c r="J92" s="55"/>
      <c r="K92" s="18"/>
      <c r="L92" s="18"/>
      <c r="M92" s="17"/>
      <c r="N92" s="18"/>
      <c r="O92" s="17"/>
      <c r="P92" s="24"/>
      <c r="Q92" s="18"/>
      <c r="R92" s="18"/>
      <c r="S92" s="56"/>
      <c r="T92" s="18"/>
    </row>
    <row r="93" spans="1:20">
      <c r="A93" s="4">
        <v>89</v>
      </c>
      <c r="B93" s="17"/>
      <c r="C93" s="64"/>
      <c r="D93" s="17"/>
      <c r="E93" s="17"/>
      <c r="F93" s="56"/>
      <c r="G93" s="17"/>
      <c r="H93" s="17"/>
      <c r="I93" s="17">
        <f t="shared" si="1"/>
        <v>0</v>
      </c>
      <c r="J93" s="55"/>
      <c r="K93" s="18"/>
      <c r="L93" s="18"/>
      <c r="M93" s="17"/>
      <c r="N93" s="18"/>
      <c r="O93" s="17"/>
      <c r="P93" s="24"/>
      <c r="Q93" s="18"/>
      <c r="R93" s="18"/>
      <c r="S93" s="56"/>
      <c r="T93" s="18"/>
    </row>
    <row r="94" spans="1:20">
      <c r="A94" s="4">
        <v>90</v>
      </c>
      <c r="B94" s="17"/>
      <c r="C94" s="18"/>
      <c r="D94" s="56"/>
      <c r="E94" s="57"/>
      <c r="F94" s="56"/>
      <c r="G94" s="63"/>
      <c r="H94" s="63"/>
      <c r="I94" s="17">
        <f t="shared" si="1"/>
        <v>0</v>
      </c>
      <c r="J94" s="55"/>
      <c r="K94" s="18"/>
      <c r="L94" s="18"/>
      <c r="M94" s="17"/>
      <c r="N94" s="64"/>
      <c r="O94" s="17"/>
      <c r="P94" s="24"/>
      <c r="Q94" s="18"/>
      <c r="R94" s="18"/>
      <c r="S94" s="56"/>
      <c r="T94" s="18"/>
    </row>
    <row r="95" spans="1:20">
      <c r="A95" s="4">
        <v>91</v>
      </c>
      <c r="B95" s="17"/>
      <c r="C95" s="18"/>
      <c r="D95" s="56"/>
      <c r="E95" s="57"/>
      <c r="F95" s="56"/>
      <c r="G95" s="63"/>
      <c r="H95" s="63"/>
      <c r="I95" s="17">
        <f t="shared" si="1"/>
        <v>0</v>
      </c>
      <c r="J95" s="55"/>
      <c r="K95" s="18"/>
      <c r="L95" s="18"/>
      <c r="M95" s="17"/>
      <c r="N95" s="64"/>
      <c r="O95" s="17"/>
      <c r="P95" s="24"/>
      <c r="Q95" s="18"/>
      <c r="R95" s="18"/>
      <c r="S95" s="56"/>
      <c r="T95" s="18"/>
    </row>
    <row r="96" spans="1:20">
      <c r="A96" s="4">
        <v>92</v>
      </c>
      <c r="B96" s="17"/>
      <c r="C96" s="64"/>
      <c r="D96" s="17"/>
      <c r="E96" s="17"/>
      <c r="F96" s="56"/>
      <c r="G96" s="17"/>
      <c r="H96" s="17"/>
      <c r="I96" s="17">
        <f t="shared" si="1"/>
        <v>0</v>
      </c>
      <c r="J96" s="55"/>
      <c r="K96" s="18"/>
      <c r="L96" s="18"/>
      <c r="M96" s="17"/>
      <c r="N96" s="18"/>
      <c r="O96" s="17"/>
      <c r="P96" s="24"/>
      <c r="Q96" s="18"/>
      <c r="R96" s="18"/>
      <c r="S96" s="56"/>
      <c r="T96" s="18"/>
    </row>
    <row r="97" spans="1:20">
      <c r="A97" s="4">
        <v>93</v>
      </c>
      <c r="B97" s="17"/>
      <c r="C97" s="64"/>
      <c r="D97" s="17"/>
      <c r="E97" s="17"/>
      <c r="F97" s="56"/>
      <c r="G97" s="17"/>
      <c r="H97" s="17"/>
      <c r="I97" s="17">
        <f t="shared" si="1"/>
        <v>0</v>
      </c>
      <c r="J97" s="55"/>
      <c r="K97" s="18"/>
      <c r="L97" s="18"/>
      <c r="M97" s="17"/>
      <c r="N97" s="18"/>
      <c r="O97" s="17"/>
      <c r="P97" s="24"/>
      <c r="Q97" s="18"/>
      <c r="R97" s="18"/>
      <c r="S97" s="56"/>
      <c r="T97" s="18"/>
    </row>
    <row r="98" spans="1:20">
      <c r="A98" s="4">
        <v>94</v>
      </c>
      <c r="B98" s="17"/>
      <c r="C98" s="18"/>
      <c r="D98" s="56"/>
      <c r="E98" s="57"/>
      <c r="F98" s="56"/>
      <c r="G98" s="63"/>
      <c r="H98" s="63"/>
      <c r="I98" s="17">
        <f t="shared" si="1"/>
        <v>0</v>
      </c>
      <c r="J98" s="55"/>
      <c r="K98" s="18"/>
      <c r="L98" s="18"/>
      <c r="M98" s="17"/>
      <c r="N98" s="64"/>
      <c r="O98" s="17"/>
      <c r="P98" s="24"/>
      <c r="Q98" s="18"/>
      <c r="R98" s="18"/>
      <c r="S98" s="56"/>
      <c r="T98" s="18"/>
    </row>
    <row r="99" spans="1:20">
      <c r="A99" s="4">
        <v>95</v>
      </c>
      <c r="B99" s="17"/>
      <c r="C99" s="18"/>
      <c r="D99" s="56"/>
      <c r="E99" s="57"/>
      <c r="F99" s="56"/>
      <c r="G99" s="63"/>
      <c r="H99" s="63"/>
      <c r="I99" s="17">
        <f t="shared" si="1"/>
        <v>0</v>
      </c>
      <c r="J99" s="55"/>
      <c r="K99" s="18"/>
      <c r="L99" s="18"/>
      <c r="M99" s="17"/>
      <c r="N99" s="64"/>
      <c r="O99" s="17"/>
      <c r="P99" s="24"/>
      <c r="Q99" s="18"/>
      <c r="R99" s="18"/>
      <c r="S99" s="56"/>
      <c r="T99" s="18"/>
    </row>
    <row r="100" spans="1:20">
      <c r="A100" s="4">
        <v>96</v>
      </c>
      <c r="B100" s="17"/>
      <c r="C100" s="18"/>
      <c r="D100" s="56"/>
      <c r="E100" s="19"/>
      <c r="F100" s="18"/>
      <c r="G100" s="19"/>
      <c r="H100" s="19"/>
      <c r="I100" s="17">
        <f t="shared" si="1"/>
        <v>0</v>
      </c>
      <c r="J100" s="55"/>
      <c r="K100" s="18"/>
      <c r="L100" s="18"/>
      <c r="M100" s="18"/>
      <c r="N100" s="18"/>
      <c r="O100" s="18"/>
      <c r="P100" s="24"/>
      <c r="Q100" s="18"/>
      <c r="R100" s="18"/>
      <c r="S100" s="18"/>
      <c r="T100" s="18"/>
    </row>
    <row r="101" spans="1:20">
      <c r="A101" s="4">
        <v>97</v>
      </c>
      <c r="B101" s="17"/>
      <c r="C101" s="18"/>
      <c r="D101" s="56"/>
      <c r="E101" s="19"/>
      <c r="F101" s="18"/>
      <c r="G101" s="19"/>
      <c r="H101" s="19"/>
      <c r="I101" s="17">
        <f t="shared" si="1"/>
        <v>0</v>
      </c>
      <c r="J101" s="18"/>
      <c r="K101" s="18"/>
      <c r="L101" s="18"/>
      <c r="M101" s="18"/>
      <c r="N101" s="18"/>
      <c r="O101" s="18"/>
      <c r="P101" s="24"/>
      <c r="Q101" s="18"/>
      <c r="R101" s="18"/>
      <c r="S101" s="18"/>
      <c r="T101" s="18"/>
    </row>
    <row r="102" spans="1:20">
      <c r="A102" s="4">
        <v>98</v>
      </c>
      <c r="B102" s="17"/>
      <c r="C102" s="18"/>
      <c r="D102" s="56"/>
      <c r="E102" s="19"/>
      <c r="F102" s="18"/>
      <c r="G102" s="19"/>
      <c r="H102" s="19"/>
      <c r="I102" s="17">
        <f t="shared" si="1"/>
        <v>0</v>
      </c>
      <c r="J102" s="18"/>
      <c r="K102" s="18"/>
      <c r="L102" s="18"/>
      <c r="M102" s="18"/>
      <c r="N102" s="18"/>
      <c r="O102" s="18"/>
      <c r="P102" s="24"/>
      <c r="Q102" s="18"/>
      <c r="R102" s="18"/>
      <c r="S102" s="18"/>
      <c r="T102" s="18"/>
    </row>
    <row r="103" spans="1:20">
      <c r="A103" s="4">
        <v>99</v>
      </c>
      <c r="B103" s="17"/>
      <c r="C103" s="18"/>
      <c r="D103" s="56"/>
      <c r="E103" s="19"/>
      <c r="F103" s="18"/>
      <c r="G103" s="19"/>
      <c r="H103" s="19"/>
      <c r="I103" s="17">
        <f t="shared" si="1"/>
        <v>0</v>
      </c>
      <c r="J103" s="18"/>
      <c r="K103" s="18"/>
      <c r="L103" s="18"/>
      <c r="M103" s="18"/>
      <c r="N103" s="18"/>
      <c r="O103" s="18"/>
      <c r="P103" s="24"/>
      <c r="Q103" s="18"/>
      <c r="R103" s="18"/>
      <c r="S103" s="18"/>
      <c r="T103" s="18"/>
    </row>
    <row r="104" spans="1:20">
      <c r="A104" s="4">
        <v>100</v>
      </c>
      <c r="B104" s="17"/>
      <c r="C104" s="18"/>
      <c r="D104" s="56"/>
      <c r="E104" s="19"/>
      <c r="F104" s="18"/>
      <c r="G104" s="19"/>
      <c r="H104" s="19"/>
      <c r="I104" s="17">
        <f t="shared" si="1"/>
        <v>0</v>
      </c>
      <c r="J104" s="18"/>
      <c r="K104" s="18"/>
      <c r="L104" s="18"/>
      <c r="M104" s="18"/>
      <c r="N104" s="18"/>
      <c r="O104" s="18"/>
      <c r="P104" s="24"/>
      <c r="Q104" s="18"/>
      <c r="R104" s="18"/>
      <c r="S104" s="18"/>
      <c r="T104" s="18"/>
    </row>
    <row r="105" spans="1:20">
      <c r="A105" s="4">
        <v>101</v>
      </c>
      <c r="B105" s="17"/>
      <c r="C105" s="18"/>
      <c r="D105" s="56"/>
      <c r="E105" s="19"/>
      <c r="F105" s="18"/>
      <c r="G105" s="19"/>
      <c r="H105" s="19"/>
      <c r="I105" s="17">
        <f t="shared" si="1"/>
        <v>0</v>
      </c>
      <c r="J105" s="18"/>
      <c r="K105" s="18"/>
      <c r="L105" s="18"/>
      <c r="M105" s="18"/>
      <c r="N105" s="18"/>
      <c r="O105" s="18"/>
      <c r="P105" s="24"/>
      <c r="Q105" s="18"/>
      <c r="R105" s="18"/>
      <c r="S105" s="18"/>
      <c r="T105" s="18"/>
    </row>
    <row r="106" spans="1:20">
      <c r="A106" s="4">
        <v>102</v>
      </c>
      <c r="B106" s="17"/>
      <c r="C106" s="18"/>
      <c r="D106" s="56"/>
      <c r="E106" s="19"/>
      <c r="F106" s="18"/>
      <c r="G106" s="19"/>
      <c r="H106" s="19"/>
      <c r="I106" s="17">
        <f t="shared" si="1"/>
        <v>0</v>
      </c>
      <c r="J106" s="18"/>
      <c r="K106" s="18"/>
      <c r="L106" s="18"/>
      <c r="M106" s="18"/>
      <c r="N106" s="18"/>
      <c r="O106" s="18"/>
      <c r="P106" s="24"/>
      <c r="Q106" s="18"/>
      <c r="R106" s="18"/>
      <c r="S106" s="18"/>
      <c r="T106" s="18"/>
    </row>
    <row r="107" spans="1:20">
      <c r="A107" s="4">
        <v>103</v>
      </c>
      <c r="B107" s="17"/>
      <c r="C107" s="18"/>
      <c r="D107" s="56"/>
      <c r="E107" s="19"/>
      <c r="F107" s="18"/>
      <c r="G107" s="19"/>
      <c r="H107" s="19"/>
      <c r="I107" s="17">
        <f t="shared" si="1"/>
        <v>0</v>
      </c>
      <c r="J107" s="18"/>
      <c r="K107" s="18"/>
      <c r="L107" s="18"/>
      <c r="M107" s="18"/>
      <c r="N107" s="18"/>
      <c r="O107" s="18"/>
      <c r="P107" s="24"/>
      <c r="Q107" s="18"/>
      <c r="R107" s="18"/>
      <c r="S107" s="18"/>
      <c r="T107" s="18"/>
    </row>
    <row r="108" spans="1:20">
      <c r="A108" s="4">
        <v>104</v>
      </c>
      <c r="B108" s="17"/>
      <c r="C108" s="18"/>
      <c r="D108" s="56"/>
      <c r="E108" s="19"/>
      <c r="F108" s="18"/>
      <c r="G108" s="19"/>
      <c r="H108" s="19"/>
      <c r="I108" s="17">
        <f t="shared" si="1"/>
        <v>0</v>
      </c>
      <c r="J108" s="18"/>
      <c r="K108" s="18"/>
      <c r="L108" s="18"/>
      <c r="M108" s="18"/>
      <c r="N108" s="18"/>
      <c r="O108" s="18"/>
      <c r="P108" s="24"/>
      <c r="Q108" s="18"/>
      <c r="R108" s="18"/>
      <c r="S108" s="18"/>
      <c r="T108" s="18"/>
    </row>
    <row r="109" spans="1:20">
      <c r="A109" s="4">
        <v>105</v>
      </c>
      <c r="B109" s="17"/>
      <c r="C109" s="18"/>
      <c r="D109" s="56"/>
      <c r="E109" s="19"/>
      <c r="F109" s="18"/>
      <c r="G109" s="19"/>
      <c r="H109" s="19"/>
      <c r="I109" s="17">
        <f t="shared" si="1"/>
        <v>0</v>
      </c>
      <c r="J109" s="18"/>
      <c r="K109" s="18"/>
      <c r="L109" s="18"/>
      <c r="M109" s="18"/>
      <c r="N109" s="18"/>
      <c r="O109" s="18"/>
      <c r="P109" s="24"/>
      <c r="Q109" s="18"/>
      <c r="R109" s="18"/>
      <c r="S109" s="18"/>
      <c r="T109" s="18"/>
    </row>
    <row r="110" spans="1:20">
      <c r="A110" s="4">
        <v>106</v>
      </c>
      <c r="B110" s="17"/>
      <c r="C110" s="18"/>
      <c r="D110" s="56"/>
      <c r="E110" s="19"/>
      <c r="F110" s="18"/>
      <c r="G110" s="19"/>
      <c r="H110" s="19"/>
      <c r="I110" s="17">
        <f t="shared" si="1"/>
        <v>0</v>
      </c>
      <c r="J110" s="18"/>
      <c r="K110" s="18"/>
      <c r="L110" s="18"/>
      <c r="M110" s="18"/>
      <c r="N110" s="18"/>
      <c r="O110" s="18"/>
      <c r="P110" s="24"/>
      <c r="Q110" s="18"/>
      <c r="R110" s="18"/>
      <c r="S110" s="18"/>
      <c r="T110" s="18"/>
    </row>
    <row r="111" spans="1:20">
      <c r="A111" s="4">
        <v>107</v>
      </c>
      <c r="B111" s="17"/>
      <c r="C111" s="18"/>
      <c r="D111" s="56"/>
      <c r="E111" s="19"/>
      <c r="F111" s="18"/>
      <c r="G111" s="19"/>
      <c r="H111" s="19"/>
      <c r="I111" s="17">
        <f t="shared" si="1"/>
        <v>0</v>
      </c>
      <c r="J111" s="18"/>
      <c r="K111" s="18"/>
      <c r="L111" s="18"/>
      <c r="M111" s="18"/>
      <c r="N111" s="18"/>
      <c r="O111" s="18"/>
      <c r="P111" s="24"/>
      <c r="Q111" s="18"/>
      <c r="R111" s="18"/>
      <c r="S111" s="18"/>
      <c r="T111" s="18"/>
    </row>
    <row r="112" spans="1:20">
      <c r="A112" s="4">
        <v>108</v>
      </c>
      <c r="B112" s="17"/>
      <c r="C112" s="18"/>
      <c r="D112" s="56"/>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56"/>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56"/>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56"/>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56"/>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56"/>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56"/>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56"/>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56"/>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56"/>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56"/>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56"/>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56"/>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56"/>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56"/>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56"/>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56"/>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56"/>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56"/>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56"/>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56"/>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56"/>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56"/>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56"/>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56"/>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56"/>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56"/>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56"/>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56"/>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56"/>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56"/>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56"/>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56"/>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56"/>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56"/>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56"/>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56"/>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56"/>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56"/>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56"/>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56"/>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56"/>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56"/>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56"/>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56"/>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56"/>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56"/>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56"/>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56"/>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56"/>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56"/>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56"/>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56"/>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86</v>
      </c>
      <c r="D165" s="117"/>
      <c r="E165" s="13"/>
      <c r="F165" s="21"/>
      <c r="G165" s="21">
        <f>SUM(G5:G164)</f>
        <v>3220</v>
      </c>
      <c r="H165" s="21">
        <f>SUM(H5:H164)</f>
        <v>3534</v>
      </c>
      <c r="I165" s="21">
        <f>SUM(I5:I164)</f>
        <v>6754</v>
      </c>
      <c r="J165" s="21"/>
      <c r="K165" s="21"/>
      <c r="L165" s="21"/>
      <c r="M165" s="21"/>
      <c r="N165" s="21"/>
      <c r="O165" s="21"/>
      <c r="P165" s="14"/>
      <c r="Q165" s="21"/>
      <c r="R165" s="21"/>
      <c r="S165" s="21"/>
      <c r="T165" s="12"/>
    </row>
    <row r="166" spans="1:20">
      <c r="A166" s="46" t="s">
        <v>66</v>
      </c>
      <c r="B166" s="10">
        <f>COUNTIF(B$5:B$164,"Team 1")</f>
        <v>44</v>
      </c>
      <c r="C166" s="46" t="s">
        <v>29</v>
      </c>
      <c r="D166" s="10">
        <f>COUNTIF(D5:D164,"Anganwadi")</f>
        <v>50</v>
      </c>
    </row>
    <row r="167" spans="1:20">
      <c r="A167" s="46" t="s">
        <v>67</v>
      </c>
      <c r="B167" s="10">
        <f>COUNTIF(B$6:B$164,"Team 2")</f>
        <v>42</v>
      </c>
      <c r="C167" s="46" t="s">
        <v>27</v>
      </c>
      <c r="D167" s="10">
        <f>COUNTIF(D5:D164,"School")</f>
        <v>36</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87" t="s">
        <v>1528</v>
      </c>
      <c r="B1" s="187"/>
      <c r="C1" s="187"/>
      <c r="D1" s="188"/>
      <c r="E1" s="188"/>
      <c r="F1" s="188"/>
      <c r="G1" s="188"/>
      <c r="H1" s="188"/>
      <c r="I1" s="188"/>
      <c r="J1" s="188"/>
      <c r="K1" s="188"/>
      <c r="L1" s="188"/>
      <c r="M1" s="188"/>
      <c r="N1" s="188"/>
      <c r="O1" s="188"/>
      <c r="P1" s="188"/>
      <c r="Q1" s="188"/>
      <c r="R1" s="188"/>
      <c r="S1" s="188"/>
    </row>
    <row r="2" spans="1:20">
      <c r="A2" s="191" t="s">
        <v>63</v>
      </c>
      <c r="B2" s="192"/>
      <c r="C2" s="192"/>
      <c r="D2" s="25">
        <v>43497</v>
      </c>
      <c r="E2" s="22"/>
      <c r="F2" s="22"/>
      <c r="G2" s="22"/>
      <c r="H2" s="22"/>
      <c r="I2" s="22"/>
      <c r="J2" s="22"/>
      <c r="K2" s="22"/>
      <c r="L2" s="22"/>
      <c r="M2" s="22"/>
      <c r="N2" s="22"/>
      <c r="O2" s="22"/>
      <c r="P2" s="22"/>
      <c r="Q2" s="22"/>
      <c r="R2" s="22"/>
      <c r="S2" s="22"/>
    </row>
    <row r="3" spans="1:20" ht="24" customHeight="1">
      <c r="A3" s="186" t="s">
        <v>14</v>
      </c>
      <c r="B3" s="189" t="s">
        <v>65</v>
      </c>
      <c r="C3" s="185" t="s">
        <v>7</v>
      </c>
      <c r="D3" s="185" t="s">
        <v>59</v>
      </c>
      <c r="E3" s="185" t="s">
        <v>16</v>
      </c>
      <c r="F3" s="193" t="s">
        <v>17</v>
      </c>
      <c r="G3" s="185" t="s">
        <v>8</v>
      </c>
      <c r="H3" s="185"/>
      <c r="I3" s="185"/>
      <c r="J3" s="185" t="s">
        <v>35</v>
      </c>
      <c r="K3" s="189" t="s">
        <v>37</v>
      </c>
      <c r="L3" s="189" t="s">
        <v>54</v>
      </c>
      <c r="M3" s="189" t="s">
        <v>55</v>
      </c>
      <c r="N3" s="189" t="s">
        <v>38</v>
      </c>
      <c r="O3" s="189" t="s">
        <v>39</v>
      </c>
      <c r="P3" s="186" t="s">
        <v>58</v>
      </c>
      <c r="Q3" s="185" t="s">
        <v>56</v>
      </c>
      <c r="R3" s="185" t="s">
        <v>36</v>
      </c>
      <c r="S3" s="185" t="s">
        <v>57</v>
      </c>
      <c r="T3" s="185" t="s">
        <v>13</v>
      </c>
    </row>
    <row r="4" spans="1:20" ht="25.5" customHeight="1">
      <c r="A4" s="186"/>
      <c r="B4" s="194"/>
      <c r="C4" s="185"/>
      <c r="D4" s="185"/>
      <c r="E4" s="185"/>
      <c r="F4" s="193"/>
      <c r="G4" s="23" t="s">
        <v>9</v>
      </c>
      <c r="H4" s="23" t="s">
        <v>10</v>
      </c>
      <c r="I4" s="23" t="s">
        <v>11</v>
      </c>
      <c r="J4" s="185"/>
      <c r="K4" s="190"/>
      <c r="L4" s="190"/>
      <c r="M4" s="190"/>
      <c r="N4" s="190"/>
      <c r="O4" s="190"/>
      <c r="P4" s="186"/>
      <c r="Q4" s="186"/>
      <c r="R4" s="185"/>
      <c r="S4" s="185"/>
      <c r="T4" s="185"/>
    </row>
    <row r="5" spans="1:20">
      <c r="A5" s="4">
        <v>1</v>
      </c>
      <c r="B5" s="17" t="s">
        <v>66</v>
      </c>
      <c r="C5" s="64" t="s">
        <v>1102</v>
      </c>
      <c r="D5" s="64" t="s">
        <v>27</v>
      </c>
      <c r="E5" s="17">
        <v>6099</v>
      </c>
      <c r="F5" s="56"/>
      <c r="G5" s="17">
        <v>26</v>
      </c>
      <c r="H5" s="17">
        <v>28</v>
      </c>
      <c r="I5" s="17">
        <f>+G5+H5</f>
        <v>54</v>
      </c>
      <c r="J5" s="108" t="s">
        <v>1106</v>
      </c>
      <c r="K5" s="102" t="s">
        <v>1107</v>
      </c>
      <c r="L5" s="116" t="s">
        <v>1108</v>
      </c>
      <c r="M5" s="17" t="s">
        <v>82</v>
      </c>
      <c r="N5" s="102" t="s">
        <v>1109</v>
      </c>
      <c r="O5" s="17" t="s">
        <v>1110</v>
      </c>
      <c r="P5" s="24">
        <v>43497</v>
      </c>
      <c r="Q5" s="18" t="s">
        <v>147</v>
      </c>
      <c r="R5" s="18"/>
      <c r="S5" s="56" t="s">
        <v>89</v>
      </c>
      <c r="T5" s="18"/>
    </row>
    <row r="6" spans="1:20">
      <c r="A6" s="4">
        <v>2</v>
      </c>
      <c r="B6" s="17" t="s">
        <v>66</v>
      </c>
      <c r="C6" s="64" t="s">
        <v>1103</v>
      </c>
      <c r="D6" s="64" t="s">
        <v>27</v>
      </c>
      <c r="E6" s="17"/>
      <c r="F6" s="56" t="s">
        <v>93</v>
      </c>
      <c r="G6" s="17">
        <v>35</v>
      </c>
      <c r="H6" s="17">
        <v>57</v>
      </c>
      <c r="I6" s="17">
        <f>+G6+H6</f>
        <v>92</v>
      </c>
      <c r="J6" s="108" t="s">
        <v>1111</v>
      </c>
      <c r="K6" s="18" t="s">
        <v>1107</v>
      </c>
      <c r="L6" s="97" t="s">
        <v>1108</v>
      </c>
      <c r="M6" s="17" t="s">
        <v>82</v>
      </c>
      <c r="N6" s="18" t="s">
        <v>1112</v>
      </c>
      <c r="O6" s="17" t="s">
        <v>1110</v>
      </c>
      <c r="P6" s="24">
        <v>43497</v>
      </c>
      <c r="Q6" s="18" t="s">
        <v>147</v>
      </c>
      <c r="R6" s="18"/>
      <c r="S6" s="56" t="s">
        <v>89</v>
      </c>
      <c r="T6" s="18"/>
    </row>
    <row r="7" spans="1:20">
      <c r="A7" s="4">
        <v>3</v>
      </c>
      <c r="B7" s="17" t="s">
        <v>67</v>
      </c>
      <c r="C7" s="64" t="s">
        <v>1104</v>
      </c>
      <c r="D7" s="64" t="s">
        <v>29</v>
      </c>
      <c r="E7" s="17">
        <v>7064</v>
      </c>
      <c r="F7" s="56"/>
      <c r="G7" s="17">
        <v>39</v>
      </c>
      <c r="H7" s="17">
        <v>36</v>
      </c>
      <c r="I7" s="17">
        <f t="shared" ref="I7:I70" si="0">+G7+H7</f>
        <v>75</v>
      </c>
      <c r="J7" s="108" t="s">
        <v>1113</v>
      </c>
      <c r="K7" s="18" t="s">
        <v>161</v>
      </c>
      <c r="L7" s="97" t="s">
        <v>1114</v>
      </c>
      <c r="M7" s="17" t="s">
        <v>1115</v>
      </c>
      <c r="N7" s="18" t="s">
        <v>163</v>
      </c>
      <c r="O7" s="17" t="s">
        <v>1116</v>
      </c>
      <c r="P7" s="24">
        <v>43497</v>
      </c>
      <c r="Q7" s="18" t="s">
        <v>147</v>
      </c>
      <c r="R7" s="18"/>
      <c r="S7" s="56" t="s">
        <v>89</v>
      </c>
      <c r="T7" s="18"/>
    </row>
    <row r="8" spans="1:20">
      <c r="A8" s="4">
        <v>4</v>
      </c>
      <c r="B8" s="17" t="s">
        <v>67</v>
      </c>
      <c r="C8" s="64" t="s">
        <v>1105</v>
      </c>
      <c r="D8" s="64" t="s">
        <v>27</v>
      </c>
      <c r="E8" s="17">
        <v>18150202801</v>
      </c>
      <c r="F8" s="56" t="s">
        <v>76</v>
      </c>
      <c r="G8" s="17">
        <v>20</v>
      </c>
      <c r="H8" s="17">
        <v>31</v>
      </c>
      <c r="I8" s="17">
        <f t="shared" si="0"/>
        <v>51</v>
      </c>
      <c r="J8" s="108" t="s">
        <v>1117</v>
      </c>
      <c r="K8" s="18" t="s">
        <v>161</v>
      </c>
      <c r="L8" s="97" t="s">
        <v>1114</v>
      </c>
      <c r="M8" s="17" t="s">
        <v>1115</v>
      </c>
      <c r="N8" s="18" t="s">
        <v>163</v>
      </c>
      <c r="O8" s="17" t="s">
        <v>1116</v>
      </c>
      <c r="P8" s="24">
        <v>43497</v>
      </c>
      <c r="Q8" s="18" t="s">
        <v>147</v>
      </c>
      <c r="R8" s="18"/>
      <c r="S8" s="56" t="s">
        <v>89</v>
      </c>
      <c r="T8" s="18"/>
    </row>
    <row r="9" spans="1:20">
      <c r="A9" s="4">
        <v>5</v>
      </c>
      <c r="B9" s="17" t="s">
        <v>67</v>
      </c>
      <c r="C9" s="64" t="s">
        <v>75</v>
      </c>
      <c r="D9" s="64" t="s">
        <v>27</v>
      </c>
      <c r="E9" s="17">
        <v>18150202401</v>
      </c>
      <c r="F9" s="56" t="s">
        <v>76</v>
      </c>
      <c r="G9" s="17">
        <v>15</v>
      </c>
      <c r="H9" s="17">
        <v>16</v>
      </c>
      <c r="I9" s="17">
        <f t="shared" si="0"/>
        <v>31</v>
      </c>
      <c r="J9" s="108"/>
      <c r="K9" s="18" t="s">
        <v>161</v>
      </c>
      <c r="L9" s="97" t="s">
        <v>1114</v>
      </c>
      <c r="M9" s="17" t="s">
        <v>1115</v>
      </c>
      <c r="N9" s="18"/>
      <c r="O9" s="17"/>
      <c r="P9" s="24">
        <v>43497</v>
      </c>
      <c r="Q9" s="18" t="s">
        <v>147</v>
      </c>
      <c r="R9" s="18"/>
      <c r="S9" s="56" t="s">
        <v>89</v>
      </c>
      <c r="T9" s="18"/>
    </row>
    <row r="10" spans="1:20">
      <c r="A10" s="4">
        <v>6</v>
      </c>
      <c r="B10" s="17" t="s">
        <v>66</v>
      </c>
      <c r="C10" s="64" t="s">
        <v>1118</v>
      </c>
      <c r="D10" s="64" t="s">
        <v>29</v>
      </c>
      <c r="E10" s="17"/>
      <c r="F10" s="56"/>
      <c r="G10" s="17">
        <v>32</v>
      </c>
      <c r="H10" s="17">
        <v>39</v>
      </c>
      <c r="I10" s="17">
        <f t="shared" si="0"/>
        <v>71</v>
      </c>
      <c r="J10" s="108" t="s">
        <v>1122</v>
      </c>
      <c r="K10" s="18" t="s">
        <v>130</v>
      </c>
      <c r="L10" s="97" t="s">
        <v>1018</v>
      </c>
      <c r="M10" s="17" t="s">
        <v>1019</v>
      </c>
      <c r="N10" s="18" t="s">
        <v>1020</v>
      </c>
      <c r="O10" s="17" t="s">
        <v>1021</v>
      </c>
      <c r="P10" s="24">
        <v>43498</v>
      </c>
      <c r="Q10" s="18" t="s">
        <v>148</v>
      </c>
      <c r="R10" s="18"/>
      <c r="S10" s="56" t="s">
        <v>89</v>
      </c>
      <c r="T10" s="18"/>
    </row>
    <row r="11" spans="1:20">
      <c r="A11" s="4">
        <v>7</v>
      </c>
      <c r="B11" s="17" t="s">
        <v>66</v>
      </c>
      <c r="C11" s="64" t="s">
        <v>1119</v>
      </c>
      <c r="D11" s="64" t="s">
        <v>27</v>
      </c>
      <c r="E11" s="17">
        <v>18150212704</v>
      </c>
      <c r="F11" s="56" t="s">
        <v>76</v>
      </c>
      <c r="G11" s="17">
        <v>47</v>
      </c>
      <c r="H11" s="17">
        <v>35</v>
      </c>
      <c r="I11" s="17">
        <f t="shared" si="0"/>
        <v>82</v>
      </c>
      <c r="J11" s="108" t="s">
        <v>1123</v>
      </c>
      <c r="K11" s="18" t="s">
        <v>130</v>
      </c>
      <c r="L11" s="97" t="s">
        <v>1018</v>
      </c>
      <c r="M11" s="17" t="s">
        <v>1019</v>
      </c>
      <c r="N11" s="18"/>
      <c r="O11" s="17"/>
      <c r="P11" s="24">
        <v>43498</v>
      </c>
      <c r="Q11" s="18" t="s">
        <v>148</v>
      </c>
      <c r="R11" s="18"/>
      <c r="S11" s="56" t="s">
        <v>89</v>
      </c>
      <c r="T11" s="18"/>
    </row>
    <row r="12" spans="1:20">
      <c r="A12" s="4">
        <v>8</v>
      </c>
      <c r="B12" s="17" t="s">
        <v>67</v>
      </c>
      <c r="C12" s="64" t="s">
        <v>1120</v>
      </c>
      <c r="D12" s="64" t="s">
        <v>29</v>
      </c>
      <c r="E12" s="17">
        <v>7172</v>
      </c>
      <c r="F12" s="56"/>
      <c r="G12" s="17">
        <v>24</v>
      </c>
      <c r="H12" s="17">
        <v>27</v>
      </c>
      <c r="I12" s="17">
        <f t="shared" si="0"/>
        <v>51</v>
      </c>
      <c r="J12" s="108" t="s">
        <v>1124</v>
      </c>
      <c r="K12" s="18" t="s">
        <v>1125</v>
      </c>
      <c r="L12" s="97" t="s">
        <v>423</v>
      </c>
      <c r="M12" s="17" t="s">
        <v>1126</v>
      </c>
      <c r="N12" s="18" t="s">
        <v>985</v>
      </c>
      <c r="O12" s="17" t="s">
        <v>986</v>
      </c>
      <c r="P12" s="24">
        <v>43498</v>
      </c>
      <c r="Q12" s="18" t="s">
        <v>148</v>
      </c>
      <c r="R12" s="18"/>
      <c r="S12" s="56" t="s">
        <v>89</v>
      </c>
      <c r="T12" s="18"/>
    </row>
    <row r="13" spans="1:20">
      <c r="A13" s="4">
        <v>9</v>
      </c>
      <c r="B13" s="17" t="s">
        <v>67</v>
      </c>
      <c r="C13" s="64" t="s">
        <v>1121</v>
      </c>
      <c r="D13" s="64" t="s">
        <v>27</v>
      </c>
      <c r="E13" s="17">
        <v>18150220701</v>
      </c>
      <c r="F13" s="56" t="s">
        <v>76</v>
      </c>
      <c r="G13" s="17">
        <v>55</v>
      </c>
      <c r="H13" s="17">
        <v>49</v>
      </c>
      <c r="I13" s="17">
        <f t="shared" si="0"/>
        <v>104</v>
      </c>
      <c r="J13" s="108" t="s">
        <v>1127</v>
      </c>
      <c r="K13" s="18" t="s">
        <v>1125</v>
      </c>
      <c r="L13" s="97" t="s">
        <v>423</v>
      </c>
      <c r="M13" s="17" t="s">
        <v>1126</v>
      </c>
      <c r="N13" s="18" t="s">
        <v>985</v>
      </c>
      <c r="O13" s="17" t="s">
        <v>986</v>
      </c>
      <c r="P13" s="24">
        <v>43498</v>
      </c>
      <c r="Q13" s="18" t="s">
        <v>148</v>
      </c>
      <c r="R13" s="18"/>
      <c r="S13" s="56" t="s">
        <v>89</v>
      </c>
      <c r="T13" s="18"/>
    </row>
    <row r="14" spans="1:20">
      <c r="A14" s="4">
        <v>10</v>
      </c>
      <c r="B14" s="17" t="s">
        <v>66</v>
      </c>
      <c r="C14" s="64" t="s">
        <v>1128</v>
      </c>
      <c r="D14" s="64" t="s">
        <v>29</v>
      </c>
      <c r="E14" s="17">
        <v>6183</v>
      </c>
      <c r="F14" s="56"/>
      <c r="G14" s="17">
        <v>48</v>
      </c>
      <c r="H14" s="17">
        <v>36</v>
      </c>
      <c r="I14" s="17">
        <f t="shared" si="0"/>
        <v>84</v>
      </c>
      <c r="J14" s="108"/>
      <c r="K14" s="18" t="s">
        <v>130</v>
      </c>
      <c r="L14" s="97" t="s">
        <v>1018</v>
      </c>
      <c r="M14" s="17">
        <v>8486476783</v>
      </c>
      <c r="N14" s="18" t="s">
        <v>315</v>
      </c>
      <c r="O14" s="17" t="s">
        <v>1129</v>
      </c>
      <c r="P14" s="24">
        <v>43500</v>
      </c>
      <c r="Q14" s="18" t="s">
        <v>183</v>
      </c>
      <c r="R14" s="18"/>
      <c r="S14" s="56" t="s">
        <v>89</v>
      </c>
      <c r="T14" s="18"/>
    </row>
    <row r="15" spans="1:20">
      <c r="A15" s="4">
        <v>11</v>
      </c>
      <c r="B15" s="17" t="s">
        <v>66</v>
      </c>
      <c r="C15" s="64" t="s">
        <v>294</v>
      </c>
      <c r="D15" s="64" t="s">
        <v>27</v>
      </c>
      <c r="E15" s="17">
        <v>18150226801</v>
      </c>
      <c r="F15" s="56" t="s">
        <v>76</v>
      </c>
      <c r="G15" s="17">
        <v>31</v>
      </c>
      <c r="H15" s="17">
        <v>34</v>
      </c>
      <c r="I15" s="17">
        <f t="shared" si="0"/>
        <v>65</v>
      </c>
      <c r="J15" s="108"/>
      <c r="K15" s="18" t="s">
        <v>130</v>
      </c>
      <c r="L15" s="97" t="s">
        <v>1018</v>
      </c>
      <c r="M15" s="17" t="s">
        <v>1019</v>
      </c>
      <c r="N15" s="18" t="s">
        <v>315</v>
      </c>
      <c r="O15" s="17" t="s">
        <v>1129</v>
      </c>
      <c r="P15" s="24">
        <v>43500</v>
      </c>
      <c r="Q15" s="18" t="s">
        <v>183</v>
      </c>
      <c r="R15" s="18"/>
      <c r="S15" s="56" t="s">
        <v>89</v>
      </c>
      <c r="T15" s="18"/>
    </row>
    <row r="16" spans="1:20">
      <c r="A16" s="4">
        <v>12</v>
      </c>
      <c r="B16" s="17" t="s">
        <v>67</v>
      </c>
      <c r="C16" s="64" t="s">
        <v>852</v>
      </c>
      <c r="D16" s="64" t="s">
        <v>29</v>
      </c>
      <c r="E16" s="17">
        <v>7127</v>
      </c>
      <c r="F16" s="56"/>
      <c r="G16" s="17">
        <v>22</v>
      </c>
      <c r="H16" s="17">
        <v>39</v>
      </c>
      <c r="I16" s="17">
        <f t="shared" si="0"/>
        <v>61</v>
      </c>
      <c r="J16" s="108"/>
      <c r="K16" s="18" t="s">
        <v>1131</v>
      </c>
      <c r="L16" s="97" t="s">
        <v>1132</v>
      </c>
      <c r="M16" s="17" t="s">
        <v>1133</v>
      </c>
      <c r="N16" s="18" t="s">
        <v>1134</v>
      </c>
      <c r="O16" s="17" t="s">
        <v>1135</v>
      </c>
      <c r="P16" s="24">
        <v>43500</v>
      </c>
      <c r="Q16" s="18" t="s">
        <v>183</v>
      </c>
      <c r="R16" s="18"/>
      <c r="S16" s="56" t="s">
        <v>89</v>
      </c>
      <c r="T16" s="18"/>
    </row>
    <row r="17" spans="1:20">
      <c r="A17" s="4">
        <v>13</v>
      </c>
      <c r="B17" s="17" t="s">
        <v>67</v>
      </c>
      <c r="C17" s="64" t="s">
        <v>1130</v>
      </c>
      <c r="D17" s="64" t="s">
        <v>27</v>
      </c>
      <c r="E17" s="17">
        <v>18150206201</v>
      </c>
      <c r="F17" s="56" t="s">
        <v>76</v>
      </c>
      <c r="G17" s="17">
        <v>37</v>
      </c>
      <c r="H17" s="17">
        <v>39</v>
      </c>
      <c r="I17" s="17">
        <f t="shared" si="0"/>
        <v>76</v>
      </c>
      <c r="J17" s="108" t="s">
        <v>1136</v>
      </c>
      <c r="K17" s="18" t="s">
        <v>1131</v>
      </c>
      <c r="L17" s="97" t="s">
        <v>1132</v>
      </c>
      <c r="M17" s="17" t="s">
        <v>1133</v>
      </c>
      <c r="N17" s="18" t="s">
        <v>1134</v>
      </c>
      <c r="O17" s="17" t="s">
        <v>1135</v>
      </c>
      <c r="P17" s="24">
        <v>43500</v>
      </c>
      <c r="Q17" s="18" t="s">
        <v>183</v>
      </c>
      <c r="R17" s="18"/>
      <c r="S17" s="56" t="s">
        <v>89</v>
      </c>
      <c r="T17" s="18"/>
    </row>
    <row r="18" spans="1:20">
      <c r="A18" s="4">
        <v>14</v>
      </c>
      <c r="B18" s="17" t="s">
        <v>66</v>
      </c>
      <c r="C18" s="74" t="s">
        <v>1137</v>
      </c>
      <c r="D18" s="18" t="s">
        <v>29</v>
      </c>
      <c r="E18" s="55">
        <v>6191</v>
      </c>
      <c r="F18" s="56"/>
      <c r="G18" s="57">
        <v>38</v>
      </c>
      <c r="H18" s="57">
        <v>25</v>
      </c>
      <c r="I18" s="17">
        <f t="shared" si="0"/>
        <v>63</v>
      </c>
      <c r="J18" s="108" t="s">
        <v>1140</v>
      </c>
      <c r="K18" s="18" t="s">
        <v>1141</v>
      </c>
      <c r="L18" s="18" t="s">
        <v>552</v>
      </c>
      <c r="M18" s="75" t="s">
        <v>553</v>
      </c>
      <c r="N18" s="18" t="s">
        <v>1142</v>
      </c>
      <c r="O18" s="76">
        <v>9957267442</v>
      </c>
      <c r="P18" s="24">
        <v>43501</v>
      </c>
      <c r="Q18" s="18"/>
      <c r="R18" s="18"/>
      <c r="S18" s="56" t="s">
        <v>89</v>
      </c>
      <c r="T18" s="18"/>
    </row>
    <row r="19" spans="1:20">
      <c r="A19" s="4">
        <v>15</v>
      </c>
      <c r="B19" s="17" t="s">
        <v>66</v>
      </c>
      <c r="C19" s="74" t="s">
        <v>1138</v>
      </c>
      <c r="D19" s="18" t="s">
        <v>27</v>
      </c>
      <c r="E19" s="55">
        <v>18150227802</v>
      </c>
      <c r="F19" s="56" t="s">
        <v>76</v>
      </c>
      <c r="G19" s="65">
        <v>46</v>
      </c>
      <c r="H19" s="65">
        <v>42</v>
      </c>
      <c r="I19" s="17">
        <f t="shared" si="0"/>
        <v>88</v>
      </c>
      <c r="J19" s="108" t="s">
        <v>1143</v>
      </c>
      <c r="K19" s="18" t="s">
        <v>1141</v>
      </c>
      <c r="L19" s="18" t="s">
        <v>552</v>
      </c>
      <c r="M19" s="75" t="s">
        <v>553</v>
      </c>
      <c r="N19" s="18" t="s">
        <v>1142</v>
      </c>
      <c r="O19" s="76">
        <v>9957267442</v>
      </c>
      <c r="P19" s="24">
        <v>43501</v>
      </c>
      <c r="Q19" s="18" t="s">
        <v>183</v>
      </c>
      <c r="R19" s="18"/>
      <c r="S19" s="56" t="s">
        <v>89</v>
      </c>
      <c r="T19" s="18"/>
    </row>
    <row r="20" spans="1:20">
      <c r="A20" s="4">
        <v>16</v>
      </c>
      <c r="B20" s="17" t="s">
        <v>66</v>
      </c>
      <c r="C20" s="74" t="s">
        <v>1139</v>
      </c>
      <c r="D20" s="18" t="s">
        <v>27</v>
      </c>
      <c r="E20" s="55">
        <v>18150227801</v>
      </c>
      <c r="F20" s="56" t="s">
        <v>76</v>
      </c>
      <c r="G20" s="65">
        <v>39</v>
      </c>
      <c r="H20" s="65">
        <v>25</v>
      </c>
      <c r="I20" s="17">
        <f t="shared" si="0"/>
        <v>64</v>
      </c>
      <c r="J20" s="108"/>
      <c r="K20" s="18" t="s">
        <v>1141</v>
      </c>
      <c r="L20" s="18" t="s">
        <v>552</v>
      </c>
      <c r="M20" s="75" t="s">
        <v>553</v>
      </c>
      <c r="N20" s="18" t="s">
        <v>1142</v>
      </c>
      <c r="O20" s="76">
        <v>9957267442</v>
      </c>
      <c r="P20" s="24">
        <v>43501</v>
      </c>
      <c r="Q20" s="18" t="s">
        <v>183</v>
      </c>
      <c r="R20" s="18"/>
      <c r="S20" s="56" t="s">
        <v>89</v>
      </c>
      <c r="T20" s="18"/>
    </row>
    <row r="21" spans="1:20">
      <c r="A21" s="4">
        <v>17</v>
      </c>
      <c r="B21" s="17" t="s">
        <v>67</v>
      </c>
      <c r="C21" s="18" t="s">
        <v>1144</v>
      </c>
      <c r="D21" s="18" t="s">
        <v>29</v>
      </c>
      <c r="E21" s="99">
        <v>6225</v>
      </c>
      <c r="F21" s="56"/>
      <c r="G21" s="63">
        <v>22</v>
      </c>
      <c r="H21" s="63">
        <v>12</v>
      </c>
      <c r="I21" s="17">
        <f t="shared" si="0"/>
        <v>34</v>
      </c>
      <c r="J21" s="108" t="s">
        <v>1147</v>
      </c>
      <c r="K21" s="115" t="s">
        <v>326</v>
      </c>
      <c r="L21" s="115" t="s">
        <v>327</v>
      </c>
      <c r="M21" s="17">
        <v>9401452640</v>
      </c>
      <c r="N21" s="64" t="s">
        <v>1148</v>
      </c>
      <c r="O21" s="17">
        <v>9854307470</v>
      </c>
      <c r="P21" s="24">
        <v>43501</v>
      </c>
      <c r="Q21" s="18" t="s">
        <v>183</v>
      </c>
      <c r="R21" s="18"/>
      <c r="S21" s="56" t="s">
        <v>89</v>
      </c>
      <c r="T21" s="18"/>
    </row>
    <row r="22" spans="1:20">
      <c r="A22" s="4">
        <v>18</v>
      </c>
      <c r="B22" s="17" t="s">
        <v>67</v>
      </c>
      <c r="C22" s="18" t="s">
        <v>1145</v>
      </c>
      <c r="D22" s="18" t="s">
        <v>27</v>
      </c>
      <c r="E22" s="99">
        <v>18150200401</v>
      </c>
      <c r="F22" s="56" t="s">
        <v>76</v>
      </c>
      <c r="G22" s="63">
        <v>21</v>
      </c>
      <c r="H22" s="63">
        <v>18</v>
      </c>
      <c r="I22" s="17">
        <f t="shared" si="0"/>
        <v>39</v>
      </c>
      <c r="J22" s="108" t="s">
        <v>1149</v>
      </c>
      <c r="K22" s="115" t="s">
        <v>326</v>
      </c>
      <c r="L22" s="115" t="s">
        <v>327</v>
      </c>
      <c r="M22" s="17">
        <v>9401452640</v>
      </c>
      <c r="N22" s="64" t="s">
        <v>1148</v>
      </c>
      <c r="O22" s="17">
        <v>9854307470</v>
      </c>
      <c r="P22" s="24">
        <v>43501</v>
      </c>
      <c r="Q22" s="18" t="s">
        <v>183</v>
      </c>
      <c r="R22" s="18"/>
      <c r="S22" s="56" t="s">
        <v>89</v>
      </c>
      <c r="T22" s="18"/>
    </row>
    <row r="23" spans="1:20">
      <c r="A23" s="4">
        <v>19</v>
      </c>
      <c r="B23" s="17" t="s">
        <v>67</v>
      </c>
      <c r="C23" s="18" t="s">
        <v>1146</v>
      </c>
      <c r="D23" s="18" t="s">
        <v>27</v>
      </c>
      <c r="E23" s="99">
        <v>18150204703</v>
      </c>
      <c r="F23" s="56" t="s">
        <v>76</v>
      </c>
      <c r="G23" s="63">
        <v>17</v>
      </c>
      <c r="H23" s="63">
        <v>14</v>
      </c>
      <c r="I23" s="17">
        <f t="shared" si="0"/>
        <v>31</v>
      </c>
      <c r="J23" s="108" t="s">
        <v>1150</v>
      </c>
      <c r="K23" s="115" t="s">
        <v>326</v>
      </c>
      <c r="L23" s="115" t="s">
        <v>327</v>
      </c>
      <c r="M23" s="17">
        <v>9401452640</v>
      </c>
      <c r="N23" s="64" t="s">
        <v>1148</v>
      </c>
      <c r="O23" s="17">
        <v>9854307470</v>
      </c>
      <c r="P23" s="24">
        <v>43501</v>
      </c>
      <c r="Q23" s="18" t="s">
        <v>183</v>
      </c>
      <c r="R23" s="18"/>
      <c r="S23" s="56" t="s">
        <v>89</v>
      </c>
      <c r="T23" s="18"/>
    </row>
    <row r="24" spans="1:20">
      <c r="A24" s="4">
        <v>20</v>
      </c>
      <c r="B24" s="17" t="s">
        <v>66</v>
      </c>
      <c r="C24" s="64" t="s">
        <v>1151</v>
      </c>
      <c r="D24" s="64" t="s">
        <v>29</v>
      </c>
      <c r="E24" s="17">
        <v>6152</v>
      </c>
      <c r="F24" s="56"/>
      <c r="G24" s="17">
        <v>28</v>
      </c>
      <c r="H24" s="17">
        <v>30</v>
      </c>
      <c r="I24" s="17">
        <f t="shared" si="0"/>
        <v>58</v>
      </c>
      <c r="J24" s="108" t="s">
        <v>1153</v>
      </c>
      <c r="K24" s="18" t="s">
        <v>1154</v>
      </c>
      <c r="L24" s="97" t="s">
        <v>1155</v>
      </c>
      <c r="M24" s="17" t="s">
        <v>1156</v>
      </c>
      <c r="N24" s="18" t="s">
        <v>1157</v>
      </c>
      <c r="O24" s="17">
        <v>9678844285</v>
      </c>
      <c r="P24" s="24">
        <v>43502</v>
      </c>
      <c r="Q24" s="18" t="s">
        <v>99</v>
      </c>
      <c r="R24" s="18"/>
      <c r="S24" s="56" t="s">
        <v>89</v>
      </c>
      <c r="T24" s="18"/>
    </row>
    <row r="25" spans="1:20">
      <c r="A25" s="4">
        <v>21</v>
      </c>
      <c r="B25" s="17" t="s">
        <v>66</v>
      </c>
      <c r="C25" s="64" t="s">
        <v>1152</v>
      </c>
      <c r="D25" s="64" t="s">
        <v>27</v>
      </c>
      <c r="E25" s="17">
        <v>18150200501</v>
      </c>
      <c r="F25" s="56" t="s">
        <v>76</v>
      </c>
      <c r="G25" s="17">
        <v>16</v>
      </c>
      <c r="H25" s="17">
        <v>21</v>
      </c>
      <c r="I25" s="17">
        <f t="shared" si="0"/>
        <v>37</v>
      </c>
      <c r="J25" s="108" t="s">
        <v>1158</v>
      </c>
      <c r="K25" s="102" t="s">
        <v>1159</v>
      </c>
      <c r="L25" s="98" t="s">
        <v>1160</v>
      </c>
      <c r="M25" s="17" t="s">
        <v>1161</v>
      </c>
      <c r="N25" s="66" t="s">
        <v>1162</v>
      </c>
      <c r="O25" s="17">
        <v>9613168121</v>
      </c>
      <c r="P25" s="24">
        <v>43502</v>
      </c>
      <c r="Q25" s="18" t="s">
        <v>99</v>
      </c>
      <c r="R25" s="18"/>
      <c r="S25" s="56" t="s">
        <v>89</v>
      </c>
      <c r="T25" s="18"/>
    </row>
    <row r="26" spans="1:20">
      <c r="A26" s="4">
        <v>22</v>
      </c>
      <c r="B26" s="17" t="s">
        <v>67</v>
      </c>
      <c r="C26" s="64" t="s">
        <v>248</v>
      </c>
      <c r="D26" s="64" t="s">
        <v>29</v>
      </c>
      <c r="E26" s="17">
        <v>6218</v>
      </c>
      <c r="F26" s="56"/>
      <c r="G26" s="17">
        <v>40</v>
      </c>
      <c r="H26" s="17">
        <v>30</v>
      </c>
      <c r="I26" s="17">
        <f t="shared" si="0"/>
        <v>70</v>
      </c>
      <c r="J26" s="108"/>
      <c r="K26" s="18" t="s">
        <v>1163</v>
      </c>
      <c r="L26" s="97" t="s">
        <v>363</v>
      </c>
      <c r="M26" s="17" t="s">
        <v>1164</v>
      </c>
      <c r="N26" s="18" t="s">
        <v>1165</v>
      </c>
      <c r="O26" s="17">
        <v>7896446106</v>
      </c>
      <c r="P26" s="24">
        <v>43502</v>
      </c>
      <c r="Q26" s="18" t="s">
        <v>99</v>
      </c>
      <c r="R26" s="18"/>
      <c r="S26" s="56" t="s">
        <v>89</v>
      </c>
      <c r="T26" s="18"/>
    </row>
    <row r="27" spans="1:20">
      <c r="A27" s="4">
        <v>23</v>
      </c>
      <c r="B27" s="17" t="s">
        <v>67</v>
      </c>
      <c r="C27" s="64" t="s">
        <v>250</v>
      </c>
      <c r="D27" s="64" t="s">
        <v>27</v>
      </c>
      <c r="E27" s="17">
        <v>18150228701</v>
      </c>
      <c r="F27" s="56" t="s">
        <v>76</v>
      </c>
      <c r="G27" s="17">
        <v>41</v>
      </c>
      <c r="H27" s="17">
        <v>36</v>
      </c>
      <c r="I27" s="17">
        <f t="shared" si="0"/>
        <v>77</v>
      </c>
      <c r="J27" s="108" t="s">
        <v>260</v>
      </c>
      <c r="K27" s="18" t="s">
        <v>1163</v>
      </c>
      <c r="L27" s="97" t="s">
        <v>363</v>
      </c>
      <c r="M27" s="17" t="s">
        <v>1164</v>
      </c>
      <c r="N27" s="18" t="s">
        <v>1165</v>
      </c>
      <c r="O27" s="17">
        <v>7896446106</v>
      </c>
      <c r="P27" s="24">
        <v>43502</v>
      </c>
      <c r="Q27" s="18" t="s">
        <v>99</v>
      </c>
      <c r="R27" s="18"/>
      <c r="S27" s="56" t="s">
        <v>89</v>
      </c>
      <c r="T27" s="18"/>
    </row>
    <row r="28" spans="1:20">
      <c r="A28" s="4">
        <v>24</v>
      </c>
      <c r="B28" s="17" t="s">
        <v>66</v>
      </c>
      <c r="C28" s="74" t="s">
        <v>191</v>
      </c>
      <c r="D28" s="18" t="s">
        <v>27</v>
      </c>
      <c r="E28" s="55">
        <v>18150215901</v>
      </c>
      <c r="F28" s="56" t="s">
        <v>76</v>
      </c>
      <c r="G28" s="57">
        <v>35</v>
      </c>
      <c r="H28" s="57">
        <v>37</v>
      </c>
      <c r="I28" s="17">
        <f t="shared" si="0"/>
        <v>72</v>
      </c>
      <c r="J28" s="108" t="s">
        <v>1062</v>
      </c>
      <c r="K28" s="18" t="s">
        <v>630</v>
      </c>
      <c r="L28" s="18"/>
      <c r="M28" s="55"/>
      <c r="N28" s="18" t="s">
        <v>1167</v>
      </c>
      <c r="O28" s="76">
        <v>985938002</v>
      </c>
      <c r="P28" s="24">
        <v>43503</v>
      </c>
      <c r="Q28" s="18" t="s">
        <v>113</v>
      </c>
      <c r="R28" s="18"/>
      <c r="S28" s="56" t="s">
        <v>89</v>
      </c>
      <c r="T28" s="18"/>
    </row>
    <row r="29" spans="1:20">
      <c r="A29" s="4">
        <v>25</v>
      </c>
      <c r="B29" s="17" t="s">
        <v>66</v>
      </c>
      <c r="C29" s="74" t="s">
        <v>1166</v>
      </c>
      <c r="D29" s="18" t="s">
        <v>27</v>
      </c>
      <c r="E29" s="55">
        <v>18150220801</v>
      </c>
      <c r="F29" s="56" t="s">
        <v>76</v>
      </c>
      <c r="G29" s="57">
        <v>35</v>
      </c>
      <c r="H29" s="82">
        <v>32</v>
      </c>
      <c r="I29" s="17">
        <f t="shared" si="0"/>
        <v>67</v>
      </c>
      <c r="J29" s="108" t="s">
        <v>1168</v>
      </c>
      <c r="K29" s="18" t="s">
        <v>630</v>
      </c>
      <c r="L29" s="18"/>
      <c r="M29" s="55"/>
      <c r="N29" s="18" t="s">
        <v>1169</v>
      </c>
      <c r="O29" s="76">
        <v>9577905352</v>
      </c>
      <c r="P29" s="24">
        <v>43503</v>
      </c>
      <c r="Q29" s="18" t="s">
        <v>113</v>
      </c>
      <c r="R29" s="18"/>
      <c r="S29" s="56" t="s">
        <v>89</v>
      </c>
      <c r="T29" s="18"/>
    </row>
    <row r="30" spans="1:20">
      <c r="A30" s="4">
        <v>26</v>
      </c>
      <c r="B30" s="17" t="s">
        <v>67</v>
      </c>
      <c r="C30" s="74" t="s">
        <v>1170</v>
      </c>
      <c r="D30" s="18" t="s">
        <v>27</v>
      </c>
      <c r="E30" s="55">
        <v>18150212202</v>
      </c>
      <c r="F30" s="56" t="s">
        <v>76</v>
      </c>
      <c r="G30" s="82">
        <v>19</v>
      </c>
      <c r="H30" s="82">
        <v>21</v>
      </c>
      <c r="I30" s="17">
        <f t="shared" si="0"/>
        <v>40</v>
      </c>
      <c r="J30" s="108"/>
      <c r="K30" s="18" t="s">
        <v>1172</v>
      </c>
      <c r="L30" s="18" t="s">
        <v>1173</v>
      </c>
      <c r="M30" s="55" t="s">
        <v>1174</v>
      </c>
      <c r="N30" s="18" t="s">
        <v>136</v>
      </c>
      <c r="O30" s="76">
        <v>9707109104</v>
      </c>
      <c r="P30" s="24">
        <v>43503</v>
      </c>
      <c r="Q30" s="18" t="s">
        <v>113</v>
      </c>
      <c r="R30" s="18"/>
      <c r="S30" s="56" t="s">
        <v>89</v>
      </c>
      <c r="T30" s="18"/>
    </row>
    <row r="31" spans="1:20">
      <c r="A31" s="4">
        <v>27</v>
      </c>
      <c r="B31" s="17" t="s">
        <v>67</v>
      </c>
      <c r="C31" s="74" t="s">
        <v>1171</v>
      </c>
      <c r="D31" s="18" t="s">
        <v>27</v>
      </c>
      <c r="E31" s="55">
        <v>18150223503</v>
      </c>
      <c r="F31" s="56" t="s">
        <v>76</v>
      </c>
      <c r="G31" s="57">
        <v>44</v>
      </c>
      <c r="H31" s="57">
        <v>48</v>
      </c>
      <c r="I31" s="17">
        <f t="shared" si="0"/>
        <v>92</v>
      </c>
      <c r="J31" s="108"/>
      <c r="K31" s="18" t="s">
        <v>1172</v>
      </c>
      <c r="L31" s="18" t="s">
        <v>1173</v>
      </c>
      <c r="M31" s="55" t="s">
        <v>1174</v>
      </c>
      <c r="N31" s="18"/>
      <c r="O31" s="56"/>
      <c r="P31" s="24">
        <v>43503</v>
      </c>
      <c r="Q31" s="18" t="s">
        <v>113</v>
      </c>
      <c r="R31" s="18"/>
      <c r="S31" s="56" t="s">
        <v>89</v>
      </c>
      <c r="T31" s="18"/>
    </row>
    <row r="32" spans="1:20">
      <c r="A32" s="4">
        <v>28</v>
      </c>
      <c r="B32" s="17" t="s">
        <v>66</v>
      </c>
      <c r="C32" s="64" t="s">
        <v>1175</v>
      </c>
      <c r="D32" s="64" t="s">
        <v>29</v>
      </c>
      <c r="E32" s="17">
        <v>6251</v>
      </c>
      <c r="F32" s="56"/>
      <c r="G32" s="17">
        <v>29</v>
      </c>
      <c r="H32" s="17">
        <v>21</v>
      </c>
      <c r="I32" s="17">
        <f t="shared" si="0"/>
        <v>50</v>
      </c>
      <c r="J32" s="108"/>
      <c r="K32" s="18" t="s">
        <v>1178</v>
      </c>
      <c r="L32" s="97" t="s">
        <v>131</v>
      </c>
      <c r="M32" s="17" t="s">
        <v>217</v>
      </c>
      <c r="N32" s="18" t="s">
        <v>167</v>
      </c>
      <c r="O32" s="17">
        <v>9859481772</v>
      </c>
      <c r="P32" s="24">
        <v>43504</v>
      </c>
      <c r="Q32" s="18" t="s">
        <v>147</v>
      </c>
      <c r="R32" s="18"/>
      <c r="S32" s="56" t="s">
        <v>89</v>
      </c>
      <c r="T32" s="18"/>
    </row>
    <row r="33" spans="1:20">
      <c r="A33" s="4">
        <v>29</v>
      </c>
      <c r="B33" s="17" t="s">
        <v>66</v>
      </c>
      <c r="C33" s="64" t="s">
        <v>206</v>
      </c>
      <c r="D33" s="64" t="s">
        <v>27</v>
      </c>
      <c r="E33" s="17">
        <v>18150224001</v>
      </c>
      <c r="F33" s="56" t="s">
        <v>76</v>
      </c>
      <c r="G33" s="17">
        <v>6</v>
      </c>
      <c r="H33" s="17">
        <v>9</v>
      </c>
      <c r="I33" s="17">
        <f t="shared" si="0"/>
        <v>15</v>
      </c>
      <c r="J33" s="108" t="s">
        <v>215</v>
      </c>
      <c r="K33" s="18" t="s">
        <v>1178</v>
      </c>
      <c r="L33" s="97" t="s">
        <v>131</v>
      </c>
      <c r="M33" s="17" t="s">
        <v>217</v>
      </c>
      <c r="N33" s="18" t="s">
        <v>167</v>
      </c>
      <c r="O33" s="17">
        <v>9859481772</v>
      </c>
      <c r="P33" s="24">
        <v>43504</v>
      </c>
      <c r="Q33" s="18" t="s">
        <v>147</v>
      </c>
      <c r="R33" s="18"/>
      <c r="S33" s="56" t="s">
        <v>89</v>
      </c>
      <c r="T33" s="18"/>
    </row>
    <row r="34" spans="1:20">
      <c r="A34" s="4">
        <v>30</v>
      </c>
      <c r="B34" s="17" t="s">
        <v>66</v>
      </c>
      <c r="C34" s="64" t="s">
        <v>1176</v>
      </c>
      <c r="D34" s="64" t="s">
        <v>27</v>
      </c>
      <c r="E34" s="17">
        <v>18150222501</v>
      </c>
      <c r="F34" s="56" t="s">
        <v>76</v>
      </c>
      <c r="G34" s="17">
        <v>11</v>
      </c>
      <c r="H34" s="17">
        <v>12</v>
      </c>
      <c r="I34" s="17">
        <f t="shared" si="0"/>
        <v>23</v>
      </c>
      <c r="J34" s="108" t="s">
        <v>1179</v>
      </c>
      <c r="K34" s="18" t="s">
        <v>1180</v>
      </c>
      <c r="L34" s="97" t="s">
        <v>226</v>
      </c>
      <c r="M34" s="17" t="s">
        <v>1181</v>
      </c>
      <c r="N34" s="18" t="s">
        <v>1182</v>
      </c>
      <c r="O34" s="17">
        <v>9577508895</v>
      </c>
      <c r="P34" s="24">
        <v>43504</v>
      </c>
      <c r="Q34" s="18" t="s">
        <v>147</v>
      </c>
      <c r="R34" s="18"/>
      <c r="S34" s="56" t="s">
        <v>89</v>
      </c>
      <c r="T34" s="18"/>
    </row>
    <row r="35" spans="1:20">
      <c r="A35" s="4">
        <v>31</v>
      </c>
      <c r="B35" s="17" t="s">
        <v>66</v>
      </c>
      <c r="C35" s="64" t="s">
        <v>1177</v>
      </c>
      <c r="D35" s="64" t="s">
        <v>27</v>
      </c>
      <c r="E35" s="17">
        <v>18150205101</v>
      </c>
      <c r="F35" s="56" t="s">
        <v>76</v>
      </c>
      <c r="G35" s="17">
        <v>19</v>
      </c>
      <c r="H35" s="17">
        <v>26</v>
      </c>
      <c r="I35" s="17">
        <f t="shared" si="0"/>
        <v>45</v>
      </c>
      <c r="J35" s="108" t="s">
        <v>1183</v>
      </c>
      <c r="K35" s="18" t="s">
        <v>331</v>
      </c>
      <c r="L35" s="97" t="s">
        <v>332</v>
      </c>
      <c r="M35" s="17" t="s">
        <v>1184</v>
      </c>
      <c r="N35" s="18" t="s">
        <v>1185</v>
      </c>
      <c r="O35" s="17">
        <v>9577331155</v>
      </c>
      <c r="P35" s="24">
        <v>43504</v>
      </c>
      <c r="Q35" s="18" t="s">
        <v>147</v>
      </c>
      <c r="R35" s="18"/>
      <c r="S35" s="56" t="s">
        <v>89</v>
      </c>
      <c r="T35" s="18"/>
    </row>
    <row r="36" spans="1:20">
      <c r="A36" s="4">
        <v>32</v>
      </c>
      <c r="B36" s="17" t="s">
        <v>67</v>
      </c>
      <c r="C36" s="64" t="s">
        <v>1186</v>
      </c>
      <c r="D36" s="64" t="s">
        <v>29</v>
      </c>
      <c r="E36" s="17">
        <v>7025</v>
      </c>
      <c r="F36" s="56"/>
      <c r="G36" s="17">
        <v>31</v>
      </c>
      <c r="H36" s="17">
        <v>38</v>
      </c>
      <c r="I36" s="17">
        <f t="shared" si="0"/>
        <v>69</v>
      </c>
      <c r="J36" s="108" t="s">
        <v>1189</v>
      </c>
      <c r="K36" s="18" t="s">
        <v>308</v>
      </c>
      <c r="L36" s="18" t="s">
        <v>309</v>
      </c>
      <c r="M36" s="17" t="s">
        <v>310</v>
      </c>
      <c r="N36" s="18" t="s">
        <v>1190</v>
      </c>
      <c r="O36" s="17">
        <v>7896191630</v>
      </c>
      <c r="P36" s="24">
        <v>43504</v>
      </c>
      <c r="Q36" s="18" t="s">
        <v>147</v>
      </c>
      <c r="R36" s="18"/>
      <c r="S36" s="56" t="s">
        <v>89</v>
      </c>
      <c r="T36" s="18"/>
    </row>
    <row r="37" spans="1:20">
      <c r="A37" s="4">
        <v>33</v>
      </c>
      <c r="B37" s="17" t="s">
        <v>67</v>
      </c>
      <c r="C37" s="64" t="s">
        <v>1187</v>
      </c>
      <c r="D37" s="64" t="s">
        <v>27</v>
      </c>
      <c r="E37" s="17">
        <v>18150223701</v>
      </c>
      <c r="F37" s="56" t="s">
        <v>76</v>
      </c>
      <c r="G37" s="17">
        <v>16</v>
      </c>
      <c r="H37" s="17">
        <v>15</v>
      </c>
      <c r="I37" s="17">
        <f t="shared" si="0"/>
        <v>31</v>
      </c>
      <c r="J37" s="108" t="s">
        <v>1191</v>
      </c>
      <c r="K37" s="18" t="s">
        <v>308</v>
      </c>
      <c r="L37" s="18" t="s">
        <v>309</v>
      </c>
      <c r="M37" s="17" t="s">
        <v>310</v>
      </c>
      <c r="N37" s="18" t="s">
        <v>1190</v>
      </c>
      <c r="O37" s="17">
        <v>7896191630</v>
      </c>
      <c r="P37" s="24">
        <v>43504</v>
      </c>
      <c r="Q37" s="18" t="s">
        <v>147</v>
      </c>
      <c r="R37" s="18"/>
      <c r="S37" s="56" t="s">
        <v>89</v>
      </c>
      <c r="T37" s="18"/>
    </row>
    <row r="38" spans="1:20">
      <c r="A38" s="4">
        <v>34</v>
      </c>
      <c r="B38" s="17" t="s">
        <v>67</v>
      </c>
      <c r="C38" s="64" t="s">
        <v>1188</v>
      </c>
      <c r="D38" s="64" t="s">
        <v>27</v>
      </c>
      <c r="E38" s="17">
        <v>18150219601</v>
      </c>
      <c r="F38" s="56" t="s">
        <v>76</v>
      </c>
      <c r="G38" s="17">
        <v>19</v>
      </c>
      <c r="H38" s="17">
        <v>25</v>
      </c>
      <c r="I38" s="17">
        <f t="shared" si="0"/>
        <v>44</v>
      </c>
      <c r="J38" s="108" t="s">
        <v>1192</v>
      </c>
      <c r="K38" s="18" t="s">
        <v>308</v>
      </c>
      <c r="L38" s="18" t="s">
        <v>309</v>
      </c>
      <c r="M38" s="17" t="s">
        <v>310</v>
      </c>
      <c r="N38" s="18" t="s">
        <v>1190</v>
      </c>
      <c r="O38" s="17">
        <v>7896191630</v>
      </c>
      <c r="P38" s="24">
        <v>43504</v>
      </c>
      <c r="Q38" s="18" t="s">
        <v>147</v>
      </c>
      <c r="R38" s="18"/>
      <c r="S38" s="56" t="s">
        <v>89</v>
      </c>
      <c r="T38" s="18"/>
    </row>
    <row r="39" spans="1:20">
      <c r="A39" s="4">
        <v>35</v>
      </c>
      <c r="B39" s="17" t="s">
        <v>66</v>
      </c>
      <c r="C39" s="64" t="s">
        <v>834</v>
      </c>
      <c r="D39" s="64" t="s">
        <v>29</v>
      </c>
      <c r="E39" s="17">
        <v>6108</v>
      </c>
      <c r="F39" s="56"/>
      <c r="G39" s="17">
        <v>27</v>
      </c>
      <c r="H39" s="17">
        <v>24</v>
      </c>
      <c r="I39" s="17">
        <f t="shared" si="0"/>
        <v>51</v>
      </c>
      <c r="J39" s="108" t="s">
        <v>838</v>
      </c>
      <c r="K39" s="18" t="s">
        <v>95</v>
      </c>
      <c r="L39" s="97" t="s">
        <v>653</v>
      </c>
      <c r="M39" s="17" t="s">
        <v>654</v>
      </c>
      <c r="N39" s="18" t="s">
        <v>97</v>
      </c>
      <c r="O39" s="17" t="s">
        <v>1199</v>
      </c>
      <c r="P39" s="24">
        <v>43505</v>
      </c>
      <c r="Q39" s="18" t="s">
        <v>148</v>
      </c>
      <c r="R39" s="18"/>
      <c r="S39" s="56" t="s">
        <v>89</v>
      </c>
      <c r="T39" s="18"/>
    </row>
    <row r="40" spans="1:20">
      <c r="A40" s="4">
        <v>36</v>
      </c>
      <c r="B40" s="17" t="s">
        <v>66</v>
      </c>
      <c r="C40" s="64" t="s">
        <v>1193</v>
      </c>
      <c r="D40" s="64" t="s">
        <v>27</v>
      </c>
      <c r="E40" s="17">
        <v>18150208901</v>
      </c>
      <c r="F40" s="56" t="s">
        <v>76</v>
      </c>
      <c r="G40" s="17">
        <v>19</v>
      </c>
      <c r="H40" s="17">
        <v>22</v>
      </c>
      <c r="I40" s="17">
        <f t="shared" si="0"/>
        <v>41</v>
      </c>
      <c r="J40" s="108"/>
      <c r="K40" s="18" t="s">
        <v>414</v>
      </c>
      <c r="L40" s="97" t="s">
        <v>332</v>
      </c>
      <c r="M40" s="17" t="s">
        <v>1184</v>
      </c>
      <c r="N40" s="18" t="s">
        <v>991</v>
      </c>
      <c r="O40" s="17" t="s">
        <v>1200</v>
      </c>
      <c r="P40" s="24">
        <v>43505</v>
      </c>
      <c r="Q40" s="18" t="s">
        <v>148</v>
      </c>
      <c r="R40" s="18"/>
      <c r="S40" s="56" t="s">
        <v>89</v>
      </c>
      <c r="T40" s="18"/>
    </row>
    <row r="41" spans="1:20">
      <c r="A41" s="4">
        <v>37</v>
      </c>
      <c r="B41" s="17" t="s">
        <v>66</v>
      </c>
      <c r="C41" s="64" t="s">
        <v>1194</v>
      </c>
      <c r="D41" s="64" t="s">
        <v>27</v>
      </c>
      <c r="E41" s="17">
        <v>18150205201</v>
      </c>
      <c r="F41" s="56" t="s">
        <v>76</v>
      </c>
      <c r="G41" s="17">
        <v>11</v>
      </c>
      <c r="H41" s="17">
        <v>12</v>
      </c>
      <c r="I41" s="17">
        <f t="shared" si="0"/>
        <v>23</v>
      </c>
      <c r="J41" s="108" t="s">
        <v>1201</v>
      </c>
      <c r="K41" s="18" t="s">
        <v>414</v>
      </c>
      <c r="L41" s="97" t="s">
        <v>332</v>
      </c>
      <c r="M41" s="17" t="s">
        <v>1184</v>
      </c>
      <c r="N41" s="18" t="s">
        <v>1185</v>
      </c>
      <c r="O41" s="17">
        <v>9577331155</v>
      </c>
      <c r="P41" s="24">
        <v>43505</v>
      </c>
      <c r="Q41" s="18" t="s">
        <v>148</v>
      </c>
      <c r="R41" s="18"/>
      <c r="S41" s="56" t="s">
        <v>89</v>
      </c>
      <c r="T41" s="18"/>
    </row>
    <row r="42" spans="1:20">
      <c r="A42" s="4">
        <v>38</v>
      </c>
      <c r="B42" s="17" t="s">
        <v>67</v>
      </c>
      <c r="C42" s="64" t="s">
        <v>1195</v>
      </c>
      <c r="D42" s="64" t="s">
        <v>29</v>
      </c>
      <c r="E42" s="17">
        <v>7084</v>
      </c>
      <c r="F42" s="56"/>
      <c r="G42" s="17">
        <v>39</v>
      </c>
      <c r="H42" s="17">
        <v>42</v>
      </c>
      <c r="I42" s="17">
        <f t="shared" si="0"/>
        <v>81</v>
      </c>
      <c r="J42" s="108" t="s">
        <v>1202</v>
      </c>
      <c r="K42" s="18" t="s">
        <v>143</v>
      </c>
      <c r="L42" s="97" t="s">
        <v>144</v>
      </c>
      <c r="M42" s="17" t="s">
        <v>342</v>
      </c>
      <c r="N42" s="18" t="s">
        <v>311</v>
      </c>
      <c r="O42" s="17" t="s">
        <v>1203</v>
      </c>
      <c r="P42" s="24">
        <v>43507</v>
      </c>
      <c r="Q42" s="18" t="s">
        <v>183</v>
      </c>
      <c r="R42" s="18"/>
      <c r="S42" s="56" t="s">
        <v>89</v>
      </c>
      <c r="T42" s="18"/>
    </row>
    <row r="43" spans="1:20">
      <c r="A43" s="4">
        <v>39</v>
      </c>
      <c r="B43" s="17" t="s">
        <v>67</v>
      </c>
      <c r="C43" s="64" t="s">
        <v>1196</v>
      </c>
      <c r="D43" s="64" t="s">
        <v>27</v>
      </c>
      <c r="E43" s="17">
        <v>18150215401</v>
      </c>
      <c r="F43" s="56" t="s">
        <v>76</v>
      </c>
      <c r="G43" s="17">
        <v>29</v>
      </c>
      <c r="H43" s="17">
        <v>29</v>
      </c>
      <c r="I43" s="17">
        <f t="shared" si="0"/>
        <v>58</v>
      </c>
      <c r="J43" s="108" t="s">
        <v>1204</v>
      </c>
      <c r="K43" s="18" t="s">
        <v>143</v>
      </c>
      <c r="L43" s="97" t="s">
        <v>144</v>
      </c>
      <c r="M43" s="17" t="s">
        <v>342</v>
      </c>
      <c r="N43" s="18" t="s">
        <v>311</v>
      </c>
      <c r="O43" s="17" t="s">
        <v>1203</v>
      </c>
      <c r="P43" s="24">
        <v>43507</v>
      </c>
      <c r="Q43" s="18" t="s">
        <v>183</v>
      </c>
      <c r="R43" s="18"/>
      <c r="S43" s="56" t="s">
        <v>89</v>
      </c>
      <c r="T43" s="18"/>
    </row>
    <row r="44" spans="1:20">
      <c r="A44" s="4">
        <v>40</v>
      </c>
      <c r="B44" s="17" t="s">
        <v>66</v>
      </c>
      <c r="C44" s="64" t="s">
        <v>1197</v>
      </c>
      <c r="D44" s="64" t="s">
        <v>29</v>
      </c>
      <c r="E44" s="17">
        <v>6096</v>
      </c>
      <c r="F44" s="56"/>
      <c r="G44" s="17">
        <v>26</v>
      </c>
      <c r="H44" s="17">
        <v>21</v>
      </c>
      <c r="I44" s="17">
        <f t="shared" si="0"/>
        <v>47</v>
      </c>
      <c r="J44" s="108" t="s">
        <v>1205</v>
      </c>
      <c r="K44" s="102" t="s">
        <v>630</v>
      </c>
      <c r="L44" s="98" t="s">
        <v>1059</v>
      </c>
      <c r="M44" s="17" t="s">
        <v>1060</v>
      </c>
      <c r="N44" s="102" t="s">
        <v>1061</v>
      </c>
      <c r="O44" s="17" t="s">
        <v>1206</v>
      </c>
      <c r="P44" s="24">
        <v>43507</v>
      </c>
      <c r="Q44" s="18" t="s">
        <v>183</v>
      </c>
      <c r="R44" s="18"/>
      <c r="S44" s="56" t="s">
        <v>89</v>
      </c>
      <c r="T44" s="18"/>
    </row>
    <row r="45" spans="1:20">
      <c r="A45" s="4">
        <v>41</v>
      </c>
      <c r="B45" s="17" t="s">
        <v>66</v>
      </c>
      <c r="C45" s="64" t="s">
        <v>1198</v>
      </c>
      <c r="D45" s="64" t="s">
        <v>27</v>
      </c>
      <c r="E45" s="17">
        <v>18150218102</v>
      </c>
      <c r="F45" s="56" t="s">
        <v>91</v>
      </c>
      <c r="G45" s="17">
        <v>54</v>
      </c>
      <c r="H45" s="17">
        <v>37</v>
      </c>
      <c r="I45" s="17">
        <f t="shared" si="0"/>
        <v>91</v>
      </c>
      <c r="J45" s="108" t="s">
        <v>1207</v>
      </c>
      <c r="K45" s="18" t="s">
        <v>630</v>
      </c>
      <c r="L45" s="98" t="s">
        <v>1059</v>
      </c>
      <c r="M45" s="17" t="s">
        <v>1060</v>
      </c>
      <c r="N45" s="18" t="s">
        <v>1061</v>
      </c>
      <c r="O45" s="17" t="s">
        <v>1206</v>
      </c>
      <c r="P45" s="24">
        <v>43507</v>
      </c>
      <c r="Q45" s="18" t="s">
        <v>183</v>
      </c>
      <c r="R45" s="18"/>
      <c r="S45" s="56" t="s">
        <v>89</v>
      </c>
      <c r="T45" s="18"/>
    </row>
    <row r="46" spans="1:20">
      <c r="A46" s="4">
        <v>42</v>
      </c>
      <c r="B46" s="17" t="s">
        <v>66</v>
      </c>
      <c r="C46" s="64" t="s">
        <v>1208</v>
      </c>
      <c r="D46" s="64" t="s">
        <v>29</v>
      </c>
      <c r="E46" s="17">
        <v>6231</v>
      </c>
      <c r="F46" s="56"/>
      <c r="G46" s="17">
        <v>16</v>
      </c>
      <c r="H46" s="17">
        <v>20</v>
      </c>
      <c r="I46" s="17">
        <f t="shared" si="0"/>
        <v>36</v>
      </c>
      <c r="J46" s="108" t="s">
        <v>1212</v>
      </c>
      <c r="K46" s="18" t="s">
        <v>165</v>
      </c>
      <c r="L46" s="97" t="s">
        <v>194</v>
      </c>
      <c r="M46" s="17" t="s">
        <v>195</v>
      </c>
      <c r="N46" s="18" t="s">
        <v>1213</v>
      </c>
      <c r="O46" s="17" t="s">
        <v>1214</v>
      </c>
      <c r="P46" s="24">
        <v>43508</v>
      </c>
      <c r="Q46" s="18" t="s">
        <v>88</v>
      </c>
      <c r="R46" s="18"/>
      <c r="S46" s="56" t="s">
        <v>89</v>
      </c>
      <c r="T46" s="18"/>
    </row>
    <row r="47" spans="1:20">
      <c r="A47" s="4">
        <v>43</v>
      </c>
      <c r="B47" s="17" t="s">
        <v>66</v>
      </c>
      <c r="C47" s="64" t="s">
        <v>1209</v>
      </c>
      <c r="D47" s="64" t="s">
        <v>27</v>
      </c>
      <c r="E47" s="17">
        <v>18150203901</v>
      </c>
      <c r="F47" s="56" t="s">
        <v>76</v>
      </c>
      <c r="G47" s="17">
        <v>41</v>
      </c>
      <c r="H47" s="17">
        <v>38</v>
      </c>
      <c r="I47" s="17">
        <f t="shared" si="0"/>
        <v>79</v>
      </c>
      <c r="J47" s="108"/>
      <c r="K47" s="18" t="s">
        <v>165</v>
      </c>
      <c r="L47" s="97" t="s">
        <v>194</v>
      </c>
      <c r="M47" s="17" t="s">
        <v>195</v>
      </c>
      <c r="N47" s="18" t="s">
        <v>1213</v>
      </c>
      <c r="O47" s="17" t="s">
        <v>1214</v>
      </c>
      <c r="P47" s="24">
        <v>43508</v>
      </c>
      <c r="Q47" s="18" t="s">
        <v>88</v>
      </c>
      <c r="R47" s="18"/>
      <c r="S47" s="56" t="s">
        <v>89</v>
      </c>
      <c r="T47" s="18"/>
    </row>
    <row r="48" spans="1:20">
      <c r="A48" s="4">
        <v>44</v>
      </c>
      <c r="B48" s="17" t="s">
        <v>67</v>
      </c>
      <c r="C48" s="64" t="s">
        <v>1210</v>
      </c>
      <c r="D48" s="64" t="s">
        <v>29</v>
      </c>
      <c r="E48" s="17">
        <v>7078</v>
      </c>
      <c r="F48" s="56"/>
      <c r="G48" s="17">
        <v>28</v>
      </c>
      <c r="H48" s="17">
        <v>28</v>
      </c>
      <c r="I48" s="17">
        <f t="shared" si="0"/>
        <v>56</v>
      </c>
      <c r="J48" s="108" t="s">
        <v>1215</v>
      </c>
      <c r="K48" s="18" t="s">
        <v>172</v>
      </c>
      <c r="L48" s="97" t="s">
        <v>939</v>
      </c>
      <c r="M48" s="17" t="s">
        <v>940</v>
      </c>
      <c r="N48" s="18"/>
      <c r="O48" s="17"/>
      <c r="P48" s="24">
        <v>43508</v>
      </c>
      <c r="Q48" s="18" t="s">
        <v>88</v>
      </c>
      <c r="R48" s="18"/>
      <c r="S48" s="56" t="s">
        <v>89</v>
      </c>
      <c r="T48" s="18"/>
    </row>
    <row r="49" spans="1:20">
      <c r="A49" s="4">
        <v>45</v>
      </c>
      <c r="B49" s="17" t="s">
        <v>67</v>
      </c>
      <c r="C49" s="64" t="s">
        <v>1211</v>
      </c>
      <c r="D49" s="64" t="s">
        <v>27</v>
      </c>
      <c r="E49" s="17">
        <v>18150222401</v>
      </c>
      <c r="F49" s="56" t="s">
        <v>76</v>
      </c>
      <c r="G49" s="17">
        <v>28</v>
      </c>
      <c r="H49" s="17">
        <v>16</v>
      </c>
      <c r="I49" s="17">
        <f t="shared" si="0"/>
        <v>44</v>
      </c>
      <c r="J49" s="108" t="s">
        <v>1216</v>
      </c>
      <c r="K49" s="18" t="s">
        <v>161</v>
      </c>
      <c r="L49" s="97" t="s">
        <v>1217</v>
      </c>
      <c r="M49" s="17" t="s">
        <v>1218</v>
      </c>
      <c r="N49" s="18"/>
      <c r="O49" s="17"/>
      <c r="P49" s="24">
        <v>43508</v>
      </c>
      <c r="Q49" s="18" t="s">
        <v>88</v>
      </c>
      <c r="R49" s="18"/>
      <c r="S49" s="56" t="s">
        <v>89</v>
      </c>
      <c r="T49" s="18"/>
    </row>
    <row r="50" spans="1:20">
      <c r="A50" s="4">
        <v>46</v>
      </c>
      <c r="B50" s="17" t="s">
        <v>66</v>
      </c>
      <c r="C50" s="64" t="s">
        <v>1077</v>
      </c>
      <c r="D50" s="64" t="s">
        <v>27</v>
      </c>
      <c r="E50" s="17">
        <v>18150204801</v>
      </c>
      <c r="F50" s="56" t="s">
        <v>76</v>
      </c>
      <c r="G50" s="17">
        <v>73</v>
      </c>
      <c r="H50" s="17">
        <v>77</v>
      </c>
      <c r="I50" s="17">
        <f t="shared" si="0"/>
        <v>150</v>
      </c>
      <c r="J50" s="108" t="s">
        <v>1220</v>
      </c>
      <c r="K50" s="18" t="s">
        <v>172</v>
      </c>
      <c r="L50" s="18" t="s">
        <v>173</v>
      </c>
      <c r="M50" s="17" t="s">
        <v>174</v>
      </c>
      <c r="N50" s="18" t="s">
        <v>1221</v>
      </c>
      <c r="O50" s="17">
        <v>9859719445</v>
      </c>
      <c r="P50" s="24">
        <v>43509</v>
      </c>
      <c r="Q50" s="18" t="s">
        <v>99</v>
      </c>
      <c r="R50" s="18"/>
      <c r="S50" s="56" t="s">
        <v>89</v>
      </c>
      <c r="T50" s="18"/>
    </row>
    <row r="51" spans="1:20">
      <c r="A51" s="4">
        <v>47</v>
      </c>
      <c r="B51" s="17" t="s">
        <v>67</v>
      </c>
      <c r="C51" s="64" t="s">
        <v>1219</v>
      </c>
      <c r="D51" s="64" t="s">
        <v>27</v>
      </c>
      <c r="E51" s="17">
        <v>18150209302</v>
      </c>
      <c r="F51" s="56" t="s">
        <v>76</v>
      </c>
      <c r="G51" s="17">
        <v>77</v>
      </c>
      <c r="H51" s="17">
        <v>104</v>
      </c>
      <c r="I51" s="17">
        <f t="shared" si="0"/>
        <v>181</v>
      </c>
      <c r="J51" s="108" t="s">
        <v>1222</v>
      </c>
      <c r="K51" s="18" t="s">
        <v>234</v>
      </c>
      <c r="L51" s="18" t="s">
        <v>235</v>
      </c>
      <c r="M51" s="17" t="s">
        <v>1223</v>
      </c>
      <c r="N51" s="18" t="s">
        <v>607</v>
      </c>
      <c r="O51" s="17">
        <v>8751827859</v>
      </c>
      <c r="P51" s="24">
        <v>43509</v>
      </c>
      <c r="Q51" s="18" t="s">
        <v>99</v>
      </c>
      <c r="R51" s="18"/>
      <c r="S51" s="56" t="s">
        <v>89</v>
      </c>
      <c r="T51" s="18"/>
    </row>
    <row r="52" spans="1:20">
      <c r="A52" s="4">
        <v>48</v>
      </c>
      <c r="B52" s="17" t="s">
        <v>66</v>
      </c>
      <c r="C52" s="64" t="s">
        <v>1224</v>
      </c>
      <c r="D52" s="64" t="s">
        <v>29</v>
      </c>
      <c r="E52" s="17">
        <v>6162</v>
      </c>
      <c r="F52" s="56"/>
      <c r="G52" s="17">
        <v>47</v>
      </c>
      <c r="H52" s="17">
        <v>40</v>
      </c>
      <c r="I52" s="17">
        <f t="shared" si="0"/>
        <v>87</v>
      </c>
      <c r="J52" s="108" t="s">
        <v>1226</v>
      </c>
      <c r="K52" s="18" t="s">
        <v>1227</v>
      </c>
      <c r="L52" s="18" t="s">
        <v>580</v>
      </c>
      <c r="M52" s="17">
        <v>9954559612</v>
      </c>
      <c r="N52" s="18" t="s">
        <v>1228</v>
      </c>
      <c r="O52" s="17">
        <v>9957177452</v>
      </c>
      <c r="P52" s="24">
        <v>43510</v>
      </c>
      <c r="Q52" s="18" t="s">
        <v>113</v>
      </c>
      <c r="R52" s="18"/>
      <c r="S52" s="56" t="s">
        <v>89</v>
      </c>
      <c r="T52" s="18"/>
    </row>
    <row r="53" spans="1:20">
      <c r="A53" s="4">
        <v>49</v>
      </c>
      <c r="B53" s="17" t="s">
        <v>66</v>
      </c>
      <c r="C53" s="64" t="s">
        <v>1225</v>
      </c>
      <c r="D53" s="64" t="s">
        <v>29</v>
      </c>
      <c r="E53" s="17">
        <v>6164</v>
      </c>
      <c r="F53" s="56"/>
      <c r="G53" s="17">
        <v>34</v>
      </c>
      <c r="H53" s="17">
        <v>28</v>
      </c>
      <c r="I53" s="17">
        <f t="shared" si="0"/>
        <v>62</v>
      </c>
      <c r="J53" s="108" t="s">
        <v>1229</v>
      </c>
      <c r="K53" s="18" t="s">
        <v>1227</v>
      </c>
      <c r="L53" s="18" t="s">
        <v>580</v>
      </c>
      <c r="M53" s="17">
        <v>9954559612</v>
      </c>
      <c r="N53" s="18" t="s">
        <v>1228</v>
      </c>
      <c r="O53" s="17">
        <v>9957177452</v>
      </c>
      <c r="P53" s="24">
        <v>43510</v>
      </c>
      <c r="Q53" s="18" t="s">
        <v>113</v>
      </c>
      <c r="R53" s="18"/>
      <c r="S53" s="56" t="s">
        <v>89</v>
      </c>
      <c r="T53" s="18"/>
    </row>
    <row r="54" spans="1:20">
      <c r="A54" s="4">
        <v>50</v>
      </c>
      <c r="B54" s="17" t="s">
        <v>67</v>
      </c>
      <c r="C54" s="64" t="s">
        <v>1230</v>
      </c>
      <c r="D54" s="64" t="s">
        <v>29</v>
      </c>
      <c r="E54" s="17">
        <v>7049</v>
      </c>
      <c r="F54" s="56"/>
      <c r="G54" s="17">
        <v>17</v>
      </c>
      <c r="H54" s="17">
        <v>21</v>
      </c>
      <c r="I54" s="17">
        <f t="shared" si="0"/>
        <v>38</v>
      </c>
      <c r="J54" s="108" t="s">
        <v>1233</v>
      </c>
      <c r="K54" s="18" t="s">
        <v>756</v>
      </c>
      <c r="L54" s="97" t="s">
        <v>757</v>
      </c>
      <c r="M54" s="17" t="s">
        <v>1069</v>
      </c>
      <c r="N54" s="18" t="s">
        <v>1234</v>
      </c>
      <c r="O54" s="17" t="s">
        <v>1235</v>
      </c>
      <c r="P54" s="24">
        <v>43510</v>
      </c>
      <c r="Q54" s="18" t="s">
        <v>113</v>
      </c>
      <c r="R54" s="18"/>
      <c r="S54" s="56" t="s">
        <v>89</v>
      </c>
      <c r="T54" s="18"/>
    </row>
    <row r="55" spans="1:20">
      <c r="A55" s="4">
        <v>51</v>
      </c>
      <c r="B55" s="17" t="s">
        <v>67</v>
      </c>
      <c r="C55" s="64" t="s">
        <v>1231</v>
      </c>
      <c r="D55" s="64" t="s">
        <v>27</v>
      </c>
      <c r="E55" s="17">
        <v>18150205401</v>
      </c>
      <c r="F55" s="56" t="s">
        <v>76</v>
      </c>
      <c r="G55" s="17">
        <v>22</v>
      </c>
      <c r="H55" s="17">
        <v>20</v>
      </c>
      <c r="I55" s="17">
        <f t="shared" si="0"/>
        <v>42</v>
      </c>
      <c r="J55" s="108" t="s">
        <v>1236</v>
      </c>
      <c r="K55" s="18" t="s">
        <v>756</v>
      </c>
      <c r="L55" s="97" t="s">
        <v>757</v>
      </c>
      <c r="M55" s="17" t="s">
        <v>1069</v>
      </c>
      <c r="N55" s="18" t="s">
        <v>1234</v>
      </c>
      <c r="O55" s="17" t="s">
        <v>1235</v>
      </c>
      <c r="P55" s="24">
        <v>43510</v>
      </c>
      <c r="Q55" s="18" t="s">
        <v>113</v>
      </c>
      <c r="R55" s="18"/>
      <c r="S55" s="56" t="s">
        <v>89</v>
      </c>
      <c r="T55" s="18"/>
    </row>
    <row r="56" spans="1:20">
      <c r="A56" s="4">
        <v>52</v>
      </c>
      <c r="B56" s="17" t="s">
        <v>67</v>
      </c>
      <c r="C56" s="64" t="s">
        <v>1232</v>
      </c>
      <c r="D56" s="64" t="s">
        <v>27</v>
      </c>
      <c r="E56" s="17">
        <v>18150220401</v>
      </c>
      <c r="F56" s="56" t="s">
        <v>76</v>
      </c>
      <c r="G56" s="17">
        <v>25</v>
      </c>
      <c r="H56" s="17">
        <v>26</v>
      </c>
      <c r="I56" s="17">
        <f t="shared" si="0"/>
        <v>51</v>
      </c>
      <c r="J56" s="108"/>
      <c r="K56" s="18" t="s">
        <v>756</v>
      </c>
      <c r="L56" s="97" t="s">
        <v>757</v>
      </c>
      <c r="M56" s="17" t="s">
        <v>1069</v>
      </c>
      <c r="N56" s="18"/>
      <c r="O56" s="17"/>
      <c r="P56" s="24">
        <v>43510</v>
      </c>
      <c r="Q56" s="18" t="s">
        <v>113</v>
      </c>
      <c r="R56" s="18"/>
      <c r="S56" s="56" t="s">
        <v>89</v>
      </c>
      <c r="T56" s="18"/>
    </row>
    <row r="57" spans="1:20">
      <c r="A57" s="4">
        <v>53</v>
      </c>
      <c r="B57" s="17" t="s">
        <v>66</v>
      </c>
      <c r="C57" s="74" t="s">
        <v>1237</v>
      </c>
      <c r="D57" s="18" t="s">
        <v>27</v>
      </c>
      <c r="E57" s="55">
        <v>18150206401</v>
      </c>
      <c r="F57" s="56" t="s">
        <v>76</v>
      </c>
      <c r="G57" s="65">
        <v>47</v>
      </c>
      <c r="H57" s="65">
        <v>54</v>
      </c>
      <c r="I57" s="17">
        <f t="shared" si="0"/>
        <v>101</v>
      </c>
      <c r="J57" s="108" t="s">
        <v>1239</v>
      </c>
      <c r="K57" s="18" t="s">
        <v>1240</v>
      </c>
      <c r="L57" s="18" t="s">
        <v>226</v>
      </c>
      <c r="M57" s="75" t="s">
        <v>1181</v>
      </c>
      <c r="N57" s="18" t="s">
        <v>1241</v>
      </c>
      <c r="O57" s="76">
        <v>8011975670</v>
      </c>
      <c r="P57" s="24">
        <v>43511</v>
      </c>
      <c r="Q57" s="18" t="s">
        <v>147</v>
      </c>
      <c r="R57" s="18"/>
      <c r="S57" s="56" t="s">
        <v>89</v>
      </c>
      <c r="T57" s="18"/>
    </row>
    <row r="58" spans="1:20">
      <c r="A58" s="4">
        <v>54</v>
      </c>
      <c r="B58" s="17" t="s">
        <v>66</v>
      </c>
      <c r="C58" s="74" t="s">
        <v>1238</v>
      </c>
      <c r="D58" s="18" t="s">
        <v>27</v>
      </c>
      <c r="E58" s="55">
        <v>18150206402</v>
      </c>
      <c r="F58" s="56" t="s">
        <v>76</v>
      </c>
      <c r="G58" s="65">
        <v>21</v>
      </c>
      <c r="H58" s="65">
        <v>32</v>
      </c>
      <c r="I58" s="17">
        <f t="shared" si="0"/>
        <v>53</v>
      </c>
      <c r="J58" s="108" t="s">
        <v>1239</v>
      </c>
      <c r="K58" s="18" t="s">
        <v>1240</v>
      </c>
      <c r="L58" s="18" t="s">
        <v>226</v>
      </c>
      <c r="M58" s="75" t="s">
        <v>1181</v>
      </c>
      <c r="N58" s="18" t="s">
        <v>1241</v>
      </c>
      <c r="O58" s="76">
        <v>8011975670</v>
      </c>
      <c r="P58" s="24">
        <v>43511</v>
      </c>
      <c r="Q58" s="18" t="s">
        <v>147</v>
      </c>
      <c r="R58" s="18"/>
      <c r="S58" s="56" t="s">
        <v>89</v>
      </c>
      <c r="T58" s="18"/>
    </row>
    <row r="59" spans="1:20">
      <c r="A59" s="4">
        <v>55</v>
      </c>
      <c r="B59" s="17" t="s">
        <v>67</v>
      </c>
      <c r="C59" s="74" t="s">
        <v>881</v>
      </c>
      <c r="D59" s="18" t="s">
        <v>29</v>
      </c>
      <c r="E59" s="55">
        <v>7086</v>
      </c>
      <c r="F59" s="56"/>
      <c r="G59" s="57">
        <v>41</v>
      </c>
      <c r="H59" s="82">
        <v>38</v>
      </c>
      <c r="I59" s="17">
        <f t="shared" si="0"/>
        <v>79</v>
      </c>
      <c r="J59" s="108" t="s">
        <v>137</v>
      </c>
      <c r="K59" s="18" t="s">
        <v>138</v>
      </c>
      <c r="L59" s="18" t="s">
        <v>483</v>
      </c>
      <c r="M59" s="75" t="s">
        <v>883</v>
      </c>
      <c r="N59" s="18" t="s">
        <v>140</v>
      </c>
      <c r="O59" s="76">
        <v>9577318861</v>
      </c>
      <c r="P59" s="24">
        <v>43511</v>
      </c>
      <c r="Q59" s="18" t="s">
        <v>147</v>
      </c>
      <c r="R59" s="18"/>
      <c r="S59" s="56" t="s">
        <v>89</v>
      </c>
      <c r="T59" s="18"/>
    </row>
    <row r="60" spans="1:20">
      <c r="A60" s="4">
        <v>56</v>
      </c>
      <c r="B60" s="17" t="s">
        <v>67</v>
      </c>
      <c r="C60" s="74" t="s">
        <v>882</v>
      </c>
      <c r="D60" s="18" t="s">
        <v>29</v>
      </c>
      <c r="E60" s="55">
        <v>7091</v>
      </c>
      <c r="F60" s="56"/>
      <c r="G60" s="57">
        <v>34</v>
      </c>
      <c r="H60" s="82">
        <v>41</v>
      </c>
      <c r="I60" s="17">
        <f t="shared" si="0"/>
        <v>75</v>
      </c>
      <c r="J60" s="108" t="s">
        <v>884</v>
      </c>
      <c r="K60" s="18" t="s">
        <v>308</v>
      </c>
      <c r="L60" s="18" t="s">
        <v>309</v>
      </c>
      <c r="M60" s="75" t="s">
        <v>310</v>
      </c>
      <c r="N60" s="18" t="s">
        <v>340</v>
      </c>
      <c r="O60" s="76">
        <v>9577509391</v>
      </c>
      <c r="P60" s="24">
        <v>43511</v>
      </c>
      <c r="Q60" s="18" t="s">
        <v>147</v>
      </c>
      <c r="R60" s="18"/>
      <c r="S60" s="56" t="s">
        <v>89</v>
      </c>
      <c r="T60" s="18"/>
    </row>
    <row r="61" spans="1:20">
      <c r="A61" s="4">
        <v>57</v>
      </c>
      <c r="B61" s="17" t="s">
        <v>66</v>
      </c>
      <c r="C61" s="119" t="s">
        <v>1242</v>
      </c>
      <c r="D61" s="18" t="s">
        <v>29</v>
      </c>
      <c r="E61" s="17">
        <v>6022</v>
      </c>
      <c r="F61" s="56"/>
      <c r="G61" s="17">
        <v>41</v>
      </c>
      <c r="H61" s="17">
        <v>42</v>
      </c>
      <c r="I61" s="17">
        <f t="shared" si="0"/>
        <v>83</v>
      </c>
      <c r="J61" s="108">
        <v>9954796617</v>
      </c>
      <c r="K61" s="18" t="s">
        <v>234</v>
      </c>
      <c r="L61" s="18" t="s">
        <v>235</v>
      </c>
      <c r="M61" s="17" t="s">
        <v>1223</v>
      </c>
      <c r="N61" s="18" t="s">
        <v>404</v>
      </c>
      <c r="O61" s="17">
        <v>9613589251</v>
      </c>
      <c r="P61" s="24">
        <v>43512</v>
      </c>
      <c r="Q61" s="18" t="s">
        <v>148</v>
      </c>
      <c r="R61" s="18"/>
      <c r="S61" s="56" t="s">
        <v>89</v>
      </c>
      <c r="T61" s="18"/>
    </row>
    <row r="62" spans="1:20">
      <c r="A62" s="4">
        <v>58</v>
      </c>
      <c r="B62" s="17" t="s">
        <v>66</v>
      </c>
      <c r="C62" s="119" t="s">
        <v>1243</v>
      </c>
      <c r="D62" s="18" t="s">
        <v>27</v>
      </c>
      <c r="E62" s="17">
        <v>18150229401</v>
      </c>
      <c r="F62" s="56" t="s">
        <v>76</v>
      </c>
      <c r="G62" s="17">
        <v>24</v>
      </c>
      <c r="H62" s="17">
        <v>42</v>
      </c>
      <c r="I62" s="17">
        <f t="shared" si="0"/>
        <v>66</v>
      </c>
      <c r="J62" s="108" t="s">
        <v>1246</v>
      </c>
      <c r="K62" s="18" t="s">
        <v>234</v>
      </c>
      <c r="L62" s="18" t="s">
        <v>235</v>
      </c>
      <c r="M62" s="17" t="s">
        <v>1223</v>
      </c>
      <c r="N62" s="18" t="s">
        <v>404</v>
      </c>
      <c r="O62" s="17">
        <v>9613589251</v>
      </c>
      <c r="P62" s="24">
        <v>43512</v>
      </c>
      <c r="Q62" s="18" t="s">
        <v>148</v>
      </c>
      <c r="R62" s="18"/>
      <c r="S62" s="56" t="s">
        <v>89</v>
      </c>
      <c r="T62" s="18"/>
    </row>
    <row r="63" spans="1:20">
      <c r="A63" s="4">
        <v>59</v>
      </c>
      <c r="B63" s="17" t="s">
        <v>67</v>
      </c>
      <c r="C63" s="119" t="s">
        <v>1244</v>
      </c>
      <c r="D63" s="18" t="s">
        <v>29</v>
      </c>
      <c r="E63" s="17">
        <v>7196</v>
      </c>
      <c r="F63" s="57"/>
      <c r="G63" s="17">
        <v>32</v>
      </c>
      <c r="H63" s="17">
        <v>38</v>
      </c>
      <c r="I63" s="17">
        <f t="shared" si="0"/>
        <v>70</v>
      </c>
      <c r="J63" s="108" t="s">
        <v>1247</v>
      </c>
      <c r="K63" s="18" t="s">
        <v>1248</v>
      </c>
      <c r="L63" s="18" t="s">
        <v>1249</v>
      </c>
      <c r="M63" s="17" t="s">
        <v>1250</v>
      </c>
      <c r="N63" s="18" t="s">
        <v>1251</v>
      </c>
      <c r="O63" s="17">
        <v>9957611262</v>
      </c>
      <c r="P63" s="24">
        <v>43512</v>
      </c>
      <c r="Q63" s="18" t="s">
        <v>148</v>
      </c>
      <c r="R63" s="18"/>
      <c r="S63" s="56" t="s">
        <v>89</v>
      </c>
      <c r="T63" s="18"/>
    </row>
    <row r="64" spans="1:20">
      <c r="A64" s="4">
        <v>60</v>
      </c>
      <c r="B64" s="17" t="s">
        <v>67</v>
      </c>
      <c r="C64" s="119" t="s">
        <v>1245</v>
      </c>
      <c r="D64" s="18" t="s">
        <v>27</v>
      </c>
      <c r="E64" s="17">
        <v>18150226501</v>
      </c>
      <c r="F64" s="56" t="s">
        <v>76</v>
      </c>
      <c r="G64" s="17">
        <v>54</v>
      </c>
      <c r="H64" s="17">
        <v>42</v>
      </c>
      <c r="I64" s="17">
        <f t="shared" si="0"/>
        <v>96</v>
      </c>
      <c r="J64" s="108" t="s">
        <v>1252</v>
      </c>
      <c r="K64" s="18" t="s">
        <v>1248</v>
      </c>
      <c r="L64" s="18" t="s">
        <v>1249</v>
      </c>
      <c r="M64" s="17" t="s">
        <v>1250</v>
      </c>
      <c r="N64" s="18" t="s">
        <v>1253</v>
      </c>
      <c r="O64" s="17">
        <v>8011273756</v>
      </c>
      <c r="P64" s="24">
        <v>43512</v>
      </c>
      <c r="Q64" s="18" t="s">
        <v>148</v>
      </c>
      <c r="R64" s="18"/>
      <c r="S64" s="56" t="s">
        <v>89</v>
      </c>
      <c r="T64" s="18"/>
    </row>
    <row r="65" spans="1:20">
      <c r="A65" s="4">
        <v>61</v>
      </c>
      <c r="B65" s="17" t="s">
        <v>66</v>
      </c>
      <c r="C65" s="64" t="s">
        <v>832</v>
      </c>
      <c r="D65" s="64" t="s">
        <v>29</v>
      </c>
      <c r="E65" s="109">
        <v>6130</v>
      </c>
      <c r="F65" s="17"/>
      <c r="G65" s="63">
        <v>29</v>
      </c>
      <c r="H65" s="63">
        <v>32</v>
      </c>
      <c r="I65" s="17">
        <f t="shared" si="0"/>
        <v>61</v>
      </c>
      <c r="J65" s="108" t="s">
        <v>835</v>
      </c>
      <c r="K65" s="64" t="s">
        <v>282</v>
      </c>
      <c r="L65" s="64" t="s">
        <v>283</v>
      </c>
      <c r="M65" s="17" t="s">
        <v>284</v>
      </c>
      <c r="N65" s="64" t="s">
        <v>525</v>
      </c>
      <c r="O65" s="17" t="s">
        <v>836</v>
      </c>
      <c r="P65" s="24">
        <v>43514</v>
      </c>
      <c r="Q65" s="18" t="s">
        <v>183</v>
      </c>
      <c r="R65" s="18"/>
      <c r="S65" s="56" t="s">
        <v>89</v>
      </c>
      <c r="T65" s="18"/>
    </row>
    <row r="66" spans="1:20">
      <c r="A66" s="4">
        <v>62</v>
      </c>
      <c r="B66" s="17" t="s">
        <v>66</v>
      </c>
      <c r="C66" s="18" t="s">
        <v>833</v>
      </c>
      <c r="D66" s="18" t="s">
        <v>29</v>
      </c>
      <c r="E66" s="110">
        <v>6131</v>
      </c>
      <c r="F66" s="56"/>
      <c r="G66" s="63">
        <v>24</v>
      </c>
      <c r="H66" s="63">
        <v>29</v>
      </c>
      <c r="I66" s="17">
        <f t="shared" si="0"/>
        <v>53</v>
      </c>
      <c r="J66" s="108" t="s">
        <v>837</v>
      </c>
      <c r="K66" s="18" t="s">
        <v>282</v>
      </c>
      <c r="L66" s="18" t="s">
        <v>283</v>
      </c>
      <c r="M66" s="17" t="s">
        <v>284</v>
      </c>
      <c r="N66" s="64" t="s">
        <v>525</v>
      </c>
      <c r="O66" s="17" t="s">
        <v>836</v>
      </c>
      <c r="P66" s="24">
        <v>43514</v>
      </c>
      <c r="Q66" s="18" t="s">
        <v>183</v>
      </c>
      <c r="R66" s="18"/>
      <c r="S66" s="56" t="s">
        <v>89</v>
      </c>
      <c r="T66" s="18"/>
    </row>
    <row r="67" spans="1:20">
      <c r="A67" s="4">
        <v>63</v>
      </c>
      <c r="B67" s="17" t="s">
        <v>66</v>
      </c>
      <c r="C67" s="18" t="s">
        <v>834</v>
      </c>
      <c r="D67" s="18" t="s">
        <v>29</v>
      </c>
      <c r="E67" s="110">
        <v>6108</v>
      </c>
      <c r="F67" s="56"/>
      <c r="G67" s="63">
        <v>27</v>
      </c>
      <c r="H67" s="63">
        <v>24</v>
      </c>
      <c r="I67" s="17">
        <f t="shared" si="0"/>
        <v>51</v>
      </c>
      <c r="J67" s="108" t="s">
        <v>838</v>
      </c>
      <c r="K67" s="18" t="s">
        <v>172</v>
      </c>
      <c r="L67" s="64" t="s">
        <v>653</v>
      </c>
      <c r="M67" s="17">
        <v>9401452643</v>
      </c>
      <c r="N67" s="64" t="s">
        <v>97</v>
      </c>
      <c r="O67" s="17">
        <v>9859383324</v>
      </c>
      <c r="P67" s="24">
        <v>43514</v>
      </c>
      <c r="Q67" s="18" t="s">
        <v>183</v>
      </c>
      <c r="R67" s="18"/>
      <c r="S67" s="56" t="s">
        <v>89</v>
      </c>
      <c r="T67" s="18"/>
    </row>
    <row r="68" spans="1:20">
      <c r="A68" s="4">
        <v>64</v>
      </c>
      <c r="B68" s="17" t="s">
        <v>66</v>
      </c>
      <c r="C68" s="74" t="s">
        <v>1254</v>
      </c>
      <c r="D68" s="18" t="s">
        <v>29</v>
      </c>
      <c r="E68" s="55">
        <v>7174</v>
      </c>
      <c r="F68" s="56"/>
      <c r="G68" s="77">
        <v>53</v>
      </c>
      <c r="H68" s="77">
        <v>47</v>
      </c>
      <c r="I68" s="17">
        <f t="shared" si="0"/>
        <v>100</v>
      </c>
      <c r="J68" s="108" t="s">
        <v>869</v>
      </c>
      <c r="K68" s="18" t="s">
        <v>422</v>
      </c>
      <c r="L68" s="18" t="s">
        <v>423</v>
      </c>
      <c r="M68" s="75" t="s">
        <v>1255</v>
      </c>
      <c r="N68" s="18" t="s">
        <v>870</v>
      </c>
      <c r="O68" s="76">
        <v>7399898435</v>
      </c>
      <c r="P68" s="24">
        <v>43514</v>
      </c>
      <c r="Q68" s="18" t="s">
        <v>183</v>
      </c>
      <c r="R68" s="18"/>
      <c r="S68" s="56" t="s">
        <v>89</v>
      </c>
      <c r="T68" s="18"/>
    </row>
    <row r="69" spans="1:20">
      <c r="A69" s="4">
        <v>65</v>
      </c>
      <c r="B69" s="17" t="s">
        <v>66</v>
      </c>
      <c r="C69" s="74" t="s">
        <v>876</v>
      </c>
      <c r="D69" s="18" t="s">
        <v>29</v>
      </c>
      <c r="E69" s="55">
        <v>7175</v>
      </c>
      <c r="F69" s="56"/>
      <c r="G69" s="77">
        <v>38</v>
      </c>
      <c r="H69" s="77">
        <v>39</v>
      </c>
      <c r="I69" s="17">
        <f t="shared" si="0"/>
        <v>77</v>
      </c>
      <c r="J69" s="108" t="s">
        <v>877</v>
      </c>
      <c r="K69" s="18" t="s">
        <v>674</v>
      </c>
      <c r="L69" s="18" t="s">
        <v>675</v>
      </c>
      <c r="M69" s="75" t="s">
        <v>878</v>
      </c>
      <c r="N69" s="18" t="s">
        <v>879</v>
      </c>
      <c r="O69" s="76">
        <v>9435961139</v>
      </c>
      <c r="P69" s="24">
        <v>43514</v>
      </c>
      <c r="Q69" s="18" t="s">
        <v>183</v>
      </c>
      <c r="R69" s="18"/>
      <c r="S69" s="56" t="s">
        <v>89</v>
      </c>
      <c r="T69" s="18"/>
    </row>
    <row r="70" spans="1:20">
      <c r="A70" s="4">
        <v>66</v>
      </c>
      <c r="B70" s="17" t="s">
        <v>66</v>
      </c>
      <c r="C70" s="18" t="s">
        <v>1256</v>
      </c>
      <c r="D70" s="18" t="s">
        <v>27</v>
      </c>
      <c r="E70" s="55"/>
      <c r="F70" s="18" t="s">
        <v>93</v>
      </c>
      <c r="G70" s="82">
        <v>199</v>
      </c>
      <c r="H70" s="82">
        <v>214</v>
      </c>
      <c r="I70" s="17">
        <f t="shared" si="0"/>
        <v>413</v>
      </c>
      <c r="J70" s="108" t="s">
        <v>1258</v>
      </c>
      <c r="K70" s="18" t="s">
        <v>256</v>
      </c>
      <c r="L70" s="18" t="s">
        <v>363</v>
      </c>
      <c r="M70" s="59" t="s">
        <v>1259</v>
      </c>
      <c r="N70" s="18" t="s">
        <v>1260</v>
      </c>
      <c r="O70" s="60">
        <v>9957267427</v>
      </c>
      <c r="P70" s="24">
        <v>43515</v>
      </c>
      <c r="Q70" s="18" t="s">
        <v>88</v>
      </c>
      <c r="R70" s="18"/>
      <c r="S70" s="56" t="s">
        <v>89</v>
      </c>
      <c r="T70" s="18"/>
    </row>
    <row r="71" spans="1:20">
      <c r="A71" s="4">
        <v>67</v>
      </c>
      <c r="B71" s="17" t="s">
        <v>67</v>
      </c>
      <c r="C71" s="18" t="s">
        <v>1257</v>
      </c>
      <c r="D71" s="18" t="s">
        <v>27</v>
      </c>
      <c r="E71" s="55">
        <v>18150213703</v>
      </c>
      <c r="F71" s="18" t="s">
        <v>93</v>
      </c>
      <c r="G71" s="57">
        <v>153</v>
      </c>
      <c r="H71" s="57">
        <v>151</v>
      </c>
      <c r="I71" s="17">
        <f t="shared" ref="I71:I164" si="1">+G71+H71</f>
        <v>304</v>
      </c>
      <c r="J71" s="108" t="s">
        <v>1261</v>
      </c>
      <c r="K71" s="18" t="s">
        <v>244</v>
      </c>
      <c r="L71" s="18" t="s">
        <v>245</v>
      </c>
      <c r="M71" s="59" t="s">
        <v>246</v>
      </c>
      <c r="N71" s="18" t="s">
        <v>1262</v>
      </c>
      <c r="O71" s="60">
        <v>8753993164</v>
      </c>
      <c r="P71" s="24">
        <v>43515</v>
      </c>
      <c r="Q71" s="18" t="s">
        <v>88</v>
      </c>
      <c r="R71" s="18"/>
      <c r="S71" s="56" t="s">
        <v>89</v>
      </c>
      <c r="T71" s="18"/>
    </row>
    <row r="72" spans="1:20">
      <c r="A72" s="4">
        <v>68</v>
      </c>
      <c r="B72" s="17" t="s">
        <v>66</v>
      </c>
      <c r="C72" s="64" t="s">
        <v>1263</v>
      </c>
      <c r="D72" s="18" t="s">
        <v>27</v>
      </c>
      <c r="E72" s="55"/>
      <c r="F72" s="18" t="s">
        <v>93</v>
      </c>
      <c r="G72" s="82">
        <v>0</v>
      </c>
      <c r="H72" s="82">
        <v>0</v>
      </c>
      <c r="I72" s="17">
        <f t="shared" si="1"/>
        <v>0</v>
      </c>
      <c r="J72" s="108" t="s">
        <v>1258</v>
      </c>
      <c r="K72" s="18" t="s">
        <v>256</v>
      </c>
      <c r="L72" s="18" t="s">
        <v>363</v>
      </c>
      <c r="M72" s="59" t="s">
        <v>1259</v>
      </c>
      <c r="N72" s="18" t="s">
        <v>1260</v>
      </c>
      <c r="O72" s="60">
        <v>9957267427</v>
      </c>
      <c r="P72" s="24">
        <v>43516</v>
      </c>
      <c r="Q72" s="18" t="s">
        <v>99</v>
      </c>
      <c r="R72" s="18"/>
      <c r="S72" s="56" t="s">
        <v>89</v>
      </c>
      <c r="T72" s="18"/>
    </row>
    <row r="73" spans="1:20">
      <c r="A73" s="4">
        <v>69</v>
      </c>
      <c r="B73" s="17" t="s">
        <v>67</v>
      </c>
      <c r="C73" s="18" t="s">
        <v>1264</v>
      </c>
      <c r="D73" s="18" t="s">
        <v>27</v>
      </c>
      <c r="E73" s="55">
        <v>18150213703</v>
      </c>
      <c r="F73" s="18" t="s">
        <v>93</v>
      </c>
      <c r="G73" s="57">
        <v>0</v>
      </c>
      <c r="H73" s="57">
        <v>0</v>
      </c>
      <c r="I73" s="17">
        <f t="shared" si="1"/>
        <v>0</v>
      </c>
      <c r="J73" s="108" t="s">
        <v>1261</v>
      </c>
      <c r="K73" s="18" t="s">
        <v>244</v>
      </c>
      <c r="L73" s="18" t="s">
        <v>245</v>
      </c>
      <c r="M73" s="59" t="s">
        <v>246</v>
      </c>
      <c r="N73" s="18" t="s">
        <v>1262</v>
      </c>
      <c r="O73" s="60">
        <v>8753993164</v>
      </c>
      <c r="P73" s="24">
        <v>43516</v>
      </c>
      <c r="Q73" s="18" t="s">
        <v>99</v>
      </c>
      <c r="R73" s="18"/>
      <c r="S73" s="56" t="s">
        <v>89</v>
      </c>
      <c r="T73" s="18"/>
    </row>
    <row r="74" spans="1:20">
      <c r="A74" s="4">
        <v>70</v>
      </c>
      <c r="B74" s="17" t="s">
        <v>66</v>
      </c>
      <c r="C74" s="74" t="s">
        <v>843</v>
      </c>
      <c r="D74" s="18" t="s">
        <v>29</v>
      </c>
      <c r="E74" s="55">
        <v>7188</v>
      </c>
      <c r="F74" s="56"/>
      <c r="G74" s="77">
        <v>35</v>
      </c>
      <c r="H74" s="77">
        <v>33</v>
      </c>
      <c r="I74" s="17">
        <f t="shared" si="1"/>
        <v>68</v>
      </c>
      <c r="J74" s="108" t="s">
        <v>847</v>
      </c>
      <c r="K74" s="18" t="s">
        <v>699</v>
      </c>
      <c r="L74" s="18" t="s">
        <v>700</v>
      </c>
      <c r="M74" s="75" t="s">
        <v>880</v>
      </c>
      <c r="N74" s="18" t="s">
        <v>846</v>
      </c>
      <c r="O74" s="76">
        <v>9401081014</v>
      </c>
      <c r="P74" s="24">
        <v>43517</v>
      </c>
      <c r="Q74" s="18" t="s">
        <v>113</v>
      </c>
      <c r="R74" s="18"/>
      <c r="S74" s="56" t="s">
        <v>89</v>
      </c>
      <c r="T74" s="18"/>
    </row>
    <row r="75" spans="1:20">
      <c r="A75" s="4">
        <v>71</v>
      </c>
      <c r="B75" s="17" t="s">
        <v>66</v>
      </c>
      <c r="C75" s="74" t="s">
        <v>74</v>
      </c>
      <c r="D75" s="18" t="s">
        <v>29</v>
      </c>
      <c r="E75" s="55">
        <v>7103</v>
      </c>
      <c r="F75" s="56"/>
      <c r="G75" s="80">
        <v>39</v>
      </c>
      <c r="H75" s="81">
        <v>33</v>
      </c>
      <c r="I75" s="17">
        <f t="shared" si="1"/>
        <v>72</v>
      </c>
      <c r="J75" s="108" t="s">
        <v>78</v>
      </c>
      <c r="K75" s="18" t="s">
        <v>83</v>
      </c>
      <c r="L75" s="18" t="s">
        <v>84</v>
      </c>
      <c r="M75" s="75" t="s">
        <v>638</v>
      </c>
      <c r="N75" s="18" t="s">
        <v>1265</v>
      </c>
      <c r="O75" s="76">
        <v>9859596415</v>
      </c>
      <c r="P75" s="24">
        <v>43517</v>
      </c>
      <c r="Q75" s="18" t="s">
        <v>113</v>
      </c>
      <c r="R75" s="18"/>
      <c r="S75" s="56" t="s">
        <v>89</v>
      </c>
      <c r="T75" s="18"/>
    </row>
    <row r="76" spans="1:20">
      <c r="A76" s="4">
        <v>72</v>
      </c>
      <c r="B76" s="17" t="s">
        <v>67</v>
      </c>
      <c r="C76" s="74" t="s">
        <v>889</v>
      </c>
      <c r="D76" s="18" t="s">
        <v>29</v>
      </c>
      <c r="E76" s="55">
        <v>7088</v>
      </c>
      <c r="F76" s="56"/>
      <c r="G76" s="57">
        <v>36</v>
      </c>
      <c r="H76" s="82">
        <v>31</v>
      </c>
      <c r="I76" s="17">
        <f t="shared" si="1"/>
        <v>67</v>
      </c>
      <c r="J76" s="108" t="s">
        <v>890</v>
      </c>
      <c r="K76" s="18" t="s">
        <v>143</v>
      </c>
      <c r="L76" s="18" t="s">
        <v>144</v>
      </c>
      <c r="M76" s="75" t="s">
        <v>342</v>
      </c>
      <c r="N76" s="18" t="s">
        <v>891</v>
      </c>
      <c r="O76" s="76">
        <v>8812070967</v>
      </c>
      <c r="P76" s="24">
        <v>43517</v>
      </c>
      <c r="Q76" s="18" t="s">
        <v>113</v>
      </c>
      <c r="R76" s="18"/>
      <c r="S76" s="56" t="s">
        <v>89</v>
      </c>
      <c r="T76" s="18"/>
    </row>
    <row r="77" spans="1:20">
      <c r="A77" s="4">
        <v>73</v>
      </c>
      <c r="B77" s="17" t="s">
        <v>67</v>
      </c>
      <c r="C77" s="74" t="s">
        <v>1266</v>
      </c>
      <c r="D77" s="18" t="s">
        <v>29</v>
      </c>
      <c r="E77" s="55">
        <v>7082</v>
      </c>
      <c r="F77" s="56"/>
      <c r="G77" s="57">
        <v>33</v>
      </c>
      <c r="H77" s="82">
        <v>29</v>
      </c>
      <c r="I77" s="17">
        <f t="shared" si="1"/>
        <v>62</v>
      </c>
      <c r="J77" s="108" t="s">
        <v>1267</v>
      </c>
      <c r="K77" s="18" t="s">
        <v>308</v>
      </c>
      <c r="L77" s="18" t="s">
        <v>309</v>
      </c>
      <c r="M77" s="75" t="s">
        <v>310</v>
      </c>
      <c r="N77" s="18" t="s">
        <v>311</v>
      </c>
      <c r="O77" s="76">
        <v>9577456066</v>
      </c>
      <c r="P77" s="24">
        <v>43517</v>
      </c>
      <c r="Q77" s="18" t="s">
        <v>113</v>
      </c>
      <c r="R77" s="18"/>
      <c r="S77" s="56" t="s">
        <v>89</v>
      </c>
      <c r="T77" s="18"/>
    </row>
    <row r="78" spans="1:20">
      <c r="A78" s="4">
        <v>74</v>
      </c>
      <c r="B78" s="17" t="s">
        <v>66</v>
      </c>
      <c r="C78" s="74" t="s">
        <v>1268</v>
      </c>
      <c r="D78" s="18" t="s">
        <v>27</v>
      </c>
      <c r="E78" s="55">
        <v>18150212702</v>
      </c>
      <c r="F78" s="56" t="s">
        <v>76</v>
      </c>
      <c r="G78" s="57">
        <v>77</v>
      </c>
      <c r="H78" s="57">
        <v>78</v>
      </c>
      <c r="I78" s="17">
        <f t="shared" si="1"/>
        <v>155</v>
      </c>
      <c r="J78" s="108" t="s">
        <v>1269</v>
      </c>
      <c r="K78" s="18" t="s">
        <v>130</v>
      </c>
      <c r="L78" s="18" t="s">
        <v>131</v>
      </c>
      <c r="M78" s="75" t="s">
        <v>1270</v>
      </c>
      <c r="N78" s="18" t="s">
        <v>845</v>
      </c>
      <c r="O78" s="76">
        <v>9707550286</v>
      </c>
      <c r="P78" s="24">
        <v>43518</v>
      </c>
      <c r="Q78" s="18" t="s">
        <v>147</v>
      </c>
      <c r="R78" s="18"/>
      <c r="S78" s="56" t="s">
        <v>89</v>
      </c>
      <c r="T78" s="18"/>
    </row>
    <row r="79" spans="1:20">
      <c r="A79" s="4">
        <v>75</v>
      </c>
      <c r="B79" s="17" t="s">
        <v>67</v>
      </c>
      <c r="C79" s="74" t="s">
        <v>1273</v>
      </c>
      <c r="D79" s="18" t="s">
        <v>27</v>
      </c>
      <c r="E79" s="55">
        <v>18150208102</v>
      </c>
      <c r="F79" s="56" t="s">
        <v>296</v>
      </c>
      <c r="G79" s="82">
        <v>69</v>
      </c>
      <c r="H79" s="82">
        <v>61</v>
      </c>
      <c r="I79" s="17">
        <f t="shared" si="1"/>
        <v>130</v>
      </c>
      <c r="J79" s="108" t="s">
        <v>1271</v>
      </c>
      <c r="K79" s="18" t="s">
        <v>138</v>
      </c>
      <c r="L79" s="18" t="s">
        <v>483</v>
      </c>
      <c r="M79" s="75" t="s">
        <v>883</v>
      </c>
      <c r="N79" s="18" t="s">
        <v>1272</v>
      </c>
      <c r="O79" s="76">
        <v>9957805416</v>
      </c>
      <c r="P79" s="24">
        <v>43518</v>
      </c>
      <c r="Q79" s="18" t="s">
        <v>147</v>
      </c>
      <c r="R79" s="18"/>
      <c r="S79" s="56" t="s">
        <v>89</v>
      </c>
      <c r="T79" s="18"/>
    </row>
    <row r="80" spans="1:20">
      <c r="A80" s="4">
        <v>76</v>
      </c>
      <c r="B80" s="17" t="s">
        <v>66</v>
      </c>
      <c r="C80" s="74" t="s">
        <v>885</v>
      </c>
      <c r="D80" s="18" t="s">
        <v>29</v>
      </c>
      <c r="E80" s="55">
        <v>6023</v>
      </c>
      <c r="F80" s="56"/>
      <c r="G80" s="77">
        <v>36</v>
      </c>
      <c r="H80" s="77">
        <v>34</v>
      </c>
      <c r="I80" s="17">
        <f t="shared" si="1"/>
        <v>70</v>
      </c>
      <c r="J80" s="108" t="s">
        <v>888</v>
      </c>
      <c r="K80" s="18" t="s">
        <v>238</v>
      </c>
      <c r="L80" s="18" t="s">
        <v>239</v>
      </c>
      <c r="M80" s="75" t="s">
        <v>240</v>
      </c>
      <c r="N80" s="18" t="s">
        <v>241</v>
      </c>
      <c r="O80" s="76">
        <v>957801918</v>
      </c>
      <c r="P80" s="24">
        <v>43731</v>
      </c>
      <c r="Q80" s="18" t="s">
        <v>148</v>
      </c>
      <c r="R80" s="18"/>
      <c r="S80" s="56" t="s">
        <v>89</v>
      </c>
      <c r="T80" s="18"/>
    </row>
    <row r="81" spans="1:20">
      <c r="A81" s="4">
        <v>77</v>
      </c>
      <c r="B81" s="17" t="s">
        <v>66</v>
      </c>
      <c r="C81" s="74" t="s">
        <v>886</v>
      </c>
      <c r="D81" s="18" t="s">
        <v>29</v>
      </c>
      <c r="E81" s="55"/>
      <c r="F81" s="56"/>
      <c r="G81" s="77">
        <v>25</v>
      </c>
      <c r="H81" s="77">
        <v>22</v>
      </c>
      <c r="I81" s="17">
        <f t="shared" si="1"/>
        <v>47</v>
      </c>
      <c r="J81" s="108"/>
      <c r="K81" s="18" t="s">
        <v>238</v>
      </c>
      <c r="L81" s="18" t="s">
        <v>239</v>
      </c>
      <c r="M81" s="75" t="s">
        <v>240</v>
      </c>
      <c r="N81" s="18" t="s">
        <v>241</v>
      </c>
      <c r="O81" s="76">
        <v>957801918</v>
      </c>
      <c r="P81" s="24">
        <v>43731</v>
      </c>
      <c r="Q81" s="18" t="s">
        <v>148</v>
      </c>
      <c r="R81" s="18"/>
      <c r="S81" s="56" t="s">
        <v>89</v>
      </c>
      <c r="T81" s="18"/>
    </row>
    <row r="82" spans="1:20">
      <c r="A82" s="4">
        <v>78</v>
      </c>
      <c r="B82" s="17" t="s">
        <v>67</v>
      </c>
      <c r="C82" s="74" t="s">
        <v>887</v>
      </c>
      <c r="D82" s="18" t="s">
        <v>29</v>
      </c>
      <c r="E82" s="55"/>
      <c r="F82" s="56"/>
      <c r="G82" s="77">
        <v>23</v>
      </c>
      <c r="H82" s="77">
        <v>18</v>
      </c>
      <c r="I82" s="17">
        <f t="shared" si="1"/>
        <v>41</v>
      </c>
      <c r="J82" s="108"/>
      <c r="K82" s="18" t="s">
        <v>234</v>
      </c>
      <c r="L82" s="18" t="s">
        <v>235</v>
      </c>
      <c r="M82" s="75" t="s">
        <v>236</v>
      </c>
      <c r="N82" s="18" t="s">
        <v>404</v>
      </c>
      <c r="O82" s="76">
        <v>9613589251</v>
      </c>
      <c r="P82" s="24">
        <v>43731</v>
      </c>
      <c r="Q82" s="18" t="s">
        <v>148</v>
      </c>
      <c r="R82" s="18"/>
      <c r="S82" s="56" t="s">
        <v>89</v>
      </c>
      <c r="T82" s="18"/>
    </row>
    <row r="83" spans="1:20">
      <c r="A83" s="4">
        <v>79</v>
      </c>
      <c r="B83" s="17" t="s">
        <v>67</v>
      </c>
      <c r="C83" s="74" t="s">
        <v>892</v>
      </c>
      <c r="D83" s="64" t="s">
        <v>29</v>
      </c>
      <c r="E83" s="112">
        <v>7080</v>
      </c>
      <c r="F83" s="17"/>
      <c r="G83" s="57">
        <v>35</v>
      </c>
      <c r="H83" s="57">
        <v>49</v>
      </c>
      <c r="I83" s="17">
        <f t="shared" si="1"/>
        <v>84</v>
      </c>
      <c r="J83" s="108" t="s">
        <v>599</v>
      </c>
      <c r="K83" s="64" t="s">
        <v>143</v>
      </c>
      <c r="L83" s="64" t="s">
        <v>144</v>
      </c>
      <c r="M83" s="93" t="s">
        <v>893</v>
      </c>
      <c r="N83" s="64" t="s">
        <v>343</v>
      </c>
      <c r="O83" s="113">
        <v>9613492612</v>
      </c>
      <c r="P83" s="24">
        <v>43731</v>
      </c>
      <c r="Q83" s="18" t="s">
        <v>148</v>
      </c>
      <c r="R83" s="18"/>
      <c r="S83" s="56" t="s">
        <v>89</v>
      </c>
      <c r="T83" s="18"/>
    </row>
    <row r="84" spans="1:20">
      <c r="A84" s="4">
        <v>80</v>
      </c>
      <c r="B84" s="17" t="s">
        <v>66</v>
      </c>
      <c r="C84" s="119" t="s">
        <v>1274</v>
      </c>
      <c r="D84" s="18" t="s">
        <v>29</v>
      </c>
      <c r="E84" s="17">
        <v>6200</v>
      </c>
      <c r="F84" s="56"/>
      <c r="G84" s="17">
        <v>26</v>
      </c>
      <c r="H84" s="17">
        <v>25</v>
      </c>
      <c r="I84" s="17">
        <f t="shared" si="1"/>
        <v>51</v>
      </c>
      <c r="J84" s="108"/>
      <c r="K84" s="115" t="s">
        <v>1154</v>
      </c>
      <c r="L84" s="115" t="s">
        <v>1155</v>
      </c>
      <c r="M84" s="17">
        <v>9435965070</v>
      </c>
      <c r="N84" s="115" t="s">
        <v>1277</v>
      </c>
      <c r="O84" s="17" t="s">
        <v>1278</v>
      </c>
      <c r="P84" s="24">
        <v>43521</v>
      </c>
      <c r="Q84" s="18" t="s">
        <v>183</v>
      </c>
      <c r="R84" s="18"/>
      <c r="S84" s="56" t="s">
        <v>89</v>
      </c>
      <c r="T84" s="18"/>
    </row>
    <row r="85" spans="1:20">
      <c r="A85" s="4">
        <v>81</v>
      </c>
      <c r="B85" s="17" t="s">
        <v>66</v>
      </c>
      <c r="C85" s="119" t="s">
        <v>1275</v>
      </c>
      <c r="D85" s="18" t="s">
        <v>27</v>
      </c>
      <c r="E85" s="17">
        <v>18150212703</v>
      </c>
      <c r="F85" s="56" t="s">
        <v>296</v>
      </c>
      <c r="G85" s="17">
        <v>40</v>
      </c>
      <c r="H85" s="17">
        <v>45</v>
      </c>
      <c r="I85" s="17">
        <f t="shared" si="1"/>
        <v>85</v>
      </c>
      <c r="J85" s="108"/>
      <c r="K85" s="115" t="s">
        <v>130</v>
      </c>
      <c r="L85" s="115" t="s">
        <v>1018</v>
      </c>
      <c r="M85" s="17">
        <v>8486476783</v>
      </c>
      <c r="N85" s="115" t="s">
        <v>1277</v>
      </c>
      <c r="O85" s="17" t="s">
        <v>1278</v>
      </c>
      <c r="P85" s="24">
        <v>43521</v>
      </c>
      <c r="Q85" s="18" t="s">
        <v>183</v>
      </c>
      <c r="R85" s="18"/>
      <c r="S85" s="56" t="s">
        <v>89</v>
      </c>
      <c r="T85" s="18"/>
    </row>
    <row r="86" spans="1:20">
      <c r="A86" s="4">
        <v>82</v>
      </c>
      <c r="B86" s="17" t="s">
        <v>67</v>
      </c>
      <c r="C86" s="119" t="s">
        <v>741</v>
      </c>
      <c r="D86" s="18" t="s">
        <v>29</v>
      </c>
      <c r="E86" s="17">
        <v>7137</v>
      </c>
      <c r="F86" s="56"/>
      <c r="G86" s="17">
        <v>18</v>
      </c>
      <c r="H86" s="17">
        <v>28</v>
      </c>
      <c r="I86" s="17">
        <f t="shared" si="1"/>
        <v>46</v>
      </c>
      <c r="J86" s="108"/>
      <c r="K86" s="115" t="s">
        <v>770</v>
      </c>
      <c r="L86" s="115" t="s">
        <v>652</v>
      </c>
      <c r="M86" s="17">
        <v>9401452649</v>
      </c>
      <c r="N86" s="115" t="s">
        <v>1279</v>
      </c>
      <c r="O86" s="17" t="s">
        <v>1280</v>
      </c>
      <c r="P86" s="24">
        <v>43521</v>
      </c>
      <c r="Q86" s="18" t="s">
        <v>183</v>
      </c>
      <c r="R86" s="18"/>
      <c r="S86" s="56" t="s">
        <v>89</v>
      </c>
      <c r="T86" s="18"/>
    </row>
    <row r="87" spans="1:20">
      <c r="A87" s="4">
        <v>83</v>
      </c>
      <c r="B87" s="17" t="s">
        <v>67</v>
      </c>
      <c r="C87" s="119" t="s">
        <v>1276</v>
      </c>
      <c r="D87" s="18" t="s">
        <v>27</v>
      </c>
      <c r="E87" s="17">
        <v>18150217801</v>
      </c>
      <c r="F87" s="56" t="s">
        <v>76</v>
      </c>
      <c r="G87" s="17">
        <v>12</v>
      </c>
      <c r="H87" s="17">
        <v>12</v>
      </c>
      <c r="I87" s="17">
        <f t="shared" si="1"/>
        <v>24</v>
      </c>
      <c r="J87" s="108"/>
      <c r="K87" s="115" t="s">
        <v>770</v>
      </c>
      <c r="L87" s="115" t="s">
        <v>652</v>
      </c>
      <c r="M87" s="17">
        <v>9401452649</v>
      </c>
      <c r="N87" s="115" t="s">
        <v>1279</v>
      </c>
      <c r="O87" s="17" t="s">
        <v>1280</v>
      </c>
      <c r="P87" s="24">
        <v>43521</v>
      </c>
      <c r="Q87" s="18" t="s">
        <v>183</v>
      </c>
      <c r="R87" s="18"/>
      <c r="S87" s="56" t="s">
        <v>89</v>
      </c>
      <c r="T87" s="18"/>
    </row>
    <row r="88" spans="1:20">
      <c r="A88" s="4">
        <v>84</v>
      </c>
      <c r="B88" s="17" t="s">
        <v>67</v>
      </c>
      <c r="C88" s="119" t="s">
        <v>271</v>
      </c>
      <c r="D88" s="18" t="s">
        <v>27</v>
      </c>
      <c r="E88" s="17">
        <v>18150217803</v>
      </c>
      <c r="F88" s="56" t="s">
        <v>76</v>
      </c>
      <c r="G88" s="17">
        <v>12</v>
      </c>
      <c r="H88" s="17">
        <v>11</v>
      </c>
      <c r="I88" s="17">
        <f t="shared" si="1"/>
        <v>23</v>
      </c>
      <c r="J88" s="108" t="s">
        <v>1281</v>
      </c>
      <c r="K88" s="115" t="s">
        <v>770</v>
      </c>
      <c r="L88" s="115" t="s">
        <v>652</v>
      </c>
      <c r="M88" s="17">
        <v>9401452649</v>
      </c>
      <c r="N88" s="115" t="s">
        <v>1282</v>
      </c>
      <c r="O88" s="17" t="s">
        <v>1283</v>
      </c>
      <c r="P88" s="24">
        <v>43521</v>
      </c>
      <c r="Q88" s="18" t="s">
        <v>183</v>
      </c>
      <c r="R88" s="18"/>
      <c r="S88" s="56" t="s">
        <v>89</v>
      </c>
      <c r="T88" s="18"/>
    </row>
    <row r="89" spans="1:20">
      <c r="A89" s="4">
        <v>85</v>
      </c>
      <c r="B89" s="17" t="s">
        <v>66</v>
      </c>
      <c r="C89" s="119" t="s">
        <v>1284</v>
      </c>
      <c r="D89" s="18" t="s">
        <v>29</v>
      </c>
      <c r="E89" s="17">
        <v>6036</v>
      </c>
      <c r="F89" s="56"/>
      <c r="G89" s="17">
        <v>22</v>
      </c>
      <c r="H89" s="17">
        <v>30</v>
      </c>
      <c r="I89" s="17">
        <f t="shared" si="1"/>
        <v>52</v>
      </c>
      <c r="J89" s="108" t="s">
        <v>1288</v>
      </c>
      <c r="K89" s="115" t="s">
        <v>1289</v>
      </c>
      <c r="L89" s="115" t="s">
        <v>109</v>
      </c>
      <c r="M89" s="17">
        <v>9957666761</v>
      </c>
      <c r="N89" s="115" t="s">
        <v>112</v>
      </c>
      <c r="O89" s="17" t="s">
        <v>1290</v>
      </c>
      <c r="P89" s="24">
        <v>43522</v>
      </c>
      <c r="Q89" s="18" t="s">
        <v>88</v>
      </c>
      <c r="R89" s="18"/>
      <c r="S89" s="56" t="s">
        <v>89</v>
      </c>
      <c r="T89" s="18"/>
    </row>
    <row r="90" spans="1:20">
      <c r="A90" s="4">
        <v>86</v>
      </c>
      <c r="B90" s="17" t="s">
        <v>66</v>
      </c>
      <c r="C90" s="119" t="s">
        <v>1285</v>
      </c>
      <c r="D90" s="18" t="s">
        <v>27</v>
      </c>
      <c r="E90" s="17">
        <v>18150207501</v>
      </c>
      <c r="F90" s="56" t="s">
        <v>76</v>
      </c>
      <c r="G90" s="17">
        <v>29</v>
      </c>
      <c r="H90" s="17">
        <v>39</v>
      </c>
      <c r="I90" s="17">
        <f t="shared" si="1"/>
        <v>68</v>
      </c>
      <c r="J90" s="108"/>
      <c r="K90" s="115" t="s">
        <v>1289</v>
      </c>
      <c r="L90" s="115" t="s">
        <v>109</v>
      </c>
      <c r="M90" s="17">
        <v>9957666761</v>
      </c>
      <c r="N90" s="115" t="s">
        <v>127</v>
      </c>
      <c r="O90" s="17">
        <v>8753988878</v>
      </c>
      <c r="P90" s="24">
        <v>43522</v>
      </c>
      <c r="Q90" s="18" t="s">
        <v>88</v>
      </c>
      <c r="R90" s="18"/>
      <c r="S90" s="56" t="s">
        <v>89</v>
      </c>
      <c r="T90" s="18"/>
    </row>
    <row r="91" spans="1:20">
      <c r="A91" s="4">
        <v>87</v>
      </c>
      <c r="B91" s="17" t="s">
        <v>67</v>
      </c>
      <c r="C91" s="119" t="s">
        <v>1286</v>
      </c>
      <c r="D91" s="18" t="s">
        <v>29</v>
      </c>
      <c r="E91" s="17">
        <v>7021</v>
      </c>
      <c r="F91" s="17"/>
      <c r="G91" s="17">
        <v>35</v>
      </c>
      <c r="H91" s="17">
        <v>35</v>
      </c>
      <c r="I91" s="17">
        <f t="shared" si="1"/>
        <v>70</v>
      </c>
      <c r="J91" s="108" t="s">
        <v>1291</v>
      </c>
      <c r="K91" s="115" t="s">
        <v>308</v>
      </c>
      <c r="L91" s="18" t="s">
        <v>309</v>
      </c>
      <c r="M91" s="75" t="s">
        <v>310</v>
      </c>
      <c r="N91" s="115"/>
      <c r="O91" s="17"/>
      <c r="P91" s="24">
        <v>43522</v>
      </c>
      <c r="Q91" s="18" t="s">
        <v>88</v>
      </c>
      <c r="R91" s="18"/>
      <c r="S91" s="56" t="s">
        <v>89</v>
      </c>
      <c r="T91" s="18"/>
    </row>
    <row r="92" spans="1:20">
      <c r="A92" s="4">
        <v>88</v>
      </c>
      <c r="B92" s="17" t="s">
        <v>67</v>
      </c>
      <c r="C92" s="119" t="s">
        <v>1287</v>
      </c>
      <c r="D92" s="18" t="s">
        <v>27</v>
      </c>
      <c r="E92" s="17">
        <v>18150216201</v>
      </c>
      <c r="F92" s="17" t="s">
        <v>76</v>
      </c>
      <c r="G92" s="17">
        <v>37</v>
      </c>
      <c r="H92" s="17">
        <v>42</v>
      </c>
      <c r="I92" s="17">
        <f t="shared" si="1"/>
        <v>79</v>
      </c>
      <c r="J92" s="108" t="s">
        <v>1292</v>
      </c>
      <c r="K92" s="115" t="s">
        <v>308</v>
      </c>
      <c r="L92" s="18" t="s">
        <v>309</v>
      </c>
      <c r="M92" s="75" t="s">
        <v>310</v>
      </c>
      <c r="N92" s="115"/>
      <c r="O92" s="17"/>
      <c r="P92" s="24">
        <v>43522</v>
      </c>
      <c r="Q92" s="18" t="s">
        <v>88</v>
      </c>
      <c r="R92" s="18"/>
      <c r="S92" s="56" t="s">
        <v>89</v>
      </c>
      <c r="T92" s="18"/>
    </row>
    <row r="93" spans="1:20">
      <c r="A93" s="4">
        <v>89</v>
      </c>
      <c r="B93" s="17" t="s">
        <v>66</v>
      </c>
      <c r="C93" s="64" t="s">
        <v>1293</v>
      </c>
      <c r="D93" s="64" t="s">
        <v>27</v>
      </c>
      <c r="E93" s="17">
        <v>18150217004</v>
      </c>
      <c r="F93" s="56" t="s">
        <v>91</v>
      </c>
      <c r="G93" s="17">
        <v>67</v>
      </c>
      <c r="H93" s="17">
        <v>59</v>
      </c>
      <c r="I93" s="17">
        <f t="shared" si="1"/>
        <v>126</v>
      </c>
      <c r="J93" s="108"/>
      <c r="K93" s="18" t="s">
        <v>512</v>
      </c>
      <c r="L93" s="97" t="s">
        <v>1294</v>
      </c>
      <c r="M93" s="17" t="s">
        <v>1295</v>
      </c>
      <c r="N93" s="18" t="s">
        <v>1296</v>
      </c>
      <c r="O93" s="17" t="s">
        <v>1297</v>
      </c>
      <c r="P93" s="24">
        <v>43523</v>
      </c>
      <c r="Q93" s="18" t="s">
        <v>99</v>
      </c>
      <c r="R93" s="18"/>
      <c r="S93" s="56" t="s">
        <v>89</v>
      </c>
      <c r="T93" s="18"/>
    </row>
    <row r="94" spans="1:20">
      <c r="A94" s="4">
        <v>90</v>
      </c>
      <c r="B94" s="17" t="s">
        <v>67</v>
      </c>
      <c r="C94" s="64" t="s">
        <v>1298</v>
      </c>
      <c r="D94" s="64" t="s">
        <v>27</v>
      </c>
      <c r="E94" s="17">
        <v>18150223602</v>
      </c>
      <c r="F94" s="56" t="s">
        <v>91</v>
      </c>
      <c r="G94" s="17">
        <v>80</v>
      </c>
      <c r="H94" s="17">
        <v>82</v>
      </c>
      <c r="I94" s="17">
        <f t="shared" si="1"/>
        <v>162</v>
      </c>
      <c r="J94" s="108" t="s">
        <v>1299</v>
      </c>
      <c r="K94" s="18" t="s">
        <v>161</v>
      </c>
      <c r="L94" s="18" t="s">
        <v>162</v>
      </c>
      <c r="M94" s="17">
        <v>7035101214</v>
      </c>
      <c r="N94" s="18" t="s">
        <v>366</v>
      </c>
      <c r="O94" s="17">
        <v>9577927723</v>
      </c>
      <c r="P94" s="24">
        <v>43523</v>
      </c>
      <c r="Q94" s="18" t="s">
        <v>99</v>
      </c>
      <c r="R94" s="18"/>
      <c r="S94" s="56" t="s">
        <v>89</v>
      </c>
      <c r="T94" s="18"/>
    </row>
    <row r="95" spans="1:20">
      <c r="A95" s="4">
        <v>91</v>
      </c>
      <c r="B95" s="17" t="s">
        <v>66</v>
      </c>
      <c r="C95" s="64" t="s">
        <v>1091</v>
      </c>
      <c r="D95" s="17" t="s">
        <v>27</v>
      </c>
      <c r="E95" s="17">
        <v>18150223201</v>
      </c>
      <c r="F95" s="56" t="s">
        <v>76</v>
      </c>
      <c r="G95" s="17">
        <v>14</v>
      </c>
      <c r="H95" s="17">
        <v>17</v>
      </c>
      <c r="I95" s="17">
        <f t="shared" si="1"/>
        <v>31</v>
      </c>
      <c r="J95" s="55" t="s">
        <v>1094</v>
      </c>
      <c r="K95" s="18" t="s">
        <v>397</v>
      </c>
      <c r="L95" s="18" t="s">
        <v>1078</v>
      </c>
      <c r="M95" s="17" t="s">
        <v>1079</v>
      </c>
      <c r="N95" s="18" t="s">
        <v>1080</v>
      </c>
      <c r="O95" s="17">
        <v>9508645126</v>
      </c>
      <c r="P95" s="130">
        <v>43524</v>
      </c>
      <c r="Q95" s="18" t="s">
        <v>113</v>
      </c>
      <c r="R95" s="18"/>
      <c r="S95" s="56" t="s">
        <v>89</v>
      </c>
      <c r="T95" s="18"/>
    </row>
    <row r="96" spans="1:20">
      <c r="A96" s="4">
        <v>92</v>
      </c>
      <c r="B96" s="17" t="s">
        <v>66</v>
      </c>
      <c r="C96" s="64" t="s">
        <v>1092</v>
      </c>
      <c r="D96" s="17" t="s">
        <v>27</v>
      </c>
      <c r="E96" s="17">
        <v>18150223202</v>
      </c>
      <c r="F96" s="56" t="s">
        <v>156</v>
      </c>
      <c r="G96" s="17">
        <v>31</v>
      </c>
      <c r="H96" s="17">
        <v>27</v>
      </c>
      <c r="I96" s="17">
        <f t="shared" si="1"/>
        <v>58</v>
      </c>
      <c r="J96" s="55" t="s">
        <v>1095</v>
      </c>
      <c r="K96" s="18" t="s">
        <v>397</v>
      </c>
      <c r="L96" s="18" t="s">
        <v>1078</v>
      </c>
      <c r="M96" s="17" t="s">
        <v>1079</v>
      </c>
      <c r="N96" s="18" t="s">
        <v>1080</v>
      </c>
      <c r="O96" s="17">
        <v>9508645126</v>
      </c>
      <c r="P96" s="130">
        <v>43524</v>
      </c>
      <c r="Q96" s="18" t="s">
        <v>113</v>
      </c>
      <c r="R96" s="18"/>
      <c r="S96" s="56" t="s">
        <v>89</v>
      </c>
      <c r="T96" s="18"/>
    </row>
    <row r="97" spans="1:20">
      <c r="A97" s="4">
        <v>93</v>
      </c>
      <c r="B97" s="17" t="s">
        <v>66</v>
      </c>
      <c r="C97" s="64" t="s">
        <v>1093</v>
      </c>
      <c r="D97" s="17" t="s">
        <v>29</v>
      </c>
      <c r="E97" s="17">
        <v>18150207101</v>
      </c>
      <c r="F97" s="56" t="s">
        <v>76</v>
      </c>
      <c r="G97" s="17">
        <v>13</v>
      </c>
      <c r="H97" s="17">
        <v>18</v>
      </c>
      <c r="I97" s="17">
        <f t="shared" si="1"/>
        <v>31</v>
      </c>
      <c r="J97" s="55" t="s">
        <v>1096</v>
      </c>
      <c r="K97" s="18" t="s">
        <v>397</v>
      </c>
      <c r="L97" s="18" t="s">
        <v>1078</v>
      </c>
      <c r="M97" s="17" t="s">
        <v>1079</v>
      </c>
      <c r="N97" s="18" t="s">
        <v>1097</v>
      </c>
      <c r="O97" s="17">
        <v>9864868904</v>
      </c>
      <c r="P97" s="130">
        <v>43524</v>
      </c>
      <c r="Q97" s="18" t="s">
        <v>113</v>
      </c>
      <c r="R97" s="18"/>
      <c r="S97" s="56" t="s">
        <v>89</v>
      </c>
      <c r="T97" s="18"/>
    </row>
    <row r="98" spans="1:20">
      <c r="A98" s="4">
        <v>94</v>
      </c>
      <c r="B98" s="17" t="s">
        <v>67</v>
      </c>
      <c r="C98" s="18" t="s">
        <v>1098</v>
      </c>
      <c r="D98" s="56" t="s">
        <v>27</v>
      </c>
      <c r="E98" s="57">
        <v>18150204102</v>
      </c>
      <c r="F98" s="56" t="s">
        <v>91</v>
      </c>
      <c r="G98" s="63">
        <v>0</v>
      </c>
      <c r="H98" s="63">
        <v>75</v>
      </c>
      <c r="I98" s="17">
        <f t="shared" si="1"/>
        <v>75</v>
      </c>
      <c r="J98" s="55" t="s">
        <v>1100</v>
      </c>
      <c r="K98" s="18" t="s">
        <v>422</v>
      </c>
      <c r="L98" s="18" t="s">
        <v>423</v>
      </c>
      <c r="M98" s="17">
        <v>9435272194</v>
      </c>
      <c r="N98" s="64" t="s">
        <v>1101</v>
      </c>
      <c r="O98" s="17">
        <v>7896843597</v>
      </c>
      <c r="P98" s="130">
        <v>43524</v>
      </c>
      <c r="Q98" s="18" t="s">
        <v>113</v>
      </c>
      <c r="R98" s="18"/>
      <c r="S98" s="56" t="s">
        <v>89</v>
      </c>
      <c r="T98" s="18"/>
    </row>
    <row r="99" spans="1:20">
      <c r="A99" s="4">
        <v>95</v>
      </c>
      <c r="B99" s="17" t="s">
        <v>67</v>
      </c>
      <c r="C99" s="18" t="s">
        <v>1099</v>
      </c>
      <c r="D99" s="56" t="s">
        <v>27</v>
      </c>
      <c r="E99" s="57">
        <v>18150220704</v>
      </c>
      <c r="F99" s="56" t="s">
        <v>93</v>
      </c>
      <c r="G99" s="63">
        <v>0</v>
      </c>
      <c r="H99" s="63">
        <v>97</v>
      </c>
      <c r="I99" s="17">
        <f t="shared" si="1"/>
        <v>97</v>
      </c>
      <c r="J99" s="55"/>
      <c r="K99" s="18" t="s">
        <v>422</v>
      </c>
      <c r="L99" s="18" t="s">
        <v>423</v>
      </c>
      <c r="M99" s="17">
        <v>9435272194</v>
      </c>
      <c r="N99" s="64" t="s">
        <v>1101</v>
      </c>
      <c r="O99" s="17">
        <v>7896843597</v>
      </c>
      <c r="P99" s="130">
        <v>43524</v>
      </c>
      <c r="Q99" s="18" t="s">
        <v>113</v>
      </c>
      <c r="R99" s="18"/>
      <c r="S99" s="56" t="s">
        <v>89</v>
      </c>
      <c r="T99" s="18"/>
    </row>
    <row r="100" spans="1:20">
      <c r="A100" s="4">
        <v>96</v>
      </c>
      <c r="B100" s="17"/>
      <c r="C100" s="18"/>
      <c r="D100" s="18"/>
      <c r="E100" s="19"/>
      <c r="F100" s="18"/>
      <c r="G100" s="19"/>
      <c r="H100" s="19"/>
      <c r="I100" s="17">
        <f t="shared" si="1"/>
        <v>0</v>
      </c>
      <c r="J100" s="108"/>
      <c r="K100" s="18"/>
      <c r="L100" s="18"/>
      <c r="M100" s="18"/>
      <c r="N100" s="18"/>
      <c r="O100" s="18"/>
      <c r="P100" s="24"/>
      <c r="Q100" s="18"/>
      <c r="R100" s="18"/>
      <c r="S100" s="18"/>
      <c r="T100" s="18"/>
    </row>
    <row r="101" spans="1:20">
      <c r="A101" s="4">
        <v>97</v>
      </c>
      <c r="B101" s="17"/>
      <c r="C101" s="18"/>
      <c r="D101" s="18"/>
      <c r="E101" s="19"/>
      <c r="F101" s="18"/>
      <c r="G101" s="19"/>
      <c r="H101" s="19"/>
      <c r="I101" s="17">
        <f t="shared" si="1"/>
        <v>0</v>
      </c>
      <c r="J101" s="108"/>
      <c r="K101" s="18"/>
      <c r="L101" s="18"/>
      <c r="M101" s="18"/>
      <c r="N101" s="18"/>
      <c r="O101" s="18"/>
      <c r="P101" s="24"/>
      <c r="Q101" s="18"/>
      <c r="R101" s="18"/>
      <c r="S101" s="18"/>
      <c r="T101" s="18"/>
    </row>
    <row r="102" spans="1:20">
      <c r="A102" s="4">
        <v>98</v>
      </c>
      <c r="B102" s="17"/>
      <c r="C102" s="18"/>
      <c r="D102" s="18"/>
      <c r="E102" s="19"/>
      <c r="F102" s="18"/>
      <c r="G102" s="19"/>
      <c r="H102" s="19"/>
      <c r="I102" s="17">
        <f t="shared" si="1"/>
        <v>0</v>
      </c>
      <c r="J102" s="108"/>
      <c r="K102" s="18"/>
      <c r="L102" s="18"/>
      <c r="M102" s="18"/>
      <c r="N102" s="18"/>
      <c r="O102" s="18"/>
      <c r="P102" s="24"/>
      <c r="Q102" s="18"/>
      <c r="R102" s="18"/>
      <c r="S102" s="18"/>
      <c r="T102" s="18"/>
    </row>
    <row r="103" spans="1:20">
      <c r="A103" s="4">
        <v>99</v>
      </c>
      <c r="B103" s="17"/>
      <c r="C103" s="18"/>
      <c r="D103" s="18"/>
      <c r="E103" s="19"/>
      <c r="F103" s="18"/>
      <c r="G103" s="19"/>
      <c r="H103" s="19"/>
      <c r="I103" s="17">
        <f t="shared" si="1"/>
        <v>0</v>
      </c>
      <c r="J103" s="108"/>
      <c r="K103" s="18"/>
      <c r="L103" s="18"/>
      <c r="M103" s="18"/>
      <c r="N103" s="18"/>
      <c r="O103" s="18"/>
      <c r="P103" s="24"/>
      <c r="Q103" s="18"/>
      <c r="R103" s="18"/>
      <c r="S103" s="18"/>
      <c r="T103" s="18"/>
    </row>
    <row r="104" spans="1:20">
      <c r="A104" s="4">
        <v>100</v>
      </c>
      <c r="B104" s="17"/>
      <c r="C104" s="18"/>
      <c r="D104" s="18"/>
      <c r="E104" s="19"/>
      <c r="F104" s="18"/>
      <c r="G104" s="19"/>
      <c r="H104" s="19"/>
      <c r="I104" s="17">
        <f t="shared" si="1"/>
        <v>0</v>
      </c>
      <c r="J104" s="108"/>
      <c r="K104" s="18"/>
      <c r="L104" s="18"/>
      <c r="M104" s="18"/>
      <c r="N104" s="18"/>
      <c r="O104" s="18"/>
      <c r="P104" s="24"/>
      <c r="Q104" s="18"/>
      <c r="R104" s="18"/>
      <c r="S104" s="18"/>
      <c r="T104" s="18"/>
    </row>
    <row r="105" spans="1:20">
      <c r="A105" s="4">
        <v>101</v>
      </c>
      <c r="B105" s="17"/>
      <c r="C105" s="18"/>
      <c r="D105" s="18"/>
      <c r="E105" s="19"/>
      <c r="F105" s="18"/>
      <c r="G105" s="19"/>
      <c r="H105" s="19"/>
      <c r="I105" s="17">
        <f t="shared" si="1"/>
        <v>0</v>
      </c>
      <c r="J105" s="108"/>
      <c r="K105" s="18"/>
      <c r="L105" s="18"/>
      <c r="M105" s="18"/>
      <c r="N105" s="18"/>
      <c r="O105" s="18"/>
      <c r="P105" s="24"/>
      <c r="Q105" s="18"/>
      <c r="R105" s="18"/>
      <c r="S105" s="18"/>
      <c r="T105" s="18"/>
    </row>
    <row r="106" spans="1:20">
      <c r="A106" s="4">
        <v>102</v>
      </c>
      <c r="B106" s="17"/>
      <c r="C106" s="18"/>
      <c r="D106" s="18"/>
      <c r="E106" s="19"/>
      <c r="F106" s="18"/>
      <c r="G106" s="19"/>
      <c r="H106" s="19"/>
      <c r="I106" s="17">
        <f t="shared" si="1"/>
        <v>0</v>
      </c>
      <c r="J106" s="108"/>
      <c r="K106" s="18"/>
      <c r="L106" s="18"/>
      <c r="M106" s="18"/>
      <c r="N106" s="18"/>
      <c r="O106" s="18"/>
      <c r="P106" s="24"/>
      <c r="Q106" s="18"/>
      <c r="R106" s="18"/>
      <c r="S106" s="18"/>
      <c r="T106" s="18"/>
    </row>
    <row r="107" spans="1:20">
      <c r="A107" s="4">
        <v>103</v>
      </c>
      <c r="B107" s="17"/>
      <c r="C107" s="18"/>
      <c r="D107" s="18"/>
      <c r="E107" s="19"/>
      <c r="F107" s="18"/>
      <c r="G107" s="19"/>
      <c r="H107" s="19"/>
      <c r="I107" s="17">
        <f t="shared" si="1"/>
        <v>0</v>
      </c>
      <c r="J107" s="108"/>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08"/>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08"/>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08"/>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08"/>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0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0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0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0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0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0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0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0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0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0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0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0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0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0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0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0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0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0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0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0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0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0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0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0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95</v>
      </c>
      <c r="D165" s="21"/>
      <c r="E165" s="13"/>
      <c r="F165" s="21"/>
      <c r="G165" s="21">
        <f>SUM(G5:G164)</f>
        <v>3277</v>
      </c>
      <c r="H165" s="21">
        <f>SUM(H5:H164)</f>
        <v>3503</v>
      </c>
      <c r="I165" s="21">
        <f>SUM(I5:I164)</f>
        <v>6780</v>
      </c>
      <c r="J165" s="21"/>
      <c r="K165" s="21"/>
      <c r="L165" s="21"/>
      <c r="M165" s="21"/>
      <c r="N165" s="21"/>
      <c r="O165" s="21"/>
      <c r="P165" s="14"/>
      <c r="Q165" s="21"/>
      <c r="R165" s="21"/>
      <c r="S165" s="21"/>
      <c r="T165" s="12"/>
    </row>
    <row r="166" spans="1:20">
      <c r="A166" s="46" t="s">
        <v>66</v>
      </c>
      <c r="B166" s="10">
        <f>COUNTIF(B$5:B$164,"Team 1")</f>
        <v>51</v>
      </c>
      <c r="C166" s="46" t="s">
        <v>29</v>
      </c>
      <c r="D166" s="10">
        <f>COUNTIF(D5:D164,"Anganwadi")</f>
        <v>41</v>
      </c>
    </row>
    <row r="167" spans="1:20">
      <c r="A167" s="46" t="s">
        <v>67</v>
      </c>
      <c r="B167" s="10">
        <f>COUNTIF(B$6:B$164,"Team 2")</f>
        <v>44</v>
      </c>
      <c r="C167" s="46" t="s">
        <v>27</v>
      </c>
      <c r="D167" s="10">
        <f>COUNTIF(D5:D164,"School")</f>
        <v>54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87" t="s">
        <v>1529</v>
      </c>
      <c r="B1" s="187"/>
      <c r="C1" s="187"/>
      <c r="D1" s="188"/>
      <c r="E1" s="188"/>
      <c r="F1" s="188"/>
      <c r="G1" s="188"/>
      <c r="H1" s="188"/>
      <c r="I1" s="188"/>
      <c r="J1" s="188"/>
      <c r="K1" s="188"/>
      <c r="L1" s="188"/>
      <c r="M1" s="188"/>
      <c r="N1" s="188"/>
      <c r="O1" s="188"/>
      <c r="P1" s="188"/>
      <c r="Q1" s="188"/>
      <c r="R1" s="188"/>
      <c r="S1" s="188"/>
    </row>
    <row r="2" spans="1:20">
      <c r="A2" s="191" t="s">
        <v>63</v>
      </c>
      <c r="B2" s="192"/>
      <c r="C2" s="192"/>
      <c r="D2" s="25">
        <v>43525</v>
      </c>
      <c r="E2" s="22"/>
      <c r="F2" s="22"/>
      <c r="G2" s="22"/>
      <c r="H2" s="22"/>
      <c r="I2" s="22"/>
      <c r="J2" s="22"/>
      <c r="K2" s="22"/>
      <c r="L2" s="22"/>
      <c r="M2" s="22"/>
      <c r="N2" s="22"/>
      <c r="O2" s="22"/>
      <c r="P2" s="22"/>
      <c r="Q2" s="22"/>
      <c r="R2" s="22"/>
      <c r="S2" s="22"/>
    </row>
    <row r="3" spans="1:20" ht="24" customHeight="1">
      <c r="A3" s="186" t="s">
        <v>14</v>
      </c>
      <c r="B3" s="189" t="s">
        <v>65</v>
      </c>
      <c r="C3" s="185" t="s">
        <v>7</v>
      </c>
      <c r="D3" s="185" t="s">
        <v>59</v>
      </c>
      <c r="E3" s="185" t="s">
        <v>16</v>
      </c>
      <c r="F3" s="193" t="s">
        <v>17</v>
      </c>
      <c r="G3" s="185" t="s">
        <v>8</v>
      </c>
      <c r="H3" s="185"/>
      <c r="I3" s="185"/>
      <c r="J3" s="185" t="s">
        <v>35</v>
      </c>
      <c r="K3" s="189" t="s">
        <v>37</v>
      </c>
      <c r="L3" s="189" t="s">
        <v>54</v>
      </c>
      <c r="M3" s="189" t="s">
        <v>55</v>
      </c>
      <c r="N3" s="189" t="s">
        <v>38</v>
      </c>
      <c r="O3" s="189" t="s">
        <v>39</v>
      </c>
      <c r="P3" s="186" t="s">
        <v>58</v>
      </c>
      <c r="Q3" s="185" t="s">
        <v>56</v>
      </c>
      <c r="R3" s="185" t="s">
        <v>36</v>
      </c>
      <c r="S3" s="185" t="s">
        <v>57</v>
      </c>
      <c r="T3" s="185" t="s">
        <v>13</v>
      </c>
    </row>
    <row r="4" spans="1:20" ht="25.5" customHeight="1">
      <c r="A4" s="186"/>
      <c r="B4" s="194"/>
      <c r="C4" s="185"/>
      <c r="D4" s="185"/>
      <c r="E4" s="185"/>
      <c r="F4" s="193"/>
      <c r="G4" s="23" t="s">
        <v>9</v>
      </c>
      <c r="H4" s="23" t="s">
        <v>10</v>
      </c>
      <c r="I4" s="23" t="s">
        <v>11</v>
      </c>
      <c r="J4" s="185"/>
      <c r="K4" s="190"/>
      <c r="L4" s="190"/>
      <c r="M4" s="190"/>
      <c r="N4" s="190"/>
      <c r="O4" s="190"/>
      <c r="P4" s="186"/>
      <c r="Q4" s="186"/>
      <c r="R4" s="185"/>
      <c r="S4" s="185"/>
      <c r="T4" s="185"/>
    </row>
    <row r="5" spans="1:20">
      <c r="A5" s="4">
        <v>1</v>
      </c>
      <c r="B5" s="17" t="s">
        <v>66</v>
      </c>
      <c r="C5" s="119" t="s">
        <v>665</v>
      </c>
      <c r="D5" s="18" t="s">
        <v>29</v>
      </c>
      <c r="E5" s="17">
        <v>6150</v>
      </c>
      <c r="F5" s="56"/>
      <c r="G5" s="17">
        <v>22</v>
      </c>
      <c r="H5" s="17">
        <v>25</v>
      </c>
      <c r="I5" s="17">
        <f>+G5+H5</f>
        <v>47</v>
      </c>
      <c r="J5" s="17" t="s">
        <v>1307</v>
      </c>
      <c r="K5" s="115" t="s">
        <v>178</v>
      </c>
      <c r="L5" s="115" t="s">
        <v>827</v>
      </c>
      <c r="M5" s="17">
        <v>9401339234</v>
      </c>
      <c r="N5" s="115" t="s">
        <v>1308</v>
      </c>
      <c r="O5" s="17">
        <v>9706486778</v>
      </c>
      <c r="P5" s="24">
        <v>43525</v>
      </c>
      <c r="Q5" s="18" t="s">
        <v>147</v>
      </c>
      <c r="R5" s="18"/>
      <c r="S5" s="56" t="s">
        <v>89</v>
      </c>
      <c r="T5" s="18"/>
    </row>
    <row r="6" spans="1:20">
      <c r="A6" s="4">
        <v>2</v>
      </c>
      <c r="B6" s="17" t="s">
        <v>66</v>
      </c>
      <c r="C6" s="119" t="s">
        <v>1300</v>
      </c>
      <c r="D6" s="18" t="s">
        <v>27</v>
      </c>
      <c r="E6" s="17">
        <v>18150205502</v>
      </c>
      <c r="F6" s="56" t="s">
        <v>76</v>
      </c>
      <c r="G6" s="17">
        <v>14</v>
      </c>
      <c r="H6" s="17">
        <v>16</v>
      </c>
      <c r="I6" s="17">
        <f>+G6+H6</f>
        <v>30</v>
      </c>
      <c r="J6" s="17" t="s">
        <v>1508</v>
      </c>
      <c r="K6" s="115" t="s">
        <v>282</v>
      </c>
      <c r="L6" s="115" t="s">
        <v>827</v>
      </c>
      <c r="M6" s="17">
        <v>9401339234</v>
      </c>
      <c r="N6" s="115" t="s">
        <v>1309</v>
      </c>
      <c r="O6" s="17" t="s">
        <v>1310</v>
      </c>
      <c r="P6" s="24">
        <v>43525</v>
      </c>
      <c r="Q6" s="18" t="s">
        <v>147</v>
      </c>
      <c r="R6" s="18"/>
      <c r="S6" s="56" t="s">
        <v>89</v>
      </c>
      <c r="T6" s="18"/>
    </row>
    <row r="7" spans="1:20">
      <c r="A7" s="4">
        <v>3</v>
      </c>
      <c r="B7" s="17" t="s">
        <v>66</v>
      </c>
      <c r="C7" s="119" t="s">
        <v>1301</v>
      </c>
      <c r="D7" s="18" t="s">
        <v>27</v>
      </c>
      <c r="E7" s="17">
        <v>18150204001</v>
      </c>
      <c r="F7" s="56" t="s">
        <v>76</v>
      </c>
      <c r="G7" s="17">
        <v>24</v>
      </c>
      <c r="H7" s="17">
        <v>16</v>
      </c>
      <c r="I7" s="17">
        <f t="shared" ref="I7:I70" si="0">+G7+H7</f>
        <v>40</v>
      </c>
      <c r="J7" s="17" t="s">
        <v>1507</v>
      </c>
      <c r="K7" s="115" t="s">
        <v>178</v>
      </c>
      <c r="L7" s="115" t="s">
        <v>827</v>
      </c>
      <c r="M7" s="17">
        <v>9401339234</v>
      </c>
      <c r="N7" s="115" t="s">
        <v>1308</v>
      </c>
      <c r="O7" s="17">
        <v>9706486778</v>
      </c>
      <c r="P7" s="24">
        <v>43525</v>
      </c>
      <c r="Q7" s="18" t="s">
        <v>147</v>
      </c>
      <c r="R7" s="18"/>
      <c r="S7" s="56" t="s">
        <v>89</v>
      </c>
      <c r="T7" s="18"/>
    </row>
    <row r="8" spans="1:20">
      <c r="A8" s="4">
        <v>4</v>
      </c>
      <c r="B8" s="17" t="s">
        <v>67</v>
      </c>
      <c r="C8" s="119" t="s">
        <v>1302</v>
      </c>
      <c r="D8" s="18" t="s">
        <v>29</v>
      </c>
      <c r="E8" s="17">
        <v>7073</v>
      </c>
      <c r="F8" s="56"/>
      <c r="G8" s="17">
        <v>26</v>
      </c>
      <c r="H8" s="17">
        <v>37</v>
      </c>
      <c r="I8" s="17">
        <f t="shared" si="0"/>
        <v>63</v>
      </c>
      <c r="J8" s="17" t="s">
        <v>1311</v>
      </c>
      <c r="K8" s="115" t="s">
        <v>1312</v>
      </c>
      <c r="L8" s="115" t="s">
        <v>435</v>
      </c>
      <c r="M8" s="17">
        <v>9854384208</v>
      </c>
      <c r="N8" s="115" t="s">
        <v>1313</v>
      </c>
      <c r="O8" s="17" t="s">
        <v>1314</v>
      </c>
      <c r="P8" s="24">
        <v>43525</v>
      </c>
      <c r="Q8" s="18" t="s">
        <v>147</v>
      </c>
      <c r="R8" s="18"/>
      <c r="S8" s="56" t="s">
        <v>89</v>
      </c>
      <c r="T8" s="18"/>
    </row>
    <row r="9" spans="1:20">
      <c r="A9" s="4">
        <v>5</v>
      </c>
      <c r="B9" s="17" t="s">
        <v>67</v>
      </c>
      <c r="C9" s="119" t="s">
        <v>1303</v>
      </c>
      <c r="D9" s="18" t="s">
        <v>27</v>
      </c>
      <c r="E9" s="17">
        <v>18150218501</v>
      </c>
      <c r="F9" s="56" t="s">
        <v>296</v>
      </c>
      <c r="G9" s="17">
        <v>46</v>
      </c>
      <c r="H9" s="17">
        <v>49</v>
      </c>
      <c r="I9" s="17">
        <f t="shared" si="0"/>
        <v>95</v>
      </c>
      <c r="J9" s="17" t="s">
        <v>1509</v>
      </c>
      <c r="K9" s="115" t="s">
        <v>1312</v>
      </c>
      <c r="L9" s="115" t="s">
        <v>435</v>
      </c>
      <c r="M9" s="17">
        <v>9854384208</v>
      </c>
      <c r="N9" s="115" t="s">
        <v>1313</v>
      </c>
      <c r="O9" s="17" t="s">
        <v>1314</v>
      </c>
      <c r="P9" s="24">
        <v>43525</v>
      </c>
      <c r="Q9" s="18" t="s">
        <v>147</v>
      </c>
      <c r="R9" s="18"/>
      <c r="S9" s="56" t="s">
        <v>89</v>
      </c>
      <c r="T9" s="18"/>
    </row>
    <row r="10" spans="1:20">
      <c r="A10" s="4">
        <v>6</v>
      </c>
      <c r="B10" s="17" t="s">
        <v>66</v>
      </c>
      <c r="C10" s="119" t="s">
        <v>1304</v>
      </c>
      <c r="D10" s="18" t="s">
        <v>29</v>
      </c>
      <c r="E10" s="17">
        <v>6247</v>
      </c>
      <c r="F10" s="56"/>
      <c r="G10" s="17">
        <v>23</v>
      </c>
      <c r="H10" s="17">
        <v>27</v>
      </c>
      <c r="I10" s="17">
        <f t="shared" si="0"/>
        <v>50</v>
      </c>
      <c r="J10" s="17">
        <v>9577112559</v>
      </c>
      <c r="K10" s="115" t="s">
        <v>216</v>
      </c>
      <c r="L10" s="115" t="s">
        <v>131</v>
      </c>
      <c r="M10" s="17">
        <v>9859728957</v>
      </c>
      <c r="N10" s="115" t="s">
        <v>167</v>
      </c>
      <c r="O10" s="17" t="s">
        <v>1315</v>
      </c>
      <c r="P10" s="24">
        <v>43526</v>
      </c>
      <c r="Q10" s="18" t="s">
        <v>148</v>
      </c>
      <c r="R10" s="18"/>
      <c r="S10" s="56" t="s">
        <v>89</v>
      </c>
      <c r="T10" s="18"/>
    </row>
    <row r="11" spans="1:20">
      <c r="A11" s="4">
        <v>7</v>
      </c>
      <c r="B11" s="17" t="s">
        <v>66</v>
      </c>
      <c r="C11" s="119" t="s">
        <v>1305</v>
      </c>
      <c r="D11" s="18" t="s">
        <v>27</v>
      </c>
      <c r="E11" s="17">
        <v>18150212401</v>
      </c>
      <c r="F11" s="56" t="s">
        <v>296</v>
      </c>
      <c r="G11" s="17">
        <v>44</v>
      </c>
      <c r="H11" s="17">
        <v>54</v>
      </c>
      <c r="I11" s="17">
        <f t="shared" si="0"/>
        <v>98</v>
      </c>
      <c r="J11" s="17" t="s">
        <v>1316</v>
      </c>
      <c r="K11" s="115" t="s">
        <v>216</v>
      </c>
      <c r="L11" s="115" t="s">
        <v>131</v>
      </c>
      <c r="M11" s="17">
        <v>9859728957</v>
      </c>
      <c r="N11" s="115" t="s">
        <v>167</v>
      </c>
      <c r="O11" s="17" t="s">
        <v>1315</v>
      </c>
      <c r="P11" s="24">
        <v>43526</v>
      </c>
      <c r="Q11" s="18" t="s">
        <v>148</v>
      </c>
      <c r="R11" s="18"/>
      <c r="S11" s="56" t="s">
        <v>89</v>
      </c>
      <c r="T11" s="18"/>
    </row>
    <row r="12" spans="1:20">
      <c r="A12" s="4">
        <v>8</v>
      </c>
      <c r="B12" s="17" t="s">
        <v>67</v>
      </c>
      <c r="C12" s="119" t="s">
        <v>655</v>
      </c>
      <c r="D12" s="18" t="s">
        <v>29</v>
      </c>
      <c r="E12" s="17"/>
      <c r="F12" s="56"/>
      <c r="G12" s="17">
        <v>16</v>
      </c>
      <c r="H12" s="17">
        <v>24</v>
      </c>
      <c r="I12" s="17">
        <f t="shared" si="0"/>
        <v>40</v>
      </c>
      <c r="J12" s="17" t="s">
        <v>656</v>
      </c>
      <c r="K12" s="115" t="s">
        <v>378</v>
      </c>
      <c r="L12" s="115" t="s">
        <v>657</v>
      </c>
      <c r="M12" s="17">
        <v>8486941902</v>
      </c>
      <c r="N12" s="115" t="s">
        <v>1317</v>
      </c>
      <c r="O12" s="17" t="s">
        <v>1318</v>
      </c>
      <c r="P12" s="24">
        <v>43526</v>
      </c>
      <c r="Q12" s="18" t="s">
        <v>148</v>
      </c>
      <c r="R12" s="18"/>
      <c r="S12" s="56" t="s">
        <v>89</v>
      </c>
      <c r="T12" s="18"/>
    </row>
    <row r="13" spans="1:20">
      <c r="A13" s="4">
        <v>9</v>
      </c>
      <c r="B13" s="17" t="s">
        <v>67</v>
      </c>
      <c r="C13" s="119" t="s">
        <v>1306</v>
      </c>
      <c r="D13" s="18" t="s">
        <v>27</v>
      </c>
      <c r="E13" s="17">
        <v>18150202901</v>
      </c>
      <c r="F13" s="56" t="s">
        <v>296</v>
      </c>
      <c r="G13" s="17">
        <v>52</v>
      </c>
      <c r="H13" s="17">
        <v>51</v>
      </c>
      <c r="I13" s="17">
        <f t="shared" si="0"/>
        <v>103</v>
      </c>
      <c r="J13" s="17" t="s">
        <v>1319</v>
      </c>
      <c r="K13" s="115" t="s">
        <v>378</v>
      </c>
      <c r="L13" s="115" t="s">
        <v>657</v>
      </c>
      <c r="M13" s="17">
        <v>8486941902</v>
      </c>
      <c r="N13" s="115" t="s">
        <v>1320</v>
      </c>
      <c r="O13" s="17" t="s">
        <v>1321</v>
      </c>
      <c r="P13" s="24">
        <v>43526</v>
      </c>
      <c r="Q13" s="18" t="s">
        <v>148</v>
      </c>
      <c r="R13" s="18"/>
      <c r="S13" s="56" t="s">
        <v>89</v>
      </c>
      <c r="T13" s="18"/>
    </row>
    <row r="14" spans="1:20">
      <c r="A14" s="4">
        <v>10</v>
      </c>
      <c r="B14" s="17" t="s">
        <v>66</v>
      </c>
      <c r="C14" s="119" t="s">
        <v>804</v>
      </c>
      <c r="D14" s="18" t="s">
        <v>29</v>
      </c>
      <c r="E14" s="17">
        <v>6151</v>
      </c>
      <c r="F14" s="56"/>
      <c r="G14" s="17">
        <v>40</v>
      </c>
      <c r="H14" s="17">
        <v>35</v>
      </c>
      <c r="I14" s="17">
        <f t="shared" si="0"/>
        <v>75</v>
      </c>
      <c r="J14" s="17" t="s">
        <v>814</v>
      </c>
      <c r="K14" s="115" t="s">
        <v>165</v>
      </c>
      <c r="L14" s="115" t="s">
        <v>194</v>
      </c>
      <c r="M14" s="17" t="s">
        <v>195</v>
      </c>
      <c r="N14" s="115" t="s">
        <v>1322</v>
      </c>
      <c r="O14" s="17" t="s">
        <v>1323</v>
      </c>
      <c r="P14" s="24">
        <v>43528</v>
      </c>
      <c r="Q14" s="18" t="s">
        <v>183</v>
      </c>
      <c r="R14" s="18"/>
      <c r="S14" s="56" t="s">
        <v>89</v>
      </c>
      <c r="T14" s="18"/>
    </row>
    <row r="15" spans="1:20">
      <c r="A15" s="4">
        <v>11</v>
      </c>
      <c r="B15" s="17" t="s">
        <v>66</v>
      </c>
      <c r="C15" s="119" t="s">
        <v>158</v>
      </c>
      <c r="D15" s="18" t="s">
        <v>27</v>
      </c>
      <c r="E15" s="17">
        <v>18150211201</v>
      </c>
      <c r="F15" s="56" t="s">
        <v>76</v>
      </c>
      <c r="G15" s="17">
        <v>18</v>
      </c>
      <c r="H15" s="17">
        <v>25</v>
      </c>
      <c r="I15" s="17">
        <f t="shared" si="0"/>
        <v>43</v>
      </c>
      <c r="J15" s="17" t="s">
        <v>1510</v>
      </c>
      <c r="K15" s="115" t="s">
        <v>165</v>
      </c>
      <c r="L15" s="115" t="s">
        <v>194</v>
      </c>
      <c r="M15" s="17" t="s">
        <v>195</v>
      </c>
      <c r="N15" s="115" t="s">
        <v>1322</v>
      </c>
      <c r="O15" s="17" t="s">
        <v>1323</v>
      </c>
      <c r="P15" s="24">
        <v>43528</v>
      </c>
      <c r="Q15" s="18" t="s">
        <v>183</v>
      </c>
      <c r="R15" s="18"/>
      <c r="S15" s="56" t="s">
        <v>89</v>
      </c>
      <c r="T15" s="18"/>
    </row>
    <row r="16" spans="1:20">
      <c r="A16" s="4">
        <v>12</v>
      </c>
      <c r="B16" s="17" t="s">
        <v>67</v>
      </c>
      <c r="C16" s="119" t="s">
        <v>1324</v>
      </c>
      <c r="D16" s="18" t="s">
        <v>29</v>
      </c>
      <c r="E16" s="17"/>
      <c r="F16" s="56"/>
      <c r="G16" s="17">
        <v>39</v>
      </c>
      <c r="H16" s="17">
        <v>47</v>
      </c>
      <c r="I16" s="17">
        <f t="shared" si="0"/>
        <v>86</v>
      </c>
      <c r="J16" s="17" t="s">
        <v>1511</v>
      </c>
      <c r="K16" s="115" t="s">
        <v>83</v>
      </c>
      <c r="L16" s="115" t="s">
        <v>1326</v>
      </c>
      <c r="M16" s="17">
        <v>9401452661</v>
      </c>
      <c r="N16" s="115"/>
      <c r="O16" s="17"/>
      <c r="P16" s="24">
        <v>43528</v>
      </c>
      <c r="Q16" s="18" t="s">
        <v>183</v>
      </c>
      <c r="R16" s="18"/>
      <c r="S16" s="56" t="s">
        <v>89</v>
      </c>
      <c r="T16" s="18"/>
    </row>
    <row r="17" spans="1:20">
      <c r="A17" s="4">
        <v>13</v>
      </c>
      <c r="B17" s="17" t="s">
        <v>67</v>
      </c>
      <c r="C17" s="119" t="s">
        <v>1325</v>
      </c>
      <c r="D17" s="18" t="s">
        <v>27</v>
      </c>
      <c r="E17" s="17">
        <v>18150216401</v>
      </c>
      <c r="F17" s="56" t="s">
        <v>296</v>
      </c>
      <c r="G17" s="17">
        <v>27</v>
      </c>
      <c r="H17" s="17">
        <v>32</v>
      </c>
      <c r="I17" s="17">
        <f t="shared" si="0"/>
        <v>59</v>
      </c>
      <c r="J17" s="17" t="s">
        <v>1327</v>
      </c>
      <c r="K17" s="115" t="s">
        <v>83</v>
      </c>
      <c r="L17" s="115" t="s">
        <v>1326</v>
      </c>
      <c r="M17" s="17">
        <v>9401452661</v>
      </c>
      <c r="N17" s="115" t="s">
        <v>1328</v>
      </c>
      <c r="O17" s="17">
        <v>9508004878</v>
      </c>
      <c r="P17" s="24">
        <v>43528</v>
      </c>
      <c r="Q17" s="18" t="s">
        <v>183</v>
      </c>
      <c r="R17" s="18"/>
      <c r="S17" s="56" t="s">
        <v>89</v>
      </c>
      <c r="T17" s="18"/>
    </row>
    <row r="18" spans="1:20">
      <c r="A18" s="4">
        <v>14</v>
      </c>
      <c r="B18" s="17" t="s">
        <v>67</v>
      </c>
      <c r="C18" s="119" t="s">
        <v>1329</v>
      </c>
      <c r="D18" s="18" t="s">
        <v>29</v>
      </c>
      <c r="E18" s="17">
        <v>7004</v>
      </c>
      <c r="F18" s="56"/>
      <c r="G18" s="17">
        <v>39</v>
      </c>
      <c r="H18" s="17">
        <v>38</v>
      </c>
      <c r="I18" s="17">
        <f t="shared" si="0"/>
        <v>77</v>
      </c>
      <c r="J18" s="17" t="s">
        <v>1347</v>
      </c>
      <c r="K18" s="18" t="s">
        <v>161</v>
      </c>
      <c r="L18" s="18" t="s">
        <v>162</v>
      </c>
      <c r="M18" s="17">
        <v>7035101214</v>
      </c>
      <c r="N18" s="66" t="s">
        <v>334</v>
      </c>
      <c r="O18" s="17">
        <v>9957667511</v>
      </c>
      <c r="P18" s="24">
        <v>43529</v>
      </c>
      <c r="Q18" s="18" t="s">
        <v>88</v>
      </c>
      <c r="R18" s="18"/>
      <c r="S18" s="56" t="s">
        <v>89</v>
      </c>
      <c r="T18" s="18"/>
    </row>
    <row r="19" spans="1:20">
      <c r="A19" s="4">
        <v>15</v>
      </c>
      <c r="B19" s="17" t="s">
        <v>67</v>
      </c>
      <c r="C19" s="119" t="s">
        <v>1330</v>
      </c>
      <c r="D19" s="18" t="s">
        <v>27</v>
      </c>
      <c r="E19" s="17">
        <v>18150228001</v>
      </c>
      <c r="F19" s="56" t="s">
        <v>76</v>
      </c>
      <c r="G19" s="17">
        <v>10</v>
      </c>
      <c r="H19" s="17">
        <v>11</v>
      </c>
      <c r="I19" s="17">
        <f t="shared" si="0"/>
        <v>21</v>
      </c>
      <c r="J19" s="17" t="s">
        <v>1348</v>
      </c>
      <c r="K19" s="18" t="s">
        <v>161</v>
      </c>
      <c r="L19" s="18" t="s">
        <v>162</v>
      </c>
      <c r="M19" s="17">
        <v>7035101214</v>
      </c>
      <c r="N19" s="66" t="s">
        <v>334</v>
      </c>
      <c r="O19" s="17">
        <v>9957667511</v>
      </c>
      <c r="P19" s="24">
        <v>43529</v>
      </c>
      <c r="Q19" s="18" t="s">
        <v>88</v>
      </c>
      <c r="R19" s="18"/>
      <c r="S19" s="56" t="s">
        <v>89</v>
      </c>
      <c r="T19" s="18"/>
    </row>
    <row r="20" spans="1:20">
      <c r="A20" s="4">
        <v>16</v>
      </c>
      <c r="B20" s="17" t="s">
        <v>67</v>
      </c>
      <c r="C20" s="119" t="s">
        <v>1331</v>
      </c>
      <c r="D20" s="18" t="s">
        <v>27</v>
      </c>
      <c r="E20" s="17">
        <v>18150213801</v>
      </c>
      <c r="F20" s="56" t="s">
        <v>76</v>
      </c>
      <c r="G20" s="17">
        <v>34</v>
      </c>
      <c r="H20" s="17">
        <v>36</v>
      </c>
      <c r="I20" s="17">
        <f t="shared" si="0"/>
        <v>70</v>
      </c>
      <c r="J20" s="17" t="s">
        <v>1349</v>
      </c>
      <c r="K20" s="18" t="s">
        <v>161</v>
      </c>
      <c r="L20" s="18" t="s">
        <v>162</v>
      </c>
      <c r="M20" s="17">
        <v>7035101214</v>
      </c>
      <c r="N20" s="66" t="s">
        <v>366</v>
      </c>
      <c r="O20" s="17">
        <v>9577927723</v>
      </c>
      <c r="P20" s="24">
        <v>43529</v>
      </c>
      <c r="Q20" s="18" t="s">
        <v>88</v>
      </c>
      <c r="R20" s="18"/>
      <c r="S20" s="56" t="s">
        <v>89</v>
      </c>
      <c r="T20" s="18"/>
    </row>
    <row r="21" spans="1:20">
      <c r="A21" s="4">
        <v>17</v>
      </c>
      <c r="B21" s="17" t="s">
        <v>66</v>
      </c>
      <c r="C21" s="119" t="s">
        <v>395</v>
      </c>
      <c r="D21" s="18" t="s">
        <v>29</v>
      </c>
      <c r="E21" s="17">
        <v>6222</v>
      </c>
      <c r="F21" s="56"/>
      <c r="G21" s="17">
        <v>16</v>
      </c>
      <c r="H21" s="17">
        <v>34</v>
      </c>
      <c r="I21" s="17">
        <f t="shared" si="0"/>
        <v>50</v>
      </c>
      <c r="J21" s="17" t="s">
        <v>1350</v>
      </c>
      <c r="K21" s="18" t="s">
        <v>326</v>
      </c>
      <c r="L21" s="18" t="s">
        <v>327</v>
      </c>
      <c r="M21" s="17">
        <v>9954979702</v>
      </c>
      <c r="N21" s="66" t="s">
        <v>404</v>
      </c>
      <c r="O21" s="17">
        <v>7399304593</v>
      </c>
      <c r="P21" s="24">
        <v>43529</v>
      </c>
      <c r="Q21" s="18" t="s">
        <v>88</v>
      </c>
      <c r="R21" s="18"/>
      <c r="S21" s="56" t="s">
        <v>89</v>
      </c>
      <c r="T21" s="18"/>
    </row>
    <row r="22" spans="1:20">
      <c r="A22" s="4">
        <v>18</v>
      </c>
      <c r="B22" s="17" t="s">
        <v>66</v>
      </c>
      <c r="C22" s="119" t="s">
        <v>1332</v>
      </c>
      <c r="D22" s="18" t="s">
        <v>27</v>
      </c>
      <c r="E22" s="17">
        <v>18150200204</v>
      </c>
      <c r="F22" s="56" t="s">
        <v>296</v>
      </c>
      <c r="G22" s="17">
        <v>53</v>
      </c>
      <c r="H22" s="17">
        <v>43</v>
      </c>
      <c r="I22" s="17">
        <f t="shared" si="0"/>
        <v>96</v>
      </c>
      <c r="J22" s="17" t="s">
        <v>1351</v>
      </c>
      <c r="K22" s="18" t="s">
        <v>326</v>
      </c>
      <c r="L22" s="18" t="s">
        <v>327</v>
      </c>
      <c r="M22" s="17">
        <v>9954979702</v>
      </c>
      <c r="N22" s="66" t="s">
        <v>404</v>
      </c>
      <c r="O22" s="17">
        <v>7399304593</v>
      </c>
      <c r="P22" s="24">
        <v>43529</v>
      </c>
      <c r="Q22" s="18" t="s">
        <v>88</v>
      </c>
      <c r="R22" s="18"/>
      <c r="S22" s="56" t="s">
        <v>89</v>
      </c>
      <c r="T22" s="18"/>
    </row>
    <row r="23" spans="1:20">
      <c r="A23" s="4">
        <v>19</v>
      </c>
      <c r="B23" s="17" t="s">
        <v>66</v>
      </c>
      <c r="C23" s="119" t="s">
        <v>1333</v>
      </c>
      <c r="D23" s="18" t="s">
        <v>29</v>
      </c>
      <c r="E23" s="17">
        <v>6032</v>
      </c>
      <c r="F23" s="56"/>
      <c r="G23" s="17">
        <v>39</v>
      </c>
      <c r="H23" s="17">
        <v>30</v>
      </c>
      <c r="I23" s="17">
        <f t="shared" si="0"/>
        <v>69</v>
      </c>
      <c r="J23" s="17">
        <v>9678682834</v>
      </c>
      <c r="K23" s="18" t="s">
        <v>1289</v>
      </c>
      <c r="L23" s="18" t="s">
        <v>109</v>
      </c>
      <c r="M23" s="17"/>
      <c r="N23" s="18"/>
      <c r="O23" s="17"/>
      <c r="P23" s="24">
        <v>43530</v>
      </c>
      <c r="Q23" s="18" t="s">
        <v>99</v>
      </c>
      <c r="R23" s="18"/>
      <c r="S23" s="56" t="s">
        <v>89</v>
      </c>
      <c r="T23" s="18"/>
    </row>
    <row r="24" spans="1:20">
      <c r="A24" s="4">
        <v>20</v>
      </c>
      <c r="B24" s="17" t="s">
        <v>66</v>
      </c>
      <c r="C24" s="119" t="s">
        <v>1334</v>
      </c>
      <c r="D24" s="18" t="s">
        <v>27</v>
      </c>
      <c r="E24" s="17">
        <v>18150228801</v>
      </c>
      <c r="F24" s="56" t="s">
        <v>296</v>
      </c>
      <c r="G24" s="17">
        <v>55</v>
      </c>
      <c r="H24" s="17">
        <v>48</v>
      </c>
      <c r="I24" s="17">
        <f t="shared" si="0"/>
        <v>103</v>
      </c>
      <c r="J24" s="17" t="s">
        <v>1352</v>
      </c>
      <c r="K24" s="115" t="s">
        <v>981</v>
      </c>
      <c r="L24" s="115" t="s">
        <v>982</v>
      </c>
      <c r="M24" s="17">
        <v>9954738625</v>
      </c>
      <c r="N24" s="115"/>
      <c r="O24" s="17"/>
      <c r="P24" s="24">
        <v>43530</v>
      </c>
      <c r="Q24" s="18" t="s">
        <v>99</v>
      </c>
      <c r="R24" s="18"/>
      <c r="S24" s="56" t="s">
        <v>89</v>
      </c>
      <c r="T24" s="18"/>
    </row>
    <row r="25" spans="1:20">
      <c r="A25" s="4">
        <v>21</v>
      </c>
      <c r="B25" s="17" t="s">
        <v>67</v>
      </c>
      <c r="C25" s="119" t="s">
        <v>1335</v>
      </c>
      <c r="D25" s="18" t="s">
        <v>29</v>
      </c>
      <c r="E25" s="17">
        <v>7061</v>
      </c>
      <c r="F25" s="56"/>
      <c r="G25" s="17">
        <v>27</v>
      </c>
      <c r="H25" s="17">
        <v>33</v>
      </c>
      <c r="I25" s="17">
        <f t="shared" si="0"/>
        <v>60</v>
      </c>
      <c r="J25" s="17" t="s">
        <v>1353</v>
      </c>
      <c r="K25" s="18" t="s">
        <v>1354</v>
      </c>
      <c r="L25" s="98" t="s">
        <v>226</v>
      </c>
      <c r="M25" s="120">
        <v>9401452636</v>
      </c>
      <c r="N25" s="91" t="s">
        <v>1355</v>
      </c>
      <c r="O25" s="76">
        <v>9435043385</v>
      </c>
      <c r="P25" s="24">
        <v>43530</v>
      </c>
      <c r="Q25" s="18" t="s">
        <v>99</v>
      </c>
      <c r="R25" s="18"/>
      <c r="S25" s="56" t="s">
        <v>89</v>
      </c>
      <c r="T25" s="18"/>
    </row>
    <row r="26" spans="1:20">
      <c r="A26" s="4">
        <v>22</v>
      </c>
      <c r="B26" s="17" t="s">
        <v>67</v>
      </c>
      <c r="C26" s="119" t="s">
        <v>1336</v>
      </c>
      <c r="D26" s="18" t="s">
        <v>27</v>
      </c>
      <c r="E26" s="17">
        <v>18150220305</v>
      </c>
      <c r="F26" s="56" t="s">
        <v>76</v>
      </c>
      <c r="G26" s="17">
        <v>31</v>
      </c>
      <c r="H26" s="17">
        <v>37</v>
      </c>
      <c r="I26" s="17">
        <f t="shared" si="0"/>
        <v>68</v>
      </c>
      <c r="J26" s="17" t="s">
        <v>1356</v>
      </c>
      <c r="K26" s="18" t="s">
        <v>1354</v>
      </c>
      <c r="L26" s="98" t="s">
        <v>226</v>
      </c>
      <c r="M26" s="120">
        <v>9401452636</v>
      </c>
      <c r="N26" s="91" t="s">
        <v>1355</v>
      </c>
      <c r="O26" s="76">
        <v>9435043385</v>
      </c>
      <c r="P26" s="24">
        <v>43530</v>
      </c>
      <c r="Q26" s="18" t="s">
        <v>99</v>
      </c>
      <c r="R26" s="18"/>
      <c r="S26" s="56" t="s">
        <v>89</v>
      </c>
      <c r="T26" s="18"/>
    </row>
    <row r="27" spans="1:20">
      <c r="A27" s="4">
        <v>23</v>
      </c>
      <c r="B27" s="17" t="s">
        <v>67</v>
      </c>
      <c r="C27" s="119" t="s">
        <v>1337</v>
      </c>
      <c r="D27" s="18" t="s">
        <v>27</v>
      </c>
      <c r="E27" s="17">
        <v>18150220304</v>
      </c>
      <c r="F27" s="56" t="s">
        <v>76</v>
      </c>
      <c r="G27" s="17">
        <v>16</v>
      </c>
      <c r="H27" s="17">
        <v>19</v>
      </c>
      <c r="I27" s="17">
        <f t="shared" si="0"/>
        <v>35</v>
      </c>
      <c r="J27" s="17" t="s">
        <v>1357</v>
      </c>
      <c r="K27" s="18" t="s">
        <v>1354</v>
      </c>
      <c r="L27" s="98" t="s">
        <v>226</v>
      </c>
      <c r="M27" s="120">
        <v>9401452636</v>
      </c>
      <c r="N27" s="91" t="s">
        <v>1355</v>
      </c>
      <c r="O27" s="76">
        <v>9435043385</v>
      </c>
      <c r="P27" s="24">
        <v>43530</v>
      </c>
      <c r="Q27" s="18" t="s">
        <v>99</v>
      </c>
      <c r="R27" s="18"/>
      <c r="S27" s="56" t="s">
        <v>89</v>
      </c>
      <c r="T27" s="18"/>
    </row>
    <row r="28" spans="1:20">
      <c r="A28" s="4">
        <v>24</v>
      </c>
      <c r="B28" s="17" t="s">
        <v>66</v>
      </c>
      <c r="C28" s="119" t="s">
        <v>1338</v>
      </c>
      <c r="D28" s="18" t="s">
        <v>27</v>
      </c>
      <c r="E28" s="17">
        <v>18150205902</v>
      </c>
      <c r="F28" s="56" t="s">
        <v>76</v>
      </c>
      <c r="G28" s="17">
        <v>62</v>
      </c>
      <c r="H28" s="17">
        <v>70</v>
      </c>
      <c r="I28" s="17">
        <f t="shared" si="0"/>
        <v>132</v>
      </c>
      <c r="J28" s="17" t="s">
        <v>1512</v>
      </c>
      <c r="K28" s="115" t="s">
        <v>1358</v>
      </c>
      <c r="L28" s="115" t="s">
        <v>982</v>
      </c>
      <c r="M28" s="17">
        <v>9954738625</v>
      </c>
      <c r="N28" s="115" t="s">
        <v>983</v>
      </c>
      <c r="O28" s="17" t="s">
        <v>984</v>
      </c>
      <c r="P28" s="24">
        <v>43531</v>
      </c>
      <c r="Q28" s="18" t="s">
        <v>113</v>
      </c>
      <c r="R28" s="18"/>
      <c r="S28" s="56" t="s">
        <v>89</v>
      </c>
      <c r="T28" s="18"/>
    </row>
    <row r="29" spans="1:20">
      <c r="A29" s="4">
        <v>25</v>
      </c>
      <c r="B29" s="17" t="s">
        <v>67</v>
      </c>
      <c r="C29" s="119" t="s">
        <v>1339</v>
      </c>
      <c r="D29" s="18" t="s">
        <v>27</v>
      </c>
      <c r="E29" s="17">
        <v>18150219802</v>
      </c>
      <c r="F29" s="56" t="s">
        <v>76</v>
      </c>
      <c r="G29" s="17">
        <v>51</v>
      </c>
      <c r="H29" s="17">
        <v>63</v>
      </c>
      <c r="I29" s="17">
        <f t="shared" si="0"/>
        <v>114</v>
      </c>
      <c r="J29" s="17" t="s">
        <v>1359</v>
      </c>
      <c r="K29" s="18"/>
      <c r="L29" s="18"/>
      <c r="M29" s="17"/>
      <c r="N29" s="18"/>
      <c r="O29" s="17"/>
      <c r="P29" s="24">
        <v>43531</v>
      </c>
      <c r="Q29" s="18" t="s">
        <v>113</v>
      </c>
      <c r="R29" s="18"/>
      <c r="S29" s="56" t="s">
        <v>89</v>
      </c>
      <c r="T29" s="18"/>
    </row>
    <row r="30" spans="1:20">
      <c r="A30" s="4">
        <v>26</v>
      </c>
      <c r="B30" s="17" t="s">
        <v>67</v>
      </c>
      <c r="C30" s="119" t="s">
        <v>1340</v>
      </c>
      <c r="D30" s="18" t="s">
        <v>29</v>
      </c>
      <c r="E30" s="17">
        <v>7150</v>
      </c>
      <c r="F30" s="56"/>
      <c r="G30" s="17">
        <v>29</v>
      </c>
      <c r="H30" s="17">
        <v>41</v>
      </c>
      <c r="I30" s="17">
        <f t="shared" si="0"/>
        <v>70</v>
      </c>
      <c r="J30" s="17" t="s">
        <v>637</v>
      </c>
      <c r="K30" s="18"/>
      <c r="L30" s="18"/>
      <c r="M30" s="17"/>
      <c r="N30" s="18"/>
      <c r="O30" s="17"/>
      <c r="P30" s="24">
        <v>43532</v>
      </c>
      <c r="Q30" s="18" t="s">
        <v>147</v>
      </c>
      <c r="R30" s="18"/>
      <c r="S30" s="56" t="s">
        <v>89</v>
      </c>
      <c r="T30" s="18"/>
    </row>
    <row r="31" spans="1:20">
      <c r="A31" s="4">
        <v>27</v>
      </c>
      <c r="B31" s="17" t="s">
        <v>67</v>
      </c>
      <c r="C31" s="119" t="s">
        <v>547</v>
      </c>
      <c r="D31" s="18" t="s">
        <v>27</v>
      </c>
      <c r="E31" s="17">
        <v>18150209901</v>
      </c>
      <c r="F31" s="56" t="s">
        <v>76</v>
      </c>
      <c r="G31" s="17">
        <v>34</v>
      </c>
      <c r="H31" s="17">
        <v>25</v>
      </c>
      <c r="I31" s="17">
        <f t="shared" si="0"/>
        <v>59</v>
      </c>
      <c r="J31" s="17"/>
      <c r="K31" s="18"/>
      <c r="L31" s="18"/>
      <c r="M31" s="17"/>
      <c r="N31" s="18"/>
      <c r="O31" s="17"/>
      <c r="P31" s="24">
        <v>43532</v>
      </c>
      <c r="Q31" s="18" t="s">
        <v>147</v>
      </c>
      <c r="R31" s="18"/>
      <c r="S31" s="56" t="s">
        <v>89</v>
      </c>
      <c r="T31" s="18"/>
    </row>
    <row r="32" spans="1:20">
      <c r="A32" s="4">
        <v>28</v>
      </c>
      <c r="B32" s="17" t="s">
        <v>66</v>
      </c>
      <c r="C32" s="119" t="s">
        <v>491</v>
      </c>
      <c r="D32" s="18" t="s">
        <v>29</v>
      </c>
      <c r="E32" s="17">
        <v>6216</v>
      </c>
      <c r="F32" s="56"/>
      <c r="G32" s="17">
        <v>27</v>
      </c>
      <c r="H32" s="17">
        <v>25</v>
      </c>
      <c r="I32" s="17">
        <f t="shared" si="0"/>
        <v>52</v>
      </c>
      <c r="J32" s="17" t="s">
        <v>497</v>
      </c>
      <c r="K32" s="18" t="s">
        <v>498</v>
      </c>
      <c r="L32" s="18" t="s">
        <v>499</v>
      </c>
      <c r="M32" s="17" t="s">
        <v>500</v>
      </c>
      <c r="N32" s="115" t="s">
        <v>501</v>
      </c>
      <c r="O32" s="17" t="s">
        <v>1360</v>
      </c>
      <c r="P32" s="24">
        <v>43532</v>
      </c>
      <c r="Q32" s="18" t="s">
        <v>147</v>
      </c>
      <c r="R32" s="18"/>
      <c r="S32" s="56" t="s">
        <v>89</v>
      </c>
      <c r="T32" s="18"/>
    </row>
    <row r="33" spans="1:20">
      <c r="A33" s="4">
        <v>29</v>
      </c>
      <c r="B33" s="17" t="s">
        <v>66</v>
      </c>
      <c r="C33" s="119" t="s">
        <v>1341</v>
      </c>
      <c r="D33" s="18" t="s">
        <v>29</v>
      </c>
      <c r="E33" s="17">
        <v>6207</v>
      </c>
      <c r="F33" s="56"/>
      <c r="G33" s="17">
        <v>39</v>
      </c>
      <c r="H33" s="17">
        <v>33</v>
      </c>
      <c r="I33" s="17">
        <f t="shared" si="0"/>
        <v>72</v>
      </c>
      <c r="J33" s="17" t="s">
        <v>1361</v>
      </c>
      <c r="K33" s="115" t="s">
        <v>498</v>
      </c>
      <c r="L33" s="115" t="s">
        <v>499</v>
      </c>
      <c r="M33" s="17" t="s">
        <v>500</v>
      </c>
      <c r="N33" s="115" t="s">
        <v>501</v>
      </c>
      <c r="O33" s="17" t="s">
        <v>1360</v>
      </c>
      <c r="P33" s="24">
        <v>43532</v>
      </c>
      <c r="Q33" s="18" t="s">
        <v>147</v>
      </c>
      <c r="R33" s="18"/>
      <c r="S33" s="56" t="s">
        <v>89</v>
      </c>
      <c r="T33" s="18"/>
    </row>
    <row r="34" spans="1:20">
      <c r="A34" s="4">
        <v>30</v>
      </c>
      <c r="B34" s="17" t="s">
        <v>67</v>
      </c>
      <c r="C34" s="119" t="s">
        <v>1342</v>
      </c>
      <c r="D34" s="18" t="s">
        <v>29</v>
      </c>
      <c r="E34" s="17">
        <v>7119</v>
      </c>
      <c r="F34" s="56"/>
      <c r="G34" s="17">
        <v>29</v>
      </c>
      <c r="H34" s="17">
        <v>23</v>
      </c>
      <c r="I34" s="17">
        <f t="shared" si="0"/>
        <v>52</v>
      </c>
      <c r="J34" s="17" t="s">
        <v>1362</v>
      </c>
      <c r="K34" s="18" t="s">
        <v>83</v>
      </c>
      <c r="L34" s="18" t="s">
        <v>84</v>
      </c>
      <c r="M34" s="17">
        <v>9954452639</v>
      </c>
      <c r="N34" s="66" t="s">
        <v>1265</v>
      </c>
      <c r="O34" s="17">
        <v>9859596415</v>
      </c>
      <c r="P34" s="24">
        <v>43533</v>
      </c>
      <c r="Q34" s="18" t="s">
        <v>148</v>
      </c>
      <c r="R34" s="18"/>
      <c r="S34" s="56" t="s">
        <v>89</v>
      </c>
      <c r="T34" s="18"/>
    </row>
    <row r="35" spans="1:20">
      <c r="A35" s="4">
        <v>31</v>
      </c>
      <c r="B35" s="17" t="s">
        <v>67</v>
      </c>
      <c r="C35" s="119" t="s">
        <v>1104</v>
      </c>
      <c r="D35" s="18" t="s">
        <v>29</v>
      </c>
      <c r="E35" s="17">
        <v>7064</v>
      </c>
      <c r="F35" s="56"/>
      <c r="G35" s="17">
        <v>39</v>
      </c>
      <c r="H35" s="17">
        <v>36</v>
      </c>
      <c r="I35" s="17">
        <f t="shared" si="0"/>
        <v>75</v>
      </c>
      <c r="J35" s="17" t="s">
        <v>1113</v>
      </c>
      <c r="K35" s="18" t="s">
        <v>83</v>
      </c>
      <c r="L35" s="18" t="s">
        <v>84</v>
      </c>
      <c r="M35" s="17">
        <v>9954452639</v>
      </c>
      <c r="N35" s="66" t="s">
        <v>1265</v>
      </c>
      <c r="O35" s="17">
        <v>9859596415</v>
      </c>
      <c r="P35" s="24">
        <v>43533</v>
      </c>
      <c r="Q35" s="18" t="s">
        <v>148</v>
      </c>
      <c r="R35" s="18"/>
      <c r="S35" s="56" t="s">
        <v>89</v>
      </c>
      <c r="T35" s="18"/>
    </row>
    <row r="36" spans="1:20">
      <c r="A36" s="4">
        <v>32</v>
      </c>
      <c r="B36" s="17" t="s">
        <v>67</v>
      </c>
      <c r="C36" s="119" t="s">
        <v>1343</v>
      </c>
      <c r="D36" s="18" t="s">
        <v>27</v>
      </c>
      <c r="E36" s="17">
        <v>18150202302</v>
      </c>
      <c r="F36" s="56" t="s">
        <v>76</v>
      </c>
      <c r="G36" s="17">
        <v>17</v>
      </c>
      <c r="H36" s="17">
        <v>12</v>
      </c>
      <c r="I36" s="17">
        <f t="shared" si="0"/>
        <v>29</v>
      </c>
      <c r="J36" s="17"/>
      <c r="K36" s="18" t="s">
        <v>83</v>
      </c>
      <c r="L36" s="18" t="s">
        <v>84</v>
      </c>
      <c r="M36" s="17">
        <v>9954452639</v>
      </c>
      <c r="N36" s="66" t="s">
        <v>1265</v>
      </c>
      <c r="O36" s="17">
        <v>9859596415</v>
      </c>
      <c r="P36" s="24">
        <v>43533</v>
      </c>
      <c r="Q36" s="18" t="s">
        <v>148</v>
      </c>
      <c r="R36" s="18"/>
      <c r="S36" s="56" t="s">
        <v>89</v>
      </c>
      <c r="T36" s="18"/>
    </row>
    <row r="37" spans="1:20">
      <c r="A37" s="4">
        <v>33</v>
      </c>
      <c r="B37" s="17" t="s">
        <v>66</v>
      </c>
      <c r="C37" s="119" t="s">
        <v>1344</v>
      </c>
      <c r="D37" s="18" t="s">
        <v>29</v>
      </c>
      <c r="E37" s="17">
        <v>6101</v>
      </c>
      <c r="F37" s="56"/>
      <c r="G37" s="17">
        <v>22</v>
      </c>
      <c r="H37" s="17">
        <v>34</v>
      </c>
      <c r="I37" s="17">
        <f t="shared" si="0"/>
        <v>56</v>
      </c>
      <c r="J37" s="17" t="s">
        <v>1363</v>
      </c>
      <c r="K37" s="18" t="s">
        <v>95</v>
      </c>
      <c r="L37" s="18" t="s">
        <v>96</v>
      </c>
      <c r="M37" s="17">
        <v>9401452643</v>
      </c>
      <c r="N37" s="66" t="s">
        <v>1364</v>
      </c>
      <c r="O37" s="17">
        <v>8474803881</v>
      </c>
      <c r="P37" s="24">
        <v>43533</v>
      </c>
      <c r="Q37" s="18" t="s">
        <v>148</v>
      </c>
      <c r="R37" s="18"/>
      <c r="S37" s="56" t="s">
        <v>89</v>
      </c>
      <c r="T37" s="18"/>
    </row>
    <row r="38" spans="1:20">
      <c r="A38" s="4">
        <v>34</v>
      </c>
      <c r="B38" s="17" t="s">
        <v>66</v>
      </c>
      <c r="C38" s="119" t="s">
        <v>1345</v>
      </c>
      <c r="D38" s="18" t="s">
        <v>27</v>
      </c>
      <c r="E38" s="17"/>
      <c r="F38" s="56" t="s">
        <v>93</v>
      </c>
      <c r="G38" s="17">
        <v>98</v>
      </c>
      <c r="H38" s="17">
        <v>121</v>
      </c>
      <c r="I38" s="17">
        <f t="shared" si="0"/>
        <v>219</v>
      </c>
      <c r="J38" s="17" t="s">
        <v>1365</v>
      </c>
      <c r="K38" s="18" t="s">
        <v>95</v>
      </c>
      <c r="L38" s="18" t="s">
        <v>96</v>
      </c>
      <c r="M38" s="17">
        <v>9401452643</v>
      </c>
      <c r="N38" s="66" t="s">
        <v>1364</v>
      </c>
      <c r="O38" s="17">
        <v>8474803881</v>
      </c>
      <c r="P38" s="24">
        <v>43533</v>
      </c>
      <c r="Q38" s="18" t="s">
        <v>148</v>
      </c>
      <c r="R38" s="18"/>
      <c r="S38" s="56" t="s">
        <v>89</v>
      </c>
      <c r="T38" s="18"/>
    </row>
    <row r="39" spans="1:20">
      <c r="A39" s="4">
        <v>35</v>
      </c>
      <c r="B39" s="17" t="s">
        <v>66</v>
      </c>
      <c r="C39" s="119" t="s">
        <v>1346</v>
      </c>
      <c r="D39" s="18"/>
      <c r="E39" s="17"/>
      <c r="F39" s="56" t="s">
        <v>93</v>
      </c>
      <c r="G39" s="17">
        <v>0</v>
      </c>
      <c r="H39" s="17">
        <v>0</v>
      </c>
      <c r="I39" s="17">
        <f t="shared" si="0"/>
        <v>0</v>
      </c>
      <c r="J39" s="17" t="s">
        <v>1365</v>
      </c>
      <c r="K39" s="18" t="s">
        <v>95</v>
      </c>
      <c r="L39" s="18" t="s">
        <v>96</v>
      </c>
      <c r="M39" s="17">
        <v>9401452643</v>
      </c>
      <c r="N39" s="66" t="s">
        <v>1364</v>
      </c>
      <c r="O39" s="17">
        <v>8474803881</v>
      </c>
      <c r="P39" s="24">
        <v>43535</v>
      </c>
      <c r="Q39" s="18" t="s">
        <v>183</v>
      </c>
      <c r="R39" s="18"/>
      <c r="S39" s="56" t="s">
        <v>89</v>
      </c>
      <c r="T39" s="18"/>
    </row>
    <row r="40" spans="1:20">
      <c r="A40" s="4">
        <v>36</v>
      </c>
      <c r="B40" s="17" t="s">
        <v>67</v>
      </c>
      <c r="C40" s="119" t="s">
        <v>416</v>
      </c>
      <c r="D40" s="18" t="s">
        <v>27</v>
      </c>
      <c r="E40" s="17">
        <v>18150204301</v>
      </c>
      <c r="F40" s="56" t="s">
        <v>296</v>
      </c>
      <c r="G40" s="17">
        <v>73</v>
      </c>
      <c r="H40" s="17">
        <v>82</v>
      </c>
      <c r="I40" s="17">
        <f t="shared" si="0"/>
        <v>155</v>
      </c>
      <c r="J40" s="17" t="s">
        <v>421</v>
      </c>
      <c r="K40" s="18" t="s">
        <v>1366</v>
      </c>
      <c r="L40" s="18" t="s">
        <v>277</v>
      </c>
      <c r="M40" s="17">
        <v>9854311076</v>
      </c>
      <c r="N40" s="18" t="s">
        <v>404</v>
      </c>
      <c r="O40" s="17"/>
      <c r="P40" s="24">
        <v>43535</v>
      </c>
      <c r="Q40" s="18" t="s">
        <v>183</v>
      </c>
      <c r="R40" s="18"/>
      <c r="S40" s="56" t="s">
        <v>89</v>
      </c>
      <c r="T40" s="18"/>
    </row>
    <row r="41" spans="1:20">
      <c r="A41" s="4">
        <v>37</v>
      </c>
      <c r="B41" s="17" t="s">
        <v>66</v>
      </c>
      <c r="C41" s="119" t="s">
        <v>613</v>
      </c>
      <c r="D41" s="18" t="s">
        <v>29</v>
      </c>
      <c r="E41" s="17">
        <v>6148</v>
      </c>
      <c r="F41" s="56"/>
      <c r="G41" s="17">
        <v>33</v>
      </c>
      <c r="H41" s="17">
        <v>39</v>
      </c>
      <c r="I41" s="17">
        <f t="shared" si="0"/>
        <v>72</v>
      </c>
      <c r="J41" s="17" t="s">
        <v>1368</v>
      </c>
      <c r="K41" s="115" t="s">
        <v>1369</v>
      </c>
      <c r="L41" s="115" t="s">
        <v>166</v>
      </c>
      <c r="M41" s="17">
        <v>9957005067</v>
      </c>
      <c r="N41" s="115" t="s">
        <v>1370</v>
      </c>
      <c r="O41" s="17">
        <v>7896011604</v>
      </c>
      <c r="P41" s="24">
        <v>43536</v>
      </c>
      <c r="Q41" s="18" t="s">
        <v>88</v>
      </c>
      <c r="R41" s="18"/>
      <c r="S41" s="56" t="s">
        <v>89</v>
      </c>
      <c r="T41" s="18"/>
    </row>
    <row r="42" spans="1:20">
      <c r="A42" s="4">
        <v>38</v>
      </c>
      <c r="B42" s="17" t="s">
        <v>66</v>
      </c>
      <c r="C42" s="119" t="s">
        <v>1367</v>
      </c>
      <c r="D42" s="18" t="s">
        <v>27</v>
      </c>
      <c r="E42" s="17">
        <v>18150221503</v>
      </c>
      <c r="F42" s="56" t="s">
        <v>76</v>
      </c>
      <c r="G42" s="17">
        <v>19</v>
      </c>
      <c r="H42" s="17">
        <v>24</v>
      </c>
      <c r="I42" s="17">
        <f t="shared" si="0"/>
        <v>43</v>
      </c>
      <c r="J42" s="17" t="s">
        <v>617</v>
      </c>
      <c r="K42" s="115" t="s">
        <v>1369</v>
      </c>
      <c r="L42" s="115" t="s">
        <v>166</v>
      </c>
      <c r="M42" s="17">
        <v>9957005067</v>
      </c>
      <c r="N42" s="115" t="s">
        <v>1370</v>
      </c>
      <c r="O42" s="17">
        <v>7896011604</v>
      </c>
      <c r="P42" s="24">
        <v>43536</v>
      </c>
      <c r="Q42" s="18" t="s">
        <v>88</v>
      </c>
      <c r="R42" s="18"/>
      <c r="S42" s="56" t="s">
        <v>89</v>
      </c>
      <c r="T42" s="18"/>
    </row>
    <row r="43" spans="1:20">
      <c r="A43" s="4">
        <v>39</v>
      </c>
      <c r="B43" s="17" t="s">
        <v>67</v>
      </c>
      <c r="C43" s="119" t="s">
        <v>1371</v>
      </c>
      <c r="D43" s="18" t="s">
        <v>29</v>
      </c>
      <c r="E43" s="17">
        <v>7060</v>
      </c>
      <c r="F43" s="56"/>
      <c r="G43" s="17">
        <v>32</v>
      </c>
      <c r="H43" s="17">
        <v>39</v>
      </c>
      <c r="I43" s="17">
        <f t="shared" si="0"/>
        <v>71</v>
      </c>
      <c r="J43" s="17" t="s">
        <v>1374</v>
      </c>
      <c r="K43" s="115" t="s">
        <v>434</v>
      </c>
      <c r="L43" s="115" t="s">
        <v>435</v>
      </c>
      <c r="M43" s="17">
        <v>9854384208</v>
      </c>
      <c r="N43" s="115" t="s">
        <v>1375</v>
      </c>
      <c r="O43" s="17">
        <v>9577121311</v>
      </c>
      <c r="P43" s="24">
        <v>43536</v>
      </c>
      <c r="Q43" s="18" t="s">
        <v>88</v>
      </c>
      <c r="R43" s="18"/>
      <c r="S43" s="56" t="s">
        <v>89</v>
      </c>
      <c r="T43" s="18"/>
    </row>
    <row r="44" spans="1:20">
      <c r="A44" s="4">
        <v>40</v>
      </c>
      <c r="B44" s="17" t="s">
        <v>67</v>
      </c>
      <c r="C44" s="119" t="s">
        <v>1372</v>
      </c>
      <c r="D44" s="18" t="s">
        <v>27</v>
      </c>
      <c r="E44" s="17">
        <v>2167021815</v>
      </c>
      <c r="F44" s="56" t="s">
        <v>296</v>
      </c>
      <c r="G44" s="17">
        <v>0</v>
      </c>
      <c r="H44" s="17">
        <v>64</v>
      </c>
      <c r="I44" s="17">
        <f t="shared" si="0"/>
        <v>64</v>
      </c>
      <c r="J44" s="17" t="s">
        <v>1376</v>
      </c>
      <c r="K44" s="115" t="s">
        <v>434</v>
      </c>
      <c r="L44" s="115" t="s">
        <v>435</v>
      </c>
      <c r="M44" s="17">
        <v>9854384208</v>
      </c>
      <c r="N44" s="115" t="s">
        <v>1375</v>
      </c>
      <c r="O44" s="17">
        <v>9577121311</v>
      </c>
      <c r="P44" s="24">
        <v>43536</v>
      </c>
      <c r="Q44" s="18" t="s">
        <v>88</v>
      </c>
      <c r="R44" s="18"/>
      <c r="S44" s="56" t="s">
        <v>89</v>
      </c>
      <c r="T44" s="18"/>
    </row>
    <row r="45" spans="1:20">
      <c r="A45" s="4">
        <v>41</v>
      </c>
      <c r="B45" s="17" t="s">
        <v>67</v>
      </c>
      <c r="C45" s="119" t="s">
        <v>1373</v>
      </c>
      <c r="D45" s="18" t="s">
        <v>27</v>
      </c>
      <c r="E45" s="17">
        <v>18150210501</v>
      </c>
      <c r="F45" s="56" t="s">
        <v>76</v>
      </c>
      <c r="G45" s="17">
        <v>14</v>
      </c>
      <c r="H45" s="17">
        <v>36</v>
      </c>
      <c r="I45" s="17">
        <f t="shared" si="0"/>
        <v>50</v>
      </c>
      <c r="J45" s="17" t="s">
        <v>229</v>
      </c>
      <c r="K45" s="115" t="s">
        <v>434</v>
      </c>
      <c r="L45" s="115" t="s">
        <v>435</v>
      </c>
      <c r="M45" s="17">
        <v>9854384208</v>
      </c>
      <c r="N45" s="115"/>
      <c r="O45" s="17"/>
      <c r="P45" s="24">
        <v>43536</v>
      </c>
      <c r="Q45" s="18" t="s">
        <v>88</v>
      </c>
      <c r="R45" s="18"/>
      <c r="S45" s="56" t="s">
        <v>89</v>
      </c>
      <c r="T45" s="18"/>
    </row>
    <row r="46" spans="1:20">
      <c r="A46" s="4">
        <v>42</v>
      </c>
      <c r="B46" s="17" t="s">
        <v>66</v>
      </c>
      <c r="C46" s="119" t="s">
        <v>1377</v>
      </c>
      <c r="D46" s="18" t="s">
        <v>27</v>
      </c>
      <c r="E46" s="17">
        <v>18150219402</v>
      </c>
      <c r="F46" s="56" t="s">
        <v>296</v>
      </c>
      <c r="G46" s="17">
        <v>124</v>
      </c>
      <c r="H46" s="17">
        <v>106</v>
      </c>
      <c r="I46" s="17">
        <f t="shared" si="0"/>
        <v>230</v>
      </c>
      <c r="J46" s="17" t="s">
        <v>1379</v>
      </c>
      <c r="K46" s="18" t="s">
        <v>102</v>
      </c>
      <c r="L46" s="115" t="s">
        <v>103</v>
      </c>
      <c r="M46" s="17">
        <v>9678056085</v>
      </c>
      <c r="N46" s="115" t="s">
        <v>473</v>
      </c>
      <c r="O46" s="17">
        <v>9707191772</v>
      </c>
      <c r="P46" s="24">
        <v>43537</v>
      </c>
      <c r="Q46" s="18" t="s">
        <v>99</v>
      </c>
      <c r="R46" s="18"/>
      <c r="S46" s="56" t="s">
        <v>89</v>
      </c>
      <c r="T46" s="18"/>
    </row>
    <row r="47" spans="1:20">
      <c r="A47" s="4">
        <v>43</v>
      </c>
      <c r="B47" s="17" t="s">
        <v>67</v>
      </c>
      <c r="C47" s="119" t="s">
        <v>1378</v>
      </c>
      <c r="D47" s="18" t="s">
        <v>27</v>
      </c>
      <c r="E47" s="17"/>
      <c r="F47" s="56" t="s">
        <v>93</v>
      </c>
      <c r="G47" s="17">
        <v>87</v>
      </c>
      <c r="H47" s="17">
        <v>72</v>
      </c>
      <c r="I47" s="17">
        <f t="shared" si="0"/>
        <v>159</v>
      </c>
      <c r="J47" s="17" t="s">
        <v>1380</v>
      </c>
      <c r="K47" s="18" t="s">
        <v>282</v>
      </c>
      <c r="L47" s="115" t="s">
        <v>1381</v>
      </c>
      <c r="M47" s="17" t="s">
        <v>284</v>
      </c>
      <c r="N47" s="115"/>
      <c r="O47" s="17"/>
      <c r="P47" s="24">
        <v>43537</v>
      </c>
      <c r="Q47" s="18" t="s">
        <v>99</v>
      </c>
      <c r="R47" s="18"/>
      <c r="S47" s="56" t="s">
        <v>89</v>
      </c>
      <c r="T47" s="18"/>
    </row>
    <row r="48" spans="1:20">
      <c r="A48" s="4">
        <v>44</v>
      </c>
      <c r="B48" s="17" t="s">
        <v>66</v>
      </c>
      <c r="C48" s="119" t="s">
        <v>1382</v>
      </c>
      <c r="D48" s="18" t="s">
        <v>27</v>
      </c>
      <c r="E48" s="17">
        <v>18150214801</v>
      </c>
      <c r="F48" s="56" t="s">
        <v>76</v>
      </c>
      <c r="G48" s="17">
        <v>33</v>
      </c>
      <c r="H48" s="17">
        <v>37</v>
      </c>
      <c r="I48" s="17">
        <f t="shared" si="0"/>
        <v>70</v>
      </c>
      <c r="J48" s="17"/>
      <c r="K48" s="115" t="s">
        <v>282</v>
      </c>
      <c r="L48" s="115" t="s">
        <v>1381</v>
      </c>
      <c r="M48" s="17" t="s">
        <v>284</v>
      </c>
      <c r="N48" s="115" t="s">
        <v>1392</v>
      </c>
      <c r="O48" s="17" t="s">
        <v>1393</v>
      </c>
      <c r="P48" s="24">
        <v>43538</v>
      </c>
      <c r="Q48" s="18" t="s">
        <v>113</v>
      </c>
      <c r="R48" s="18"/>
      <c r="S48" s="56" t="s">
        <v>89</v>
      </c>
      <c r="T48" s="18"/>
    </row>
    <row r="49" spans="1:20">
      <c r="A49" s="4">
        <v>45</v>
      </c>
      <c r="B49" s="17" t="s">
        <v>66</v>
      </c>
      <c r="C49" s="119" t="s">
        <v>1383</v>
      </c>
      <c r="D49" s="18" t="s">
        <v>29</v>
      </c>
      <c r="E49" s="17">
        <v>6156</v>
      </c>
      <c r="F49" s="56"/>
      <c r="G49" s="17">
        <v>28</v>
      </c>
      <c r="H49" s="17">
        <v>29</v>
      </c>
      <c r="I49" s="17">
        <f t="shared" si="0"/>
        <v>57</v>
      </c>
      <c r="J49" s="17" t="s">
        <v>1394</v>
      </c>
      <c r="K49" s="115" t="s">
        <v>282</v>
      </c>
      <c r="L49" s="115" t="s">
        <v>1381</v>
      </c>
      <c r="M49" s="17" t="s">
        <v>284</v>
      </c>
      <c r="N49" s="115" t="s">
        <v>1392</v>
      </c>
      <c r="O49" s="17" t="s">
        <v>1393</v>
      </c>
      <c r="P49" s="24">
        <v>43538</v>
      </c>
      <c r="Q49" s="18" t="s">
        <v>113</v>
      </c>
      <c r="R49" s="18"/>
      <c r="S49" s="56" t="s">
        <v>89</v>
      </c>
      <c r="T49" s="18"/>
    </row>
    <row r="50" spans="1:20">
      <c r="A50" s="4">
        <v>46</v>
      </c>
      <c r="B50" s="17" t="s">
        <v>67</v>
      </c>
      <c r="C50" s="119" t="s">
        <v>1384</v>
      </c>
      <c r="D50" s="18" t="s">
        <v>29</v>
      </c>
      <c r="E50" s="17">
        <v>7140</v>
      </c>
      <c r="F50" s="56"/>
      <c r="G50" s="17">
        <v>22</v>
      </c>
      <c r="H50" s="17">
        <v>30</v>
      </c>
      <c r="I50" s="17">
        <f t="shared" si="0"/>
        <v>52</v>
      </c>
      <c r="J50" s="17" t="s">
        <v>1513</v>
      </c>
      <c r="K50" s="115" t="s">
        <v>555</v>
      </c>
      <c r="L50" s="115" t="s">
        <v>556</v>
      </c>
      <c r="M50" s="17">
        <v>9401947385</v>
      </c>
      <c r="N50" s="115" t="s">
        <v>558</v>
      </c>
      <c r="O50" s="17" t="s">
        <v>1395</v>
      </c>
      <c r="P50" s="24">
        <v>43538</v>
      </c>
      <c r="Q50" s="18" t="s">
        <v>113</v>
      </c>
      <c r="R50" s="18"/>
      <c r="S50" s="56" t="s">
        <v>89</v>
      </c>
      <c r="T50" s="18"/>
    </row>
    <row r="51" spans="1:20">
      <c r="A51" s="4">
        <v>47</v>
      </c>
      <c r="B51" s="17" t="s">
        <v>67</v>
      </c>
      <c r="C51" s="119" t="s">
        <v>1385</v>
      </c>
      <c r="D51" s="18" t="s">
        <v>27</v>
      </c>
      <c r="E51" s="17">
        <v>18150216402</v>
      </c>
      <c r="F51" s="56" t="s">
        <v>76</v>
      </c>
      <c r="G51" s="17">
        <v>47</v>
      </c>
      <c r="H51" s="17">
        <v>57</v>
      </c>
      <c r="I51" s="17">
        <f t="shared" si="0"/>
        <v>104</v>
      </c>
      <c r="J51" s="17"/>
      <c r="K51" s="115" t="s">
        <v>83</v>
      </c>
      <c r="L51" s="115" t="s">
        <v>1326</v>
      </c>
      <c r="M51" s="17">
        <v>9401452661</v>
      </c>
      <c r="N51" s="115" t="s">
        <v>1396</v>
      </c>
      <c r="O51" s="17">
        <v>8011648702</v>
      </c>
      <c r="P51" s="24">
        <v>43538</v>
      </c>
      <c r="Q51" s="18" t="s">
        <v>113</v>
      </c>
      <c r="R51" s="18"/>
      <c r="S51" s="56" t="s">
        <v>89</v>
      </c>
      <c r="T51" s="18"/>
    </row>
    <row r="52" spans="1:20">
      <c r="A52" s="4">
        <v>48</v>
      </c>
      <c r="B52" s="17" t="s">
        <v>66</v>
      </c>
      <c r="C52" s="119" t="s">
        <v>1144</v>
      </c>
      <c r="D52" s="18" t="s">
        <v>29</v>
      </c>
      <c r="E52" s="17">
        <v>6225</v>
      </c>
      <c r="F52" s="56"/>
      <c r="G52" s="17">
        <v>22</v>
      </c>
      <c r="H52" s="17">
        <v>12</v>
      </c>
      <c r="I52" s="17">
        <f t="shared" si="0"/>
        <v>34</v>
      </c>
      <c r="J52" s="17" t="s">
        <v>1147</v>
      </c>
      <c r="K52" s="18" t="s">
        <v>326</v>
      </c>
      <c r="L52" s="115" t="s">
        <v>327</v>
      </c>
      <c r="M52" s="17" t="s">
        <v>1397</v>
      </c>
      <c r="N52" s="18" t="s">
        <v>1398</v>
      </c>
      <c r="O52" s="17">
        <v>7896440169</v>
      </c>
      <c r="P52" s="24">
        <v>43539</v>
      </c>
      <c r="Q52" s="18" t="s">
        <v>147</v>
      </c>
      <c r="R52" s="18"/>
      <c r="S52" s="56" t="s">
        <v>89</v>
      </c>
      <c r="T52" s="18"/>
    </row>
    <row r="53" spans="1:20">
      <c r="A53" s="4">
        <v>49</v>
      </c>
      <c r="B53" s="17" t="s">
        <v>66</v>
      </c>
      <c r="C53" s="119" t="s">
        <v>1145</v>
      </c>
      <c r="D53" s="18" t="s">
        <v>27</v>
      </c>
      <c r="E53" s="17">
        <v>18150200401</v>
      </c>
      <c r="F53" s="56" t="s">
        <v>76</v>
      </c>
      <c r="G53" s="17">
        <v>21</v>
      </c>
      <c r="H53" s="17">
        <v>18</v>
      </c>
      <c r="I53" s="17">
        <f t="shared" si="0"/>
        <v>39</v>
      </c>
      <c r="J53" s="17" t="s">
        <v>1149</v>
      </c>
      <c r="K53" s="18" t="s">
        <v>326</v>
      </c>
      <c r="L53" s="115" t="s">
        <v>327</v>
      </c>
      <c r="M53" s="17" t="s">
        <v>1397</v>
      </c>
      <c r="N53" s="18" t="s">
        <v>1398</v>
      </c>
      <c r="O53" s="17">
        <v>7896440169</v>
      </c>
      <c r="P53" s="24">
        <v>43539</v>
      </c>
      <c r="Q53" s="18" t="s">
        <v>147</v>
      </c>
      <c r="R53" s="18"/>
      <c r="S53" s="56" t="s">
        <v>89</v>
      </c>
      <c r="T53" s="18"/>
    </row>
    <row r="54" spans="1:20">
      <c r="A54" s="4">
        <v>50</v>
      </c>
      <c r="B54" s="17" t="s">
        <v>66</v>
      </c>
      <c r="C54" s="119" t="s">
        <v>1386</v>
      </c>
      <c r="D54" s="18" t="s">
        <v>27</v>
      </c>
      <c r="E54" s="17">
        <v>18150204701</v>
      </c>
      <c r="F54" s="56" t="s">
        <v>76</v>
      </c>
      <c r="G54" s="17">
        <v>22</v>
      </c>
      <c r="H54" s="17">
        <v>18</v>
      </c>
      <c r="I54" s="17">
        <f t="shared" si="0"/>
        <v>40</v>
      </c>
      <c r="J54" s="17" t="s">
        <v>1399</v>
      </c>
      <c r="K54" s="18" t="s">
        <v>326</v>
      </c>
      <c r="L54" s="115" t="s">
        <v>327</v>
      </c>
      <c r="M54" s="17" t="s">
        <v>1397</v>
      </c>
      <c r="N54" s="18" t="s">
        <v>1398</v>
      </c>
      <c r="O54" s="17">
        <v>7896440169</v>
      </c>
      <c r="P54" s="24">
        <v>43539</v>
      </c>
      <c r="Q54" s="18" t="s">
        <v>147</v>
      </c>
      <c r="R54" s="18"/>
      <c r="S54" s="56" t="s">
        <v>89</v>
      </c>
      <c r="T54" s="18"/>
    </row>
    <row r="55" spans="1:20">
      <c r="A55" s="4">
        <v>51</v>
      </c>
      <c r="B55" s="17" t="s">
        <v>67</v>
      </c>
      <c r="C55" s="119" t="s">
        <v>1387</v>
      </c>
      <c r="D55" s="18" t="s">
        <v>29</v>
      </c>
      <c r="E55" s="17">
        <v>7037</v>
      </c>
      <c r="F55" s="56"/>
      <c r="G55" s="17">
        <v>27</v>
      </c>
      <c r="H55" s="17">
        <v>37</v>
      </c>
      <c r="I55" s="17">
        <f t="shared" si="0"/>
        <v>64</v>
      </c>
      <c r="J55" s="17" t="s">
        <v>1400</v>
      </c>
      <c r="K55" s="18" t="s">
        <v>264</v>
      </c>
      <c r="L55" s="115" t="s">
        <v>304</v>
      </c>
      <c r="M55" s="17" t="s">
        <v>305</v>
      </c>
      <c r="N55" s="18" t="s">
        <v>507</v>
      </c>
      <c r="O55" s="17">
        <v>9957715578</v>
      </c>
      <c r="P55" s="24">
        <v>43539</v>
      </c>
      <c r="Q55" s="18" t="s">
        <v>147</v>
      </c>
      <c r="R55" s="18"/>
      <c r="S55" s="56" t="s">
        <v>89</v>
      </c>
      <c r="T55" s="18"/>
    </row>
    <row r="56" spans="1:20">
      <c r="A56" s="4">
        <v>52</v>
      </c>
      <c r="B56" s="17" t="s">
        <v>67</v>
      </c>
      <c r="C56" s="119" t="s">
        <v>1388</v>
      </c>
      <c r="D56" s="18" t="s">
        <v>27</v>
      </c>
      <c r="E56" s="17">
        <v>18150218202</v>
      </c>
      <c r="F56" s="56" t="s">
        <v>76</v>
      </c>
      <c r="G56" s="17">
        <v>30</v>
      </c>
      <c r="H56" s="17">
        <v>33</v>
      </c>
      <c r="I56" s="17">
        <f t="shared" si="0"/>
        <v>63</v>
      </c>
      <c r="J56" s="17" t="s">
        <v>1401</v>
      </c>
      <c r="K56" s="18" t="s">
        <v>264</v>
      </c>
      <c r="L56" s="115" t="s">
        <v>304</v>
      </c>
      <c r="M56" s="17" t="s">
        <v>305</v>
      </c>
      <c r="N56" s="18" t="s">
        <v>507</v>
      </c>
      <c r="O56" s="17">
        <v>9957715578</v>
      </c>
      <c r="P56" s="24">
        <v>43539</v>
      </c>
      <c r="Q56" s="18" t="s">
        <v>147</v>
      </c>
      <c r="R56" s="18"/>
      <c r="S56" s="56" t="s">
        <v>89</v>
      </c>
      <c r="T56" s="18"/>
    </row>
    <row r="57" spans="1:20">
      <c r="A57" s="4">
        <v>53</v>
      </c>
      <c r="B57" s="17" t="s">
        <v>66</v>
      </c>
      <c r="C57" s="119" t="s">
        <v>1389</v>
      </c>
      <c r="D57" s="18" t="s">
        <v>29</v>
      </c>
      <c r="E57" s="17">
        <v>7069</v>
      </c>
      <c r="F57" s="56"/>
      <c r="G57" s="17">
        <v>27</v>
      </c>
      <c r="H57" s="17">
        <v>33</v>
      </c>
      <c r="I57" s="17">
        <f t="shared" si="0"/>
        <v>60</v>
      </c>
      <c r="J57" s="17" t="s">
        <v>433</v>
      </c>
      <c r="K57" s="18" t="s">
        <v>1402</v>
      </c>
      <c r="L57" s="115" t="s">
        <v>1403</v>
      </c>
      <c r="M57" s="17" t="s">
        <v>1404</v>
      </c>
      <c r="N57" s="18" t="s">
        <v>1405</v>
      </c>
      <c r="O57" s="17" t="s">
        <v>1406</v>
      </c>
      <c r="P57" s="24">
        <v>43540</v>
      </c>
      <c r="Q57" s="18" t="s">
        <v>148</v>
      </c>
      <c r="R57" s="18"/>
      <c r="S57" s="56" t="s">
        <v>89</v>
      </c>
      <c r="T57" s="18"/>
    </row>
    <row r="58" spans="1:20">
      <c r="A58" s="4">
        <v>54</v>
      </c>
      <c r="B58" s="17" t="s">
        <v>66</v>
      </c>
      <c r="C58" s="119" t="s">
        <v>1390</v>
      </c>
      <c r="D58" s="18" t="s">
        <v>27</v>
      </c>
      <c r="E58" s="17">
        <v>18150213301</v>
      </c>
      <c r="F58" s="56" t="s">
        <v>76</v>
      </c>
      <c r="G58" s="17">
        <v>58</v>
      </c>
      <c r="H58" s="17">
        <v>65</v>
      </c>
      <c r="I58" s="17">
        <f t="shared" si="0"/>
        <v>123</v>
      </c>
      <c r="J58" s="17" t="s">
        <v>1514</v>
      </c>
      <c r="K58" s="18" t="s">
        <v>1402</v>
      </c>
      <c r="L58" s="115" t="s">
        <v>1403</v>
      </c>
      <c r="M58" s="17" t="s">
        <v>1404</v>
      </c>
      <c r="N58" s="18" t="s">
        <v>1407</v>
      </c>
      <c r="O58" s="17">
        <v>9859719445</v>
      </c>
      <c r="P58" s="24">
        <v>43540</v>
      </c>
      <c r="Q58" s="18" t="s">
        <v>148</v>
      </c>
      <c r="R58" s="18"/>
      <c r="S58" s="56" t="s">
        <v>89</v>
      </c>
      <c r="T58" s="18"/>
    </row>
    <row r="59" spans="1:20">
      <c r="A59" s="4">
        <v>55</v>
      </c>
      <c r="B59" s="17" t="s">
        <v>67</v>
      </c>
      <c r="C59" s="119" t="s">
        <v>593</v>
      </c>
      <c r="D59" s="18" t="s">
        <v>29</v>
      </c>
      <c r="E59" s="17">
        <v>7080</v>
      </c>
      <c r="F59" s="56"/>
      <c r="G59" s="17">
        <v>33</v>
      </c>
      <c r="H59" s="17">
        <v>26</v>
      </c>
      <c r="I59" s="17">
        <f t="shared" si="0"/>
        <v>59</v>
      </c>
      <c r="J59" s="17" t="s">
        <v>599</v>
      </c>
      <c r="K59" s="18" t="s">
        <v>143</v>
      </c>
      <c r="L59" s="115" t="s">
        <v>144</v>
      </c>
      <c r="M59" s="17" t="s">
        <v>342</v>
      </c>
      <c r="N59" s="18" t="s">
        <v>1408</v>
      </c>
      <c r="O59" s="17" t="s">
        <v>1409</v>
      </c>
      <c r="P59" s="24">
        <v>43540</v>
      </c>
      <c r="Q59" s="18" t="s">
        <v>148</v>
      </c>
      <c r="R59" s="18"/>
      <c r="S59" s="56" t="s">
        <v>89</v>
      </c>
      <c r="T59" s="18"/>
    </row>
    <row r="60" spans="1:20">
      <c r="A60" s="4">
        <v>56</v>
      </c>
      <c r="B60" s="17" t="s">
        <v>67</v>
      </c>
      <c r="C60" s="119" t="s">
        <v>1391</v>
      </c>
      <c r="D60" s="18" t="s">
        <v>27</v>
      </c>
      <c r="E60" s="17">
        <v>18150214602</v>
      </c>
      <c r="F60" s="56" t="s">
        <v>76</v>
      </c>
      <c r="G60" s="17">
        <v>31</v>
      </c>
      <c r="H60" s="17">
        <v>37</v>
      </c>
      <c r="I60" s="17">
        <f t="shared" si="0"/>
        <v>68</v>
      </c>
      <c r="J60" s="17" t="s">
        <v>1410</v>
      </c>
      <c r="K60" s="18" t="s">
        <v>143</v>
      </c>
      <c r="L60" s="115" t="s">
        <v>144</v>
      </c>
      <c r="M60" s="17" t="s">
        <v>342</v>
      </c>
      <c r="N60" s="18"/>
      <c r="O60" s="17"/>
      <c r="P60" s="24">
        <v>43540</v>
      </c>
      <c r="Q60" s="18" t="s">
        <v>148</v>
      </c>
      <c r="R60" s="18"/>
      <c r="S60" s="56" t="s">
        <v>89</v>
      </c>
      <c r="T60" s="18"/>
    </row>
    <row r="61" spans="1:20">
      <c r="A61" s="4">
        <v>57</v>
      </c>
      <c r="B61" s="17" t="s">
        <v>66</v>
      </c>
      <c r="C61" s="119" t="s">
        <v>1411</v>
      </c>
      <c r="D61" s="18" t="s">
        <v>29</v>
      </c>
      <c r="E61" s="17">
        <v>6051</v>
      </c>
      <c r="F61" s="56"/>
      <c r="G61" s="17">
        <v>22</v>
      </c>
      <c r="H61" s="17">
        <v>29</v>
      </c>
      <c r="I61" s="17">
        <f t="shared" si="0"/>
        <v>51</v>
      </c>
      <c r="J61" s="17" t="s">
        <v>1515</v>
      </c>
      <c r="K61" s="18" t="s">
        <v>1424</v>
      </c>
      <c r="L61" s="115" t="s">
        <v>1294</v>
      </c>
      <c r="M61" s="17" t="s">
        <v>1295</v>
      </c>
      <c r="N61" s="18" t="s">
        <v>1425</v>
      </c>
      <c r="O61" s="17" t="s">
        <v>1426</v>
      </c>
      <c r="P61" s="24">
        <v>43542</v>
      </c>
      <c r="Q61" s="18" t="s">
        <v>183</v>
      </c>
      <c r="R61" s="18"/>
      <c r="S61" s="56" t="s">
        <v>89</v>
      </c>
      <c r="T61" s="18"/>
    </row>
    <row r="62" spans="1:20">
      <c r="A62" s="4">
        <v>58</v>
      </c>
      <c r="B62" s="17" t="s">
        <v>66</v>
      </c>
      <c r="C62" s="119" t="s">
        <v>411</v>
      </c>
      <c r="D62" s="18" t="s">
        <v>27</v>
      </c>
      <c r="E62" s="17">
        <v>18150217003</v>
      </c>
      <c r="F62" s="56" t="s">
        <v>76</v>
      </c>
      <c r="G62" s="17">
        <v>37</v>
      </c>
      <c r="H62" s="17">
        <v>33</v>
      </c>
      <c r="I62" s="17">
        <f t="shared" si="0"/>
        <v>70</v>
      </c>
      <c r="J62" s="17" t="s">
        <v>412</v>
      </c>
      <c r="K62" s="18" t="s">
        <v>1424</v>
      </c>
      <c r="L62" s="115" t="s">
        <v>1294</v>
      </c>
      <c r="M62" s="17" t="s">
        <v>1295</v>
      </c>
      <c r="N62" s="18" t="s">
        <v>1296</v>
      </c>
      <c r="O62" s="17" t="s">
        <v>1297</v>
      </c>
      <c r="P62" s="24">
        <v>43542</v>
      </c>
      <c r="Q62" s="18" t="s">
        <v>183</v>
      </c>
      <c r="R62" s="18"/>
      <c r="S62" s="56" t="s">
        <v>89</v>
      </c>
      <c r="T62" s="18"/>
    </row>
    <row r="63" spans="1:20">
      <c r="A63" s="4">
        <v>59</v>
      </c>
      <c r="B63" s="17" t="s">
        <v>67</v>
      </c>
      <c r="C63" s="119" t="s">
        <v>154</v>
      </c>
      <c r="D63" s="18" t="s">
        <v>29</v>
      </c>
      <c r="E63" s="17">
        <v>7079</v>
      </c>
      <c r="F63" s="56"/>
      <c r="G63" s="17">
        <v>48</v>
      </c>
      <c r="H63" s="17">
        <v>35</v>
      </c>
      <c r="I63" s="17">
        <f t="shared" si="0"/>
        <v>83</v>
      </c>
      <c r="J63" s="17" t="s">
        <v>171</v>
      </c>
      <c r="K63" s="18" t="s">
        <v>172</v>
      </c>
      <c r="L63" s="115" t="s">
        <v>939</v>
      </c>
      <c r="M63" s="17" t="s">
        <v>940</v>
      </c>
      <c r="N63" s="18" t="s">
        <v>175</v>
      </c>
      <c r="O63" s="17" t="s">
        <v>1427</v>
      </c>
      <c r="P63" s="24">
        <v>43542</v>
      </c>
      <c r="Q63" s="18" t="s">
        <v>183</v>
      </c>
      <c r="R63" s="18"/>
      <c r="S63" s="56" t="s">
        <v>89</v>
      </c>
      <c r="T63" s="18"/>
    </row>
    <row r="64" spans="1:20">
      <c r="A64" s="4">
        <v>60</v>
      </c>
      <c r="B64" s="17" t="s">
        <v>67</v>
      </c>
      <c r="C64" s="119" t="s">
        <v>1412</v>
      </c>
      <c r="D64" s="18" t="s">
        <v>27</v>
      </c>
      <c r="E64" s="17">
        <v>18150218503</v>
      </c>
      <c r="F64" s="56" t="s">
        <v>76</v>
      </c>
      <c r="G64" s="17">
        <v>20</v>
      </c>
      <c r="H64" s="17">
        <v>20</v>
      </c>
      <c r="I64" s="17">
        <f t="shared" si="0"/>
        <v>40</v>
      </c>
      <c r="J64" s="17"/>
      <c r="K64" s="18" t="s">
        <v>172</v>
      </c>
      <c r="L64" s="115" t="s">
        <v>939</v>
      </c>
      <c r="M64" s="17" t="s">
        <v>940</v>
      </c>
      <c r="N64" s="18" t="s">
        <v>175</v>
      </c>
      <c r="O64" s="17" t="s">
        <v>1427</v>
      </c>
      <c r="P64" s="24">
        <v>43542</v>
      </c>
      <c r="Q64" s="18" t="s">
        <v>183</v>
      </c>
      <c r="R64" s="18"/>
      <c r="S64" s="56" t="s">
        <v>89</v>
      </c>
      <c r="T64" s="18"/>
    </row>
    <row r="65" spans="1:20">
      <c r="A65" s="4">
        <v>61</v>
      </c>
      <c r="B65" s="17" t="s">
        <v>66</v>
      </c>
      <c r="C65" s="119" t="s">
        <v>1413</v>
      </c>
      <c r="D65" s="18" t="s">
        <v>29</v>
      </c>
      <c r="E65" s="17">
        <v>6233</v>
      </c>
      <c r="F65" s="121"/>
      <c r="G65" s="17">
        <v>15</v>
      </c>
      <c r="H65" s="17">
        <v>18</v>
      </c>
      <c r="I65" s="17">
        <f t="shared" si="0"/>
        <v>33</v>
      </c>
      <c r="J65" s="17" t="s">
        <v>1524</v>
      </c>
      <c r="K65" s="18" t="s">
        <v>1428</v>
      </c>
      <c r="L65" s="115" t="s">
        <v>131</v>
      </c>
      <c r="M65" s="17" t="s">
        <v>217</v>
      </c>
      <c r="N65" s="18" t="s">
        <v>1056</v>
      </c>
      <c r="O65" s="17">
        <v>9954340039</v>
      </c>
      <c r="P65" s="24">
        <v>43543</v>
      </c>
      <c r="Q65" s="18" t="s">
        <v>88</v>
      </c>
      <c r="R65" s="18"/>
      <c r="S65" s="56" t="s">
        <v>89</v>
      </c>
      <c r="T65" s="18"/>
    </row>
    <row r="66" spans="1:20">
      <c r="A66" s="4">
        <v>62</v>
      </c>
      <c r="B66" s="17" t="s">
        <v>66</v>
      </c>
      <c r="C66" s="119" t="s">
        <v>1414</v>
      </c>
      <c r="D66" s="18" t="s">
        <v>27</v>
      </c>
      <c r="E66" s="17">
        <v>18150203801</v>
      </c>
      <c r="F66" s="121" t="s">
        <v>76</v>
      </c>
      <c r="G66" s="17">
        <v>10</v>
      </c>
      <c r="H66" s="17">
        <v>9</v>
      </c>
      <c r="I66" s="17">
        <f t="shared" si="0"/>
        <v>19</v>
      </c>
      <c r="J66" s="17" t="s">
        <v>1516</v>
      </c>
      <c r="K66" s="18" t="s">
        <v>1428</v>
      </c>
      <c r="L66" s="115" t="s">
        <v>131</v>
      </c>
      <c r="M66" s="17" t="s">
        <v>217</v>
      </c>
      <c r="N66" s="18" t="s">
        <v>1056</v>
      </c>
      <c r="O66" s="17">
        <v>9954340039</v>
      </c>
      <c r="P66" s="24">
        <v>43543</v>
      </c>
      <c r="Q66" s="18" t="s">
        <v>88</v>
      </c>
      <c r="R66" s="18"/>
      <c r="S66" s="56" t="s">
        <v>89</v>
      </c>
      <c r="T66" s="18"/>
    </row>
    <row r="67" spans="1:20">
      <c r="A67" s="4">
        <v>63</v>
      </c>
      <c r="B67" s="17" t="s">
        <v>66</v>
      </c>
      <c r="C67" s="119" t="s">
        <v>1415</v>
      </c>
      <c r="D67" s="18" t="s">
        <v>27</v>
      </c>
      <c r="E67" s="17">
        <v>18150214903</v>
      </c>
      <c r="F67" s="121" t="s">
        <v>296</v>
      </c>
      <c r="G67" s="17">
        <v>13</v>
      </c>
      <c r="H67" s="17">
        <v>21</v>
      </c>
      <c r="I67" s="17">
        <f t="shared" si="0"/>
        <v>34</v>
      </c>
      <c r="J67" s="17" t="s">
        <v>1429</v>
      </c>
      <c r="K67" s="18" t="s">
        <v>1051</v>
      </c>
      <c r="L67" s="115" t="s">
        <v>1052</v>
      </c>
      <c r="M67" s="17" t="s">
        <v>1430</v>
      </c>
      <c r="N67" s="18"/>
      <c r="O67" s="17"/>
      <c r="P67" s="24">
        <v>43543</v>
      </c>
      <c r="Q67" s="18" t="s">
        <v>88</v>
      </c>
      <c r="R67" s="18"/>
      <c r="S67" s="56" t="s">
        <v>89</v>
      </c>
      <c r="T67" s="18"/>
    </row>
    <row r="68" spans="1:20">
      <c r="A68" s="4">
        <v>64</v>
      </c>
      <c r="B68" s="17" t="s">
        <v>67</v>
      </c>
      <c r="C68" s="119" t="s">
        <v>1331</v>
      </c>
      <c r="D68" s="18" t="s">
        <v>27</v>
      </c>
      <c r="E68" s="17">
        <v>18150213801</v>
      </c>
      <c r="F68" s="121" t="s">
        <v>76</v>
      </c>
      <c r="G68" s="17">
        <v>34</v>
      </c>
      <c r="H68" s="17">
        <v>36</v>
      </c>
      <c r="I68" s="17">
        <f t="shared" si="0"/>
        <v>70</v>
      </c>
      <c r="J68" s="17" t="s">
        <v>1349</v>
      </c>
      <c r="K68" s="18" t="s">
        <v>138</v>
      </c>
      <c r="L68" s="115" t="s">
        <v>483</v>
      </c>
      <c r="M68" s="17" t="s">
        <v>484</v>
      </c>
      <c r="N68" s="18"/>
      <c r="O68" s="17"/>
      <c r="P68" s="24">
        <v>43543</v>
      </c>
      <c r="Q68" s="18" t="s">
        <v>88</v>
      </c>
      <c r="R68" s="18"/>
      <c r="S68" s="56" t="s">
        <v>89</v>
      </c>
      <c r="T68" s="18"/>
    </row>
    <row r="69" spans="1:20">
      <c r="A69" s="4">
        <v>65</v>
      </c>
      <c r="B69" s="17" t="s">
        <v>67</v>
      </c>
      <c r="C69" s="119" t="s">
        <v>1416</v>
      </c>
      <c r="D69" s="18" t="s">
        <v>27</v>
      </c>
      <c r="E69" s="17">
        <v>18150214001</v>
      </c>
      <c r="F69" s="121" t="s">
        <v>76</v>
      </c>
      <c r="G69" s="17">
        <v>22</v>
      </c>
      <c r="H69" s="17">
        <v>28</v>
      </c>
      <c r="I69" s="17">
        <f t="shared" si="0"/>
        <v>50</v>
      </c>
      <c r="J69" s="17" t="s">
        <v>1431</v>
      </c>
      <c r="K69" s="18" t="s">
        <v>138</v>
      </c>
      <c r="L69" s="115" t="s">
        <v>483</v>
      </c>
      <c r="M69" s="17" t="s">
        <v>484</v>
      </c>
      <c r="N69" s="18"/>
      <c r="O69" s="17"/>
      <c r="P69" s="24">
        <v>43543</v>
      </c>
      <c r="Q69" s="18" t="s">
        <v>88</v>
      </c>
      <c r="R69" s="18"/>
      <c r="S69" s="56" t="s">
        <v>89</v>
      </c>
      <c r="T69" s="18"/>
    </row>
    <row r="70" spans="1:20">
      <c r="A70" s="4">
        <v>66</v>
      </c>
      <c r="B70" s="17" t="s">
        <v>67</v>
      </c>
      <c r="C70" s="119" t="s">
        <v>533</v>
      </c>
      <c r="D70" s="18" t="s">
        <v>29</v>
      </c>
      <c r="E70" s="17">
        <v>7179</v>
      </c>
      <c r="F70" s="122"/>
      <c r="G70" s="17">
        <v>22</v>
      </c>
      <c r="H70" s="17">
        <v>25</v>
      </c>
      <c r="I70" s="17">
        <f t="shared" si="0"/>
        <v>47</v>
      </c>
      <c r="J70" s="17" t="s">
        <v>1432</v>
      </c>
      <c r="K70" s="102" t="s">
        <v>422</v>
      </c>
      <c r="L70" s="115" t="s">
        <v>423</v>
      </c>
      <c r="M70" s="17" t="s">
        <v>1126</v>
      </c>
      <c r="N70" s="102" t="s">
        <v>1433</v>
      </c>
      <c r="O70" s="17">
        <v>8472844081</v>
      </c>
      <c r="P70" s="24">
        <v>43544</v>
      </c>
      <c r="Q70" s="18" t="s">
        <v>99</v>
      </c>
      <c r="R70" s="18"/>
      <c r="S70" s="56" t="s">
        <v>89</v>
      </c>
      <c r="T70" s="18"/>
    </row>
    <row r="71" spans="1:20">
      <c r="A71" s="4">
        <v>67</v>
      </c>
      <c r="B71" s="17" t="s">
        <v>67</v>
      </c>
      <c r="C71" s="119" t="s">
        <v>1417</v>
      </c>
      <c r="D71" s="18" t="s">
        <v>27</v>
      </c>
      <c r="E71" s="17">
        <v>18150204201</v>
      </c>
      <c r="F71" s="122" t="s">
        <v>76</v>
      </c>
      <c r="G71" s="17">
        <v>29</v>
      </c>
      <c r="H71" s="17">
        <v>33</v>
      </c>
      <c r="I71" s="17">
        <f t="shared" ref="I71:I164" si="1">+G71+H71</f>
        <v>62</v>
      </c>
      <c r="J71" s="17" t="s">
        <v>1517</v>
      </c>
      <c r="K71" s="102" t="s">
        <v>422</v>
      </c>
      <c r="L71" s="115" t="s">
        <v>423</v>
      </c>
      <c r="M71" s="17" t="s">
        <v>1126</v>
      </c>
      <c r="N71" s="102" t="s">
        <v>1433</v>
      </c>
      <c r="O71" s="17">
        <v>8472844081</v>
      </c>
      <c r="P71" s="24">
        <v>43544</v>
      </c>
      <c r="Q71" s="18" t="s">
        <v>99</v>
      </c>
      <c r="R71" s="18"/>
      <c r="S71" s="56" t="s">
        <v>89</v>
      </c>
      <c r="T71" s="18"/>
    </row>
    <row r="72" spans="1:20">
      <c r="A72" s="4">
        <v>68</v>
      </c>
      <c r="B72" s="17" t="s">
        <v>66</v>
      </c>
      <c r="C72" s="119" t="s">
        <v>1418</v>
      </c>
      <c r="D72" s="18" t="s">
        <v>27</v>
      </c>
      <c r="E72" s="17"/>
      <c r="F72" s="121" t="s">
        <v>93</v>
      </c>
      <c r="G72" s="17">
        <v>69</v>
      </c>
      <c r="H72" s="17">
        <v>79</v>
      </c>
      <c r="I72" s="17">
        <f t="shared" si="1"/>
        <v>148</v>
      </c>
      <c r="J72" s="17"/>
      <c r="K72" s="18" t="s">
        <v>1434</v>
      </c>
      <c r="L72" s="115" t="s">
        <v>580</v>
      </c>
      <c r="M72" s="17" t="s">
        <v>645</v>
      </c>
      <c r="N72" s="18" t="s">
        <v>1228</v>
      </c>
      <c r="O72" s="17">
        <v>9957177452</v>
      </c>
      <c r="P72" s="24">
        <v>43544</v>
      </c>
      <c r="Q72" s="18" t="s">
        <v>99</v>
      </c>
      <c r="R72" s="18"/>
      <c r="S72" s="56" t="s">
        <v>89</v>
      </c>
      <c r="T72" s="18"/>
    </row>
    <row r="73" spans="1:20">
      <c r="A73" s="4">
        <v>69</v>
      </c>
      <c r="B73" s="17" t="s">
        <v>67</v>
      </c>
      <c r="C73" s="119" t="s">
        <v>1419</v>
      </c>
      <c r="D73" s="18" t="s">
        <v>29</v>
      </c>
      <c r="E73" s="17">
        <v>7028</v>
      </c>
      <c r="F73" s="56"/>
      <c r="G73" s="17">
        <v>33</v>
      </c>
      <c r="H73" s="17">
        <v>47</v>
      </c>
      <c r="I73" s="17">
        <f t="shared" si="1"/>
        <v>80</v>
      </c>
      <c r="J73" s="17" t="s">
        <v>1435</v>
      </c>
      <c r="K73" s="100" t="s">
        <v>1436</v>
      </c>
      <c r="L73" s="115" t="s">
        <v>1437</v>
      </c>
      <c r="M73" s="17">
        <v>9707912168</v>
      </c>
      <c r="N73" s="115" t="s">
        <v>1438</v>
      </c>
      <c r="O73" s="17">
        <v>739920253</v>
      </c>
      <c r="P73" s="24">
        <v>43545</v>
      </c>
      <c r="Q73" s="18" t="s">
        <v>113</v>
      </c>
      <c r="R73" s="18"/>
      <c r="S73" s="56" t="s">
        <v>89</v>
      </c>
      <c r="T73" s="18"/>
    </row>
    <row r="74" spans="1:20">
      <c r="A74" s="4">
        <v>70</v>
      </c>
      <c r="B74" s="17" t="s">
        <v>67</v>
      </c>
      <c r="C74" s="119" t="s">
        <v>1420</v>
      </c>
      <c r="D74" s="18" t="s">
        <v>27</v>
      </c>
      <c r="E74" s="17">
        <v>18150221202</v>
      </c>
      <c r="F74" s="56" t="s">
        <v>76</v>
      </c>
      <c r="G74" s="17">
        <v>18</v>
      </c>
      <c r="H74" s="17">
        <v>14</v>
      </c>
      <c r="I74" s="17">
        <f t="shared" si="1"/>
        <v>32</v>
      </c>
      <c r="J74" s="17" t="s">
        <v>1439</v>
      </c>
      <c r="K74" s="115" t="s">
        <v>308</v>
      </c>
      <c r="L74" s="115" t="s">
        <v>1440</v>
      </c>
      <c r="M74" s="17">
        <v>9435334819</v>
      </c>
      <c r="N74" s="115" t="s">
        <v>1441</v>
      </c>
      <c r="O74" s="17">
        <v>9954563589</v>
      </c>
      <c r="P74" s="24">
        <v>43545</v>
      </c>
      <c r="Q74" s="18" t="s">
        <v>113</v>
      </c>
      <c r="R74" s="18"/>
      <c r="S74" s="56" t="s">
        <v>89</v>
      </c>
      <c r="T74" s="18"/>
    </row>
    <row r="75" spans="1:20">
      <c r="A75" s="4">
        <v>71</v>
      </c>
      <c r="B75" s="17" t="s">
        <v>67</v>
      </c>
      <c r="C75" s="119" t="s">
        <v>1421</v>
      </c>
      <c r="D75" s="18" t="s">
        <v>27</v>
      </c>
      <c r="E75" s="17">
        <v>18150219603</v>
      </c>
      <c r="F75" s="56" t="s">
        <v>76</v>
      </c>
      <c r="G75" s="17">
        <v>22</v>
      </c>
      <c r="H75" s="17">
        <v>18</v>
      </c>
      <c r="I75" s="17">
        <f t="shared" si="1"/>
        <v>40</v>
      </c>
      <c r="J75" s="17" t="s">
        <v>1442</v>
      </c>
      <c r="K75" s="115" t="s">
        <v>308</v>
      </c>
      <c r="L75" s="115" t="s">
        <v>1440</v>
      </c>
      <c r="M75" s="17">
        <v>9435334819</v>
      </c>
      <c r="N75" s="115"/>
      <c r="O75" s="17"/>
      <c r="P75" s="24">
        <v>43545</v>
      </c>
      <c r="Q75" s="18" t="s">
        <v>113</v>
      </c>
      <c r="R75" s="18"/>
      <c r="S75" s="56" t="s">
        <v>89</v>
      </c>
      <c r="T75" s="18"/>
    </row>
    <row r="76" spans="1:20">
      <c r="A76" s="4">
        <v>72</v>
      </c>
      <c r="B76" s="17" t="s">
        <v>66</v>
      </c>
      <c r="C76" s="119" t="s">
        <v>868</v>
      </c>
      <c r="D76" s="18" t="s">
        <v>29</v>
      </c>
      <c r="E76" s="17">
        <v>6160</v>
      </c>
      <c r="F76" s="56"/>
      <c r="G76" s="17">
        <v>38</v>
      </c>
      <c r="H76" s="17">
        <v>27</v>
      </c>
      <c r="I76" s="17">
        <f t="shared" si="1"/>
        <v>65</v>
      </c>
      <c r="J76" s="17" t="s">
        <v>871</v>
      </c>
      <c r="K76" s="115" t="s">
        <v>1434</v>
      </c>
      <c r="L76" s="115" t="s">
        <v>580</v>
      </c>
      <c r="M76" s="17">
        <v>9954559612</v>
      </c>
      <c r="N76" s="115" t="s">
        <v>1228</v>
      </c>
      <c r="O76" s="17">
        <v>9957177452</v>
      </c>
      <c r="P76" s="24">
        <v>43545</v>
      </c>
      <c r="Q76" s="18" t="s">
        <v>113</v>
      </c>
      <c r="R76" s="18"/>
      <c r="S76" s="56" t="s">
        <v>89</v>
      </c>
      <c r="T76" s="18"/>
    </row>
    <row r="77" spans="1:20">
      <c r="A77" s="4">
        <v>73</v>
      </c>
      <c r="B77" s="17" t="s">
        <v>66</v>
      </c>
      <c r="C77" s="119" t="s">
        <v>1422</v>
      </c>
      <c r="D77" s="18" t="s">
        <v>27</v>
      </c>
      <c r="E77" s="17">
        <v>18150214801</v>
      </c>
      <c r="F77" s="56" t="s">
        <v>76</v>
      </c>
      <c r="G77" s="17">
        <v>89</v>
      </c>
      <c r="H77" s="17">
        <v>101</v>
      </c>
      <c r="I77" s="17">
        <f t="shared" si="1"/>
        <v>190</v>
      </c>
      <c r="J77" s="17" t="s">
        <v>1518</v>
      </c>
      <c r="K77" s="115" t="s">
        <v>282</v>
      </c>
      <c r="L77" s="115" t="s">
        <v>1381</v>
      </c>
      <c r="M77" s="17" t="s">
        <v>284</v>
      </c>
      <c r="N77" s="115" t="s">
        <v>1392</v>
      </c>
      <c r="O77" s="17" t="s">
        <v>1393</v>
      </c>
      <c r="P77" s="24">
        <v>43545</v>
      </c>
      <c r="Q77" s="18" t="s">
        <v>113</v>
      </c>
      <c r="R77" s="18"/>
      <c r="S77" s="56" t="s">
        <v>89</v>
      </c>
      <c r="T77" s="18"/>
    </row>
    <row r="78" spans="1:20">
      <c r="A78" s="4">
        <v>74</v>
      </c>
      <c r="B78" s="17" t="s">
        <v>66</v>
      </c>
      <c r="C78" s="119" t="s">
        <v>249</v>
      </c>
      <c r="D78" s="18" t="s">
        <v>29</v>
      </c>
      <c r="E78" s="17">
        <v>6219</v>
      </c>
      <c r="F78" s="17"/>
      <c r="G78" s="17">
        <v>27</v>
      </c>
      <c r="H78" s="17">
        <v>32</v>
      </c>
      <c r="I78" s="17">
        <f t="shared" si="1"/>
        <v>59</v>
      </c>
      <c r="J78" s="17" t="s">
        <v>1523</v>
      </c>
      <c r="K78" s="115" t="s">
        <v>1443</v>
      </c>
      <c r="L78" s="115" t="s">
        <v>513</v>
      </c>
      <c r="M78" s="17">
        <v>9401452672</v>
      </c>
      <c r="N78" s="115" t="s">
        <v>1444</v>
      </c>
      <c r="O78" s="17">
        <v>9613169695</v>
      </c>
      <c r="P78" s="24">
        <v>43546</v>
      </c>
      <c r="Q78" s="18" t="s">
        <v>147</v>
      </c>
      <c r="R78" s="18"/>
      <c r="S78" s="56" t="s">
        <v>89</v>
      </c>
      <c r="T78" s="18"/>
    </row>
    <row r="79" spans="1:20">
      <c r="A79" s="4">
        <v>75</v>
      </c>
      <c r="B79" s="17" t="s">
        <v>66</v>
      </c>
      <c r="C79" s="119" t="s">
        <v>577</v>
      </c>
      <c r="D79" s="18" t="s">
        <v>27</v>
      </c>
      <c r="E79" s="17">
        <v>18150208203</v>
      </c>
      <c r="F79" s="17" t="s">
        <v>76</v>
      </c>
      <c r="G79" s="17">
        <v>17</v>
      </c>
      <c r="H79" s="17">
        <v>16</v>
      </c>
      <c r="I79" s="17">
        <f t="shared" si="1"/>
        <v>33</v>
      </c>
      <c r="J79" s="17" t="s">
        <v>1445</v>
      </c>
      <c r="K79" s="115" t="s">
        <v>1443</v>
      </c>
      <c r="L79" s="115" t="s">
        <v>513</v>
      </c>
      <c r="M79" s="17">
        <v>9401452672</v>
      </c>
      <c r="N79" s="115" t="s">
        <v>1444</v>
      </c>
      <c r="O79" s="17">
        <v>9613169695</v>
      </c>
      <c r="P79" s="24">
        <v>43546</v>
      </c>
      <c r="Q79" s="18" t="s">
        <v>147</v>
      </c>
      <c r="R79" s="18"/>
      <c r="S79" s="56" t="s">
        <v>89</v>
      </c>
      <c r="T79" s="18"/>
    </row>
    <row r="80" spans="1:20">
      <c r="A80" s="4">
        <v>76</v>
      </c>
      <c r="B80" s="17" t="s">
        <v>66</v>
      </c>
      <c r="C80" s="119" t="s">
        <v>1423</v>
      </c>
      <c r="D80" s="18" t="s">
        <v>27</v>
      </c>
      <c r="E80" s="17">
        <v>18150229101</v>
      </c>
      <c r="F80" s="17" t="s">
        <v>76</v>
      </c>
      <c r="G80" s="17">
        <v>13</v>
      </c>
      <c r="H80" s="17">
        <v>12</v>
      </c>
      <c r="I80" s="17">
        <f t="shared" si="1"/>
        <v>25</v>
      </c>
      <c r="J80" s="17"/>
      <c r="K80" s="115" t="s">
        <v>1443</v>
      </c>
      <c r="L80" s="115" t="s">
        <v>513</v>
      </c>
      <c r="M80" s="17">
        <v>9401452672</v>
      </c>
      <c r="N80" s="115" t="s">
        <v>1444</v>
      </c>
      <c r="O80" s="17">
        <v>9613169695</v>
      </c>
      <c r="P80" s="24">
        <v>43546</v>
      </c>
      <c r="Q80" s="18" t="s">
        <v>147</v>
      </c>
      <c r="R80" s="18"/>
      <c r="S80" s="56" t="s">
        <v>89</v>
      </c>
      <c r="T80" s="18"/>
    </row>
    <row r="81" spans="1:20">
      <c r="A81" s="4">
        <v>77</v>
      </c>
      <c r="B81" s="17" t="s">
        <v>67</v>
      </c>
      <c r="C81" s="119" t="s">
        <v>530</v>
      </c>
      <c r="D81" s="18" t="s">
        <v>29</v>
      </c>
      <c r="E81" s="17">
        <v>7043</v>
      </c>
      <c r="F81" s="56"/>
      <c r="G81" s="17">
        <v>16</v>
      </c>
      <c r="H81" s="17">
        <v>34</v>
      </c>
      <c r="I81" s="17">
        <f t="shared" si="1"/>
        <v>50</v>
      </c>
      <c r="J81" s="17" t="s">
        <v>537</v>
      </c>
      <c r="K81" s="115" t="s">
        <v>165</v>
      </c>
      <c r="L81" s="115" t="s">
        <v>166</v>
      </c>
      <c r="M81" s="17" t="s">
        <v>563</v>
      </c>
      <c r="N81" s="115" t="s">
        <v>1446</v>
      </c>
      <c r="O81" s="17" t="s">
        <v>1447</v>
      </c>
      <c r="P81" s="24">
        <v>43546</v>
      </c>
      <c r="Q81" s="18" t="s">
        <v>147</v>
      </c>
      <c r="R81" s="18"/>
      <c r="S81" s="56" t="s">
        <v>89</v>
      </c>
      <c r="T81" s="18"/>
    </row>
    <row r="82" spans="1:20">
      <c r="A82" s="4">
        <v>78</v>
      </c>
      <c r="B82" s="17" t="s">
        <v>67</v>
      </c>
      <c r="C82" s="119" t="s">
        <v>253</v>
      </c>
      <c r="D82" s="18" t="s">
        <v>27</v>
      </c>
      <c r="E82" s="17">
        <v>18150219201</v>
      </c>
      <c r="F82" s="56" t="s">
        <v>76</v>
      </c>
      <c r="G82" s="17">
        <v>14</v>
      </c>
      <c r="H82" s="17">
        <v>22</v>
      </c>
      <c r="I82" s="17">
        <f t="shared" si="1"/>
        <v>36</v>
      </c>
      <c r="J82" s="17" t="s">
        <v>1448</v>
      </c>
      <c r="K82" s="115" t="s">
        <v>165</v>
      </c>
      <c r="L82" s="115" t="s">
        <v>166</v>
      </c>
      <c r="M82" s="17" t="s">
        <v>563</v>
      </c>
      <c r="N82" s="115" t="s">
        <v>1449</v>
      </c>
      <c r="O82" s="17" t="s">
        <v>1450</v>
      </c>
      <c r="P82" s="24">
        <v>43546</v>
      </c>
      <c r="Q82" s="18" t="s">
        <v>147</v>
      </c>
      <c r="R82" s="18"/>
      <c r="S82" s="56" t="s">
        <v>89</v>
      </c>
      <c r="T82" s="18"/>
    </row>
    <row r="83" spans="1:20">
      <c r="A83" s="4">
        <v>79</v>
      </c>
      <c r="B83" s="17" t="s">
        <v>67</v>
      </c>
      <c r="C83" s="119" t="s">
        <v>531</v>
      </c>
      <c r="D83" s="18" t="s">
        <v>27</v>
      </c>
      <c r="E83" s="17">
        <v>18150209001</v>
      </c>
      <c r="F83" s="56" t="s">
        <v>76</v>
      </c>
      <c r="G83" s="17">
        <v>6</v>
      </c>
      <c r="H83" s="17">
        <v>19</v>
      </c>
      <c r="I83" s="17">
        <f t="shared" si="1"/>
        <v>25</v>
      </c>
      <c r="J83" s="17" t="s">
        <v>539</v>
      </c>
      <c r="K83" s="115" t="s">
        <v>165</v>
      </c>
      <c r="L83" s="115" t="s">
        <v>166</v>
      </c>
      <c r="M83" s="17" t="s">
        <v>563</v>
      </c>
      <c r="N83" s="115" t="s">
        <v>1446</v>
      </c>
      <c r="O83" s="17" t="s">
        <v>1447</v>
      </c>
      <c r="P83" s="24">
        <v>43546</v>
      </c>
      <c r="Q83" s="18" t="s">
        <v>147</v>
      </c>
      <c r="R83" s="18"/>
      <c r="S83" s="56" t="s">
        <v>89</v>
      </c>
      <c r="T83" s="18"/>
    </row>
    <row r="84" spans="1:20">
      <c r="A84" s="4">
        <v>80</v>
      </c>
      <c r="B84" s="17" t="s">
        <v>66</v>
      </c>
      <c r="C84" s="64" t="s">
        <v>1451</v>
      </c>
      <c r="D84" s="64" t="s">
        <v>27</v>
      </c>
      <c r="E84" s="17">
        <v>18150203302</v>
      </c>
      <c r="F84" s="56" t="s">
        <v>76</v>
      </c>
      <c r="G84" s="17">
        <v>37</v>
      </c>
      <c r="H84" s="17">
        <v>40</v>
      </c>
      <c r="I84" s="17">
        <f t="shared" si="1"/>
        <v>77</v>
      </c>
      <c r="J84" s="17" t="s">
        <v>1519</v>
      </c>
      <c r="K84" s="18" t="s">
        <v>1434</v>
      </c>
      <c r="L84" s="115" t="s">
        <v>580</v>
      </c>
      <c r="M84" s="17" t="s">
        <v>645</v>
      </c>
      <c r="N84" s="18" t="s">
        <v>1228</v>
      </c>
      <c r="O84" s="17">
        <v>9957177452</v>
      </c>
      <c r="P84" s="24">
        <v>43547</v>
      </c>
      <c r="Q84" s="18" t="s">
        <v>148</v>
      </c>
      <c r="R84" s="18"/>
      <c r="S84" s="56" t="s">
        <v>89</v>
      </c>
      <c r="T84" s="18"/>
    </row>
    <row r="85" spans="1:20">
      <c r="A85" s="4">
        <v>81</v>
      </c>
      <c r="B85" s="17" t="s">
        <v>66</v>
      </c>
      <c r="C85" s="64" t="s">
        <v>1452</v>
      </c>
      <c r="D85" s="64" t="s">
        <v>27</v>
      </c>
      <c r="E85" s="17">
        <v>18150200502</v>
      </c>
      <c r="F85" s="56" t="s">
        <v>76</v>
      </c>
      <c r="G85" s="17">
        <v>27</v>
      </c>
      <c r="H85" s="17">
        <v>20</v>
      </c>
      <c r="I85" s="17">
        <f t="shared" si="1"/>
        <v>47</v>
      </c>
      <c r="J85" s="17"/>
      <c r="K85" s="18" t="s">
        <v>1434</v>
      </c>
      <c r="L85" s="115" t="s">
        <v>580</v>
      </c>
      <c r="M85" s="17" t="s">
        <v>645</v>
      </c>
      <c r="N85" s="18"/>
      <c r="O85" s="17"/>
      <c r="P85" s="24">
        <v>43547</v>
      </c>
      <c r="Q85" s="18" t="s">
        <v>148</v>
      </c>
      <c r="R85" s="18"/>
      <c r="S85" s="56" t="s">
        <v>89</v>
      </c>
      <c r="T85" s="18"/>
    </row>
    <row r="86" spans="1:20">
      <c r="A86" s="4">
        <v>82</v>
      </c>
      <c r="B86" s="17" t="s">
        <v>67</v>
      </c>
      <c r="C86" s="18" t="s">
        <v>1453</v>
      </c>
      <c r="D86" s="18" t="s">
        <v>27</v>
      </c>
      <c r="E86" s="62">
        <v>18150211805</v>
      </c>
      <c r="F86" s="56" t="s">
        <v>76</v>
      </c>
      <c r="G86" s="63">
        <v>93</v>
      </c>
      <c r="H86" s="63">
        <v>90</v>
      </c>
      <c r="I86" s="17">
        <f t="shared" si="1"/>
        <v>183</v>
      </c>
      <c r="J86" s="17" t="s">
        <v>1454</v>
      </c>
      <c r="K86" s="18" t="s">
        <v>178</v>
      </c>
      <c r="L86" s="115" t="s">
        <v>672</v>
      </c>
      <c r="M86" s="17" t="s">
        <v>1455</v>
      </c>
      <c r="N86" s="64" t="s">
        <v>1456</v>
      </c>
      <c r="O86" s="17">
        <v>9954466435</v>
      </c>
      <c r="P86" s="24">
        <v>43547</v>
      </c>
      <c r="Q86" s="18" t="s">
        <v>148</v>
      </c>
      <c r="R86" s="18"/>
      <c r="S86" s="56" t="s">
        <v>89</v>
      </c>
      <c r="T86" s="18"/>
    </row>
    <row r="87" spans="1:20">
      <c r="A87" s="4">
        <v>83</v>
      </c>
      <c r="B87" s="17" t="s">
        <v>66</v>
      </c>
      <c r="C87" s="119" t="s">
        <v>446</v>
      </c>
      <c r="D87" s="18" t="s">
        <v>29</v>
      </c>
      <c r="E87" s="17">
        <v>7059</v>
      </c>
      <c r="F87" s="56"/>
      <c r="G87" s="17">
        <v>33</v>
      </c>
      <c r="H87" s="17">
        <v>32</v>
      </c>
      <c r="I87" s="17">
        <f t="shared" si="1"/>
        <v>65</v>
      </c>
      <c r="J87" s="17" t="s">
        <v>448</v>
      </c>
      <c r="K87" s="115" t="s">
        <v>1312</v>
      </c>
      <c r="L87" s="115" t="s">
        <v>435</v>
      </c>
      <c r="M87" s="17">
        <v>9854384208</v>
      </c>
      <c r="N87" s="115" t="s">
        <v>1375</v>
      </c>
      <c r="O87" s="17" t="s">
        <v>1462</v>
      </c>
      <c r="P87" s="24">
        <v>43549</v>
      </c>
      <c r="Q87" s="18" t="s">
        <v>183</v>
      </c>
      <c r="R87" s="18"/>
      <c r="S87" s="56" t="s">
        <v>89</v>
      </c>
      <c r="T87" s="18"/>
    </row>
    <row r="88" spans="1:20">
      <c r="A88" s="4">
        <v>84</v>
      </c>
      <c r="B88" s="17" t="s">
        <v>66</v>
      </c>
      <c r="C88" s="119" t="s">
        <v>1457</v>
      </c>
      <c r="D88" s="18" t="s">
        <v>27</v>
      </c>
      <c r="E88" s="17">
        <v>18150220301</v>
      </c>
      <c r="F88" s="56" t="s">
        <v>76</v>
      </c>
      <c r="G88" s="17">
        <v>11</v>
      </c>
      <c r="H88" s="17">
        <v>36</v>
      </c>
      <c r="I88" s="17">
        <f t="shared" si="1"/>
        <v>47</v>
      </c>
      <c r="J88" s="17" t="s">
        <v>1520</v>
      </c>
      <c r="K88" s="115" t="s">
        <v>1354</v>
      </c>
      <c r="L88" s="115" t="s">
        <v>226</v>
      </c>
      <c r="M88" s="17">
        <v>9401452636</v>
      </c>
      <c r="N88" s="115" t="s">
        <v>1355</v>
      </c>
      <c r="O88" s="17" t="s">
        <v>1463</v>
      </c>
      <c r="P88" s="24">
        <v>43549</v>
      </c>
      <c r="Q88" s="18" t="s">
        <v>183</v>
      </c>
      <c r="R88" s="18"/>
      <c r="S88" s="56" t="s">
        <v>89</v>
      </c>
      <c r="T88" s="18"/>
    </row>
    <row r="89" spans="1:20">
      <c r="A89" s="4">
        <v>85</v>
      </c>
      <c r="B89" s="17" t="s">
        <v>66</v>
      </c>
      <c r="C89" s="119" t="s">
        <v>1458</v>
      </c>
      <c r="D89" s="18" t="s">
        <v>27</v>
      </c>
      <c r="E89" s="17"/>
      <c r="F89" s="56" t="s">
        <v>76</v>
      </c>
      <c r="G89" s="17">
        <v>18</v>
      </c>
      <c r="H89" s="17">
        <v>8</v>
      </c>
      <c r="I89" s="17">
        <f t="shared" si="1"/>
        <v>26</v>
      </c>
      <c r="J89" s="17" t="s">
        <v>1464</v>
      </c>
      <c r="K89" s="115" t="s">
        <v>1354</v>
      </c>
      <c r="L89" s="115" t="s">
        <v>226</v>
      </c>
      <c r="M89" s="17">
        <v>9401452636</v>
      </c>
      <c r="N89" s="115"/>
      <c r="O89" s="17"/>
      <c r="P89" s="24">
        <v>43549</v>
      </c>
      <c r="Q89" s="18" t="s">
        <v>183</v>
      </c>
      <c r="R89" s="18"/>
      <c r="S89" s="56" t="s">
        <v>89</v>
      </c>
      <c r="T89" s="18"/>
    </row>
    <row r="90" spans="1:20">
      <c r="A90" s="4">
        <v>86</v>
      </c>
      <c r="B90" s="17" t="s">
        <v>67</v>
      </c>
      <c r="C90" s="119" t="s">
        <v>1459</v>
      </c>
      <c r="D90" s="18" t="s">
        <v>29</v>
      </c>
      <c r="E90" s="17">
        <v>6238</v>
      </c>
      <c r="F90" s="56"/>
      <c r="G90" s="17">
        <v>19</v>
      </c>
      <c r="H90" s="17">
        <v>17</v>
      </c>
      <c r="I90" s="17">
        <f t="shared" si="1"/>
        <v>36</v>
      </c>
      <c r="J90" s="17" t="s">
        <v>1520</v>
      </c>
      <c r="K90" s="115" t="s">
        <v>1178</v>
      </c>
      <c r="L90" s="115" t="s">
        <v>131</v>
      </c>
      <c r="M90" s="17">
        <v>9859728957</v>
      </c>
      <c r="N90" s="115" t="s">
        <v>167</v>
      </c>
      <c r="O90" s="17" t="s">
        <v>1315</v>
      </c>
      <c r="P90" s="24">
        <v>43549</v>
      </c>
      <c r="Q90" s="18" t="s">
        <v>183</v>
      </c>
      <c r="R90" s="18"/>
      <c r="S90" s="56" t="s">
        <v>89</v>
      </c>
      <c r="T90" s="18"/>
    </row>
    <row r="91" spans="1:20">
      <c r="A91" s="4">
        <v>87</v>
      </c>
      <c r="B91" s="17" t="s">
        <v>67</v>
      </c>
      <c r="C91" s="119" t="s">
        <v>1460</v>
      </c>
      <c r="D91" s="18" t="s">
        <v>27</v>
      </c>
      <c r="E91" s="17">
        <v>18150221701</v>
      </c>
      <c r="F91" s="56" t="s">
        <v>76</v>
      </c>
      <c r="G91" s="17">
        <v>18</v>
      </c>
      <c r="H91" s="17">
        <v>24</v>
      </c>
      <c r="I91" s="17">
        <f t="shared" si="1"/>
        <v>42</v>
      </c>
      <c r="J91" s="17" t="s">
        <v>1465</v>
      </c>
      <c r="K91" s="115" t="s">
        <v>1178</v>
      </c>
      <c r="L91" s="115" t="s">
        <v>131</v>
      </c>
      <c r="M91" s="17">
        <v>9859728957</v>
      </c>
      <c r="N91" s="115" t="s">
        <v>167</v>
      </c>
      <c r="O91" s="17" t="s">
        <v>1315</v>
      </c>
      <c r="P91" s="24">
        <v>43549</v>
      </c>
      <c r="Q91" s="18" t="s">
        <v>183</v>
      </c>
      <c r="R91" s="18"/>
      <c r="S91" s="56" t="s">
        <v>89</v>
      </c>
      <c r="T91" s="18"/>
    </row>
    <row r="92" spans="1:20">
      <c r="A92" s="4">
        <v>88</v>
      </c>
      <c r="B92" s="17" t="s">
        <v>67</v>
      </c>
      <c r="C92" s="119" t="s">
        <v>1461</v>
      </c>
      <c r="D92" s="18" t="s">
        <v>27</v>
      </c>
      <c r="E92" s="17">
        <v>18150203901</v>
      </c>
      <c r="F92" s="56" t="s">
        <v>76</v>
      </c>
      <c r="G92" s="17">
        <v>19</v>
      </c>
      <c r="H92" s="17">
        <v>17</v>
      </c>
      <c r="I92" s="17">
        <f t="shared" si="1"/>
        <v>36</v>
      </c>
      <c r="J92" s="17" t="s">
        <v>1466</v>
      </c>
      <c r="K92" s="115" t="s">
        <v>1178</v>
      </c>
      <c r="L92" s="115" t="s">
        <v>131</v>
      </c>
      <c r="M92" s="17">
        <v>9859728957</v>
      </c>
      <c r="N92" s="115" t="s">
        <v>1213</v>
      </c>
      <c r="O92" s="17" t="s">
        <v>1214</v>
      </c>
      <c r="P92" s="24">
        <v>43549</v>
      </c>
      <c r="Q92" s="18" t="s">
        <v>183</v>
      </c>
      <c r="R92" s="18"/>
      <c r="S92" s="56" t="s">
        <v>89</v>
      </c>
      <c r="T92" s="18"/>
    </row>
    <row r="93" spans="1:20">
      <c r="A93" s="4">
        <v>89</v>
      </c>
      <c r="B93" s="17" t="s">
        <v>66</v>
      </c>
      <c r="C93" s="119" t="s">
        <v>1467</v>
      </c>
      <c r="D93" s="18" t="s">
        <v>29</v>
      </c>
      <c r="E93" s="17">
        <v>7126</v>
      </c>
      <c r="F93" s="56"/>
      <c r="G93" s="17">
        <v>35</v>
      </c>
      <c r="H93" s="17">
        <v>27</v>
      </c>
      <c r="I93" s="17">
        <f t="shared" si="1"/>
        <v>62</v>
      </c>
      <c r="J93" s="17" t="s">
        <v>1521</v>
      </c>
      <c r="K93" s="115" t="s">
        <v>571</v>
      </c>
      <c r="L93" s="115" t="s">
        <v>572</v>
      </c>
      <c r="M93" s="17">
        <v>9401452666</v>
      </c>
      <c r="N93" s="115" t="s">
        <v>1470</v>
      </c>
      <c r="O93" s="17" t="s">
        <v>1471</v>
      </c>
      <c r="P93" s="24">
        <v>43550</v>
      </c>
      <c r="Q93" s="18" t="s">
        <v>88</v>
      </c>
      <c r="R93" s="18"/>
      <c r="S93" s="56" t="s">
        <v>89</v>
      </c>
      <c r="T93" s="18"/>
    </row>
    <row r="94" spans="1:20">
      <c r="A94" s="4">
        <v>90</v>
      </c>
      <c r="B94" s="17" t="s">
        <v>66</v>
      </c>
      <c r="C94" s="119" t="s">
        <v>1468</v>
      </c>
      <c r="D94" s="18" t="s">
        <v>27</v>
      </c>
      <c r="E94" s="17">
        <v>18150224304</v>
      </c>
      <c r="F94" s="56" t="s">
        <v>93</v>
      </c>
      <c r="G94" s="17">
        <v>72</v>
      </c>
      <c r="H94" s="17">
        <v>63</v>
      </c>
      <c r="I94" s="17">
        <f t="shared" si="1"/>
        <v>135</v>
      </c>
      <c r="J94" s="17"/>
      <c r="K94" s="115" t="s">
        <v>571</v>
      </c>
      <c r="L94" s="115" t="s">
        <v>572</v>
      </c>
      <c r="M94" s="17">
        <v>9401452666</v>
      </c>
      <c r="N94" s="115" t="s">
        <v>1470</v>
      </c>
      <c r="O94" s="17" t="s">
        <v>1471</v>
      </c>
      <c r="P94" s="24">
        <v>43550</v>
      </c>
      <c r="Q94" s="18" t="s">
        <v>88</v>
      </c>
      <c r="R94" s="18"/>
      <c r="S94" s="56" t="s">
        <v>89</v>
      </c>
      <c r="T94" s="18"/>
    </row>
    <row r="95" spans="1:20">
      <c r="A95" s="4">
        <v>91</v>
      </c>
      <c r="B95" s="17" t="s">
        <v>67</v>
      </c>
      <c r="C95" s="119" t="s">
        <v>591</v>
      </c>
      <c r="D95" s="18" t="s">
        <v>29</v>
      </c>
      <c r="E95" s="17">
        <v>6035</v>
      </c>
      <c r="F95" s="56"/>
      <c r="G95" s="17">
        <v>33</v>
      </c>
      <c r="H95" s="17">
        <v>30</v>
      </c>
      <c r="I95" s="17">
        <f t="shared" si="1"/>
        <v>63</v>
      </c>
      <c r="J95" s="17" t="s">
        <v>595</v>
      </c>
      <c r="K95" s="115" t="s">
        <v>1289</v>
      </c>
      <c r="L95" s="115" t="s">
        <v>109</v>
      </c>
      <c r="M95" s="17">
        <v>9957666761</v>
      </c>
      <c r="N95" s="115" t="s">
        <v>110</v>
      </c>
      <c r="O95" s="17">
        <v>9678597530</v>
      </c>
      <c r="P95" s="24">
        <v>43550</v>
      </c>
      <c r="Q95" s="18" t="s">
        <v>88</v>
      </c>
      <c r="R95" s="18"/>
      <c r="S95" s="56" t="s">
        <v>89</v>
      </c>
      <c r="T95" s="18"/>
    </row>
    <row r="96" spans="1:20">
      <c r="A96" s="4">
        <v>92</v>
      </c>
      <c r="B96" s="17" t="s">
        <v>67</v>
      </c>
      <c r="C96" s="123" t="s">
        <v>1469</v>
      </c>
      <c r="D96" s="18" t="s">
        <v>27</v>
      </c>
      <c r="E96" s="17">
        <v>18150202201</v>
      </c>
      <c r="F96" s="56" t="s">
        <v>296</v>
      </c>
      <c r="G96" s="17">
        <v>129</v>
      </c>
      <c r="H96" s="17">
        <v>134</v>
      </c>
      <c r="I96" s="17">
        <f t="shared" si="1"/>
        <v>263</v>
      </c>
      <c r="J96" s="17" t="s">
        <v>1522</v>
      </c>
      <c r="K96" s="115" t="s">
        <v>1289</v>
      </c>
      <c r="L96" s="115" t="s">
        <v>109</v>
      </c>
      <c r="M96" s="17">
        <v>9957666761</v>
      </c>
      <c r="N96" s="115" t="s">
        <v>110</v>
      </c>
      <c r="O96" s="17">
        <v>9678597530</v>
      </c>
      <c r="P96" s="24">
        <v>43550</v>
      </c>
      <c r="Q96" s="18" t="s">
        <v>88</v>
      </c>
      <c r="R96" s="18"/>
      <c r="S96" s="56" t="s">
        <v>89</v>
      </c>
      <c r="T96" s="18"/>
    </row>
    <row r="97" spans="1:20">
      <c r="A97" s="4">
        <v>93</v>
      </c>
      <c r="B97" s="17" t="s">
        <v>66</v>
      </c>
      <c r="C97" s="74" t="s">
        <v>1473</v>
      </c>
      <c r="D97" s="18" t="s">
        <v>27</v>
      </c>
      <c r="E97" s="55">
        <v>18150218804</v>
      </c>
      <c r="F97" s="56" t="s">
        <v>488</v>
      </c>
      <c r="G97" s="57">
        <v>326</v>
      </c>
      <c r="H97" s="57">
        <v>324</v>
      </c>
      <c r="I97" s="17">
        <f t="shared" si="1"/>
        <v>650</v>
      </c>
      <c r="J97" s="17" t="s">
        <v>1045</v>
      </c>
      <c r="K97" s="18" t="s">
        <v>959</v>
      </c>
      <c r="L97" s="18" t="s">
        <v>960</v>
      </c>
      <c r="M97" s="75" t="s">
        <v>1472</v>
      </c>
      <c r="N97" s="18"/>
      <c r="O97" s="56"/>
      <c r="P97" s="24">
        <v>43551</v>
      </c>
      <c r="Q97" s="18" t="s">
        <v>99</v>
      </c>
      <c r="R97" s="18"/>
      <c r="S97" s="56" t="s">
        <v>89</v>
      </c>
      <c r="T97" s="18"/>
    </row>
    <row r="98" spans="1:20">
      <c r="A98" s="4">
        <v>94</v>
      </c>
      <c r="B98" s="17" t="s">
        <v>67</v>
      </c>
      <c r="C98" s="123" t="s">
        <v>1474</v>
      </c>
      <c r="D98" s="18" t="s">
        <v>27</v>
      </c>
      <c r="E98" s="17">
        <v>18150202201</v>
      </c>
      <c r="F98" s="56" t="s">
        <v>296</v>
      </c>
      <c r="G98" s="17">
        <v>129</v>
      </c>
      <c r="H98" s="17">
        <v>134</v>
      </c>
      <c r="I98" s="17">
        <f t="shared" ref="I98:I99" si="2">+G98+H98</f>
        <v>263</v>
      </c>
      <c r="J98" s="17" t="s">
        <v>1522</v>
      </c>
      <c r="K98" s="115" t="s">
        <v>1289</v>
      </c>
      <c r="L98" s="115" t="s">
        <v>109</v>
      </c>
      <c r="M98" s="17">
        <v>9957666761</v>
      </c>
      <c r="N98" s="115" t="s">
        <v>110</v>
      </c>
      <c r="O98" s="17">
        <v>9678597530</v>
      </c>
      <c r="P98" s="24">
        <v>43551</v>
      </c>
      <c r="Q98" s="18" t="s">
        <v>99</v>
      </c>
      <c r="R98" s="18"/>
      <c r="S98" s="56" t="s">
        <v>89</v>
      </c>
      <c r="T98" s="18"/>
    </row>
    <row r="99" spans="1:20">
      <c r="A99" s="4">
        <v>95</v>
      </c>
      <c r="B99" s="17" t="s">
        <v>66</v>
      </c>
      <c r="C99" s="74" t="s">
        <v>1475</v>
      </c>
      <c r="D99" s="18" t="s">
        <v>27</v>
      </c>
      <c r="E99" s="55">
        <v>18150218804</v>
      </c>
      <c r="F99" s="56" t="s">
        <v>488</v>
      </c>
      <c r="G99" s="57">
        <v>0</v>
      </c>
      <c r="H99" s="57">
        <v>0</v>
      </c>
      <c r="I99" s="17">
        <f t="shared" si="2"/>
        <v>0</v>
      </c>
      <c r="J99" s="17" t="s">
        <v>1045</v>
      </c>
      <c r="K99" s="18" t="s">
        <v>959</v>
      </c>
      <c r="L99" s="18" t="s">
        <v>960</v>
      </c>
      <c r="M99" s="75" t="s">
        <v>1472</v>
      </c>
      <c r="N99" s="18"/>
      <c r="O99" s="56"/>
      <c r="P99" s="24">
        <v>43552</v>
      </c>
      <c r="Q99" s="18" t="s">
        <v>113</v>
      </c>
      <c r="R99" s="18"/>
      <c r="S99" s="56" t="s">
        <v>89</v>
      </c>
      <c r="T99" s="18"/>
    </row>
    <row r="100" spans="1:20">
      <c r="A100" s="4">
        <v>96</v>
      </c>
      <c r="B100" s="17" t="s">
        <v>67</v>
      </c>
      <c r="C100" s="119" t="s">
        <v>1476</v>
      </c>
      <c r="D100" s="18" t="s">
        <v>27</v>
      </c>
      <c r="E100" s="17">
        <v>18150213201</v>
      </c>
      <c r="F100" s="56" t="s">
        <v>76</v>
      </c>
      <c r="G100" s="17">
        <v>30</v>
      </c>
      <c r="H100" s="17">
        <v>50</v>
      </c>
      <c r="I100" s="17">
        <f t="shared" si="1"/>
        <v>80</v>
      </c>
      <c r="J100" s="17" t="s">
        <v>1479</v>
      </c>
      <c r="K100" s="115" t="s">
        <v>264</v>
      </c>
      <c r="L100" s="18" t="s">
        <v>1480</v>
      </c>
      <c r="M100" s="120">
        <v>9957021840</v>
      </c>
      <c r="N100" s="115" t="s">
        <v>1481</v>
      </c>
      <c r="O100" s="17">
        <v>80116617</v>
      </c>
      <c r="P100" s="24">
        <v>43552</v>
      </c>
      <c r="Q100" s="18" t="s">
        <v>113</v>
      </c>
      <c r="R100" s="18"/>
      <c r="S100" s="56" t="s">
        <v>89</v>
      </c>
      <c r="T100" s="18"/>
    </row>
    <row r="101" spans="1:20">
      <c r="A101" s="4">
        <v>97</v>
      </c>
      <c r="B101" s="17" t="s">
        <v>67</v>
      </c>
      <c r="C101" s="119" t="s">
        <v>1477</v>
      </c>
      <c r="D101" s="18" t="s">
        <v>27</v>
      </c>
      <c r="E101" s="17">
        <v>18150213202</v>
      </c>
      <c r="F101" s="56" t="s">
        <v>76</v>
      </c>
      <c r="G101" s="17">
        <v>10</v>
      </c>
      <c r="H101" s="17">
        <v>9</v>
      </c>
      <c r="I101" s="17">
        <f t="shared" si="1"/>
        <v>19</v>
      </c>
      <c r="J101" s="17"/>
      <c r="K101" s="115" t="s">
        <v>264</v>
      </c>
      <c r="L101" s="18" t="s">
        <v>1480</v>
      </c>
      <c r="M101" s="120">
        <v>9957021840</v>
      </c>
      <c r="N101" s="115" t="s">
        <v>1481</v>
      </c>
      <c r="O101" s="17">
        <v>80116617</v>
      </c>
      <c r="P101" s="24">
        <v>43552</v>
      </c>
      <c r="Q101" s="18" t="s">
        <v>113</v>
      </c>
      <c r="R101" s="18"/>
      <c r="S101" s="56" t="s">
        <v>89</v>
      </c>
      <c r="T101" s="18"/>
    </row>
    <row r="102" spans="1:20">
      <c r="A102" s="4">
        <v>98</v>
      </c>
      <c r="B102" s="17" t="s">
        <v>67</v>
      </c>
      <c r="C102" s="119" t="s">
        <v>1478</v>
      </c>
      <c r="D102" s="18" t="s">
        <v>27</v>
      </c>
      <c r="E102" s="17">
        <v>18150214101</v>
      </c>
      <c r="F102" s="56" t="s">
        <v>76</v>
      </c>
      <c r="G102" s="17">
        <v>16</v>
      </c>
      <c r="H102" s="17">
        <v>17</v>
      </c>
      <c r="I102" s="17">
        <f t="shared" si="1"/>
        <v>33</v>
      </c>
      <c r="J102" s="17" t="s">
        <v>1482</v>
      </c>
      <c r="K102" s="115" t="s">
        <v>264</v>
      </c>
      <c r="L102" s="18" t="s">
        <v>1480</v>
      </c>
      <c r="M102" s="120">
        <v>9957021840</v>
      </c>
      <c r="N102" s="115" t="s">
        <v>1483</v>
      </c>
      <c r="O102" s="17">
        <v>8011503787</v>
      </c>
      <c r="P102" s="24">
        <v>43552</v>
      </c>
      <c r="Q102" s="18" t="s">
        <v>113</v>
      </c>
      <c r="R102" s="18"/>
      <c r="S102" s="56" t="s">
        <v>89</v>
      </c>
      <c r="T102" s="18"/>
    </row>
    <row r="103" spans="1:20">
      <c r="A103" s="4">
        <v>99</v>
      </c>
      <c r="B103" s="17" t="s">
        <v>66</v>
      </c>
      <c r="C103" s="74" t="s">
        <v>1475</v>
      </c>
      <c r="D103" s="18" t="s">
        <v>27</v>
      </c>
      <c r="E103" s="55">
        <v>18150218804</v>
      </c>
      <c r="F103" s="56" t="s">
        <v>488</v>
      </c>
      <c r="G103" s="57">
        <v>0</v>
      </c>
      <c r="H103" s="57">
        <v>0</v>
      </c>
      <c r="I103" s="17">
        <f t="shared" si="1"/>
        <v>0</v>
      </c>
      <c r="J103" s="17" t="s">
        <v>1045</v>
      </c>
      <c r="K103" s="18" t="s">
        <v>959</v>
      </c>
      <c r="L103" s="18" t="s">
        <v>960</v>
      </c>
      <c r="M103" s="75" t="s">
        <v>1472</v>
      </c>
      <c r="N103" s="18"/>
      <c r="O103" s="56"/>
      <c r="P103" s="24">
        <v>43553</v>
      </c>
      <c r="Q103" s="18" t="s">
        <v>147</v>
      </c>
      <c r="R103" s="18"/>
      <c r="S103" s="56" t="s">
        <v>89</v>
      </c>
      <c r="T103" s="18"/>
    </row>
    <row r="104" spans="1:20">
      <c r="A104" s="4">
        <v>100</v>
      </c>
      <c r="B104" s="17" t="s">
        <v>67</v>
      </c>
      <c r="C104" s="18" t="s">
        <v>1484</v>
      </c>
      <c r="D104" s="18" t="s">
        <v>27</v>
      </c>
      <c r="E104" s="67"/>
      <c r="F104" s="56" t="s">
        <v>93</v>
      </c>
      <c r="G104" s="63">
        <v>79</v>
      </c>
      <c r="H104" s="63">
        <v>61</v>
      </c>
      <c r="I104" s="17">
        <f t="shared" si="1"/>
        <v>140</v>
      </c>
      <c r="J104" s="17"/>
      <c r="K104" s="18" t="s">
        <v>219</v>
      </c>
      <c r="L104" s="18" t="s">
        <v>220</v>
      </c>
      <c r="M104" s="17">
        <v>9678248411</v>
      </c>
      <c r="N104" s="64" t="s">
        <v>444</v>
      </c>
      <c r="O104" s="17">
        <v>9859566872</v>
      </c>
      <c r="P104" s="24">
        <v>43553</v>
      </c>
      <c r="Q104" s="18" t="s">
        <v>147</v>
      </c>
      <c r="R104" s="18"/>
      <c r="S104" s="56" t="s">
        <v>89</v>
      </c>
      <c r="T104" s="18"/>
    </row>
    <row r="105" spans="1:20">
      <c r="A105" s="4">
        <v>101</v>
      </c>
      <c r="B105" s="17" t="s">
        <v>66</v>
      </c>
      <c r="C105" s="74" t="s">
        <v>1475</v>
      </c>
      <c r="D105" s="18" t="s">
        <v>27</v>
      </c>
      <c r="E105" s="55">
        <v>18150218804</v>
      </c>
      <c r="F105" s="56" t="s">
        <v>488</v>
      </c>
      <c r="G105" s="57">
        <v>0</v>
      </c>
      <c r="H105" s="57">
        <v>0</v>
      </c>
      <c r="I105" s="17">
        <f t="shared" ref="I105" si="3">+G105+H105</f>
        <v>0</v>
      </c>
      <c r="J105" s="17" t="s">
        <v>1045</v>
      </c>
      <c r="K105" s="18" t="s">
        <v>959</v>
      </c>
      <c r="L105" s="18" t="s">
        <v>960</v>
      </c>
      <c r="M105" s="75" t="s">
        <v>1472</v>
      </c>
      <c r="N105" s="18"/>
      <c r="O105" s="56"/>
      <c r="P105" s="24">
        <v>43554</v>
      </c>
      <c r="Q105" s="18" t="s">
        <v>148</v>
      </c>
      <c r="R105" s="18"/>
      <c r="S105" s="56" t="s">
        <v>89</v>
      </c>
      <c r="T105" s="18"/>
    </row>
    <row r="106" spans="1:20">
      <c r="A106" s="4">
        <v>102</v>
      </c>
      <c r="B106" s="17" t="s">
        <v>67</v>
      </c>
      <c r="C106" s="18" t="s">
        <v>524</v>
      </c>
      <c r="D106" s="18" t="s">
        <v>27</v>
      </c>
      <c r="E106" s="17">
        <v>18150227905</v>
      </c>
      <c r="F106" s="56" t="s">
        <v>93</v>
      </c>
      <c r="G106" s="17">
        <v>67</v>
      </c>
      <c r="H106" s="17">
        <v>59</v>
      </c>
      <c r="I106" s="17">
        <f t="shared" si="1"/>
        <v>126</v>
      </c>
      <c r="J106" s="17" t="s">
        <v>526</v>
      </c>
      <c r="K106" s="18" t="s">
        <v>230</v>
      </c>
      <c r="L106" s="18" t="s">
        <v>231</v>
      </c>
      <c r="M106" s="17" t="s">
        <v>527</v>
      </c>
      <c r="N106" s="18" t="s">
        <v>528</v>
      </c>
      <c r="O106" s="17">
        <v>9957798865</v>
      </c>
      <c r="P106" s="24">
        <v>43554</v>
      </c>
      <c r="Q106" s="18" t="s">
        <v>148</v>
      </c>
      <c r="R106" s="18"/>
      <c r="S106" s="56" t="s">
        <v>89</v>
      </c>
      <c r="T106" s="18"/>
    </row>
    <row r="107" spans="1:20">
      <c r="A107" s="4">
        <v>103</v>
      </c>
      <c r="B107" s="17"/>
      <c r="C107" s="18"/>
      <c r="D107" s="18"/>
      <c r="E107" s="19"/>
      <c r="F107" s="18"/>
      <c r="G107" s="19"/>
      <c r="H107" s="19"/>
      <c r="I107" s="17">
        <f t="shared" si="1"/>
        <v>0</v>
      </c>
      <c r="J107" s="17"/>
      <c r="K107" s="18"/>
      <c r="L107" s="18"/>
      <c r="M107" s="18"/>
      <c r="N107" s="18"/>
      <c r="O107" s="18"/>
      <c r="P107" s="24"/>
      <c r="Q107" s="18"/>
      <c r="R107" s="18"/>
      <c r="S107" s="18"/>
      <c r="T107" s="18"/>
    </row>
    <row r="108" spans="1:20">
      <c r="A108" s="4">
        <v>104</v>
      </c>
      <c r="B108" s="17"/>
      <c r="C108" s="18"/>
      <c r="D108" s="18"/>
      <c r="E108" s="19"/>
      <c r="F108" s="18"/>
      <c r="G108" s="19"/>
      <c r="H108" s="19"/>
      <c r="I108" s="17">
        <f t="shared" si="1"/>
        <v>0</v>
      </c>
      <c r="J108" s="17"/>
      <c r="K108" s="18"/>
      <c r="L108" s="18"/>
      <c r="M108" s="18"/>
      <c r="N108" s="18"/>
      <c r="O108" s="18"/>
      <c r="P108" s="24"/>
      <c r="Q108" s="18"/>
      <c r="R108" s="18"/>
      <c r="S108" s="18"/>
      <c r="T108" s="18"/>
    </row>
    <row r="109" spans="1:20">
      <c r="A109" s="4">
        <v>105</v>
      </c>
      <c r="B109" s="17"/>
      <c r="C109" s="18"/>
      <c r="D109" s="18"/>
      <c r="E109" s="19"/>
      <c r="F109" s="18"/>
      <c r="G109" s="19"/>
      <c r="H109" s="19"/>
      <c r="I109" s="17">
        <f t="shared" si="1"/>
        <v>0</v>
      </c>
      <c r="J109" s="17"/>
      <c r="K109" s="18"/>
      <c r="L109" s="18"/>
      <c r="M109" s="18"/>
      <c r="N109" s="18"/>
      <c r="O109" s="18"/>
      <c r="P109" s="24"/>
      <c r="Q109" s="18"/>
      <c r="R109" s="18"/>
      <c r="S109" s="18"/>
      <c r="T109" s="18"/>
    </row>
    <row r="110" spans="1:20">
      <c r="A110" s="4">
        <v>106</v>
      </c>
      <c r="B110" s="17"/>
      <c r="C110" s="18"/>
      <c r="D110" s="18"/>
      <c r="E110" s="19"/>
      <c r="F110" s="18"/>
      <c r="G110" s="19"/>
      <c r="H110" s="19"/>
      <c r="I110" s="17">
        <f t="shared" si="1"/>
        <v>0</v>
      </c>
      <c r="J110" s="17"/>
      <c r="K110" s="18"/>
      <c r="L110" s="18"/>
      <c r="M110" s="18"/>
      <c r="N110" s="18"/>
      <c r="O110" s="18"/>
      <c r="P110" s="24"/>
      <c r="Q110" s="18"/>
      <c r="R110" s="18"/>
      <c r="S110" s="18"/>
      <c r="T110" s="18"/>
    </row>
    <row r="111" spans="1:20">
      <c r="A111" s="4">
        <v>107</v>
      </c>
      <c r="B111" s="17"/>
      <c r="C111" s="18"/>
      <c r="D111" s="18"/>
      <c r="E111" s="19"/>
      <c r="F111" s="18"/>
      <c r="G111" s="19"/>
      <c r="H111" s="19"/>
      <c r="I111" s="17">
        <f t="shared" si="1"/>
        <v>0</v>
      </c>
      <c r="J111" s="17"/>
      <c r="K111" s="18"/>
      <c r="L111" s="18"/>
      <c r="M111" s="18"/>
      <c r="N111" s="18"/>
      <c r="O111" s="18"/>
      <c r="P111" s="24"/>
      <c r="Q111" s="18"/>
      <c r="R111" s="18"/>
      <c r="S111" s="18"/>
      <c r="T111" s="18"/>
    </row>
    <row r="112" spans="1:20">
      <c r="A112" s="4">
        <v>108</v>
      </c>
      <c r="B112" s="17"/>
      <c r="C112" s="18"/>
      <c r="D112" s="18"/>
      <c r="E112" s="19"/>
      <c r="F112" s="18"/>
      <c r="G112" s="19"/>
      <c r="H112" s="19"/>
      <c r="I112" s="1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102</v>
      </c>
      <c r="D165" s="21"/>
      <c r="E165" s="13"/>
      <c r="F165" s="21"/>
      <c r="G165" s="21">
        <f>SUM(G5:G164)</f>
        <v>3776</v>
      </c>
      <c r="H165" s="21">
        <f>SUM(H5:H164)</f>
        <v>4044</v>
      </c>
      <c r="I165" s="21">
        <f>SUM(I5:I164)</f>
        <v>7820</v>
      </c>
      <c r="J165" s="21"/>
      <c r="K165" s="21"/>
      <c r="L165" s="21"/>
      <c r="M165" s="21"/>
      <c r="N165" s="21"/>
      <c r="O165" s="21"/>
      <c r="P165" s="14"/>
      <c r="Q165" s="21"/>
      <c r="R165" s="21"/>
      <c r="S165" s="21"/>
      <c r="T165" s="12"/>
    </row>
    <row r="166" spans="1:20">
      <c r="A166" s="46" t="s">
        <v>66</v>
      </c>
      <c r="B166" s="10">
        <f>COUNTIF(B$5:B$164,"Team 1")</f>
        <v>49</v>
      </c>
      <c r="C166" s="46" t="s">
        <v>29</v>
      </c>
      <c r="D166" s="10">
        <f>COUNTIF(D5:D164,"Anganwadi")</f>
        <v>36</v>
      </c>
    </row>
    <row r="167" spans="1:20">
      <c r="A167" s="46" t="s">
        <v>67</v>
      </c>
      <c r="B167" s="10">
        <f>COUNTIF(B$6:B$164,"Team 2")</f>
        <v>53</v>
      </c>
      <c r="C167" s="46" t="s">
        <v>27</v>
      </c>
      <c r="D167" s="10">
        <f>COUNTIF(D5:D164,"School")</f>
        <v>65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13" workbookViewId="0">
      <selection activeCell="I15" sqref="I15"/>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96" t="s">
        <v>1530</v>
      </c>
      <c r="B1" s="196"/>
      <c r="C1" s="196"/>
      <c r="D1" s="196"/>
      <c r="E1" s="196"/>
      <c r="F1" s="197"/>
      <c r="G1" s="197"/>
      <c r="H1" s="197"/>
      <c r="I1" s="197"/>
      <c r="J1" s="197"/>
    </row>
    <row r="2" spans="1:11" ht="25.5">
      <c r="A2" s="198" t="s">
        <v>0</v>
      </c>
      <c r="B2" s="199"/>
      <c r="C2" s="200" t="str">
        <f>'Block at a Glance'!C2:D2</f>
        <v>Assam</v>
      </c>
      <c r="D2" s="201"/>
      <c r="E2" s="27" t="s">
        <v>1</v>
      </c>
      <c r="F2" s="202" t="str">
        <f>'Block at a Glance'!F2:I2</f>
        <v>Dibrugarh</v>
      </c>
      <c r="G2" s="203"/>
      <c r="H2" s="28" t="s">
        <v>28</v>
      </c>
      <c r="I2" s="202" t="str">
        <f>'Block at a Glance'!M2:M2</f>
        <v>Naharani</v>
      </c>
      <c r="J2" s="203"/>
    </row>
    <row r="3" spans="1:11" ht="28.5" customHeight="1">
      <c r="A3" s="207" t="s">
        <v>70</v>
      </c>
      <c r="B3" s="207"/>
      <c r="C3" s="207"/>
      <c r="D3" s="207"/>
      <c r="E3" s="207"/>
      <c r="F3" s="207"/>
      <c r="G3" s="207"/>
      <c r="H3" s="207"/>
      <c r="I3" s="207"/>
      <c r="J3" s="207"/>
    </row>
    <row r="4" spans="1:11">
      <c r="A4" s="206" t="s">
        <v>31</v>
      </c>
      <c r="B4" s="205" t="s">
        <v>32</v>
      </c>
      <c r="C4" s="204" t="s">
        <v>33</v>
      </c>
      <c r="D4" s="204" t="s">
        <v>40</v>
      </c>
      <c r="E4" s="204"/>
      <c r="F4" s="204"/>
      <c r="G4" s="204" t="s">
        <v>34</v>
      </c>
      <c r="H4" s="204" t="s">
        <v>41</v>
      </c>
      <c r="I4" s="204"/>
      <c r="J4" s="204"/>
    </row>
    <row r="5" spans="1:11" ht="22.5" customHeight="1">
      <c r="A5" s="206"/>
      <c r="B5" s="205"/>
      <c r="C5" s="204"/>
      <c r="D5" s="29" t="s">
        <v>9</v>
      </c>
      <c r="E5" s="29" t="s">
        <v>10</v>
      </c>
      <c r="F5" s="29" t="s">
        <v>11</v>
      </c>
      <c r="G5" s="204"/>
      <c r="H5" s="29" t="s">
        <v>9</v>
      </c>
      <c r="I5" s="29" t="s">
        <v>10</v>
      </c>
      <c r="J5" s="29" t="s">
        <v>11</v>
      </c>
    </row>
    <row r="6" spans="1:11" ht="22.5" customHeight="1">
      <c r="A6" s="47">
        <v>1</v>
      </c>
      <c r="B6" s="48" t="s">
        <v>1531</v>
      </c>
      <c r="C6" s="32">
        <f>COUNTIFS('Oct-18'!D$5:D$164,"Anganwadi")</f>
        <v>42</v>
      </c>
      <c r="D6" s="33">
        <f>SUMIF('Oct-18'!$D$5:$D$164,"Anganwadi",'Oct-18'!$G$5:$G$164)</f>
        <v>1448</v>
      </c>
      <c r="E6" s="33">
        <f>SUMIF('Oct-18'!$D$5:$D$164,"Anganwadi",'Oct-18'!$H$5:$H$164)</f>
        <v>1440</v>
      </c>
      <c r="F6" s="33">
        <f>+D6+E6</f>
        <v>2888</v>
      </c>
      <c r="G6" s="32">
        <f>COUNTIF('Oct-18'!D5:D164,"School")</f>
        <v>55</v>
      </c>
      <c r="H6" s="33">
        <f>SUMIF('Oct-18'!$D$5:$D$164,"School",'Oct-18'!$G$5:$G$164)</f>
        <v>1944</v>
      </c>
      <c r="I6" s="33">
        <f>SUMIF('Oct-18'!$D$5:$D$164,"School",'Oct-18'!$H$5:$H$164)</f>
        <v>1994</v>
      </c>
      <c r="J6" s="33">
        <f>+H6+I6</f>
        <v>3938</v>
      </c>
      <c r="K6" s="34"/>
    </row>
    <row r="7" spans="1:11" ht="22.5" customHeight="1">
      <c r="A7" s="30">
        <v>2</v>
      </c>
      <c r="B7" s="31" t="s">
        <v>1532</v>
      </c>
      <c r="C7" s="32">
        <f>COUNTIF('Nov-18'!D5:D164,"Anganwadi")</f>
        <v>40</v>
      </c>
      <c r="D7" s="33">
        <f>SUMIF('Nov-18'!$D$5:$D$164,"Anganwadi",'Nov-18'!$G$5:$G$164)</f>
        <v>1273</v>
      </c>
      <c r="E7" s="33">
        <f>SUMIF('Nov-18'!$D$5:$D$164,"Anganwadi",'Nov-18'!$H$5:$H$164)</f>
        <v>1191</v>
      </c>
      <c r="F7" s="33">
        <f t="shared" ref="F7:F11" si="0">+D7+E7</f>
        <v>2464</v>
      </c>
      <c r="G7" s="32">
        <f>COUNTIF('Nov-18'!D5:D164,"School")</f>
        <v>48</v>
      </c>
      <c r="H7" s="33">
        <f>SUMIF('Nov-18'!$D$5:$D$164,"School",'Nov-18'!$G$5:$G$164)</f>
        <v>2099</v>
      </c>
      <c r="I7" s="33">
        <f>SUMIF('Nov-18'!$D$5:$D$164,"School",'Nov-18'!$H$5:$H$164)</f>
        <v>2185</v>
      </c>
      <c r="J7" s="33">
        <f t="shared" ref="J7:J11" si="1">+H7+I7</f>
        <v>4284</v>
      </c>
    </row>
    <row r="8" spans="1:11" ht="22.5" customHeight="1">
      <c r="A8" s="30">
        <v>3</v>
      </c>
      <c r="B8" s="31" t="s">
        <v>1533</v>
      </c>
      <c r="C8" s="32">
        <f>COUNTIF('Dec-18'!D5:D164,"Anganwadi")</f>
        <v>104</v>
      </c>
      <c r="D8" s="33">
        <f>SUMIF('Dec-18'!$D$5:$D$164,"Anganwadi",'Dec-18'!$G$5:$G$164)</f>
        <v>3627</v>
      </c>
      <c r="E8" s="33">
        <f>SUMIF('Dec-18'!$D$5:$D$164,"Anganwadi",'Dec-18'!$H$5:$H$164)</f>
        <v>3749</v>
      </c>
      <c r="F8" s="33">
        <f t="shared" si="0"/>
        <v>7376</v>
      </c>
      <c r="G8" s="32">
        <f>COUNTIF('Dec-18'!D5:D164,"School")</f>
        <v>0</v>
      </c>
      <c r="H8" s="33">
        <f>SUMIF('Dec-18'!$D$5:$D$164,"School",'Dec-18'!$G$5:$G$164)</f>
        <v>0</v>
      </c>
      <c r="I8" s="33">
        <f>SUMIF('Dec-18'!$D$5:$D$164,"School",'Dec-18'!$H$5:$H$164)</f>
        <v>0</v>
      </c>
      <c r="J8" s="33">
        <f t="shared" si="1"/>
        <v>0</v>
      </c>
    </row>
    <row r="9" spans="1:11" ht="22.5" customHeight="1">
      <c r="A9" s="30">
        <v>4</v>
      </c>
      <c r="B9" s="31" t="s">
        <v>1534</v>
      </c>
      <c r="C9" s="32">
        <f>COUNTIF('Jan-19'!D5:D164,"Anganwadi")</f>
        <v>50</v>
      </c>
      <c r="D9" s="33">
        <f>SUMIF('Jan-19'!$D$5:$D$164,"Anganwadi",'Jan-19'!$G$5:$G$164)</f>
        <v>1570</v>
      </c>
      <c r="E9" s="33">
        <f>SUMIF('Jan-19'!$D$5:$D$164,"Anganwadi",'Jan-19'!$H$5:$H$164)</f>
        <v>1747</v>
      </c>
      <c r="F9" s="33">
        <f t="shared" si="0"/>
        <v>3317</v>
      </c>
      <c r="G9" s="32">
        <f>COUNTIF('Jan-19'!D5:D164,"School")</f>
        <v>36</v>
      </c>
      <c r="H9" s="33">
        <f>SUMIF('Jan-19'!$D$5:$D$164,"School",'Jan-19'!$G$5:$G$164)</f>
        <v>1650</v>
      </c>
      <c r="I9" s="33">
        <f>SUMIF('Jan-19'!$D$5:$D$164,"School",'Jan-19'!$H$5:$H$164)</f>
        <v>1787</v>
      </c>
      <c r="J9" s="33">
        <f t="shared" si="1"/>
        <v>3437</v>
      </c>
    </row>
    <row r="10" spans="1:11" ht="22.5" customHeight="1">
      <c r="A10" s="30">
        <v>5</v>
      </c>
      <c r="B10" s="31" t="s">
        <v>1535</v>
      </c>
      <c r="C10" s="32">
        <f>COUNTIF('Feb-19'!D5:D164,"Anganwadi")</f>
        <v>41</v>
      </c>
      <c r="D10" s="33">
        <f>SUMIF('Feb-19'!$D$5:$D$164,"Anganwadi",'Feb-19'!$G$5:$G$164)</f>
        <v>1282</v>
      </c>
      <c r="E10" s="33">
        <f>SUMIF('Feb-19'!$D$5:$D$164,"Anganwadi",'Feb-19'!$H$5:$H$164)</f>
        <v>1272</v>
      </c>
      <c r="F10" s="33">
        <f t="shared" si="0"/>
        <v>2554</v>
      </c>
      <c r="G10" s="32">
        <f>COUNTIF('Feb-19'!D5:D164,"School")</f>
        <v>54</v>
      </c>
      <c r="H10" s="33">
        <f>SUMIF('Feb-19'!$D$5:$D$164,"School",'Feb-19'!$G$5:$G$164)</f>
        <v>1995</v>
      </c>
      <c r="I10" s="33">
        <f>SUMIF('Feb-19'!$D$5:$D$164,"School",'Feb-19'!$H$5:$H$164)</f>
        <v>2231</v>
      </c>
      <c r="J10" s="33">
        <f t="shared" si="1"/>
        <v>4226</v>
      </c>
    </row>
    <row r="11" spans="1:11" ht="22.5" customHeight="1">
      <c r="A11" s="30">
        <v>6</v>
      </c>
      <c r="B11" s="31" t="s">
        <v>1536</v>
      </c>
      <c r="C11" s="32">
        <f>COUNTIF('Mar-19'!D5:D164,"Anganwadi")</f>
        <v>36</v>
      </c>
      <c r="D11" s="33">
        <f>SUMIF('Mar-19'!$D$5:$D$164,"Anganwadi",'Mar-19'!$G$5:$G$164)</f>
        <v>1037</v>
      </c>
      <c r="E11" s="33">
        <f>SUMIF('Mar-19'!$D$5:$D$164,"Anganwadi",'Mar-19'!$H$5:$H$164)</f>
        <v>1120</v>
      </c>
      <c r="F11" s="33">
        <f t="shared" si="0"/>
        <v>2157</v>
      </c>
      <c r="G11" s="32">
        <f>COUNTIF('Mar-19'!D5:D164,"School")</f>
        <v>65</v>
      </c>
      <c r="H11" s="33">
        <f>SUMIF('Mar-19'!$D$5:$D$164,"School",'Mar-19'!$G$5:$G$164)</f>
        <v>2739</v>
      </c>
      <c r="I11" s="33">
        <f>SUMIF('Mar-19'!$D$5:$D$164,"School",'Mar-19'!$H$5:$H$164)</f>
        <v>2924</v>
      </c>
      <c r="J11" s="33">
        <f t="shared" si="1"/>
        <v>5663</v>
      </c>
    </row>
    <row r="12" spans="1:11" ht="19.5" customHeight="1">
      <c r="A12" s="195" t="s">
        <v>42</v>
      </c>
      <c r="B12" s="195"/>
      <c r="C12" s="35">
        <f>SUM(C6:C11)</f>
        <v>313</v>
      </c>
      <c r="D12" s="35">
        <f t="shared" ref="D12:J12" si="2">SUM(D6:D11)</f>
        <v>10237</v>
      </c>
      <c r="E12" s="35">
        <f t="shared" si="2"/>
        <v>10519</v>
      </c>
      <c r="F12" s="35">
        <f t="shared" si="2"/>
        <v>20756</v>
      </c>
      <c r="G12" s="35">
        <f t="shared" si="2"/>
        <v>258</v>
      </c>
      <c r="H12" s="35">
        <f t="shared" si="2"/>
        <v>10427</v>
      </c>
      <c r="I12" s="35">
        <f t="shared" si="2"/>
        <v>11121</v>
      </c>
      <c r="J12" s="35">
        <f t="shared" si="2"/>
        <v>21548</v>
      </c>
    </row>
    <row r="14" spans="1:11">
      <c r="A14" s="208" t="s">
        <v>71</v>
      </c>
      <c r="B14" s="208"/>
      <c r="C14" s="208"/>
      <c r="D14" s="208"/>
      <c r="E14" s="208"/>
      <c r="F14" s="208"/>
    </row>
    <row r="15" spans="1:11" ht="82.5">
      <c r="A15" s="45" t="s">
        <v>31</v>
      </c>
      <c r="B15" s="44" t="s">
        <v>32</v>
      </c>
      <c r="C15" s="49" t="s">
        <v>68</v>
      </c>
      <c r="D15" s="43" t="s">
        <v>33</v>
      </c>
      <c r="E15" s="43" t="s">
        <v>34</v>
      </c>
      <c r="F15" s="43" t="s">
        <v>69</v>
      </c>
    </row>
    <row r="16" spans="1:11">
      <c r="A16" s="211">
        <v>1</v>
      </c>
      <c r="B16" s="209" t="s">
        <v>1531</v>
      </c>
      <c r="C16" s="50" t="s">
        <v>66</v>
      </c>
      <c r="D16" s="32">
        <f>COUNTIFS('Oct-18'!B$5:B$164,"Team 1",'Oct-18'!D$5:D$164,"Anganwadi")</f>
        <v>22</v>
      </c>
      <c r="E16" s="32">
        <f>COUNTIFS('Oct-18'!B$5:B$164,"Team 1",'Oct-18'!D$5:D$164,"School")</f>
        <v>32</v>
      </c>
      <c r="F16" s="33">
        <f>SUMIF('Oct-18'!$B$5:$B$164,"Team 1",'Oct-18'!$I$5:$I$164)</f>
        <v>3373</v>
      </c>
    </row>
    <row r="17" spans="1:6">
      <c r="A17" s="212"/>
      <c r="B17" s="210"/>
      <c r="C17" s="50" t="s">
        <v>67</v>
      </c>
      <c r="D17" s="32">
        <f>COUNTIFS('Oct-18'!B$5:B$164,"Team 2",'Oct-18'!D$5:D$164,"Anganwadi")</f>
        <v>20</v>
      </c>
      <c r="E17" s="32">
        <f>COUNTIFS('Oct-18'!B$5:B$164,"Team 2",'Oct-18'!D$5:D$164,"School")</f>
        <v>23</v>
      </c>
      <c r="F17" s="33">
        <f>SUMIF('Oct-18'!$B$5:$B$164,"Team 2",'Oct-18'!$I$5:$I$164)</f>
        <v>3453</v>
      </c>
    </row>
    <row r="18" spans="1:6">
      <c r="A18" s="211">
        <v>2</v>
      </c>
      <c r="B18" s="209" t="s">
        <v>1532</v>
      </c>
      <c r="C18" s="50" t="s">
        <v>66</v>
      </c>
      <c r="D18" s="32">
        <f>COUNTIFS('Nov-18'!B$5:B$164,"Team 1",'Nov-18'!D$5:D$164,"Anganwadi")</f>
        <v>20</v>
      </c>
      <c r="E18" s="32">
        <f>COUNTIFS('Nov-18'!B$5:B$164,"Team 1",'Nov-18'!D$5:D$164,"School")</f>
        <v>28</v>
      </c>
      <c r="F18" s="33">
        <f>SUMIF('Nov-18'!$B$5:$B$164,"Team 1",'Nov-18'!$I$5:$I$164)</f>
        <v>3874</v>
      </c>
    </row>
    <row r="19" spans="1:6">
      <c r="A19" s="212"/>
      <c r="B19" s="210"/>
      <c r="C19" s="50" t="s">
        <v>67</v>
      </c>
      <c r="D19" s="32">
        <f>COUNTIFS('Nov-18'!B$5:B$164,"Team 2",'Nov-18'!D$5:D$164,"Anganwadi")</f>
        <v>20</v>
      </c>
      <c r="E19" s="32">
        <f>COUNTIFS('Nov-18'!B$5:B$164,"Team 2",'Nov-18'!D$5:D$164,"School")</f>
        <v>20</v>
      </c>
      <c r="F19" s="33">
        <f>SUMIF('Nov-18'!$B$5:$B$164,"Team 2",'Nov-18'!$I$5:$I$164)</f>
        <v>2874</v>
      </c>
    </row>
    <row r="20" spans="1:6">
      <c r="A20" s="211">
        <v>3</v>
      </c>
      <c r="B20" s="209" t="s">
        <v>1533</v>
      </c>
      <c r="C20" s="50" t="s">
        <v>66</v>
      </c>
      <c r="D20" s="32">
        <f>COUNTIFS('Dec-18'!B$5:B$164,"Team 1",'Dec-18'!D$5:D$164,"Anganwadi")</f>
        <v>57</v>
      </c>
      <c r="E20" s="32">
        <f>COUNTIFS('Dec-18'!B$5:B$164,"Team 1",'Dec-18'!D$5:D$164,"School")</f>
        <v>0</v>
      </c>
      <c r="F20" s="33">
        <f>SUMIF('Dec-18'!$B$5:$B$164,"Team 1",'Dec-18'!$I$5:$I$164)</f>
        <v>3731</v>
      </c>
    </row>
    <row r="21" spans="1:6">
      <c r="A21" s="212"/>
      <c r="B21" s="210"/>
      <c r="C21" s="50" t="s">
        <v>67</v>
      </c>
      <c r="D21" s="32">
        <f>COUNTIFS('Dec-18'!B$5:B$164,"Team 2",'Dec-18'!D$5:D$164,"Anganwadi")</f>
        <v>47</v>
      </c>
      <c r="E21" s="32">
        <f>COUNTIFS('Dec-18'!B$5:B$164,"Team 2",'Dec-18'!D$5:D$164,"School")</f>
        <v>0</v>
      </c>
      <c r="F21" s="33">
        <f>SUMIF('Dec-18'!$B$5:$B$164,"Team 2",'Dec-18'!$I$5:$I$164)</f>
        <v>3645</v>
      </c>
    </row>
    <row r="22" spans="1:6">
      <c r="A22" s="211">
        <v>4</v>
      </c>
      <c r="B22" s="209" t="s">
        <v>1534</v>
      </c>
      <c r="C22" s="50" t="s">
        <v>66</v>
      </c>
      <c r="D22" s="32">
        <f>COUNTIFS('Jan-19'!B$5:B$164,"Team 1",'Jan-19'!D$5:D$164,"Anganwadi")</f>
        <v>26</v>
      </c>
      <c r="E22" s="32">
        <f>COUNTIFS('Jan-19'!B$5:B$164,"Team 1",'Jan-19'!D$5:D$164,"School")</f>
        <v>18</v>
      </c>
      <c r="F22" s="33">
        <f>SUMIF('Jan-19'!$B$5:$B$164,"Team 1",'Jan-19'!$I$5:$I$164)</f>
        <v>3371</v>
      </c>
    </row>
    <row r="23" spans="1:6">
      <c r="A23" s="212"/>
      <c r="B23" s="210"/>
      <c r="C23" s="50" t="s">
        <v>67</v>
      </c>
      <c r="D23" s="32">
        <f>COUNTIFS('Jan-19'!B$5:B$164,"Team 2",'Jan-19'!D$5:D$164,"Anganwadi")</f>
        <v>24</v>
      </c>
      <c r="E23" s="32">
        <f>COUNTIFS('Jan-19'!B$5:B$164,"Team 2",'Jan-19'!D$5:D$164,"School")</f>
        <v>18</v>
      </c>
      <c r="F23" s="33">
        <f>SUMIF('Jan-19'!$B$5:$B$164,"Team 2",'Jan-19'!$I$5:$I$164)</f>
        <v>3383</v>
      </c>
    </row>
    <row r="24" spans="1:6">
      <c r="A24" s="211">
        <v>5</v>
      </c>
      <c r="B24" s="209" t="s">
        <v>1535</v>
      </c>
      <c r="C24" s="50" t="s">
        <v>66</v>
      </c>
      <c r="D24" s="32">
        <f>COUNTIFS('Feb-19'!B$5:B$164,"Team 1",'Feb-19'!D$5:D$164,"Anganwadi")</f>
        <v>23</v>
      </c>
      <c r="E24" s="32">
        <f>COUNTIFS('Feb-19'!B$5:B$164,"Team 1",'Feb-19'!D$5:D$164,"School")</f>
        <v>28</v>
      </c>
      <c r="F24" s="33">
        <f>SUMIF('Feb-19'!$B$5:$B$164,"Team 1",'Feb-19'!$I$5:$I$164)</f>
        <v>3669</v>
      </c>
    </row>
    <row r="25" spans="1:6">
      <c r="A25" s="212"/>
      <c r="B25" s="210"/>
      <c r="C25" s="50" t="s">
        <v>67</v>
      </c>
      <c r="D25" s="32">
        <f>COUNTIFS('Feb-19'!B$5:B$164,"Team 2",'Feb-19'!D$5:D$164,"Anganwadi")</f>
        <v>18</v>
      </c>
      <c r="E25" s="32">
        <f>COUNTIFS('Feb-19'!B$5:B$164,"Team 2",'Feb-19'!D$5:D$164,"School")</f>
        <v>26</v>
      </c>
      <c r="F25" s="33">
        <f>SUMIF('Feb-19'!$B$5:$B$164,"Team 2",'Feb-19'!$I$5:$I$164)</f>
        <v>3111</v>
      </c>
    </row>
    <row r="26" spans="1:6">
      <c r="A26" s="211">
        <v>6</v>
      </c>
      <c r="B26" s="209" t="s">
        <v>1536</v>
      </c>
      <c r="C26" s="50" t="s">
        <v>66</v>
      </c>
      <c r="D26" s="32">
        <f>COUNTIFS('Mar-19'!B$5:B$164,"Team 1",'Mar-19'!D$5:D$164,"Anganwadi")</f>
        <v>18</v>
      </c>
      <c r="E26" s="32">
        <f>COUNTIFS('Mar-19'!B$5:B$164,"Team 1",'Mar-19'!D$5:D$164,"School")</f>
        <v>30</v>
      </c>
      <c r="F26" s="33">
        <f>SUMIF('Mar-19'!$B$5:$B$164,"Team 1",'Mar-19'!$I$5:$I$164)</f>
        <v>3836</v>
      </c>
    </row>
    <row r="27" spans="1:6">
      <c r="A27" s="212"/>
      <c r="B27" s="210"/>
      <c r="C27" s="50" t="s">
        <v>67</v>
      </c>
      <c r="D27" s="32">
        <f>COUNTIFS('Mar-19'!B$5:B$164,"Team 2",'Mar-19'!D$5:D$164,"Anganwadi")</f>
        <v>18</v>
      </c>
      <c r="E27" s="32">
        <f>COUNTIFS('Mar-19'!B$5:B$164,"Team 2",'Mar-19'!D$5:D$164,"School")</f>
        <v>35</v>
      </c>
      <c r="F27" s="33">
        <f>SUMIF('Mar-19'!$B$5:$B$164,"Team 2",'Mar-19'!$I$5:$I$164)</f>
        <v>3984</v>
      </c>
    </row>
    <row r="28" spans="1:6">
      <c r="A28" s="42" t="s">
        <v>42</v>
      </c>
      <c r="B28" s="42"/>
      <c r="C28" s="42"/>
      <c r="D28" s="42">
        <f>SUM(D16:D27)</f>
        <v>313</v>
      </c>
      <c r="E28" s="42">
        <f>SUM(E16:E27)</f>
        <v>258</v>
      </c>
      <c r="F28" s="42">
        <f>SUM(F16:F27)</f>
        <v>42304</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2018-12-24T05:50:44Z</dcterms:modified>
</cp:coreProperties>
</file>