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7"/>
  </bookViews>
  <sheets>
    <sheet name="Block at a Glance" sheetId="1" r:id="rId1"/>
    <sheet name="October 2018" sheetId="5" r:id="rId2"/>
    <sheet name="Nov-18" sheetId="17" r:id="rId3"/>
    <sheet name="Dec-18" sheetId="18" r:id="rId4"/>
    <sheet name="Jan-19" sheetId="19" r:id="rId5"/>
    <sheet name="Feb19" sheetId="20" r:id="rId6"/>
    <sheet name="Mar19" sheetId="21" r:id="rId7"/>
    <sheet name="Summary Sheet" sheetId="11" r:id="rId8"/>
  </sheets>
  <definedNames>
    <definedName name="_xlnm._FilterDatabase" localSheetId="0" hidden="1">'Block at a Glance'!$A$4:$M$14</definedName>
    <definedName name="_xlnm.Print_Titles" localSheetId="3">'Dec-18'!$3:$4</definedName>
    <definedName name="_xlnm.Print_Titles" localSheetId="5">'Feb19'!$3:$4</definedName>
    <definedName name="_xlnm.Print_Titles" localSheetId="4">'Jan-19'!$3:$4</definedName>
    <definedName name="_xlnm.Print_Titles" localSheetId="6">'Mar19'!$3:$4</definedName>
    <definedName name="_xlnm.Print_Titles" localSheetId="2">'Nov-18'!$3:$4</definedName>
    <definedName name="_xlnm.Print_Titles" localSheetId="1">'October 2018'!$3:$4</definedName>
  </definedNames>
  <calcPr calcId="124519"/>
</workbook>
</file>

<file path=xl/calcChain.xml><?xml version="1.0" encoding="utf-8"?>
<calcChain xmlns="http://schemas.openxmlformats.org/spreadsheetml/2006/main">
  <c r="I43" i="17"/>
  <c r="I42"/>
  <c r="I41"/>
  <c r="I40"/>
  <c r="I39"/>
  <c r="I38"/>
  <c r="I35"/>
  <c r="I33"/>
  <c r="I29"/>
  <c r="I26"/>
  <c r="I25"/>
  <c r="I24"/>
  <c r="I11"/>
  <c r="I90" i="5" l="1"/>
  <c r="I52"/>
  <c r="I42"/>
  <c r="I36"/>
  <c r="I9"/>
  <c r="E27" i="11" l="1"/>
  <c r="D27"/>
  <c r="E26"/>
  <c r="D26"/>
  <c r="E25"/>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123" i="20"/>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23" i="18"/>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3" i="17"/>
  <c r="I164"/>
  <c r="I160" i="5"/>
  <c r="I147"/>
  <c r="I148"/>
  <c r="I149"/>
  <c r="I150"/>
  <c r="I151"/>
  <c r="I152"/>
  <c r="I153"/>
  <c r="I154"/>
  <c r="I155"/>
  <c r="I156"/>
  <c r="I157"/>
  <c r="I158"/>
  <c r="I159"/>
  <c r="I161"/>
  <c r="I162"/>
  <c r="I163"/>
  <c r="I164"/>
  <c r="I123" i="21"/>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1" i="11"/>
  <c r="H11"/>
  <c r="I10"/>
  <c r="H10"/>
  <c r="I9"/>
  <c r="H9"/>
  <c r="I8"/>
  <c r="H8"/>
  <c r="I7"/>
  <c r="H7"/>
  <c r="E11"/>
  <c r="D11"/>
  <c r="E10"/>
  <c r="E9"/>
  <c r="D10"/>
  <c r="D9"/>
  <c r="E8"/>
  <c r="D8"/>
  <c r="E7"/>
  <c r="D7"/>
  <c r="G8"/>
  <c r="G7"/>
  <c r="I6"/>
  <c r="H6"/>
  <c r="G6" l="1"/>
  <c r="C8"/>
  <c r="C7"/>
  <c r="H165" i="5" l="1"/>
  <c r="G165"/>
  <c r="D167"/>
  <c r="D166"/>
  <c r="C165"/>
  <c r="D167" i="21"/>
  <c r="D166"/>
  <c r="H165"/>
  <c r="G165"/>
  <c r="C165"/>
  <c r="I164"/>
  <c r="I163"/>
  <c r="I122"/>
  <c r="I121"/>
  <c r="I120"/>
  <c r="D167" i="20"/>
  <c r="D166"/>
  <c r="H165"/>
  <c r="G165"/>
  <c r="C165"/>
  <c r="I164"/>
  <c r="I163"/>
  <c r="I122"/>
  <c r="I121"/>
  <c r="I120"/>
  <c r="I119"/>
  <c r="I118"/>
  <c r="I117"/>
  <c r="I116"/>
  <c r="I115"/>
  <c r="I114"/>
  <c r="I113"/>
  <c r="I112"/>
  <c r="D167" i="19"/>
  <c r="D166"/>
  <c r="H165"/>
  <c r="G165"/>
  <c r="C165"/>
  <c r="F23" i="11"/>
  <c r="F22"/>
  <c r="D167" i="18"/>
  <c r="D166"/>
  <c r="H165"/>
  <c r="G165"/>
  <c r="C165"/>
  <c r="I122"/>
  <c r="I121"/>
  <c r="I120"/>
  <c r="I118"/>
  <c r="I117"/>
  <c r="I116"/>
  <c r="I115"/>
  <c r="I114"/>
  <c r="I52"/>
  <c r="F21" i="11"/>
  <c r="F20"/>
  <c r="D167" i="17"/>
  <c r="D166"/>
  <c r="H165"/>
  <c r="G165"/>
  <c r="C165"/>
  <c r="I23"/>
  <c r="I22"/>
  <c r="I21"/>
  <c r="I20"/>
  <c r="I17"/>
  <c r="I16"/>
  <c r="I15"/>
  <c r="I14"/>
  <c r="C2" i="11"/>
  <c r="I2"/>
  <c r="F2"/>
  <c r="F17" l="1"/>
  <c r="F18"/>
  <c r="F26"/>
  <c r="F19"/>
  <c r="F27"/>
  <c r="F25"/>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<sst xmlns="http://schemas.openxmlformats.org/spreadsheetml/2006/main" count="6237" uniqueCount="1196">
  <si>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</si>
  <si>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</si>
  <si>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</si>
  <si>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</si>
  <si>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</si>
  <si>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</si>
  <si>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</si>
  <si>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</si>
  <si>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</si>
  <si>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</si>
  <si>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</si>
  <si>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</si>
  <si>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</si>
  <si>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</si>
  <si>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</si>
  <si>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</si>
  <si>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</si>
  <si>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</si>
  <si>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</si>
  <si>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</si>
  <si>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</si>
  <si>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</si>
  <si>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</si>
  <si>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</si>
  <si>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</si>
  <si>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</si>
  <si>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</si>
  <si>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</si>
  <si>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</si>
  <si>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</si>
  <si>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</si>
  <si>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</si>
  <si>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</si>
  <si>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</si>
  <si>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</si>
  <si>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</si>
  <si>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</si>
  <si>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</si>
  <si>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</si>
  <si>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</si>
  <si>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</si>
  <si>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</si>
  <si>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</si>
  <si>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</si>
  <si>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</si>
  <si>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</si>
  <si>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</si>
  <si>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</si>
  <si>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</si>
  <si>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</si>
  <si>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</si>
  <si>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</si>
  <si>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</si>
  <si>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</si>
  <si>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</si>
  <si>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</si>
  <si>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</si>
  <si>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</si>
  <si>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</si>
  <si>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</si>
  <si>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</si>
  <si>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</si>
  <si>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</si>
  <si>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</si>
  <si>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</si>
  <si>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</si>
  <si>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</si>
  <si>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</si>
  <si>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</si>
  <si>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</si>
  <si>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</si>
  <si>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</si>
  <si>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</si>
  <si>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Sissiborgaon</t>
  </si>
  <si>
    <t>Dr.Ranjan Kr. Bhuyan</t>
  </si>
  <si>
    <t>Sema Pegu</t>
  </si>
  <si>
    <t>Dr. Brinchi Boruah</t>
  </si>
  <si>
    <t>Dr. Dipankar Lahkar</t>
  </si>
  <si>
    <t>Jamuna Pegu/Lipchya dutta</t>
  </si>
  <si>
    <t>Shiv Nagar</t>
  </si>
  <si>
    <t>9401234086</t>
  </si>
  <si>
    <t>Debendra Nagar</t>
  </si>
  <si>
    <t>Kakobari Dharmapur (M)</t>
  </si>
  <si>
    <t>8812003423</t>
  </si>
  <si>
    <t>NEPALI PHULBARI LPS</t>
  </si>
  <si>
    <t>9954794296</t>
  </si>
  <si>
    <t>NEPALI CHUK LPS</t>
  </si>
  <si>
    <t>NATUN ARNEY CHAPARI LPS</t>
  </si>
  <si>
    <t>9954389401</t>
  </si>
  <si>
    <t>Panbari Pathar Basti</t>
  </si>
  <si>
    <t>8011918594</t>
  </si>
  <si>
    <t>No. 2 Muktiar Bukabil</t>
  </si>
  <si>
    <t>9778444837</t>
  </si>
  <si>
    <t>BHAIRABPUR NETAJI MES</t>
  </si>
  <si>
    <t>9954404661</t>
  </si>
  <si>
    <t>KARENG CHAPARI LPS</t>
  </si>
  <si>
    <t>9854642682</t>
  </si>
  <si>
    <t>SAPEKHATI LPS</t>
  </si>
  <si>
    <t>NO-2  PHULBARI G. MAJGAON LPS</t>
  </si>
  <si>
    <t>8135952223</t>
  </si>
  <si>
    <t>9957509770</t>
  </si>
  <si>
    <t>7399643930</t>
  </si>
  <si>
    <t>8486674638</t>
  </si>
  <si>
    <t>Moran Gaon (M)</t>
  </si>
  <si>
    <t>9957885994</t>
  </si>
  <si>
    <t>Ujoni Sesuwani (M)</t>
  </si>
  <si>
    <t>9678354082</t>
  </si>
  <si>
    <t>9954856799</t>
  </si>
  <si>
    <t>Kerekoni Majgaon</t>
  </si>
  <si>
    <t>Hempur</t>
  </si>
  <si>
    <t>7896850463</t>
  </si>
  <si>
    <t>9678354081</t>
  </si>
  <si>
    <t>2 NO. NEPALI PHULBARI LPS</t>
  </si>
  <si>
    <t>MADURI PATHAR LPS</t>
  </si>
  <si>
    <t>9954918699</t>
  </si>
  <si>
    <t>NO.2 KHANAMUKH LPS</t>
  </si>
  <si>
    <t>9707781189</t>
  </si>
  <si>
    <t>GHARMARA MODEL SATRA MES</t>
  </si>
  <si>
    <t>BA-BAPU LPS</t>
  </si>
  <si>
    <t>9957433551</t>
  </si>
  <si>
    <t>LAKUA CHUK LPS</t>
  </si>
  <si>
    <t>9954644070</t>
  </si>
  <si>
    <t>Bukajan Majgaon (M)</t>
  </si>
  <si>
    <t>Sripani Ahum</t>
  </si>
  <si>
    <t>9678668539</t>
  </si>
  <si>
    <t>Rupohi Pathar</t>
  </si>
  <si>
    <t>Bahoiting (M)</t>
  </si>
  <si>
    <t>9678255946</t>
  </si>
  <si>
    <t>8486096334</t>
  </si>
  <si>
    <t>Janakalyan</t>
  </si>
  <si>
    <t>7896853303</t>
  </si>
  <si>
    <t>Ujoni Kopahtoli (M)</t>
  </si>
  <si>
    <t>Sripani Deori</t>
  </si>
  <si>
    <t>9954970276</t>
  </si>
  <si>
    <t>9954406415</t>
  </si>
  <si>
    <t>Kopahtoli Lalung</t>
  </si>
  <si>
    <t>7399428274</t>
  </si>
  <si>
    <t>Ujoni Udaypur (M)</t>
  </si>
  <si>
    <t>Udaypur Deori</t>
  </si>
  <si>
    <t>8486519587</t>
  </si>
  <si>
    <t>8486703458</t>
  </si>
  <si>
    <t>7399645680</t>
  </si>
  <si>
    <t>9706164973</t>
  </si>
  <si>
    <t>9854524448</t>
  </si>
  <si>
    <t>7896610391</t>
  </si>
  <si>
    <t>9859190749</t>
  </si>
  <si>
    <t>7399899569</t>
  </si>
  <si>
    <t>9613004437</t>
  </si>
  <si>
    <t>9854724037</t>
  </si>
  <si>
    <t>9854164369</t>
  </si>
  <si>
    <t>9613646227</t>
  </si>
  <si>
    <t>CHENGAJAN BALIGAON LPS</t>
  </si>
  <si>
    <t>9508044869</t>
  </si>
  <si>
    <t>Mon Day</t>
  </si>
  <si>
    <t>Tue Day</t>
  </si>
  <si>
    <t>Wed Day</t>
  </si>
  <si>
    <t>Thurse Day</t>
  </si>
  <si>
    <t>Fri Day</t>
  </si>
  <si>
    <t>Sat Day</t>
  </si>
  <si>
    <t>Tue day</t>
  </si>
  <si>
    <t>Fri day</t>
  </si>
  <si>
    <t>Thu Day</t>
  </si>
  <si>
    <t>LPS</t>
  </si>
  <si>
    <t>Two Wheeler</t>
  </si>
  <si>
    <t>Mon day</t>
  </si>
  <si>
    <t>NILAKH PUBERUN LPS</t>
  </si>
  <si>
    <t>9954368234</t>
  </si>
  <si>
    <t>9577523239</t>
  </si>
  <si>
    <t>MES</t>
  </si>
  <si>
    <t>HS</t>
  </si>
  <si>
    <t>Nilakh</t>
  </si>
  <si>
    <t>Nijara Chutia</t>
  </si>
  <si>
    <t>For Wheeler</t>
  </si>
  <si>
    <t>Kabita Dihingia</t>
  </si>
  <si>
    <t>Silapather</t>
  </si>
  <si>
    <t>Jutshna Bora Neog</t>
  </si>
  <si>
    <t>9577632321</t>
  </si>
  <si>
    <t>MRS. BULANTI BORGOHAIN</t>
  </si>
  <si>
    <t>cdposissiborgaon@gmail.com</t>
  </si>
  <si>
    <t>8822360031</t>
  </si>
  <si>
    <t>N/A</t>
  </si>
  <si>
    <t>18130240802</t>
  </si>
  <si>
    <t>8720948862</t>
  </si>
  <si>
    <t>9101416365/9365349262</t>
  </si>
  <si>
    <t>pa.sh.sissiborgaon@gmail.com</t>
  </si>
  <si>
    <t>Dhemaji</t>
  </si>
  <si>
    <t>Jaimati Grils MES</t>
  </si>
  <si>
    <t>Sripani Pragati Grils HS</t>
  </si>
  <si>
    <t>Nilakh Co-Operative LPS</t>
  </si>
  <si>
    <t>Nilakh HS</t>
  </si>
  <si>
    <t>Nilakh nabajyoti LPS</t>
  </si>
  <si>
    <t>Nilakh Misamari LPS</t>
  </si>
  <si>
    <t>Misamari Sankar Dev MES</t>
  </si>
  <si>
    <t>Nilakh Sundarpru LPS</t>
  </si>
  <si>
    <t>2 No Kanchhaon Surjoday LPS</t>
  </si>
  <si>
    <t>3no Lakhipur Lps</t>
  </si>
  <si>
    <t>Lakhipur Janajati MES</t>
  </si>
  <si>
    <t>Lakhipur MVS</t>
  </si>
  <si>
    <t>Simaluguri Jengrai LPS</t>
  </si>
  <si>
    <t>vehrajan LPS</t>
  </si>
  <si>
    <t>vehrajan MES</t>
  </si>
  <si>
    <t>Bijoypur</t>
  </si>
  <si>
    <t>Bijoypur LPS</t>
  </si>
  <si>
    <t>Bijoypur Kachari LPS</t>
  </si>
  <si>
    <t>Do Kamchi AWC</t>
  </si>
  <si>
    <t>vehrajan AWC</t>
  </si>
  <si>
    <t>Bam Kamchi</t>
  </si>
  <si>
    <t>Gutung Kamchi</t>
  </si>
  <si>
    <t>Lalung Kapahtali AWC</t>
  </si>
  <si>
    <t>Borkhel Lalung AWC</t>
  </si>
  <si>
    <t>Ujani Kapahtali AWC</t>
  </si>
  <si>
    <t>Kapahtali AWC</t>
  </si>
  <si>
    <t>Lakhipur HS</t>
  </si>
  <si>
    <t>Gaideori LPS</t>
  </si>
  <si>
    <t>Gaideori AWC</t>
  </si>
  <si>
    <t>Gaideori MES</t>
  </si>
  <si>
    <t>Kamchi Bam LPS</t>
  </si>
  <si>
    <t>Kamchi Nagaon LPS</t>
  </si>
  <si>
    <t>Kamchi Nagaon MES</t>
  </si>
  <si>
    <t>Sripani Deori AWC</t>
  </si>
  <si>
    <t>Ujani Deori AWC</t>
  </si>
  <si>
    <t>Dhunaguri Tribal MES</t>
  </si>
  <si>
    <t>Adarsh Grils MES</t>
  </si>
  <si>
    <t>Amguri Tribal MES</t>
  </si>
  <si>
    <t>Unitad Tribal HS</t>
  </si>
  <si>
    <t>Garmarah MVS</t>
  </si>
  <si>
    <t>Garmarah Bagisha LPS</t>
  </si>
  <si>
    <t>Purani Garmarah LPS</t>
  </si>
  <si>
    <t>1 no Nilakh pur AWC</t>
  </si>
  <si>
    <t>Nilakh Takowani AWC</t>
  </si>
  <si>
    <t>Ujani Nilakhpur AWC</t>
  </si>
  <si>
    <t>Nilakhpur AWC</t>
  </si>
  <si>
    <t>Nilakh Nagar AWC</t>
  </si>
  <si>
    <t>Tarinipather AWC</t>
  </si>
  <si>
    <t>Nilakh Kapertive AWC</t>
  </si>
  <si>
    <t>Palengi AWC</t>
  </si>
  <si>
    <t>Silikha Guri AWC</t>
  </si>
  <si>
    <t>Michamari Chariali AWC</t>
  </si>
  <si>
    <t>Sundarpur AWC</t>
  </si>
  <si>
    <t>Kailashpur AWC</t>
  </si>
  <si>
    <t>Haakhani AWC</t>
  </si>
  <si>
    <t>Luguti MES</t>
  </si>
  <si>
    <t>Luguti Konwargaon LPS</t>
  </si>
  <si>
    <t>Luguti Naharani LPS</t>
  </si>
  <si>
    <t>9577357370</t>
  </si>
  <si>
    <t>9954554028</t>
  </si>
  <si>
    <t>8011737174</t>
  </si>
  <si>
    <t>18130241001</t>
  </si>
  <si>
    <t>9954202262</t>
  </si>
  <si>
    <t>18130224601</t>
  </si>
  <si>
    <t>9954385216</t>
  </si>
  <si>
    <t>9577777774</t>
  </si>
  <si>
    <t>7896204658</t>
  </si>
  <si>
    <t>7086490061</t>
  </si>
  <si>
    <t>8472862289</t>
  </si>
  <si>
    <t>8471913209</t>
  </si>
  <si>
    <t>9577363535</t>
  </si>
  <si>
    <t>7399372010</t>
  </si>
  <si>
    <t>9957861651</t>
  </si>
  <si>
    <t>9577502807</t>
  </si>
  <si>
    <t>9508524749</t>
  </si>
  <si>
    <t>9954613230</t>
  </si>
  <si>
    <t>8822143698</t>
  </si>
  <si>
    <t>18130242101</t>
  </si>
  <si>
    <t>18130241003</t>
  </si>
  <si>
    <t>18130241604</t>
  </si>
  <si>
    <t>9957865175</t>
  </si>
  <si>
    <t>8822580329</t>
  </si>
  <si>
    <t>9508209915</t>
  </si>
  <si>
    <t>18130240801</t>
  </si>
  <si>
    <t>9678283903</t>
  </si>
  <si>
    <t>9864109788</t>
  </si>
  <si>
    <t>7896780327</t>
  </si>
  <si>
    <t>18130270403</t>
  </si>
  <si>
    <t>9954407730</t>
  </si>
  <si>
    <t>18130204101</t>
  </si>
  <si>
    <t>9954033783</t>
  </si>
  <si>
    <t>8011647402</t>
  </si>
  <si>
    <t>9678386216</t>
  </si>
  <si>
    <t>9678663950</t>
  </si>
  <si>
    <t>9954972791</t>
  </si>
  <si>
    <t>18130249502</t>
  </si>
  <si>
    <t>9954537564</t>
  </si>
  <si>
    <t>18130248901</t>
  </si>
  <si>
    <t>9854441100</t>
  </si>
  <si>
    <t>18130240805</t>
  </si>
  <si>
    <t>9954898328</t>
  </si>
  <si>
    <t>18130287704</t>
  </si>
  <si>
    <t>9957244906</t>
  </si>
  <si>
    <t>18130252902</t>
  </si>
  <si>
    <t>18130282702</t>
  </si>
  <si>
    <t>Chengajan Bali LPS</t>
  </si>
  <si>
    <t>Silapather HS</t>
  </si>
  <si>
    <t>Silajanjati HS</t>
  </si>
  <si>
    <t>Chengajan Asomiya</t>
  </si>
  <si>
    <t>Silapather Koneng MES</t>
  </si>
  <si>
    <t>Silapather Town HS</t>
  </si>
  <si>
    <t>Chengajan Bali gaon LPS</t>
  </si>
  <si>
    <t>2no Chengajan Bali gaon LPS</t>
  </si>
  <si>
    <t>2no Bamgaon LPS</t>
  </si>
  <si>
    <t>Chagolikata LPS</t>
  </si>
  <si>
    <t>3no major bari bodo MES</t>
  </si>
  <si>
    <t>4no major bari bodo LPS</t>
  </si>
  <si>
    <t>Bengali  Bodo LPS</t>
  </si>
  <si>
    <t>Chengajan Bogoribari MES</t>
  </si>
  <si>
    <t>Chengajan Majorbari</t>
  </si>
  <si>
    <t>Chengajan Kachari</t>
  </si>
  <si>
    <t>Chenagajan Baligaon</t>
  </si>
  <si>
    <t>Missing Chapori LPS</t>
  </si>
  <si>
    <t>simen sola LPS</t>
  </si>
  <si>
    <t>Chimen Alimur LPS</t>
  </si>
  <si>
    <t>Chimen bali LPS</t>
  </si>
  <si>
    <t>Chimen Tribal Mukh HS</t>
  </si>
  <si>
    <t>Chengajan Majorbari Swong Bodo MES</t>
  </si>
  <si>
    <t>Majorbari Bengoli LPS</t>
  </si>
  <si>
    <t>9957838400</t>
  </si>
  <si>
    <t>9954633361</t>
  </si>
  <si>
    <t>9954932491</t>
  </si>
  <si>
    <t>9957433544</t>
  </si>
  <si>
    <t>9957544506</t>
  </si>
  <si>
    <t>9954409513</t>
  </si>
  <si>
    <t>9954639080</t>
  </si>
  <si>
    <t>9707106145</t>
  </si>
  <si>
    <t>9613616644</t>
  </si>
  <si>
    <t>7896669405</t>
  </si>
  <si>
    <t>09854523810</t>
  </si>
  <si>
    <t>9678348366</t>
  </si>
  <si>
    <t>7398882011</t>
  </si>
  <si>
    <t>9678522806</t>
  </si>
  <si>
    <t>09859048022</t>
  </si>
  <si>
    <t>9613967626</t>
  </si>
  <si>
    <t>80116476869</t>
  </si>
  <si>
    <t>9678917739</t>
  </si>
  <si>
    <t>01/3-10-2018</t>
  </si>
  <si>
    <t>Mon /Wedday</t>
  </si>
  <si>
    <t>05/8/9-10-2018</t>
  </si>
  <si>
    <t>Fri/Mon/Tue day</t>
  </si>
  <si>
    <t>sat day</t>
  </si>
  <si>
    <t>Sat day</t>
  </si>
  <si>
    <t>Mon/Tue day</t>
  </si>
  <si>
    <t>29/30-10-2018</t>
  </si>
  <si>
    <t>Mon /Tueday</t>
  </si>
  <si>
    <t>Uttar Koilashpur</t>
  </si>
  <si>
    <t>8753941687</t>
  </si>
  <si>
    <t>thurse Day</t>
  </si>
  <si>
    <t>Wed  day</t>
  </si>
  <si>
    <t>napmkuli</t>
  </si>
  <si>
    <t>Anita pamey</t>
  </si>
  <si>
    <t>Anitprva Kuli</t>
  </si>
  <si>
    <t>Kusum changmai</t>
  </si>
  <si>
    <t>Nirjara Chutia</t>
  </si>
  <si>
    <t>Jyosthna Neog Borah</t>
  </si>
  <si>
    <t>Sripani</t>
  </si>
  <si>
    <t>Nirjara Deori</t>
  </si>
  <si>
    <t>NAVAJYOTI MES</t>
  </si>
  <si>
    <t>NILAKH GIRLS ME</t>
  </si>
  <si>
    <t>9678952591</t>
  </si>
  <si>
    <t>9859133031</t>
  </si>
  <si>
    <t>GAINADI MES</t>
  </si>
  <si>
    <t>9957054366</t>
  </si>
  <si>
    <t>THEKERAGURI CHARIALI MES</t>
  </si>
  <si>
    <t>9957980342</t>
  </si>
  <si>
    <t>CHAKAMARA KAIBATTA MES</t>
  </si>
  <si>
    <t>7399973262</t>
  </si>
  <si>
    <t>BHEBELI  ADARSHA MES</t>
  </si>
  <si>
    <t>9707276921</t>
  </si>
  <si>
    <t>KERAKONI ADARSHA H.S</t>
  </si>
  <si>
    <t>KEREKONI MES</t>
  </si>
  <si>
    <t>9859602509</t>
  </si>
  <si>
    <t>NO-2 KEREKONI MAJGAON LPS</t>
  </si>
  <si>
    <t>7896194346</t>
  </si>
  <si>
    <t>BALIJAN ASHOK MES</t>
  </si>
  <si>
    <t>9678886205</t>
  </si>
  <si>
    <t>BALIJAN AHSOK LPS</t>
  </si>
  <si>
    <t>GAI DEORI LPS</t>
  </si>
  <si>
    <t>7896546336</t>
  </si>
  <si>
    <t>NA-PAM LPS</t>
  </si>
  <si>
    <t>BIJAYPUR  LPS</t>
  </si>
  <si>
    <t>8822983437</t>
  </si>
  <si>
    <t>Nawpara LPS</t>
  </si>
  <si>
    <t>LAKHIPUR NAPAM GIRLS MES</t>
  </si>
  <si>
    <t>9508589754</t>
  </si>
  <si>
    <t>JAPARA MES</t>
  </si>
  <si>
    <t>JAPARA LPS</t>
  </si>
  <si>
    <t>9854420692</t>
  </si>
  <si>
    <t>9954506515</t>
  </si>
  <si>
    <t>JENGARAI TRIBAL MES</t>
  </si>
  <si>
    <t>9957738860</t>
  </si>
  <si>
    <t>LUGUTI MES</t>
  </si>
  <si>
    <t>LOGUTI KONWER GAON LPS</t>
  </si>
  <si>
    <t>BOR DHAM LPS</t>
  </si>
  <si>
    <t>7896546645</t>
  </si>
  <si>
    <t>HEMPUR LPS</t>
  </si>
  <si>
    <t>9954334295</t>
  </si>
  <si>
    <t>KAMCHI NA GAON LPS</t>
  </si>
  <si>
    <t>8474004897</t>
  </si>
  <si>
    <t>RAMYAPUR DEORI LPS</t>
  </si>
  <si>
    <t>9706511257</t>
  </si>
  <si>
    <t>KAMCHI MES</t>
  </si>
  <si>
    <t>9957447250</t>
  </si>
  <si>
    <t>GUROIMARI LPS</t>
  </si>
  <si>
    <t>GAJI CHUK LPS</t>
  </si>
  <si>
    <t>BIJOYPUR LPS</t>
  </si>
  <si>
    <t>9864780617</t>
  </si>
  <si>
    <t>9678325746</t>
  </si>
  <si>
    <t>9854157328</t>
  </si>
  <si>
    <t>BISHNUPUR BALI GAON LPS</t>
  </si>
  <si>
    <t>9954852452</t>
  </si>
  <si>
    <t>GARMARA DOLONI LPS</t>
  </si>
  <si>
    <t>CHAKAMARA LPS</t>
  </si>
  <si>
    <t>9954179019</t>
  </si>
  <si>
    <t>9957106600</t>
  </si>
  <si>
    <t>SISSI KADAMANI LPS</t>
  </si>
  <si>
    <t>CHUMANI GAON LPS</t>
  </si>
  <si>
    <t>9854753034</t>
  </si>
  <si>
    <t>SISSI BOR CHUK LPS</t>
  </si>
  <si>
    <t>TAKOWBARI LPS</t>
  </si>
  <si>
    <t>9954179030</t>
  </si>
  <si>
    <t>9957228941</t>
  </si>
  <si>
    <t>THEKERAGURI CHARIALI LPS</t>
  </si>
  <si>
    <t>KADAMANI LPS</t>
  </si>
  <si>
    <t>SISI BHEBELI LPS</t>
  </si>
  <si>
    <t>9954757824</t>
  </si>
  <si>
    <t>9401269169</t>
  </si>
  <si>
    <t>NO 1 BETANIPAM LPS</t>
  </si>
  <si>
    <t>9859112693</t>
  </si>
  <si>
    <t>8486258188</t>
  </si>
  <si>
    <t>MADURIPATHAR MES</t>
  </si>
  <si>
    <t>9954415516</t>
  </si>
  <si>
    <t>NO.2 PHULBARI SIMANTA MES</t>
  </si>
  <si>
    <t>9954794171</t>
  </si>
  <si>
    <t>ALUPARA BODO LPS</t>
  </si>
  <si>
    <t>JIPU GHAGRA LPS</t>
  </si>
  <si>
    <t>7896671622</t>
  </si>
  <si>
    <t>9859564185</t>
  </si>
  <si>
    <t>9957544489</t>
  </si>
  <si>
    <t>MITHUNPATHAR LPS</t>
  </si>
  <si>
    <t>9864313988</t>
  </si>
  <si>
    <t>GHARMARA ADARSHA SATRA LPS</t>
  </si>
  <si>
    <t>LAKABALI NC LPS</t>
  </si>
  <si>
    <t>8253812851</t>
  </si>
  <si>
    <t>9954889769</t>
  </si>
  <si>
    <t>NO2 SILI HATIGARH SIMANTA LPS</t>
  </si>
  <si>
    <t>KAMALA MIRI HIGH SCHOOL</t>
  </si>
  <si>
    <t>9954740354</t>
  </si>
  <si>
    <t>Satur day</t>
  </si>
  <si>
    <t>TOKOWBARI BLOCK MES</t>
  </si>
  <si>
    <t>Gainodi HS</t>
  </si>
  <si>
    <t>Wed</t>
  </si>
  <si>
    <t>9954866142</t>
  </si>
  <si>
    <t>BALI KHUTI LP</t>
  </si>
  <si>
    <t>KRISHNAPUR BALIKHUTI LP (V)</t>
  </si>
  <si>
    <t>No. 1 Majorbari</t>
  </si>
  <si>
    <t>8472863018</t>
  </si>
  <si>
    <t>NO 2 MAJARBARI LPS</t>
  </si>
  <si>
    <t>4 NO MAJORBARI BORO LPS</t>
  </si>
  <si>
    <t>NO. 1 No.2 Borgaon</t>
  </si>
  <si>
    <t>8822318314</t>
  </si>
  <si>
    <t>majorbari JNS Bodo LPS</t>
  </si>
  <si>
    <t>NALBARI HAJONG (V) LPS</t>
  </si>
  <si>
    <t>Chengajan Majgaon</t>
  </si>
  <si>
    <t>7399458277</t>
  </si>
  <si>
    <t>CHENGAJAN MAJORBARI LPS</t>
  </si>
  <si>
    <t>Majorbari Baligaon</t>
  </si>
  <si>
    <t>7399442052</t>
  </si>
  <si>
    <t>MAJORBARI TININALI BENGALI LPS</t>
  </si>
  <si>
    <t>Bebekananda MES</t>
  </si>
  <si>
    <t>Majorbari Lama Basti (M)</t>
  </si>
  <si>
    <t>9577154349</t>
  </si>
  <si>
    <t>MAJORBARI MAJGOAN LPS</t>
  </si>
  <si>
    <t>Chengajan Kachari (M)</t>
  </si>
  <si>
    <t>8822030064</t>
  </si>
  <si>
    <t>Majorbari Sanaton Missing LPS</t>
  </si>
  <si>
    <t>Chengajan Baligaon (M)</t>
  </si>
  <si>
    <t>7399882011</t>
  </si>
  <si>
    <t xml:space="preserve">NO. 1 No.2 Lakhimipara </t>
  </si>
  <si>
    <t>MAJARBARI NABAJYOTI (V) LPS</t>
  </si>
  <si>
    <t>RAMYAPUR LPS</t>
  </si>
  <si>
    <t>Chagali Kata</t>
  </si>
  <si>
    <t>8811843107</t>
  </si>
  <si>
    <t>Chagali Kata(M)</t>
  </si>
  <si>
    <t>CHENGAJAN MAJORBARI SWRANG BODO MES</t>
  </si>
  <si>
    <t>SENGAJAN MAZARBARI MES</t>
  </si>
  <si>
    <t>No. 2 Lakhimisuti</t>
  </si>
  <si>
    <t>8011923753</t>
  </si>
  <si>
    <t>Ladamguri</t>
  </si>
  <si>
    <t>7896708799</t>
  </si>
  <si>
    <t>Ananda Nagar Dasghari</t>
  </si>
  <si>
    <t>8753945085</t>
  </si>
  <si>
    <t>Krishna Nagar</t>
  </si>
  <si>
    <t>9678602604</t>
  </si>
  <si>
    <t>ANANDA NAGAR LPS</t>
  </si>
  <si>
    <t>No. 2 Majorbari</t>
  </si>
  <si>
    <t>No. 2 Lamapur (M)</t>
  </si>
  <si>
    <t>8011591425</t>
  </si>
  <si>
    <t>9678101481</t>
  </si>
  <si>
    <t>MAJGAON ASSOMIYA LPS</t>
  </si>
  <si>
    <t>LAXMISUTI KACHARI BODO LPS</t>
  </si>
  <si>
    <t>9678707552</t>
  </si>
  <si>
    <t>CHUKRANG ADARSHA LPS</t>
  </si>
  <si>
    <t xml:space="preserve">Napamkuli </t>
  </si>
  <si>
    <t>NAPAM KULI LPS</t>
  </si>
  <si>
    <t>KASHINATH SORBUDOY MES</t>
  </si>
  <si>
    <t>Krishnapur</t>
  </si>
  <si>
    <t>CHENGAJAN BOGORI BARI MES</t>
  </si>
  <si>
    <t>Ghotpota</t>
  </si>
  <si>
    <t>9954446950</t>
  </si>
  <si>
    <t>GHATAPARA ANUSUCHITA (V)LPS</t>
  </si>
  <si>
    <t>Ananda Nagar Lekhabali (M)</t>
  </si>
  <si>
    <t>9954633102</t>
  </si>
  <si>
    <t>CHIMEN TRIBAL MUKH HIGH SCHOOL</t>
  </si>
  <si>
    <t>No. 1 Kheroni basti</t>
  </si>
  <si>
    <t>7896409530</t>
  </si>
  <si>
    <t>Simen Alimur</t>
  </si>
  <si>
    <t>7896843290</t>
  </si>
  <si>
    <t>8486593270</t>
  </si>
  <si>
    <t>9854173246</t>
  </si>
  <si>
    <t>09707288725</t>
  </si>
  <si>
    <t>9957944558</t>
  </si>
  <si>
    <t>9435537487</t>
  </si>
  <si>
    <t>9132307454</t>
  </si>
  <si>
    <t>NO-4 MAJORBARI BENGALI LPS</t>
  </si>
  <si>
    <t>7896204292</t>
  </si>
  <si>
    <t>8011649053</t>
  </si>
  <si>
    <t>8761886406</t>
  </si>
  <si>
    <t>9613444553</t>
  </si>
  <si>
    <t>8812888261</t>
  </si>
  <si>
    <t>09678507535</t>
  </si>
  <si>
    <t>7896525945</t>
  </si>
  <si>
    <t>9859720759</t>
  </si>
  <si>
    <t>9954643494</t>
  </si>
  <si>
    <t>9854070954</t>
  </si>
  <si>
    <t>8256813623</t>
  </si>
  <si>
    <t>09707601165</t>
  </si>
  <si>
    <t>8011372167</t>
  </si>
  <si>
    <t>9954780280</t>
  </si>
  <si>
    <t>No. 2 Chagali Kata (M)</t>
  </si>
  <si>
    <t>9954886083</t>
  </si>
  <si>
    <t>CHAGALIKATA BENGALI LPS</t>
  </si>
  <si>
    <t>No. 1 No.2 Bhairabpur</t>
  </si>
  <si>
    <t>No.2 Bhairabpur</t>
  </si>
  <si>
    <t>9957433272</t>
  </si>
  <si>
    <t>8876615894</t>
  </si>
  <si>
    <t>No. 2 Bhairabpur (M)</t>
  </si>
  <si>
    <t>9678704632</t>
  </si>
  <si>
    <t>Bolikata (M)</t>
  </si>
  <si>
    <t>Rupohimukh</t>
  </si>
  <si>
    <t>8011290801</t>
  </si>
  <si>
    <t>9957886002</t>
  </si>
  <si>
    <t>Dakhin Bhairabpur</t>
  </si>
  <si>
    <t xml:space="preserve">9954408316 </t>
  </si>
  <si>
    <t>Kashinath Chapori Hazong</t>
  </si>
  <si>
    <t>8486626326</t>
  </si>
  <si>
    <t>Kakobari</t>
  </si>
  <si>
    <t>8402057625</t>
  </si>
  <si>
    <t>Roy Basti (M)</t>
  </si>
  <si>
    <t>8811843007</t>
  </si>
  <si>
    <t>No. 1 Kareng Basti (M)</t>
  </si>
  <si>
    <t>No. 2 Kareng Basti</t>
  </si>
  <si>
    <t>9954973723</t>
  </si>
  <si>
    <t xml:space="preserve">8399087292 </t>
  </si>
  <si>
    <t xml:space="preserve">Ramyapur </t>
  </si>
  <si>
    <t>9957543277</t>
  </si>
  <si>
    <t>Ramyapur (M)</t>
  </si>
  <si>
    <t>9954616809</t>
  </si>
  <si>
    <t>9954174985</t>
  </si>
  <si>
    <t>No. 3 Muktiar (M)</t>
  </si>
  <si>
    <t>7896793903</t>
  </si>
  <si>
    <t>Bishnu Nagar</t>
  </si>
  <si>
    <t>9957675034</t>
  </si>
  <si>
    <t>Kamalpur (M)</t>
  </si>
  <si>
    <t>9678739647</t>
  </si>
  <si>
    <t>Majorbari</t>
  </si>
  <si>
    <t>9678671633</t>
  </si>
  <si>
    <t>Uttar Shiv Nagar (M)</t>
  </si>
  <si>
    <t>8472863358</t>
  </si>
  <si>
    <t>Maharanipur</t>
  </si>
  <si>
    <t>Bhoyam Belguri</t>
  </si>
  <si>
    <t>8011437223</t>
  </si>
  <si>
    <t>Balikhuti</t>
  </si>
  <si>
    <t>8011590567</t>
  </si>
  <si>
    <t>Majorbari Mishing</t>
  </si>
  <si>
    <t>9954743228</t>
  </si>
  <si>
    <t>No. 2 Borgaon</t>
  </si>
  <si>
    <t>7399386549</t>
  </si>
  <si>
    <t>Bam Basti (M)</t>
  </si>
  <si>
    <t>9954643349</t>
  </si>
  <si>
    <t>No. 1 Lakhimi Para (M)</t>
  </si>
  <si>
    <t>No. 2 Lakhimi Para (M)</t>
  </si>
  <si>
    <t>8876356344</t>
  </si>
  <si>
    <t>9678685834</t>
  </si>
  <si>
    <t>Ananda Nagar</t>
  </si>
  <si>
    <t>9954853788</t>
  </si>
  <si>
    <t xml:space="preserve">Phulbari </t>
  </si>
  <si>
    <t>8473804544</t>
  </si>
  <si>
    <t>2 No. Phulbari</t>
  </si>
  <si>
    <t>9864703551</t>
  </si>
  <si>
    <t>2 No. Khanamukh</t>
  </si>
  <si>
    <t>9613121032</t>
  </si>
  <si>
    <t>Mechu Nalanichuk</t>
  </si>
  <si>
    <t>8761094186</t>
  </si>
  <si>
    <t>Betonichuk (M)</t>
  </si>
  <si>
    <t>9954938218</t>
  </si>
  <si>
    <t>Gelgeli</t>
  </si>
  <si>
    <t>7399481139</t>
  </si>
  <si>
    <t>Kolioni</t>
  </si>
  <si>
    <t>9854641595</t>
  </si>
  <si>
    <t>Bhadiachuk</t>
  </si>
  <si>
    <t>7035932317</t>
  </si>
  <si>
    <t>Borchapori</t>
  </si>
  <si>
    <t>8473840770</t>
  </si>
  <si>
    <t>Singibil</t>
  </si>
  <si>
    <t>8471860680</t>
  </si>
  <si>
    <t>Majdebera</t>
  </si>
  <si>
    <t>8011948518</t>
  </si>
  <si>
    <t>Namkir chapori</t>
  </si>
  <si>
    <t>8721858023</t>
  </si>
  <si>
    <t>Murkong chapori (M)</t>
  </si>
  <si>
    <t>9854114225</t>
  </si>
  <si>
    <t>`13</t>
  </si>
  <si>
    <t>Dakhin gormora</t>
  </si>
  <si>
    <t>7399779921</t>
  </si>
  <si>
    <t>Chobari</t>
  </si>
  <si>
    <t>8811842659</t>
  </si>
  <si>
    <t>Barchuk Koibotro</t>
  </si>
  <si>
    <t>8811818371</t>
  </si>
  <si>
    <t>Chakamora</t>
  </si>
  <si>
    <t>9859165825</t>
  </si>
  <si>
    <t>No. 2 Sumoni (M)</t>
  </si>
  <si>
    <t>9954440881</t>
  </si>
  <si>
    <t>Hempur Borpathar (M)</t>
  </si>
  <si>
    <t>9957453796</t>
  </si>
  <si>
    <t>Dhunaguri Koibotro</t>
  </si>
  <si>
    <t>8812097929</t>
  </si>
  <si>
    <t>Dhunaguri Kalita</t>
  </si>
  <si>
    <t>9859622229</t>
  </si>
  <si>
    <t>Dhunaguri Pait</t>
  </si>
  <si>
    <t>9678271027</t>
  </si>
  <si>
    <t>Puroni Dhunaguri (M)</t>
  </si>
  <si>
    <t>9957509775</t>
  </si>
  <si>
    <t>Amguri Kuli</t>
  </si>
  <si>
    <t>Amguri Ahum</t>
  </si>
  <si>
    <t>Lechum Chengamari</t>
  </si>
  <si>
    <t>Gayjan Asomiya (M)</t>
  </si>
  <si>
    <t>Bordham</t>
  </si>
  <si>
    <t>Simoluguri Jengarai</t>
  </si>
  <si>
    <t>No. 3 Lakhipur Deori</t>
  </si>
  <si>
    <t>Lakhipur</t>
  </si>
  <si>
    <t>Kanibill (M)</t>
  </si>
  <si>
    <t>Lakhipur Gohaingaon Balichuk (M)</t>
  </si>
  <si>
    <t>Luguti</t>
  </si>
  <si>
    <t>Japara</t>
  </si>
  <si>
    <t>Goroimari</t>
  </si>
  <si>
    <t>Do-Kamchi</t>
  </si>
  <si>
    <t>Bam-Kamchi (M)</t>
  </si>
  <si>
    <t>Gutung-Kamchi (M)</t>
  </si>
  <si>
    <t>Bherjaan (M)</t>
  </si>
  <si>
    <t>Bishnupur</t>
  </si>
  <si>
    <t>Lalung Kopatoli (M)</t>
  </si>
  <si>
    <t>Borkhel Lalung</t>
  </si>
  <si>
    <t>Ujoni Deori (M)</t>
  </si>
  <si>
    <t>Gai Deori</t>
  </si>
  <si>
    <t>Udaypur Boruah (M)</t>
  </si>
  <si>
    <t>Nawpara (M)</t>
  </si>
  <si>
    <t>Santipur Jengrai</t>
  </si>
  <si>
    <t>9678259205</t>
  </si>
  <si>
    <t>9678927483</t>
  </si>
  <si>
    <t>8402020256</t>
  </si>
  <si>
    <t>8876996919</t>
  </si>
  <si>
    <t>8254890715</t>
  </si>
  <si>
    <t xml:space="preserve">8011589597 </t>
  </si>
  <si>
    <t xml:space="preserve">Amguri Ayengia </t>
  </si>
  <si>
    <t>wed day</t>
  </si>
  <si>
    <t>NAMKIR CHAPARI LPS</t>
  </si>
  <si>
    <t>TINIGHARIA LPS</t>
  </si>
  <si>
    <t>BHADIYA CHUK LPS</t>
  </si>
  <si>
    <t>TAPATIKIRA LPS</t>
  </si>
  <si>
    <t>BHODIA CHUK (B) LPS</t>
  </si>
  <si>
    <t>DONYI POLO MES</t>
  </si>
  <si>
    <t>CHALIHAPJAN LPS</t>
  </si>
  <si>
    <t>SINGIBIL LIGAT SELEK LPS</t>
  </si>
  <si>
    <t>PATKAI CHAPORI LPS</t>
  </si>
  <si>
    <t>NO-7 SISSI CHUMANI LPS</t>
  </si>
  <si>
    <t>KHARAGARAH LPS</t>
  </si>
  <si>
    <t>BRAHMAPUTRA JANAJATI MES</t>
  </si>
  <si>
    <t>MAUZA CHAPARI LPS</t>
  </si>
  <si>
    <t>KABARANGA LPS</t>
  </si>
  <si>
    <t>DEMBIBORI MES</t>
  </si>
  <si>
    <t>CHITAL MARI LPS</t>
  </si>
  <si>
    <t>CHITAL MARI MES</t>
  </si>
  <si>
    <t>CHEKAI NAMGHARIA LPS</t>
  </si>
  <si>
    <t>NO-1 CHEKAI MAJGAON LPS</t>
  </si>
  <si>
    <t>NAMGHARIA NC LPS</t>
  </si>
  <si>
    <t>MURKONG CHAPORI LPS</t>
  </si>
  <si>
    <t>KAROI MARKATI LPS</t>
  </si>
  <si>
    <t>GORUMRA LPS</t>
  </si>
  <si>
    <t>KALABARI LPS</t>
  </si>
  <si>
    <t>DAMBUK LPS</t>
  </si>
  <si>
    <t>DAMBUK MES</t>
  </si>
  <si>
    <t>CHUMANIA LPS</t>
  </si>
  <si>
    <t>BELONG CHAHAKI CHUK LPS</t>
  </si>
  <si>
    <t>MOTHURA CHAPORI LPS</t>
  </si>
  <si>
    <t>MERDEVERA LPS</t>
  </si>
  <si>
    <t>MER CHAPORI LPS</t>
  </si>
  <si>
    <t>BHEKELI PAMUA LPS</t>
  </si>
  <si>
    <t>AMPAK LPS</t>
  </si>
  <si>
    <t>KOCHEK LPS</t>
  </si>
  <si>
    <t>NAMGHARIA GIRLS MES (V)</t>
  </si>
  <si>
    <t>KARJUN BORUA PEGU MES</t>
  </si>
  <si>
    <t>LARAM KHUTI LPS</t>
  </si>
  <si>
    <t>ABARALI LPS</t>
  </si>
  <si>
    <t>SURYUDOI LPS</t>
  </si>
  <si>
    <t>ROMESH MOHAN KULI MES</t>
  </si>
  <si>
    <t>CHUKI CHUK BARGHULI LPS</t>
  </si>
  <si>
    <t>BORGHULI LPS</t>
  </si>
  <si>
    <t>CHEKAI MUKH LPS</t>
  </si>
  <si>
    <t>JADU DOLEY MES</t>
  </si>
  <si>
    <t>MAHATMA GANDHI HIGH SCHOOL</t>
  </si>
  <si>
    <t>2 NO NAMGHARIA LPS</t>
  </si>
  <si>
    <t>LALIT KR. DOLEY KONENG MES</t>
  </si>
  <si>
    <t>NO-1 MECHAKI TONGANI LPS</t>
  </si>
  <si>
    <t>NO-2 MECHAKI TONGANI LPS</t>
  </si>
  <si>
    <t>MECHAKI TONGANI LPS</t>
  </si>
  <si>
    <t>7399218808</t>
  </si>
  <si>
    <t>9859544339</t>
  </si>
  <si>
    <t>9954409417</t>
  </si>
  <si>
    <t>8011724921</t>
  </si>
  <si>
    <t>9957379234</t>
  </si>
  <si>
    <t>8011036630</t>
  </si>
  <si>
    <t>8136053546</t>
  </si>
  <si>
    <t>8135961103</t>
  </si>
  <si>
    <t>8474018107</t>
  </si>
  <si>
    <t>9954723541</t>
  </si>
  <si>
    <t>8011289956</t>
  </si>
  <si>
    <t>9954461007</t>
  </si>
  <si>
    <t>9954507576</t>
  </si>
  <si>
    <t>9954915232</t>
  </si>
  <si>
    <t>9957399688</t>
  </si>
  <si>
    <t>9854130264</t>
  </si>
  <si>
    <t>9957236869</t>
  </si>
  <si>
    <t>9613828957</t>
  </si>
  <si>
    <t>9613719193</t>
  </si>
  <si>
    <t>9678171077</t>
  </si>
  <si>
    <t>9435391560</t>
  </si>
  <si>
    <t>9613792876</t>
  </si>
  <si>
    <t>9577312816</t>
  </si>
  <si>
    <t>9577319086</t>
  </si>
  <si>
    <t>9957433313</t>
  </si>
  <si>
    <t>9577210050</t>
  </si>
  <si>
    <t>9957098127</t>
  </si>
  <si>
    <t>9577321549</t>
  </si>
  <si>
    <t>7399313274</t>
  </si>
  <si>
    <t>8752982444</t>
  </si>
  <si>
    <t>9859552920</t>
  </si>
  <si>
    <t>7399312648</t>
  </si>
  <si>
    <t>8822072577</t>
  </si>
  <si>
    <t>8011591282</t>
  </si>
  <si>
    <t>8486512745</t>
  </si>
  <si>
    <t>9577321034</t>
  </si>
  <si>
    <t>8822759369</t>
  </si>
  <si>
    <t>9954183203</t>
  </si>
  <si>
    <t>9954794323</t>
  </si>
  <si>
    <t>9954300391</t>
  </si>
  <si>
    <t>7399879237</t>
  </si>
  <si>
    <t>9954332327</t>
  </si>
  <si>
    <t>7399526900</t>
  </si>
  <si>
    <t>7896832435</t>
  </si>
  <si>
    <t>9954554189</t>
  </si>
  <si>
    <t>9678838653</t>
  </si>
  <si>
    <t>7399108597</t>
  </si>
  <si>
    <t>7399528712</t>
  </si>
  <si>
    <t>DHUNAGURI PAIT LPS</t>
  </si>
  <si>
    <t>8876214779</t>
  </si>
  <si>
    <t xml:space="preserve">AMGURI AHOM LPS </t>
  </si>
  <si>
    <t>07399645328</t>
  </si>
  <si>
    <t>PURANI DHUNAGURI LPS</t>
  </si>
  <si>
    <t>BORMUKALI LP</t>
  </si>
  <si>
    <t>9577043681</t>
  </si>
  <si>
    <t>DHUNAGURI TRIBAL MES</t>
  </si>
  <si>
    <t>9957102479</t>
  </si>
  <si>
    <t>AMGURI TRIBAL MES</t>
  </si>
  <si>
    <t>9954174774</t>
  </si>
  <si>
    <t>8011776701</t>
  </si>
  <si>
    <t>18130201801</t>
  </si>
  <si>
    <t>18130201803</t>
  </si>
  <si>
    <t>18130201901</t>
  </si>
  <si>
    <t>18130201903</t>
  </si>
  <si>
    <t>18130202103</t>
  </si>
  <si>
    <t>18130202301</t>
  </si>
  <si>
    <t>18130202302</t>
  </si>
  <si>
    <t>18130202303</t>
  </si>
  <si>
    <t>18130202501</t>
  </si>
  <si>
    <t>18130202601</t>
  </si>
  <si>
    <t>18130202602</t>
  </si>
  <si>
    <t>18130202701</t>
  </si>
  <si>
    <t>18130202801</t>
  </si>
  <si>
    <t>18130202802</t>
  </si>
  <si>
    <t>18130203004</t>
  </si>
  <si>
    <t>18130203101</t>
  </si>
  <si>
    <t>MVS</t>
  </si>
  <si>
    <t>M</t>
  </si>
  <si>
    <t>Lakhimai Saikia</t>
  </si>
  <si>
    <t>8952014597</t>
  </si>
  <si>
    <t>Mira Baruah</t>
  </si>
  <si>
    <t>9954502009</t>
  </si>
  <si>
    <t>Khanamukh NSC</t>
  </si>
  <si>
    <t>Seema Gurung Ghale</t>
  </si>
  <si>
    <t>Manika Thapa</t>
  </si>
  <si>
    <t>9957706112</t>
  </si>
  <si>
    <t>Puspalata Sonowal</t>
  </si>
  <si>
    <t>9957382767</t>
  </si>
  <si>
    <t>Ruprekha Das</t>
  </si>
  <si>
    <t>Sima Deori</t>
  </si>
  <si>
    <t>Chimenmukh</t>
  </si>
  <si>
    <t>Ganaga Sarma</t>
  </si>
  <si>
    <t>Archi Majorbari SC</t>
  </si>
  <si>
    <t>Aruna Patir</t>
  </si>
  <si>
    <t>Khanamukh</t>
  </si>
  <si>
    <t>Kusum Changmai</t>
  </si>
  <si>
    <t>Nilu Saikia</t>
  </si>
  <si>
    <t>Sumitra Deori</t>
  </si>
  <si>
    <t>Dhunaguri</t>
  </si>
  <si>
    <t>Ranu Kalita</t>
  </si>
  <si>
    <t>Banamali Pegu</t>
  </si>
  <si>
    <t>Mechu Geluwa</t>
  </si>
  <si>
    <t>Mechu Kachari</t>
  </si>
  <si>
    <t>Mechu Assomiya</t>
  </si>
  <si>
    <t>9954269267</t>
  </si>
  <si>
    <t>8133973005</t>
  </si>
  <si>
    <t>9577492646</t>
  </si>
  <si>
    <t>Baruwati Medical Chuk (M)</t>
  </si>
  <si>
    <t>Baruwatichuk</t>
  </si>
  <si>
    <t>9613449712</t>
  </si>
  <si>
    <t>9706698078</t>
  </si>
  <si>
    <t>1 No. Baruwati</t>
  </si>
  <si>
    <t>9954385038</t>
  </si>
  <si>
    <t>2 No. Betonipam</t>
  </si>
  <si>
    <t>9957983099</t>
  </si>
  <si>
    <t>Sapekhati</t>
  </si>
  <si>
    <t>Balijan Handique</t>
  </si>
  <si>
    <t>9577745091</t>
  </si>
  <si>
    <t>Korphulani</t>
  </si>
  <si>
    <t>9706898833</t>
  </si>
  <si>
    <t>Mechu Nalanipam</t>
  </si>
  <si>
    <t>Gormorah Doloni</t>
  </si>
  <si>
    <t>7896202149</t>
  </si>
  <si>
    <t>9957631399</t>
  </si>
  <si>
    <t>Pukia</t>
  </si>
  <si>
    <t>9678354079</t>
  </si>
  <si>
    <t>Chowkhamting</t>
  </si>
  <si>
    <t>Chapori chuk</t>
  </si>
  <si>
    <t>9954642293</t>
  </si>
  <si>
    <t>8753950341</t>
  </si>
  <si>
    <t>Jamadar Chuk (M)</t>
  </si>
  <si>
    <t>9577052145</t>
  </si>
  <si>
    <t>SissiBorgaon</t>
  </si>
  <si>
    <t>Sesuwani</t>
  </si>
  <si>
    <t>9678871773</t>
  </si>
  <si>
    <t>8876606164</t>
  </si>
  <si>
    <t>Sissi Bhatichuk</t>
  </si>
  <si>
    <t>8011996447</t>
  </si>
  <si>
    <t xml:space="preserve">Sumoni </t>
  </si>
  <si>
    <t>8459165825</t>
  </si>
  <si>
    <t>Tokowbari</t>
  </si>
  <si>
    <t>Thekeraguri</t>
  </si>
  <si>
    <t>9678385872</t>
  </si>
  <si>
    <t>Bhebali</t>
  </si>
  <si>
    <t>Behbali Nokari</t>
  </si>
  <si>
    <t>9678950619</t>
  </si>
  <si>
    <t>8011588829</t>
  </si>
  <si>
    <t>Helajori (M)</t>
  </si>
  <si>
    <t>Hatula Chuk</t>
  </si>
  <si>
    <t>9678566551</t>
  </si>
  <si>
    <t>7896107909</t>
  </si>
  <si>
    <t>Gormora Rahdhola</t>
  </si>
  <si>
    <t>9954069678</t>
  </si>
  <si>
    <t>Gormora Chaporichuk (M)</t>
  </si>
  <si>
    <t>8011572430</t>
  </si>
  <si>
    <t>No. 1 Bormukoli</t>
  </si>
  <si>
    <t>No.2 Bormukoli</t>
  </si>
  <si>
    <t>Gormora Koibotro (M)</t>
  </si>
  <si>
    <t>9678739408</t>
  </si>
  <si>
    <t>9678381301</t>
  </si>
  <si>
    <t>8486682965</t>
  </si>
  <si>
    <t>Gormora Bagicha</t>
  </si>
  <si>
    <t>8136099244</t>
  </si>
  <si>
    <t>Gormora Chapori (M)</t>
  </si>
  <si>
    <t>9678871747</t>
  </si>
  <si>
    <t>Kulamua Taye</t>
  </si>
  <si>
    <t>Kulamua Nepali(M)</t>
  </si>
  <si>
    <t>9954179036</t>
  </si>
  <si>
    <t>Ayengia chariali (M)</t>
  </si>
  <si>
    <t>9954633294</t>
  </si>
  <si>
    <t>Dighali Chapori</t>
  </si>
  <si>
    <t>Udmora Dighali</t>
  </si>
  <si>
    <t>7086113452</t>
  </si>
  <si>
    <t>8133055178</t>
  </si>
  <si>
    <t>Gelua Haridas</t>
  </si>
  <si>
    <t>Gelua Muslim (M)</t>
  </si>
  <si>
    <t>9954935550</t>
  </si>
  <si>
    <t>9957481257</t>
  </si>
  <si>
    <t>Gelua Oyengia</t>
  </si>
  <si>
    <t>Gelua Silakhaguri</t>
  </si>
  <si>
    <t>9954481436</t>
  </si>
  <si>
    <t>9678284120</t>
  </si>
  <si>
    <t xml:space="preserve">Kulajan </t>
  </si>
  <si>
    <t>Kandulijan (M)</t>
  </si>
  <si>
    <t>8011756718</t>
  </si>
  <si>
    <t>8812099725</t>
  </si>
  <si>
    <t>Dorji Suburi (M)</t>
  </si>
  <si>
    <t>9613454719</t>
  </si>
  <si>
    <t>9678377055</t>
  </si>
  <si>
    <t>1 No. Borpothar</t>
  </si>
  <si>
    <t>2 No. Borpothar</t>
  </si>
  <si>
    <t>9954409096</t>
  </si>
  <si>
    <t>9957487503</t>
  </si>
  <si>
    <t>Sarupam Jaji</t>
  </si>
  <si>
    <t>Dopathar Majgaon</t>
  </si>
  <si>
    <t>9577523170</t>
  </si>
  <si>
    <t>9859542676</t>
  </si>
  <si>
    <t>1/2-02-2019</t>
  </si>
  <si>
    <t>5/6-2-19</t>
  </si>
  <si>
    <t>Kailashpur</t>
  </si>
  <si>
    <t>9859423552</t>
  </si>
  <si>
    <t>Bam Aktai (M)</t>
  </si>
  <si>
    <t>Atkai Hatigarh</t>
  </si>
  <si>
    <t>Atkai Naharoni</t>
  </si>
  <si>
    <t>No. 2 Atkai Nahaorni</t>
  </si>
  <si>
    <t>Pachim Hatigarh (M)</t>
  </si>
  <si>
    <t>Motha Dang</t>
  </si>
  <si>
    <t>Palengi</t>
  </si>
  <si>
    <t>Silikhaguri</t>
  </si>
  <si>
    <t>Kamte Jengrai</t>
  </si>
  <si>
    <t>Michamari  Chapori</t>
  </si>
  <si>
    <t>Sundarpur</t>
  </si>
  <si>
    <t>Uttar Kailashpur (M)</t>
  </si>
  <si>
    <t>Bijaypur Kachari (M)</t>
  </si>
  <si>
    <t>No.1 Nilakhpur</t>
  </si>
  <si>
    <t>Nilakh Tokowoni</t>
  </si>
  <si>
    <t>Ujoni Nilakhpur (M)</t>
  </si>
  <si>
    <t>Pachim Nilakh</t>
  </si>
  <si>
    <t>Hati Janajati (M)</t>
  </si>
  <si>
    <t>Nilakh Balijan</t>
  </si>
  <si>
    <t>Nilakh Co-operative</t>
  </si>
  <si>
    <t>Toranipathar</t>
  </si>
  <si>
    <t>Holokhoni</t>
  </si>
  <si>
    <t>Shantipur Konwar Gaon</t>
  </si>
  <si>
    <t>Nilakh Nogaon (M)</t>
  </si>
  <si>
    <t>Silikhaguri (M)</t>
  </si>
  <si>
    <t>Holokoni (M)</t>
  </si>
  <si>
    <t xml:space="preserve"> Bijoypur</t>
  </si>
  <si>
    <t>9954647221</t>
  </si>
  <si>
    <t>9678081938</t>
  </si>
  <si>
    <t>9678271036</t>
  </si>
  <si>
    <t>9954384840</t>
  </si>
  <si>
    <t>9957775157</t>
  </si>
  <si>
    <t>7399982136</t>
  </si>
  <si>
    <t>8876726861</t>
  </si>
  <si>
    <t>9954642309</t>
  </si>
  <si>
    <t>9613922915</t>
  </si>
  <si>
    <t>9859388111</t>
  </si>
  <si>
    <t>9613116846</t>
  </si>
  <si>
    <t>9613452853</t>
  </si>
  <si>
    <t>9613724329</t>
  </si>
  <si>
    <t>9613794025</t>
  </si>
  <si>
    <t>9954860560</t>
  </si>
  <si>
    <t>16/17-01-2019</t>
  </si>
  <si>
    <t>19/21-01-2019</t>
  </si>
  <si>
    <t>29/30/1-2019</t>
  </si>
  <si>
    <t>11/12-2-2019</t>
  </si>
  <si>
    <t>Jengrai Traibal MES</t>
  </si>
  <si>
    <t>Phulbari simanta LPS</t>
  </si>
  <si>
    <t>2 No mechaki tongani</t>
  </si>
  <si>
    <t>Ngomukhjan</t>
  </si>
  <si>
    <t>8822686476</t>
  </si>
  <si>
    <t>9854735634</t>
  </si>
  <si>
    <t>28/29-3-2019</t>
  </si>
  <si>
    <t>Thu /Fri Day</t>
  </si>
  <si>
    <t>Fri /Sat Day</t>
  </si>
  <si>
    <t>Tue/Wed day</t>
  </si>
  <si>
    <t>Mon /Tue Day</t>
  </si>
  <si>
    <t>Wed/Thu  Day</t>
  </si>
  <si>
    <t>Sat/Fri  Day</t>
  </si>
  <si>
    <t>Tue /Wed Day</t>
  </si>
  <si>
    <t>Bina Kalita(Bhuyan)</t>
  </si>
  <si>
    <t>Pipolguri</t>
  </si>
  <si>
    <t>Kanaklata Doley</t>
  </si>
  <si>
    <t>Lakhipriya Kuli</t>
  </si>
  <si>
    <t>Babita Pegu</t>
  </si>
  <si>
    <t>9854923249</t>
  </si>
  <si>
    <t>Mechaki Tangani</t>
  </si>
  <si>
    <t xml:space="preserve">Manasa Pegu </t>
  </si>
  <si>
    <t>Ganita Doley</t>
  </si>
  <si>
    <t>Manjumoni Gohain</t>
  </si>
  <si>
    <t>9577173105</t>
  </si>
  <si>
    <t>Rima Chutia</t>
  </si>
  <si>
    <t>Jyoti  Chutia</t>
  </si>
  <si>
    <t>Panbari Koibortro (M)</t>
  </si>
  <si>
    <t>8751824344</t>
  </si>
  <si>
    <t>PANBARI (V) LPS</t>
  </si>
  <si>
    <t>PANBARI LPS</t>
  </si>
  <si>
    <t>ROYBOSTI ADARSHA (V) LPS</t>
  </si>
  <si>
    <t>PANBARI SIVANAGAR (V) LPS</t>
  </si>
  <si>
    <t>Sila Brahmapur</t>
  </si>
  <si>
    <t>9707835575</t>
  </si>
  <si>
    <t>Dakhin Brahmapur</t>
  </si>
  <si>
    <t>9706373728</t>
  </si>
  <si>
    <t>MUKTIER KHERKATA NEPALI PATHER LP</t>
  </si>
  <si>
    <t>KALIBARI MODHYA BOSTI LPS</t>
  </si>
  <si>
    <t>Brahmapur</t>
  </si>
  <si>
    <t>9678681961</t>
  </si>
  <si>
    <t>124 NO LAKHIMI MUKTIAR LPS</t>
  </si>
  <si>
    <t>485 KAKOBARI LPS</t>
  </si>
  <si>
    <t>MUKTIAR KAKOBARI MES</t>
  </si>
  <si>
    <t>MUKTIAR NAVAJYOTI MES</t>
  </si>
  <si>
    <t>NO-2 MUKTIAR BUKABIL LPS</t>
  </si>
  <si>
    <t>Muktiar Lakhimi</t>
  </si>
  <si>
    <t>8473803784</t>
  </si>
  <si>
    <t>NO 1 KAKUBARI BUKABALI LPS</t>
  </si>
  <si>
    <t>NO-1 KARENG BOSTI LPS</t>
  </si>
  <si>
    <t>Mishingpur</t>
  </si>
  <si>
    <t>8472845504</t>
  </si>
  <si>
    <t>NO-1 MAHARANIPUR LPS</t>
  </si>
  <si>
    <t>NO-2 MAHARANIPUR LPS</t>
  </si>
  <si>
    <t>ISWAR CH. B. SAGAR MES</t>
  </si>
  <si>
    <t>KOROIBARI MISHING LPS</t>
  </si>
  <si>
    <t>No. 1 Kadamtala (M)</t>
  </si>
  <si>
    <t>Kadamtala</t>
  </si>
  <si>
    <t>7896468938</t>
  </si>
  <si>
    <t>8876457157</t>
  </si>
  <si>
    <t>KOROIBARI LPS</t>
  </si>
  <si>
    <t>Balikur</t>
  </si>
  <si>
    <t>8403969206</t>
  </si>
  <si>
    <t>Kamalpur LPS</t>
  </si>
  <si>
    <t>NO.2 KAKOBARI DHARMAPUR (V) LPS</t>
  </si>
  <si>
    <t>29/30-01-2019</t>
  </si>
  <si>
    <t>8477886887</t>
  </si>
  <si>
    <t>9957887692</t>
  </si>
  <si>
    <t>9678386269</t>
  </si>
  <si>
    <t>9957246156</t>
  </si>
  <si>
    <t>8011378648</t>
  </si>
  <si>
    <t>8403832314</t>
  </si>
  <si>
    <t>7896204299</t>
  </si>
  <si>
    <t>9954419421</t>
  </si>
  <si>
    <t>9678100171</t>
  </si>
  <si>
    <t>9706715120</t>
  </si>
  <si>
    <t>8011243458</t>
  </si>
  <si>
    <t>8135908677</t>
  </si>
  <si>
    <t>9954932661</t>
  </si>
  <si>
    <t>8134878891</t>
  </si>
  <si>
    <t>8822688252</t>
  </si>
  <si>
    <t>9957432974</t>
  </si>
  <si>
    <t>lps</t>
  </si>
  <si>
    <t>mes</t>
  </si>
  <si>
    <t xml:space="preserve">Bijoya Taye </t>
  </si>
  <si>
    <t>Kalpana Das</t>
  </si>
  <si>
    <t>Muktiar</t>
  </si>
  <si>
    <t>Tue/Wed Day</t>
  </si>
  <si>
    <t>NO-3 MAJARBARI JNS. BODO LPS</t>
  </si>
  <si>
    <t>SILAPATHAR TOWN H G HINDI HS</t>
  </si>
  <si>
    <t>panbari siv Nagar</t>
  </si>
  <si>
    <t>Roy basti adarsha</t>
  </si>
  <si>
    <t>Chenagjan Nabajyoti Bodo LP</t>
  </si>
  <si>
    <t xml:space="preserve">Kolabari BodYa bosti </t>
  </si>
  <si>
    <t>Kokabari</t>
  </si>
  <si>
    <t>ALIPUR LPS</t>
  </si>
  <si>
    <t>NO 1 SILASUTI LPS</t>
  </si>
  <si>
    <t>SILA JAWAHAR NEHERU BODO LPS</t>
  </si>
  <si>
    <t>8no archi majorbari LP</t>
  </si>
  <si>
    <t>BISHNU NAGAR(V) LPS</t>
  </si>
  <si>
    <t>KAMALPUR BODO LPS</t>
  </si>
  <si>
    <t>JALAKIASUTI LPS</t>
  </si>
  <si>
    <t>HIRIMBAPURLPS</t>
  </si>
  <si>
    <t xml:space="preserve">1no Muktiar Manikpur </t>
  </si>
  <si>
    <t>Indra Adarsa LP</t>
  </si>
  <si>
    <t>majorbari Majgaon</t>
  </si>
  <si>
    <t>bukajan Majgaon</t>
  </si>
  <si>
    <t>4no Majorbari Santipur Muslim</t>
  </si>
  <si>
    <t>Dighalipam LP</t>
  </si>
  <si>
    <t xml:space="preserve">Majorbari </t>
  </si>
  <si>
    <t>Medhipamua Lp</t>
  </si>
  <si>
    <t xml:space="preserve">Krishna nagar </t>
  </si>
  <si>
    <t>Kalibari modhya Bosti</t>
  </si>
  <si>
    <t>2no Arney cHAPORI</t>
  </si>
  <si>
    <t>Muktiar kherkata Nepalipather</t>
  </si>
  <si>
    <t>124no  Lakhipur Muktiar LP</t>
  </si>
  <si>
    <t>Ma Mlini LP</t>
  </si>
  <si>
    <t>1no Shatghari</t>
  </si>
  <si>
    <t>Bishnu nagar Lp</t>
  </si>
  <si>
    <t>3no Muktiar</t>
  </si>
  <si>
    <t>2no Silasuti chariali Lp</t>
  </si>
  <si>
    <t>Silasuti JB Bodo MES</t>
  </si>
  <si>
    <t>Jolakiasuti nepali</t>
  </si>
  <si>
    <t>Chengajan bamgaon LP</t>
  </si>
  <si>
    <t>485 Kakobari LP</t>
  </si>
  <si>
    <t>Ranjali Bodo LP</t>
  </si>
  <si>
    <t>Chengajan Baligaon GB  Lp</t>
  </si>
  <si>
    <t>Majorbari Lamabasti</t>
  </si>
  <si>
    <t>2no bamgaon Lp</t>
  </si>
  <si>
    <t>Sardarchuck</t>
  </si>
  <si>
    <t>Tongani Majorbari</t>
  </si>
  <si>
    <t>Tongani Medok</t>
  </si>
  <si>
    <t xml:space="preserve">Kandulijan </t>
  </si>
  <si>
    <t>Tongani Gaon</t>
  </si>
  <si>
    <t>Bormuria bodo</t>
  </si>
  <si>
    <t xml:space="preserve">Bormuria Mala </t>
  </si>
  <si>
    <t>Tongani Napam</t>
  </si>
  <si>
    <t xml:space="preserve">Bormuria bukajan Mishing </t>
  </si>
  <si>
    <t>Bormuria Deori</t>
  </si>
  <si>
    <t>Oyengia Patir</t>
  </si>
  <si>
    <t>Patiri Tayang</t>
  </si>
  <si>
    <t>Patiri Suburi</t>
  </si>
  <si>
    <t>Dablung Patiri</t>
  </si>
  <si>
    <t>Akajan Miri</t>
  </si>
  <si>
    <t>santipur</t>
  </si>
  <si>
    <t>1no Kadamtala</t>
  </si>
  <si>
    <t>Manikpur</t>
  </si>
  <si>
    <t>Panbari Kaibatra</t>
  </si>
  <si>
    <t>Panbari Bosti</t>
  </si>
  <si>
    <t>Kakobari dharampur</t>
  </si>
  <si>
    <t>Peklopur</t>
  </si>
  <si>
    <t>Dipa Tiniali</t>
  </si>
  <si>
    <t>Dipa Chariali</t>
  </si>
  <si>
    <t>Dakhain Bormuria</t>
  </si>
  <si>
    <t>Borahmpur</t>
  </si>
  <si>
    <t>Sila Borahmpur</t>
  </si>
  <si>
    <t>Jalakiasuti</t>
  </si>
  <si>
    <t>Jalakisuti nepali</t>
  </si>
  <si>
    <t>Uttar Baligaon</t>
  </si>
  <si>
    <t>Sili Kathalguri</t>
  </si>
  <si>
    <t>Bishnu nagar</t>
  </si>
  <si>
    <t>Bhaagaban</t>
  </si>
  <si>
    <t>Bonji Goyari</t>
  </si>
  <si>
    <t>sili Asomiya</t>
  </si>
  <si>
    <t>sili Asomiya (M)</t>
  </si>
  <si>
    <t xml:space="preserve">Harinathpur Bengali </t>
  </si>
  <si>
    <t>Harinathpur Mishing</t>
  </si>
  <si>
    <t>Chandrapur Huzong</t>
  </si>
  <si>
    <t>2no Lama borgarah</t>
  </si>
  <si>
    <t>Arney siyal Chapori</t>
  </si>
  <si>
    <t>Arney ram nagar</t>
  </si>
  <si>
    <t>9954087108</t>
  </si>
  <si>
    <t>8752847644</t>
  </si>
  <si>
    <t>9678916760</t>
  </si>
  <si>
    <t>8474005034</t>
  </si>
  <si>
    <t>9957648966</t>
  </si>
  <si>
    <t>8870143908</t>
  </si>
  <si>
    <t>9957859289</t>
  </si>
  <si>
    <t>9957433823</t>
  </si>
  <si>
    <t>9957840989</t>
  </si>
  <si>
    <t>9957769917</t>
  </si>
  <si>
    <t>8812800699</t>
  </si>
  <si>
    <t>8751824326</t>
  </si>
  <si>
    <t>7896620821</t>
  </si>
  <si>
    <t>9678297916</t>
  </si>
  <si>
    <t>Akajan Santipur Mushlim</t>
  </si>
  <si>
    <t>9678915341</t>
  </si>
  <si>
    <t>9957434912</t>
  </si>
  <si>
    <t>7896528864</t>
  </si>
  <si>
    <t>9678668285</t>
  </si>
  <si>
    <t>8761093183</t>
  </si>
  <si>
    <t>9707254650</t>
  </si>
  <si>
    <t>8761985085</t>
  </si>
  <si>
    <t>9954162139</t>
  </si>
  <si>
    <t>9678231597</t>
  </si>
  <si>
    <t>9954918306</t>
  </si>
  <si>
    <t>8486467543</t>
  </si>
  <si>
    <t>8761979725</t>
  </si>
  <si>
    <t>7896708681</t>
  </si>
  <si>
    <t>7399749157</t>
  </si>
  <si>
    <t>9613342729</t>
  </si>
  <si>
    <t>9957793427</t>
  </si>
  <si>
    <t>9707756875</t>
  </si>
  <si>
    <t>9957229921</t>
  </si>
  <si>
    <t>9957697671</t>
  </si>
  <si>
    <t>7896669640</t>
  </si>
  <si>
    <t>07896620102</t>
  </si>
  <si>
    <t>9864996429</t>
  </si>
  <si>
    <t>9577522772</t>
  </si>
  <si>
    <t>9864266646</t>
  </si>
  <si>
    <t>9954408279</t>
  </si>
  <si>
    <t>9954556229</t>
  </si>
  <si>
    <t>9577056400</t>
  </si>
  <si>
    <t>LP</t>
  </si>
  <si>
    <t>Lp</t>
  </si>
  <si>
    <t>ME</t>
  </si>
  <si>
    <t>Sorujmoni Bhuyan</t>
  </si>
  <si>
    <t>Akajan</t>
  </si>
  <si>
    <t>Meghali Gogoi</t>
  </si>
  <si>
    <t>6/7/2-19</t>
  </si>
  <si>
    <t>Wed/Thu Day</t>
  </si>
  <si>
    <t xml:space="preserve">Dr.Meghali Oyengia </t>
  </si>
  <si>
    <t>MICRO PLAN FORMAT
NATIONAL HEALTH MISSION-Rashtriya Bal Swasthya Karyakram (RBSK)
ACTION  PLAN OF YEAR - 2018-19</t>
  </si>
  <si>
    <r>
      <rPr>
        <b/>
        <sz val="11"/>
        <color theme="1"/>
        <rFont val="Arial Narrow"/>
        <family val="2"/>
      </rPr>
      <t>MICRO PLAN FORMAT</t>
    </r>
    <r>
      <rPr>
        <b/>
        <sz val="10"/>
        <color theme="1"/>
        <rFont val="Arial Narrow"/>
        <family val="2"/>
      </rPr>
      <t xml:space="preserve">
NATIONAL HEALTH MISSION-Rashtriya Bal Swasthya Karyakram (RBSK)
ACTION  PLAN OF YEAR - 2018-19</t>
    </r>
  </si>
  <si>
    <r>
      <rPr>
        <b/>
        <sz val="11"/>
        <color theme="1"/>
        <rFont val="Arial Narrow"/>
        <family val="2"/>
      </rPr>
      <t>MICRO PLAN FORMAT</t>
    </r>
    <r>
      <rPr>
        <b/>
        <sz val="10"/>
        <color theme="1"/>
        <rFont val="Arial Narrow"/>
        <family val="2"/>
      </rPr>
      <t xml:space="preserve">
NATIONAL HEALTH MISSION-Rashtriya Bal Swasthya Karyakram (RBSK)
ACTION  PLAN OF YEAR -2018-19</t>
    </r>
  </si>
  <si>
    <r>
      <rPr>
        <b/>
        <sz val="11"/>
        <color theme="1"/>
        <rFont val="Arial Narrow"/>
        <family val="2"/>
      </rPr>
      <t>MICRO PLAN FORMAT
NATIONAL HEALTH MISSION-Rashtriya Bal Swasthya Karyakram (RBSK)</t>
    </r>
    <r>
      <rPr>
        <b/>
        <sz val="10"/>
        <color theme="1"/>
        <rFont val="Arial Narrow"/>
        <family val="2"/>
      </rPr>
      <t xml:space="preserve">
ACTION  PLAN OF YEAR - 2018-19</t>
    </r>
  </si>
</sst>
</file>

<file path=xl/styles.xml><?xml version="1.0" encoding="utf-8"?>
<styleSheet xmlns="http://schemas.openxmlformats.org/spreadsheetml/2006/main">
  <numFmts count="1">
    <numFmt numFmtId="164" formatCode="[$-409]d/mmm/yy;@"/>
  </numFmts>
  <fonts count="49">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sz val="10"/>
      <color theme="1"/>
      <name val="Calibri"/>
      <family val="2"/>
      <scheme val="minor"/>
    </font>
    <font>
      <sz val="10"/>
      <color theme="1"/>
      <name val="Arial Narrow"/>
      <family val="2"/>
    </font>
    <font>
      <sz val="10"/>
      <color indexed="8"/>
      <name val="Arial"/>
      <family val="2"/>
    </font>
    <font>
      <sz val="11"/>
      <name val="Calibri"/>
      <family val="2"/>
      <scheme val="minor"/>
    </font>
    <font>
      <sz val="11"/>
      <color rgb="FFFF0000"/>
      <name val="Calibri"/>
      <family val="2"/>
      <scheme val="minor"/>
    </font>
    <font>
      <sz val="11"/>
      <color indexed="8"/>
      <name val="Arial Narrow"/>
      <family val="2"/>
    </font>
    <font>
      <sz val="10"/>
      <name val="Arial"/>
      <family val="2"/>
    </font>
    <font>
      <sz val="12"/>
      <color theme="1"/>
      <name val="Calibri"/>
      <family val="2"/>
      <scheme val="minor"/>
    </font>
    <font>
      <sz val="11"/>
      <color theme="1"/>
      <name val="Cambria"/>
      <family val="1"/>
    </font>
    <font>
      <i/>
      <sz val="11"/>
      <name val="Arial Narrow"/>
      <family val="2"/>
    </font>
    <font>
      <sz val="11"/>
      <color indexed="8"/>
      <name val="Calibri"/>
      <family val="2"/>
      <scheme val="minor"/>
    </font>
    <font>
      <sz val="11"/>
      <color theme="1"/>
      <name val="MS Sans Serif"/>
      <family val="2"/>
    </font>
    <font>
      <u/>
      <sz val="11"/>
      <color theme="10"/>
      <name val="Calibri"/>
      <family val="2"/>
    </font>
    <font>
      <sz val="11"/>
      <color theme="1"/>
      <name val="Times New Roman"/>
      <family val="1"/>
    </font>
    <font>
      <sz val="11"/>
      <color theme="3"/>
      <name val="Calibri"/>
      <family val="2"/>
      <scheme val="minor"/>
    </font>
    <font>
      <b/>
      <sz val="11"/>
      <color theme="1"/>
      <name val="Calibri"/>
      <family val="2"/>
      <scheme val="minor"/>
    </font>
    <font>
      <b/>
      <sz val="10"/>
      <color theme="1"/>
      <name val="Calibri"/>
      <family val="2"/>
      <scheme val="minor"/>
    </font>
    <font>
      <sz val="11"/>
      <name val="Arial Narrow"/>
      <family val="2"/>
    </font>
    <font>
      <sz val="12"/>
      <color theme="1"/>
      <name val="Cambria"/>
      <family val="1"/>
    </font>
    <font>
      <sz val="12"/>
      <color theme="1"/>
      <name val="Arial Narrow"/>
      <family val="2"/>
    </font>
    <font>
      <i/>
      <sz val="12"/>
      <color theme="1"/>
      <name val="Arial Narrow"/>
      <family val="2"/>
    </font>
    <font>
      <i/>
      <sz val="10"/>
      <color theme="1"/>
      <name val="Cambria"/>
      <family val="1"/>
    </font>
    <font>
      <sz val="10"/>
      <name val="Cambria"/>
      <family val="1"/>
    </font>
    <font>
      <sz val="14"/>
      <color theme="1"/>
      <name val="Arial Narrow"/>
      <family val="2"/>
    </font>
    <font>
      <sz val="14"/>
      <color theme="1"/>
      <name val="Calibri"/>
      <family val="2"/>
      <scheme val="minor"/>
    </font>
    <font>
      <sz val="14"/>
      <name val="Cambria"/>
      <family val="1"/>
    </font>
    <font>
      <sz val="14"/>
      <name val="Arial Narrow"/>
      <family val="2"/>
    </font>
    <font>
      <sz val="14"/>
      <color theme="1"/>
      <name val="Cambria"/>
      <family val="1"/>
    </font>
    <font>
      <b/>
      <sz val="14"/>
      <color theme="1"/>
      <name val="Calibri"/>
      <family val="2"/>
      <scheme val="minor"/>
    </font>
    <font>
      <sz val="14"/>
      <color theme="1"/>
      <name val="MS Sans Serif"/>
      <family val="2"/>
    </font>
    <font>
      <sz val="11"/>
      <name val="Times New Roman"/>
      <family val="1"/>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5">
    <xf numFmtId="0" fontId="0" fillId="0" borderId="0"/>
    <xf numFmtId="0" fontId="20" fillId="0" borderId="0"/>
    <xf numFmtId="0" fontId="20" fillId="0" borderId="0"/>
    <xf numFmtId="0" fontId="24" fillId="0" borderId="0"/>
    <xf numFmtId="0" fontId="30" fillId="0" borderId="0" applyNumberFormat="0" applyFill="0" applyBorder="0" applyAlignment="0" applyProtection="0">
      <alignment vertical="top"/>
      <protection locked="0"/>
    </xf>
  </cellStyleXfs>
  <cellXfs count="281">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17" fontId="1" fillId="0" borderId="1" xfId="0" applyNumberFormat="1"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0" fillId="0" borderId="1" xfId="0" applyBorder="1" applyProtection="1">
      <protection locked="0"/>
    </xf>
    <xf numFmtId="0" fontId="0" fillId="0" borderId="1" xfId="0" applyFont="1" applyBorder="1" applyAlignment="1" applyProtection="1">
      <alignment horizontal="left" vertical="center" indent="1"/>
      <protection locked="0"/>
    </xf>
    <xf numFmtId="49" fontId="0" fillId="0" borderId="1" xfId="0" applyNumberFormat="1" applyFont="1" applyBorder="1" applyAlignment="1" applyProtection="1">
      <alignment horizontal="center" vertical="center"/>
      <protection locked="0"/>
    </xf>
    <xf numFmtId="0" fontId="0" fillId="0" borderId="1" xfId="0" applyFont="1" applyBorder="1" applyAlignment="1" applyProtection="1">
      <alignment vertical="center"/>
      <protection locked="0"/>
    </xf>
    <xf numFmtId="0" fontId="0" fillId="0" borderId="1" xfId="0" applyBorder="1" applyAlignment="1" applyProtection="1">
      <alignment horizontal="left" vertical="center" indent="1"/>
      <protection locked="0"/>
    </xf>
    <xf numFmtId="0" fontId="0" fillId="10" borderId="1" xfId="0" applyFont="1" applyFill="1" applyBorder="1" applyAlignment="1" applyProtection="1">
      <alignment vertical="center"/>
      <protection locked="0"/>
    </xf>
    <xf numFmtId="49" fontId="0" fillId="0" borderId="1" xfId="0" applyNumberFormat="1" applyBorder="1" applyAlignment="1" applyProtection="1">
      <alignment horizontal="center" vertical="center"/>
      <protection locked="0"/>
    </xf>
    <xf numFmtId="0" fontId="0" fillId="4" borderId="1" xfId="0" applyFill="1" applyBorder="1" applyProtection="1">
      <protection locked="0"/>
    </xf>
    <xf numFmtId="0" fontId="0" fillId="10" borderId="1" xfId="0" applyFont="1" applyFill="1" applyBorder="1" applyAlignment="1" applyProtection="1">
      <alignment horizontal="left" vertical="center" indent="1"/>
      <protection locked="0"/>
    </xf>
    <xf numFmtId="0" fontId="0" fillId="10" borderId="1" xfId="0" applyFill="1" applyBorder="1" applyAlignment="1" applyProtection="1">
      <alignment horizontal="left" vertical="center" indent="1"/>
      <protection locked="0"/>
    </xf>
    <xf numFmtId="0" fontId="3" fillId="0" borderId="1" xfId="0" applyFont="1" applyFill="1" applyBorder="1" applyAlignment="1" applyProtection="1">
      <alignment horizontal="center" vertical="top" wrapText="1"/>
      <protection locked="0"/>
    </xf>
    <xf numFmtId="0" fontId="3" fillId="0" borderId="1" xfId="0" applyFont="1" applyBorder="1" applyAlignment="1" applyProtection="1">
      <alignment vertical="center" wrapText="1"/>
      <protection locked="0"/>
    </xf>
    <xf numFmtId="0" fontId="3" fillId="10" borderId="1" xfId="0" applyFont="1" applyFill="1" applyBorder="1" applyAlignment="1" applyProtection="1">
      <alignment horizontal="left" vertical="center" wrapText="1"/>
      <protection locked="0"/>
    </xf>
    <xf numFmtId="0" fontId="26" fillId="10" borderId="1" xfId="0" applyFont="1" applyFill="1" applyBorder="1" applyAlignment="1" applyProtection="1">
      <alignment horizontal="left" vertical="top" wrapText="1"/>
      <protection locked="0"/>
    </xf>
    <xf numFmtId="0" fontId="3" fillId="10" borderId="1" xfId="0" applyFont="1" applyFill="1" applyBorder="1" applyAlignment="1" applyProtection="1">
      <alignment horizontal="left" vertical="top" wrapText="1"/>
      <protection locked="0"/>
    </xf>
    <xf numFmtId="0" fontId="0" fillId="10" borderId="1" xfId="0" applyFont="1" applyFill="1" applyBorder="1" applyAlignment="1" applyProtection="1">
      <alignment horizontal="left" vertical="top" wrapText="1"/>
      <protection locked="0"/>
    </xf>
    <xf numFmtId="0" fontId="27" fillId="0" borderId="1" xfId="0" applyFont="1" applyBorder="1" applyAlignment="1" applyProtection="1">
      <alignment horizontal="left" vertical="top" wrapText="1"/>
      <protection locked="0"/>
    </xf>
    <xf numFmtId="0" fontId="19" fillId="10" borderId="1" xfId="0" applyFont="1" applyFill="1" applyBorder="1" applyAlignment="1" applyProtection="1">
      <alignment horizontal="left" vertical="center" wrapText="1"/>
      <protection locked="0"/>
    </xf>
    <xf numFmtId="0" fontId="0" fillId="10" borderId="1" xfId="0" applyFont="1" applyFill="1" applyBorder="1" applyAlignment="1" applyProtection="1">
      <alignment horizontal="left" vertical="center"/>
      <protection locked="0"/>
    </xf>
    <xf numFmtId="0" fontId="26" fillId="10" borderId="1" xfId="3" applyFont="1" applyFill="1" applyBorder="1" applyAlignment="1" applyProtection="1">
      <alignment horizontal="left" vertical="top" wrapText="1"/>
      <protection locked="0"/>
    </xf>
    <xf numFmtId="0" fontId="3" fillId="10" borderId="1" xfId="0" applyFont="1" applyFill="1" applyBorder="1" applyAlignment="1" applyProtection="1">
      <alignment horizontal="right" vertical="center" wrapText="1"/>
      <protection locked="0"/>
    </xf>
    <xf numFmtId="164" fontId="3" fillId="10" borderId="1" xfId="0" applyNumberFormat="1" applyFont="1" applyFill="1" applyBorder="1" applyAlignment="1" applyProtection="1">
      <alignment horizontal="left" vertical="center" wrapText="1"/>
      <protection locked="0"/>
    </xf>
    <xf numFmtId="0" fontId="0" fillId="10" borderId="1" xfId="0" applyFont="1" applyFill="1" applyBorder="1" applyAlignment="1" applyProtection="1">
      <alignment horizontal="left"/>
      <protection locked="0"/>
    </xf>
    <xf numFmtId="0" fontId="3" fillId="10" borderId="1" xfId="0" applyFont="1" applyFill="1" applyBorder="1" applyAlignment="1" applyProtection="1">
      <alignment horizontal="left" vertical="center"/>
      <protection locked="0"/>
    </xf>
    <xf numFmtId="49" fontId="23" fillId="10" borderId="1" xfId="0" applyNumberFormat="1" applyFont="1" applyFill="1" applyBorder="1" applyAlignment="1" applyProtection="1">
      <alignment horizontal="left" vertical="center"/>
      <protection locked="0"/>
    </xf>
    <xf numFmtId="49" fontId="0" fillId="10" borderId="1" xfId="0" applyNumberFormat="1" applyFont="1" applyFill="1" applyBorder="1" applyAlignment="1" applyProtection="1">
      <alignment horizontal="left" vertical="center"/>
      <protection locked="0"/>
    </xf>
    <xf numFmtId="1" fontId="3" fillId="10" borderId="1" xfId="0" applyNumberFormat="1" applyFont="1" applyFill="1" applyBorder="1" applyAlignment="1" applyProtection="1">
      <alignment horizontal="left" vertical="center" wrapText="1"/>
      <protection locked="0"/>
    </xf>
    <xf numFmtId="0" fontId="21" fillId="10" borderId="1" xfId="1" applyNumberFormat="1" applyFont="1" applyFill="1" applyBorder="1" applyAlignment="1" applyProtection="1">
      <alignment horizontal="left" vertical="center"/>
      <protection locked="0"/>
    </xf>
    <xf numFmtId="0" fontId="21" fillId="10" borderId="1" xfId="2" applyNumberFormat="1" applyFont="1" applyFill="1" applyBorder="1" applyAlignment="1" applyProtection="1">
      <alignment horizontal="left" vertical="center"/>
      <protection locked="0"/>
    </xf>
    <xf numFmtId="0" fontId="0" fillId="10" borderId="1" xfId="0" applyFont="1" applyFill="1" applyBorder="1" applyAlignment="1">
      <alignment horizontal="left" vertical="center"/>
    </xf>
    <xf numFmtId="0" fontId="27" fillId="10" borderId="1" xfId="0" applyFont="1" applyFill="1" applyBorder="1" applyAlignment="1" applyProtection="1">
      <alignment horizontal="left" vertical="top" wrapText="1"/>
      <protection locked="0"/>
    </xf>
    <xf numFmtId="0" fontId="0" fillId="10" borderId="1" xfId="0" applyFill="1" applyBorder="1" applyAlignment="1" applyProtection="1">
      <alignment horizontal="left"/>
      <protection locked="0"/>
    </xf>
    <xf numFmtId="0" fontId="18" fillId="10" borderId="1" xfId="0" applyFont="1" applyFill="1" applyBorder="1" applyAlignment="1" applyProtection="1">
      <alignment horizontal="left"/>
      <protection locked="0"/>
    </xf>
    <xf numFmtId="49" fontId="0" fillId="10" borderId="1" xfId="0" applyNumberFormat="1" applyFont="1" applyFill="1" applyBorder="1" applyAlignment="1">
      <alignment horizontal="left" vertical="center"/>
    </xf>
    <xf numFmtId="0" fontId="0" fillId="10" borderId="1" xfId="0" applyFill="1" applyBorder="1" applyAlignment="1" applyProtection="1">
      <alignment horizontal="left" vertical="center"/>
      <protection locked="0"/>
    </xf>
    <xf numFmtId="49" fontId="0" fillId="10" borderId="1" xfId="0" applyNumberFormat="1" applyFill="1" applyBorder="1" applyAlignment="1" applyProtection="1">
      <alignment horizontal="left" vertical="center"/>
      <protection locked="0"/>
    </xf>
    <xf numFmtId="0" fontId="29" fillId="10" borderId="1" xfId="0" applyFont="1" applyFill="1" applyBorder="1" applyAlignment="1" applyProtection="1">
      <alignment horizontal="left"/>
      <protection locked="0"/>
    </xf>
    <xf numFmtId="14" fontId="0" fillId="10" borderId="1" xfId="0" applyNumberFormat="1" applyFont="1" applyFill="1" applyBorder="1" applyAlignment="1" applyProtection="1">
      <alignment horizontal="left"/>
      <protection locked="0"/>
    </xf>
    <xf numFmtId="0" fontId="30" fillId="0" borderId="1" xfId="4" applyFill="1" applyBorder="1" applyAlignment="1" applyProtection="1">
      <alignment vertical="center"/>
      <protection locked="0"/>
    </xf>
    <xf numFmtId="0" fontId="0" fillId="10" borderId="1" xfId="0" applyFill="1" applyBorder="1" applyProtection="1">
      <protection locked="0"/>
    </xf>
    <xf numFmtId="0" fontId="3" fillId="10" borderId="1" xfId="0" applyFont="1" applyFill="1" applyBorder="1" applyAlignment="1" applyProtection="1">
      <alignment horizontal="center" vertical="center"/>
      <protection locked="0"/>
    </xf>
    <xf numFmtId="1" fontId="3" fillId="10" borderId="1" xfId="0" applyNumberFormat="1" applyFont="1" applyFill="1" applyBorder="1" applyAlignment="1" applyProtection="1">
      <alignment horizontal="center" vertical="center" wrapText="1"/>
      <protection locked="0"/>
    </xf>
    <xf numFmtId="14" fontId="3" fillId="10" borderId="1" xfId="0" applyNumberFormat="1" applyFont="1" applyFill="1" applyBorder="1" applyAlignment="1" applyProtection="1">
      <alignment horizontal="left" vertical="top" wrapText="1"/>
      <protection locked="0"/>
    </xf>
    <xf numFmtId="49" fontId="0" fillId="0" borderId="1" xfId="0" applyNumberFormat="1" applyFont="1" applyBorder="1" applyAlignment="1" applyProtection="1">
      <alignment horizontal="left" vertical="center"/>
      <protection locked="0"/>
    </xf>
    <xf numFmtId="0" fontId="0" fillId="0" borderId="0" xfId="0" applyFill="1" applyProtection="1">
      <protection locked="0"/>
    </xf>
    <xf numFmtId="0" fontId="0" fillId="0" borderId="1" xfId="0" applyFont="1" applyFill="1" applyBorder="1" applyAlignment="1" applyProtection="1">
      <alignment horizontal="left" vertical="center"/>
      <protection locked="0"/>
    </xf>
    <xf numFmtId="0" fontId="0" fillId="0" borderId="1" xfId="0" applyBorder="1" applyAlignment="1" applyProtection="1">
      <alignment vertical="center"/>
      <protection locked="0"/>
    </xf>
    <xf numFmtId="49" fontId="21" fillId="10" borderId="1" xfId="0" applyNumberFormat="1" applyFont="1" applyFill="1" applyBorder="1" applyAlignment="1" applyProtection="1">
      <alignment horizontal="center" vertical="center"/>
      <protection locked="0"/>
    </xf>
    <xf numFmtId="0" fontId="0" fillId="0" borderId="1" xfId="0" applyFont="1" applyFill="1" applyBorder="1" applyAlignment="1" applyProtection="1">
      <alignment horizontal="right" vertical="center"/>
      <protection locked="0"/>
    </xf>
    <xf numFmtId="0" fontId="3" fillId="0" borderId="1" xfId="0" applyFont="1" applyBorder="1" applyAlignment="1" applyProtection="1">
      <alignment horizontal="right" vertical="center"/>
      <protection locked="0"/>
    </xf>
    <xf numFmtId="0" fontId="0" fillId="0" borderId="1" xfId="0" applyBorder="1" applyAlignment="1" applyProtection="1">
      <protection locked="0"/>
    </xf>
    <xf numFmtId="0" fontId="3" fillId="0" borderId="1" xfId="0" applyFont="1" applyFill="1" applyBorder="1" applyAlignment="1" applyProtection="1">
      <alignment wrapText="1"/>
      <protection locked="0"/>
    </xf>
    <xf numFmtId="0" fontId="3" fillId="0" borderId="1" xfId="0" applyFont="1" applyBorder="1" applyAlignment="1" applyProtection="1">
      <protection locked="0"/>
    </xf>
    <xf numFmtId="0" fontId="3" fillId="0" borderId="1" xfId="0" applyFont="1" applyFill="1" applyBorder="1" applyAlignment="1" applyProtection="1">
      <protection locked="0"/>
    </xf>
    <xf numFmtId="0" fontId="3" fillId="0" borderId="1" xfId="0" applyFont="1" applyBorder="1" applyAlignment="1" applyProtection="1">
      <alignment wrapText="1"/>
      <protection locked="0"/>
    </xf>
    <xf numFmtId="0" fontId="0" fillId="10" borderId="1" xfId="0" applyFont="1" applyFill="1" applyBorder="1" applyAlignment="1" applyProtection="1">
      <alignment horizontal="right" vertical="center"/>
      <protection locked="0"/>
    </xf>
    <xf numFmtId="0" fontId="3" fillId="10" borderId="1" xfId="0" applyFont="1" applyFill="1" applyBorder="1" applyAlignment="1" applyProtection="1">
      <alignment horizontal="right" vertical="center"/>
      <protection locked="0"/>
    </xf>
    <xf numFmtId="0" fontId="31" fillId="0" borderId="1" xfId="0" applyFont="1" applyBorder="1" applyAlignment="1" applyProtection="1">
      <alignment wrapText="1"/>
      <protection locked="0"/>
    </xf>
    <xf numFmtId="0" fontId="0" fillId="0" borderId="1" xfId="0" applyFont="1" applyFill="1" applyBorder="1" applyAlignment="1" applyProtection="1">
      <protection locked="0"/>
    </xf>
    <xf numFmtId="0" fontId="0" fillId="10" borderId="1" xfId="0" applyFont="1" applyFill="1" applyBorder="1" applyProtection="1">
      <protection locked="0"/>
    </xf>
    <xf numFmtId="0" fontId="0" fillId="10" borderId="1" xfId="0" applyFont="1" applyFill="1" applyBorder="1" applyAlignment="1" applyProtection="1">
      <protection locked="0"/>
    </xf>
    <xf numFmtId="49" fontId="0" fillId="0" borderId="1" xfId="0" applyNumberFormat="1" applyBorder="1" applyAlignment="1" applyProtection="1">
      <protection locked="0"/>
    </xf>
    <xf numFmtId="0" fontId="0" fillId="0" borderId="1" xfId="0" applyFont="1" applyBorder="1" applyAlignment="1" applyProtection="1">
      <alignment horizontal="left"/>
      <protection locked="0"/>
    </xf>
    <xf numFmtId="49" fontId="0" fillId="0" borderId="1" xfId="0" applyNumberFormat="1" applyFont="1" applyBorder="1" applyAlignment="1" applyProtection="1">
      <protection locked="0"/>
    </xf>
    <xf numFmtId="164" fontId="3" fillId="0" borderId="1" xfId="0" applyNumberFormat="1" applyFont="1" applyBorder="1" applyAlignment="1" applyProtection="1">
      <alignment horizontal="left" wrapText="1"/>
      <protection locked="0"/>
    </xf>
    <xf numFmtId="0" fontId="3" fillId="0" borderId="7" xfId="0" applyFont="1" applyBorder="1" applyAlignment="1" applyProtection="1">
      <alignment wrapText="1"/>
      <protection locked="0"/>
    </xf>
    <xf numFmtId="14" fontId="0" fillId="0" borderId="1" xfId="0" applyNumberFormat="1" applyFont="1" applyBorder="1" applyAlignment="1" applyProtection="1">
      <alignment horizontal="left"/>
      <protection locked="0"/>
    </xf>
    <xf numFmtId="14" fontId="0" fillId="0" borderId="1" xfId="0" applyNumberFormat="1" applyBorder="1" applyAlignment="1" applyProtection="1">
      <alignment horizontal="left"/>
      <protection locked="0"/>
    </xf>
    <xf numFmtId="0" fontId="3" fillId="10" borderId="1" xfId="0" applyFont="1" applyFill="1" applyBorder="1" applyAlignment="1" applyProtection="1">
      <alignment vertical="center" wrapText="1"/>
      <protection locked="0"/>
    </xf>
    <xf numFmtId="0" fontId="3" fillId="0" borderId="1" xfId="0" applyFont="1" applyBorder="1" applyAlignment="1" applyProtection="1">
      <alignment vertical="center"/>
      <protection locked="0"/>
    </xf>
    <xf numFmtId="0" fontId="0" fillId="10" borderId="1" xfId="0" applyFont="1" applyFill="1" applyBorder="1" applyAlignment="1" applyProtection="1">
      <alignment horizontal="center"/>
      <protection locked="0"/>
    </xf>
    <xf numFmtId="0" fontId="0" fillId="10" borderId="1" xfId="0" applyFont="1" applyFill="1" applyBorder="1" applyAlignment="1" applyProtection="1">
      <alignment horizontal="center" vertical="center"/>
      <protection locked="0"/>
    </xf>
    <xf numFmtId="0" fontId="0" fillId="10" borderId="1" xfId="0" applyFill="1" applyBorder="1" applyAlignment="1" applyProtection="1">
      <alignment horizontal="center" vertical="center"/>
      <protection locked="0"/>
    </xf>
    <xf numFmtId="0" fontId="25" fillId="10" borderId="1" xfId="0" applyFont="1" applyFill="1" applyBorder="1" applyAlignment="1" applyProtection="1">
      <alignment horizontal="center" vertical="center"/>
      <protection locked="0"/>
    </xf>
    <xf numFmtId="0" fontId="0" fillId="10" borderId="1" xfId="0" applyFill="1" applyBorder="1" applyAlignment="1" applyProtection="1">
      <alignment horizontal="center"/>
      <protection locked="0"/>
    </xf>
    <xf numFmtId="0" fontId="0" fillId="0" borderId="1" xfId="0" applyFont="1" applyBorder="1" applyAlignment="1" applyProtection="1">
      <alignment horizontal="center"/>
      <protection locked="0"/>
    </xf>
    <xf numFmtId="0" fontId="0" fillId="0" borderId="1" xfId="0" applyFill="1" applyBorder="1" applyAlignment="1" applyProtection="1">
      <alignment horizontal="center"/>
      <protection locked="0"/>
    </xf>
    <xf numFmtId="0" fontId="0" fillId="0" borderId="1" xfId="0" applyFont="1" applyBorder="1" applyAlignment="1" applyProtection="1">
      <alignment horizontal="center" vertical="center"/>
      <protection locked="0"/>
    </xf>
    <xf numFmtId="0" fontId="18" fillId="0" borderId="1" xfId="0" applyFont="1" applyBorder="1" applyProtection="1">
      <protection locked="0"/>
    </xf>
    <xf numFmtId="49" fontId="21" fillId="10" borderId="1" xfId="0" applyNumberFormat="1" applyFont="1" applyFill="1" applyBorder="1" applyAlignment="1" applyProtection="1">
      <alignment horizontal="left" vertical="center"/>
      <protection locked="0"/>
    </xf>
    <xf numFmtId="164" fontId="3" fillId="10" borderId="1" xfId="0" applyNumberFormat="1" applyFont="1" applyFill="1" applyBorder="1" applyAlignment="1" applyProtection="1">
      <alignment horizontal="center" wrapText="1"/>
      <protection locked="0"/>
    </xf>
    <xf numFmtId="0" fontId="3" fillId="10" borderId="1" xfId="0" applyFont="1" applyFill="1" applyBorder="1" applyAlignment="1" applyProtection="1">
      <alignment horizontal="left" wrapText="1"/>
      <protection locked="0"/>
    </xf>
    <xf numFmtId="14" fontId="0" fillId="10" borderId="1" xfId="0" applyNumberFormat="1" applyFont="1" applyFill="1" applyBorder="1" applyAlignment="1" applyProtection="1">
      <protection locked="0"/>
    </xf>
    <xf numFmtId="0" fontId="3" fillId="10" borderId="1" xfId="0" applyFont="1" applyFill="1" applyBorder="1" applyAlignment="1" applyProtection="1">
      <alignment wrapText="1"/>
      <protection locked="0"/>
    </xf>
    <xf numFmtId="0" fontId="0" fillId="10" borderId="1" xfId="0" applyFill="1" applyBorder="1" applyAlignment="1" applyProtection="1">
      <protection locked="0"/>
    </xf>
    <xf numFmtId="14" fontId="0" fillId="0" borderId="1" xfId="0" applyNumberFormat="1" applyFont="1" applyBorder="1" applyAlignment="1" applyProtection="1">
      <protection locked="0"/>
    </xf>
    <xf numFmtId="14" fontId="0" fillId="0" borderId="1" xfId="0" applyNumberFormat="1" applyFont="1" applyBorder="1" applyAlignment="1" applyProtection="1">
      <alignment horizontal="center"/>
      <protection locked="0"/>
    </xf>
    <xf numFmtId="14" fontId="0" fillId="0" borderId="1" xfId="0" applyNumberFormat="1" applyBorder="1" applyProtection="1">
      <protection locked="0"/>
    </xf>
    <xf numFmtId="14" fontId="0" fillId="10" borderId="1" xfId="0" applyNumberFormat="1" applyFont="1" applyFill="1" applyBorder="1" applyAlignment="1" applyProtection="1">
      <alignment horizontal="center"/>
      <protection locked="0"/>
    </xf>
    <xf numFmtId="0" fontId="18" fillId="10" borderId="1" xfId="0" applyFont="1" applyFill="1" applyBorder="1" applyAlignment="1" applyProtection="1">
      <alignment vertical="center"/>
      <protection locked="0"/>
    </xf>
    <xf numFmtId="0" fontId="19" fillId="10" borderId="1" xfId="0" applyFont="1" applyFill="1" applyBorder="1" applyAlignment="1" applyProtection="1">
      <alignment vertical="center"/>
      <protection locked="0"/>
    </xf>
    <xf numFmtId="0" fontId="32" fillId="0" borderId="1" xfId="0" applyFont="1" applyBorder="1" applyAlignment="1" applyProtection="1">
      <alignment horizontal="left" vertical="center" indent="1"/>
      <protection locked="0"/>
    </xf>
    <xf numFmtId="14" fontId="0" fillId="10" borderId="1" xfId="0" applyNumberFormat="1" applyFont="1" applyFill="1" applyBorder="1" applyAlignment="1" applyProtection="1">
      <alignment horizontal="left" vertical="top" wrapText="1"/>
      <protection locked="0"/>
    </xf>
    <xf numFmtId="0" fontId="18" fillId="10" borderId="1" xfId="0" applyFont="1" applyFill="1" applyBorder="1" applyProtection="1">
      <protection locked="0"/>
    </xf>
    <xf numFmtId="0" fontId="21" fillId="0" borderId="1" xfId="0" applyFont="1" applyBorder="1" applyAlignment="1" applyProtection="1">
      <alignment horizontal="left" vertical="center" indent="1"/>
      <protection locked="0"/>
    </xf>
    <xf numFmtId="0" fontId="0" fillId="0" borderId="1" xfId="0" applyFont="1" applyBorder="1" applyAlignment="1" applyProtection="1">
      <alignment horizontal="left" vertical="center"/>
      <protection locked="0"/>
    </xf>
    <xf numFmtId="0" fontId="18" fillId="0" borderId="1" xfId="0" applyFont="1" applyBorder="1" applyAlignment="1" applyProtection="1">
      <alignment horizontal="left" vertical="center" indent="1"/>
      <protection locked="0"/>
    </xf>
    <xf numFmtId="0" fontId="18" fillId="0" borderId="1" xfId="0" applyFont="1" applyBorder="1" applyAlignment="1" applyProtection="1">
      <alignment horizontal="center" vertical="center"/>
      <protection locked="0"/>
    </xf>
    <xf numFmtId="0" fontId="18" fillId="0" borderId="1" xfId="0" applyFont="1" applyBorder="1" applyAlignment="1" applyProtection="1">
      <alignment horizontal="left" vertical="center"/>
      <protection locked="0"/>
    </xf>
    <xf numFmtId="0" fontId="33" fillId="10" borderId="1" xfId="0" applyFont="1" applyFill="1" applyBorder="1" applyProtection="1">
      <protection locked="0"/>
    </xf>
    <xf numFmtId="0" fontId="34" fillId="10" borderId="1" xfId="0" applyFont="1" applyFill="1" applyBorder="1" applyProtection="1">
      <protection locked="0"/>
    </xf>
    <xf numFmtId="0" fontId="33" fillId="10" borderId="1" xfId="0" applyFont="1" applyFill="1" applyBorder="1" applyAlignment="1" applyProtection="1">
      <alignment horizontal="left"/>
      <protection locked="0"/>
    </xf>
    <xf numFmtId="0" fontId="0" fillId="0" borderId="1" xfId="0" applyBorder="1" applyAlignment="1" applyProtection="1">
      <alignment horizontal="left"/>
      <protection locked="0"/>
    </xf>
    <xf numFmtId="0" fontId="28" fillId="0" borderId="1" xfId="0" applyFont="1" applyFill="1" applyBorder="1" applyAlignment="1" applyProtection="1">
      <alignment horizontal="left" vertical="top" wrapText="1"/>
      <protection locked="0"/>
    </xf>
    <xf numFmtId="14" fontId="0" fillId="10" borderId="1" xfId="0" applyNumberFormat="1" applyFill="1" applyBorder="1" applyAlignment="1" applyProtection="1">
      <alignment horizontal="left"/>
      <protection locked="0"/>
    </xf>
    <xf numFmtId="0" fontId="3" fillId="0" borderId="1" xfId="0" applyFont="1" applyBorder="1" applyAlignment="1" applyProtection="1">
      <alignment horizontal="center" vertical="center" wrapText="1"/>
      <protection locked="0"/>
    </xf>
    <xf numFmtId="0" fontId="28" fillId="0" borderId="1" xfId="0" applyFont="1" applyFill="1" applyBorder="1" applyAlignment="1" applyProtection="1">
      <alignment vertical="top" wrapText="1"/>
      <protection locked="0"/>
    </xf>
    <xf numFmtId="0" fontId="22" fillId="0" borderId="1" xfId="0" applyFont="1" applyBorder="1" applyAlignment="1" applyProtection="1">
      <alignment horizontal="left" vertical="center" indent="1"/>
      <protection locked="0"/>
    </xf>
    <xf numFmtId="0" fontId="21" fillId="10" borderId="1" xfId="0" applyFont="1" applyFill="1" applyBorder="1" applyAlignment="1" applyProtection="1">
      <alignment horizontal="left"/>
      <protection locked="0"/>
    </xf>
    <xf numFmtId="0" fontId="35" fillId="10" borderId="1" xfId="0" applyFont="1" applyFill="1" applyBorder="1" applyAlignment="1" applyProtection="1">
      <alignment horizontal="left" vertical="center"/>
      <protection locked="0"/>
    </xf>
    <xf numFmtId="0" fontId="21" fillId="10" borderId="1" xfId="0" applyFont="1" applyFill="1" applyBorder="1" applyProtection="1">
      <protection locked="0"/>
    </xf>
    <xf numFmtId="0" fontId="34" fillId="0" borderId="1" xfId="0" applyFont="1" applyBorder="1" applyProtection="1">
      <protection locked="0"/>
    </xf>
    <xf numFmtId="0" fontId="25" fillId="10" borderId="1" xfId="0" applyFont="1" applyFill="1" applyBorder="1" applyAlignment="1" applyProtection="1">
      <alignment vertical="center"/>
      <protection locked="0"/>
    </xf>
    <xf numFmtId="0" fontId="36" fillId="10" borderId="1" xfId="0" applyFont="1" applyFill="1" applyBorder="1" applyAlignment="1" applyProtection="1">
      <alignment vertical="top" wrapText="1"/>
      <protection locked="0"/>
    </xf>
    <xf numFmtId="0" fontId="37" fillId="10" borderId="1" xfId="0" applyFont="1" applyFill="1" applyBorder="1" applyAlignment="1" applyProtection="1">
      <alignment vertical="top" wrapText="1"/>
      <protection locked="0"/>
    </xf>
    <xf numFmtId="0" fontId="38" fillId="10" borderId="1" xfId="0" applyFont="1" applyFill="1" applyBorder="1" applyAlignment="1" applyProtection="1">
      <alignment vertical="top" wrapText="1"/>
      <protection locked="0"/>
    </xf>
    <xf numFmtId="0" fontId="37" fillId="10" borderId="1" xfId="0" applyFont="1" applyFill="1" applyBorder="1" applyAlignment="1" applyProtection="1">
      <alignment vertical="center" wrapText="1"/>
      <protection locked="0"/>
    </xf>
    <xf numFmtId="0" fontId="36" fillId="10" borderId="1" xfId="3" applyFont="1" applyFill="1" applyBorder="1" applyAlignment="1" applyProtection="1">
      <alignment vertical="top" wrapText="1"/>
      <protection locked="0"/>
    </xf>
    <xf numFmtId="0" fontId="25" fillId="10" borderId="1" xfId="0" applyFont="1" applyFill="1" applyBorder="1" applyAlignment="1" applyProtection="1">
      <alignment vertical="top" wrapText="1"/>
      <protection locked="0"/>
    </xf>
    <xf numFmtId="0" fontId="37" fillId="10" borderId="1" xfId="0" applyFont="1" applyFill="1" applyBorder="1" applyAlignment="1" applyProtection="1">
      <alignment horizontal="left" vertical="center" wrapText="1"/>
      <protection locked="0"/>
    </xf>
    <xf numFmtId="0" fontId="36" fillId="10" borderId="1" xfId="0" applyFont="1" applyFill="1" applyBorder="1" applyAlignment="1" applyProtection="1">
      <alignment horizontal="left" vertical="top" wrapText="1"/>
      <protection locked="0"/>
    </xf>
    <xf numFmtId="0" fontId="37" fillId="10" borderId="1" xfId="0" applyFont="1" applyFill="1" applyBorder="1" applyAlignment="1" applyProtection="1">
      <alignment horizontal="left" vertical="top" wrapText="1"/>
      <protection locked="0"/>
    </xf>
    <xf numFmtId="0" fontId="25" fillId="10" borderId="1" xfId="0" applyFont="1" applyFill="1" applyBorder="1" applyAlignment="1" applyProtection="1">
      <alignment horizontal="left" vertical="top" wrapText="1"/>
      <protection locked="0"/>
    </xf>
    <xf numFmtId="0" fontId="39" fillId="0" borderId="1" xfId="0" applyFont="1" applyBorder="1" applyAlignment="1" applyProtection="1">
      <alignment horizontal="left" vertical="top" wrapText="1"/>
      <protection locked="0"/>
    </xf>
    <xf numFmtId="0" fontId="3" fillId="0" borderId="0" xfId="0" applyFont="1" applyProtection="1">
      <protection locked="0"/>
    </xf>
    <xf numFmtId="0" fontId="40" fillId="0" borderId="1" xfId="0" applyFont="1" applyBorder="1" applyAlignment="1" applyProtection="1">
      <alignment horizontal="left" vertical="top" wrapText="1"/>
      <protection locked="0"/>
    </xf>
    <xf numFmtId="0" fontId="26" fillId="0" borderId="1" xfId="0" applyFont="1" applyBorder="1" applyAlignment="1" applyProtection="1">
      <alignment horizontal="left" vertical="top" wrapText="1"/>
      <protection locked="0"/>
    </xf>
    <xf numFmtId="0" fontId="0" fillId="10" borderId="0" xfId="0" applyFill="1" applyProtection="1">
      <protection locked="0"/>
    </xf>
    <xf numFmtId="0" fontId="41" fillId="0" borderId="1" xfId="0" applyFont="1" applyBorder="1" applyAlignment="1" applyProtection="1">
      <alignment horizontal="center" vertical="center"/>
      <protection locked="0"/>
    </xf>
    <xf numFmtId="0" fontId="42" fillId="0" borderId="1" xfId="0" applyFont="1" applyBorder="1" applyAlignment="1" applyProtection="1">
      <alignment horizontal="left" vertical="center" indent="1"/>
      <protection locked="0"/>
    </xf>
    <xf numFmtId="0" fontId="41" fillId="0" borderId="1" xfId="0" applyFont="1" applyBorder="1" applyAlignment="1" applyProtection="1">
      <alignment horizontal="left" vertical="center" wrapText="1"/>
      <protection locked="0"/>
    </xf>
    <xf numFmtId="1" fontId="41" fillId="0" borderId="1" xfId="0" applyNumberFormat="1" applyFont="1" applyBorder="1" applyAlignment="1" applyProtection="1">
      <alignment horizontal="center" vertical="center" wrapText="1"/>
      <protection locked="0"/>
    </xf>
    <xf numFmtId="0" fontId="42" fillId="10" borderId="1" xfId="0" applyFont="1" applyFill="1" applyBorder="1" applyAlignment="1" applyProtection="1">
      <alignment horizontal="left" vertical="center"/>
      <protection locked="0"/>
    </xf>
    <xf numFmtId="0" fontId="41" fillId="10" borderId="1" xfId="0" applyFont="1" applyFill="1" applyBorder="1" applyAlignment="1" applyProtection="1">
      <alignment horizontal="left" vertical="center"/>
      <protection locked="0"/>
    </xf>
    <xf numFmtId="49" fontId="42" fillId="0" borderId="1" xfId="0" applyNumberFormat="1" applyFont="1" applyBorder="1" applyAlignment="1" applyProtection="1">
      <alignment horizontal="center" vertical="center"/>
      <protection locked="0"/>
    </xf>
    <xf numFmtId="0" fontId="43" fillId="0" borderId="1" xfId="3" applyFont="1" applyFill="1" applyBorder="1" applyAlignment="1" applyProtection="1">
      <alignment horizontal="left" vertical="top" wrapText="1"/>
      <protection locked="0"/>
    </xf>
    <xf numFmtId="0" fontId="41" fillId="0" borderId="1" xfId="0" applyFont="1" applyFill="1" applyBorder="1" applyAlignment="1" applyProtection="1">
      <alignment horizontal="center" vertical="top" wrapText="1"/>
      <protection locked="0"/>
    </xf>
    <xf numFmtId="0" fontId="44" fillId="0" borderId="1" xfId="0" applyFont="1" applyBorder="1" applyAlignment="1" applyProtection="1">
      <alignment horizontal="left" vertical="top" wrapText="1"/>
      <protection locked="0"/>
    </xf>
    <xf numFmtId="164" fontId="41" fillId="0" borderId="1" xfId="0" applyNumberFormat="1" applyFont="1" applyBorder="1" applyAlignment="1" applyProtection="1">
      <alignment horizontal="left" vertical="center" wrapText="1"/>
      <protection locked="0"/>
    </xf>
    <xf numFmtId="0" fontId="42" fillId="0" borderId="1" xfId="0" applyFont="1" applyBorder="1" applyProtection="1">
      <protection locked="0"/>
    </xf>
    <xf numFmtId="0" fontId="42" fillId="10" borderId="1" xfId="0" applyFont="1" applyFill="1" applyBorder="1" applyAlignment="1" applyProtection="1">
      <alignment horizontal="left"/>
      <protection locked="0"/>
    </xf>
    <xf numFmtId="0" fontId="42" fillId="0" borderId="1" xfId="0" applyFont="1" applyFill="1" applyBorder="1" applyAlignment="1" applyProtection="1">
      <alignment horizontal="left" vertical="center"/>
      <protection locked="0"/>
    </xf>
    <xf numFmtId="0" fontId="42" fillId="10" borderId="1" xfId="0" applyFont="1" applyFill="1" applyBorder="1" applyAlignment="1" applyProtection="1">
      <alignment horizontal="left" vertical="center" indent="1"/>
      <protection locked="0"/>
    </xf>
    <xf numFmtId="0" fontId="42" fillId="0" borderId="1" xfId="0" applyFont="1" applyBorder="1" applyAlignment="1" applyProtection="1">
      <alignment vertical="center"/>
      <protection locked="0"/>
    </xf>
    <xf numFmtId="0" fontId="41" fillId="10" borderId="1" xfId="0" applyFont="1" applyFill="1" applyBorder="1" applyAlignment="1" applyProtection="1">
      <alignment horizontal="left" vertical="center" wrapText="1"/>
      <protection locked="0"/>
    </xf>
    <xf numFmtId="0" fontId="42" fillId="10" borderId="1" xfId="0" applyFont="1" applyFill="1" applyBorder="1" applyAlignment="1" applyProtection="1">
      <alignment vertical="center"/>
      <protection locked="0"/>
    </xf>
    <xf numFmtId="0" fontId="45" fillId="10" borderId="1" xfId="0" applyFont="1" applyFill="1" applyBorder="1" applyAlignment="1" applyProtection="1">
      <alignment vertical="top" wrapText="1"/>
      <protection locked="0"/>
    </xf>
    <xf numFmtId="0" fontId="41" fillId="10" borderId="1" xfId="0" applyFont="1" applyFill="1" applyBorder="1" applyAlignment="1" applyProtection="1">
      <alignment vertical="top" wrapText="1"/>
      <protection locked="0"/>
    </xf>
    <xf numFmtId="0" fontId="41" fillId="0" borderId="1" xfId="0" applyFont="1" applyBorder="1" applyAlignment="1" applyProtection="1">
      <alignment vertical="center" wrapText="1"/>
      <protection locked="0"/>
    </xf>
    <xf numFmtId="0" fontId="45" fillId="10" borderId="1" xfId="3" applyFont="1" applyFill="1" applyBorder="1" applyAlignment="1" applyProtection="1">
      <alignment horizontal="left" vertical="top" wrapText="1"/>
      <protection locked="0"/>
    </xf>
    <xf numFmtId="0" fontId="41" fillId="10" borderId="1" xfId="0" applyFont="1" applyFill="1" applyBorder="1" applyAlignment="1" applyProtection="1">
      <alignment horizontal="left" vertical="top" wrapText="1"/>
      <protection locked="0"/>
    </xf>
    <xf numFmtId="0" fontId="46" fillId="10" borderId="1" xfId="0" applyFont="1" applyFill="1" applyBorder="1" applyAlignment="1" applyProtection="1">
      <alignment horizontal="left"/>
      <protection locked="0"/>
    </xf>
    <xf numFmtId="0" fontId="47" fillId="10" borderId="1" xfId="0" applyFont="1" applyFill="1" applyBorder="1" applyAlignment="1" applyProtection="1">
      <alignment horizontal="left"/>
      <protection locked="0"/>
    </xf>
    <xf numFmtId="0" fontId="48" fillId="10" borderId="1" xfId="0" applyFont="1" applyFill="1" applyBorder="1" applyAlignment="1" applyProtection="1">
      <alignment horizontal="left" vertical="top" wrapText="1"/>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7" fillId="0" borderId="3" xfId="0" applyFont="1" applyBorder="1" applyAlignment="1" applyProtection="1">
      <alignment horizontal="center" vertical="center"/>
    </xf>
  </cellXfs>
  <cellStyles count="5">
    <cellStyle name="Hyperlink" xfId="4" builtinId="8"/>
    <cellStyle name="Normal" xfId="0" builtinId="0"/>
    <cellStyle name="Normal 2" xfId="3"/>
    <cellStyle name="Normal_Sheet10" xfId="1"/>
    <cellStyle name="Normal_Sheet17"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a.sh.sissiborgaon@gmail.com" TargetMode="External"/><Relationship Id="rId2" Type="http://schemas.openxmlformats.org/officeDocument/2006/relationships/hyperlink" Target="mailto:pa.sh.sissiborgaon@gmail.com" TargetMode="External"/><Relationship Id="rId1" Type="http://schemas.openxmlformats.org/officeDocument/2006/relationships/hyperlink" Target="mailto:pa.sh.sissiborgaon@gmail.com" TargetMode="External"/><Relationship Id="rId6" Type="http://schemas.openxmlformats.org/officeDocument/2006/relationships/printerSettings" Target="../printerSettings/printerSettings1.bin"/><Relationship Id="rId5" Type="http://schemas.openxmlformats.org/officeDocument/2006/relationships/hyperlink" Target="mailto:pa.sh.sissiborgaon@gmail.com" TargetMode="External"/><Relationship Id="rId4" Type="http://schemas.openxmlformats.org/officeDocument/2006/relationships/hyperlink" Target="mailto:pa.sh.sissiborgaon@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sqref="A1:M1"/>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215" t="s">
        <v>1192</v>
      </c>
      <c r="B1" s="215"/>
      <c r="C1" s="215"/>
      <c r="D1" s="215"/>
      <c r="E1" s="215"/>
      <c r="F1" s="215"/>
      <c r="G1" s="215"/>
      <c r="H1" s="215"/>
      <c r="I1" s="215"/>
      <c r="J1" s="215"/>
      <c r="K1" s="215"/>
      <c r="L1" s="215"/>
      <c r="M1" s="215"/>
    </row>
    <row r="2" spans="1:14">
      <c r="A2" s="216" t="s">
        <v>0</v>
      </c>
      <c r="B2" s="216"/>
      <c r="C2" s="218" t="s">
        <v>72</v>
      </c>
      <c r="D2" s="219"/>
      <c r="E2" s="2" t="s">
        <v>1</v>
      </c>
      <c r="F2" s="206" t="s">
        <v>185</v>
      </c>
      <c r="G2" s="206"/>
      <c r="H2" s="206"/>
      <c r="I2" s="206"/>
      <c r="J2" s="206"/>
      <c r="K2" s="231" t="s">
        <v>28</v>
      </c>
      <c r="L2" s="231"/>
      <c r="M2" s="37" t="s">
        <v>73</v>
      </c>
    </row>
    <row r="3" spans="1:14" ht="7.5" customHeight="1">
      <c r="A3" s="250"/>
      <c r="B3" s="250"/>
      <c r="C3" s="250"/>
      <c r="D3" s="250"/>
      <c r="E3" s="250"/>
      <c r="F3" s="249"/>
      <c r="G3" s="249"/>
      <c r="H3" s="249"/>
      <c r="I3" s="249"/>
      <c r="J3" s="249"/>
      <c r="K3" s="251"/>
      <c r="L3" s="251"/>
      <c r="M3" s="251"/>
    </row>
    <row r="4" spans="1:14">
      <c r="A4" s="225" t="s">
        <v>2</v>
      </c>
      <c r="B4" s="226"/>
      <c r="C4" s="226"/>
      <c r="D4" s="226"/>
      <c r="E4" s="227"/>
      <c r="F4" s="249"/>
      <c r="G4" s="249"/>
      <c r="H4" s="249"/>
      <c r="I4" s="252" t="s">
        <v>64</v>
      </c>
      <c r="J4" s="252"/>
      <c r="K4" s="252"/>
      <c r="L4" s="252"/>
      <c r="M4" s="252"/>
    </row>
    <row r="5" spans="1:14" ht="18.75" customHeight="1">
      <c r="A5" s="248" t="s">
        <v>4</v>
      </c>
      <c r="B5" s="248"/>
      <c r="C5" s="228" t="s">
        <v>823</v>
      </c>
      <c r="D5" s="229"/>
      <c r="E5" s="230"/>
      <c r="F5" s="249"/>
      <c r="G5" s="249"/>
      <c r="H5" s="249"/>
      <c r="I5" s="220" t="s">
        <v>5</v>
      </c>
      <c r="J5" s="220"/>
      <c r="K5" s="222" t="s">
        <v>177</v>
      </c>
      <c r="L5" s="224"/>
      <c r="M5" s="223"/>
    </row>
    <row r="6" spans="1:14" ht="18.75" customHeight="1">
      <c r="A6" s="221" t="s">
        <v>22</v>
      </c>
      <c r="B6" s="221"/>
      <c r="C6" s="38">
        <v>7002108076</v>
      </c>
      <c r="D6" s="217"/>
      <c r="E6" s="217"/>
      <c r="F6" s="249"/>
      <c r="G6" s="249"/>
      <c r="H6" s="249"/>
      <c r="I6" s="221" t="s">
        <v>22</v>
      </c>
      <c r="J6" s="221"/>
      <c r="K6" s="222">
        <v>9435189972</v>
      </c>
      <c r="L6" s="223"/>
      <c r="M6" s="39" t="s">
        <v>178</v>
      </c>
    </row>
    <row r="7" spans="1:14">
      <c r="A7" s="247" t="s">
        <v>3</v>
      </c>
      <c r="B7" s="247"/>
      <c r="C7" s="247"/>
      <c r="D7" s="247"/>
      <c r="E7" s="247"/>
      <c r="F7" s="247"/>
      <c r="G7" s="247"/>
      <c r="H7" s="247"/>
      <c r="I7" s="247"/>
      <c r="J7" s="247"/>
      <c r="K7" s="247"/>
      <c r="L7" s="247"/>
      <c r="M7" s="247"/>
    </row>
    <row r="8" spans="1:14">
      <c r="A8" s="212" t="s">
        <v>25</v>
      </c>
      <c r="B8" s="213"/>
      <c r="C8" s="214"/>
      <c r="D8" s="3" t="s">
        <v>24</v>
      </c>
      <c r="E8" s="40">
        <v>90700501</v>
      </c>
      <c r="F8" s="234"/>
      <c r="G8" s="235"/>
      <c r="H8" s="235"/>
      <c r="I8" s="212" t="s">
        <v>26</v>
      </c>
      <c r="J8" s="213"/>
      <c r="K8" s="214"/>
      <c r="L8" s="3" t="s">
        <v>24</v>
      </c>
      <c r="M8" s="40">
        <v>90700502</v>
      </c>
    </row>
    <row r="9" spans="1:14">
      <c r="A9" s="239" t="s">
        <v>30</v>
      </c>
      <c r="B9" s="240"/>
      <c r="C9" s="6" t="s">
        <v>6</v>
      </c>
      <c r="D9" s="9" t="s">
        <v>12</v>
      </c>
      <c r="E9" s="5" t="s">
        <v>15</v>
      </c>
      <c r="F9" s="236"/>
      <c r="G9" s="237"/>
      <c r="H9" s="237"/>
      <c r="I9" s="239" t="s">
        <v>30</v>
      </c>
      <c r="J9" s="240"/>
      <c r="K9" s="6" t="s">
        <v>6</v>
      </c>
      <c r="L9" s="9" t="s">
        <v>12</v>
      </c>
      <c r="M9" s="5" t="s">
        <v>15</v>
      </c>
    </row>
    <row r="10" spans="1:14">
      <c r="A10" s="246" t="s">
        <v>74</v>
      </c>
      <c r="B10" s="246"/>
      <c r="C10" s="4" t="s">
        <v>18</v>
      </c>
      <c r="D10" s="38">
        <v>9954794327</v>
      </c>
      <c r="E10" s="89" t="s">
        <v>184</v>
      </c>
      <c r="F10" s="236"/>
      <c r="G10" s="237"/>
      <c r="H10" s="237"/>
      <c r="I10" s="241" t="s">
        <v>76</v>
      </c>
      <c r="J10" s="242"/>
      <c r="K10" s="4" t="s">
        <v>18</v>
      </c>
      <c r="L10" s="38">
        <v>9864550440</v>
      </c>
      <c r="M10" s="89" t="s">
        <v>184</v>
      </c>
    </row>
    <row r="11" spans="1:14">
      <c r="A11" s="246" t="s">
        <v>1191</v>
      </c>
      <c r="B11" s="246"/>
      <c r="C11" s="4" t="s">
        <v>19</v>
      </c>
      <c r="D11" s="38">
        <v>8876985764</v>
      </c>
      <c r="E11" s="89" t="s">
        <v>184</v>
      </c>
      <c r="F11" s="236"/>
      <c r="G11" s="237"/>
      <c r="H11" s="237"/>
      <c r="I11" s="228" t="s">
        <v>77</v>
      </c>
      <c r="J11" s="230"/>
      <c r="K11" s="20" t="s">
        <v>18</v>
      </c>
      <c r="L11" s="38">
        <v>9954348291</v>
      </c>
      <c r="M11" s="89" t="s">
        <v>184</v>
      </c>
    </row>
    <row r="12" spans="1:14">
      <c r="A12" s="246"/>
      <c r="B12" s="246"/>
      <c r="C12" s="4" t="s">
        <v>20</v>
      </c>
      <c r="D12" s="38"/>
      <c r="E12" s="39"/>
      <c r="F12" s="236"/>
      <c r="G12" s="237"/>
      <c r="H12" s="237"/>
      <c r="I12" s="241"/>
      <c r="J12" s="242"/>
      <c r="K12" s="4" t="s">
        <v>20</v>
      </c>
      <c r="L12" s="38"/>
      <c r="M12" s="39"/>
    </row>
    <row r="13" spans="1:14">
      <c r="A13" s="246" t="s">
        <v>75</v>
      </c>
      <c r="B13" s="246"/>
      <c r="C13" s="4" t="s">
        <v>21</v>
      </c>
      <c r="D13" s="38">
        <v>8720942729</v>
      </c>
      <c r="E13" s="89" t="s">
        <v>184</v>
      </c>
      <c r="F13" s="236"/>
      <c r="G13" s="237"/>
      <c r="H13" s="237"/>
      <c r="I13" s="241" t="s">
        <v>78</v>
      </c>
      <c r="J13" s="242"/>
      <c r="K13" s="4" t="s">
        <v>21</v>
      </c>
      <c r="L13" s="38" t="s">
        <v>183</v>
      </c>
      <c r="M13" s="39"/>
    </row>
    <row r="14" spans="1:14">
      <c r="A14" s="243" t="s">
        <v>23</v>
      </c>
      <c r="B14" s="244"/>
      <c r="C14" s="245"/>
      <c r="D14" s="211"/>
      <c r="E14" s="211"/>
      <c r="F14" s="236"/>
      <c r="G14" s="237"/>
      <c r="H14" s="237"/>
      <c r="I14" s="238"/>
      <c r="J14" s="238"/>
      <c r="K14" s="238"/>
      <c r="L14" s="238"/>
      <c r="M14" s="238"/>
      <c r="N14" s="8"/>
    </row>
    <row r="15" spans="1:14">
      <c r="A15" s="233"/>
      <c r="B15" s="233"/>
      <c r="C15" s="233"/>
      <c r="D15" s="233"/>
      <c r="E15" s="233"/>
      <c r="F15" s="233"/>
      <c r="G15" s="233"/>
      <c r="H15" s="233"/>
      <c r="I15" s="233"/>
      <c r="J15" s="233"/>
      <c r="K15" s="233"/>
      <c r="L15" s="233"/>
      <c r="M15" s="233"/>
    </row>
    <row r="16" spans="1:14">
      <c r="A16" s="232" t="s">
        <v>48</v>
      </c>
      <c r="B16" s="232"/>
      <c r="C16" s="232"/>
      <c r="D16" s="232"/>
      <c r="E16" s="232"/>
      <c r="F16" s="232"/>
      <c r="G16" s="232"/>
      <c r="H16" s="232"/>
      <c r="I16" s="232"/>
      <c r="J16" s="232"/>
      <c r="K16" s="232"/>
      <c r="L16" s="232"/>
      <c r="M16" s="232"/>
    </row>
    <row r="17" spans="1:13" ht="32.25" customHeight="1">
      <c r="A17" s="209" t="s">
        <v>60</v>
      </c>
      <c r="B17" s="209"/>
      <c r="C17" s="209"/>
      <c r="D17" s="209"/>
      <c r="E17" s="209"/>
      <c r="F17" s="209"/>
      <c r="G17" s="209"/>
      <c r="H17" s="209"/>
      <c r="I17" s="209"/>
      <c r="J17" s="209"/>
      <c r="K17" s="209"/>
      <c r="L17" s="209"/>
      <c r="M17" s="209"/>
    </row>
    <row r="18" spans="1:13">
      <c r="A18" s="208" t="s">
        <v>61</v>
      </c>
      <c r="B18" s="208"/>
      <c r="C18" s="208"/>
      <c r="D18" s="208"/>
      <c r="E18" s="208"/>
      <c r="F18" s="208"/>
      <c r="G18" s="208"/>
      <c r="H18" s="208"/>
      <c r="I18" s="208"/>
      <c r="J18" s="208"/>
      <c r="K18" s="208"/>
      <c r="L18" s="208"/>
      <c r="M18" s="208"/>
    </row>
    <row r="19" spans="1:13">
      <c r="A19" s="208" t="s">
        <v>49</v>
      </c>
      <c r="B19" s="208"/>
      <c r="C19" s="208"/>
      <c r="D19" s="208"/>
      <c r="E19" s="208"/>
      <c r="F19" s="208"/>
      <c r="G19" s="208"/>
      <c r="H19" s="208"/>
      <c r="I19" s="208"/>
      <c r="J19" s="208"/>
      <c r="K19" s="208"/>
      <c r="L19" s="208"/>
      <c r="M19" s="208"/>
    </row>
    <row r="20" spans="1:13">
      <c r="A20" s="208" t="s">
        <v>43</v>
      </c>
      <c r="B20" s="208"/>
      <c r="C20" s="208"/>
      <c r="D20" s="208"/>
      <c r="E20" s="208"/>
      <c r="F20" s="208"/>
      <c r="G20" s="208"/>
      <c r="H20" s="208"/>
      <c r="I20" s="208"/>
      <c r="J20" s="208"/>
      <c r="K20" s="208"/>
      <c r="L20" s="208"/>
      <c r="M20" s="208"/>
    </row>
    <row r="21" spans="1:13">
      <c r="A21" s="208" t="s">
        <v>50</v>
      </c>
      <c r="B21" s="208"/>
      <c r="C21" s="208"/>
      <c r="D21" s="208"/>
      <c r="E21" s="208"/>
      <c r="F21" s="208"/>
      <c r="G21" s="208"/>
      <c r="H21" s="208"/>
      <c r="I21" s="208"/>
      <c r="J21" s="208"/>
      <c r="K21" s="208"/>
      <c r="L21" s="208"/>
      <c r="M21" s="208"/>
    </row>
    <row r="22" spans="1:13">
      <c r="A22" s="208" t="s">
        <v>44</v>
      </c>
      <c r="B22" s="208"/>
      <c r="C22" s="208"/>
      <c r="D22" s="208"/>
      <c r="E22" s="208"/>
      <c r="F22" s="208"/>
      <c r="G22" s="208"/>
      <c r="H22" s="208"/>
      <c r="I22" s="208"/>
      <c r="J22" s="208"/>
      <c r="K22" s="208"/>
      <c r="L22" s="208"/>
      <c r="M22" s="208"/>
    </row>
    <row r="23" spans="1:13">
      <c r="A23" s="210" t="s">
        <v>53</v>
      </c>
      <c r="B23" s="210"/>
      <c r="C23" s="210"/>
      <c r="D23" s="210"/>
      <c r="E23" s="210"/>
      <c r="F23" s="210"/>
      <c r="G23" s="210"/>
      <c r="H23" s="210"/>
      <c r="I23" s="210"/>
      <c r="J23" s="210"/>
      <c r="K23" s="210"/>
      <c r="L23" s="210"/>
      <c r="M23" s="210"/>
    </row>
    <row r="24" spans="1:13">
      <c r="A24" s="208" t="s">
        <v>45</v>
      </c>
      <c r="B24" s="208"/>
      <c r="C24" s="208"/>
      <c r="D24" s="208"/>
      <c r="E24" s="208"/>
      <c r="F24" s="208"/>
      <c r="G24" s="208"/>
      <c r="H24" s="208"/>
      <c r="I24" s="208"/>
      <c r="J24" s="208"/>
      <c r="K24" s="208"/>
      <c r="L24" s="208"/>
      <c r="M24" s="208"/>
    </row>
    <row r="25" spans="1:13">
      <c r="A25" s="208" t="s">
        <v>46</v>
      </c>
      <c r="B25" s="208"/>
      <c r="C25" s="208"/>
      <c r="D25" s="208"/>
      <c r="E25" s="208"/>
      <c r="F25" s="208"/>
      <c r="G25" s="208"/>
      <c r="H25" s="208"/>
      <c r="I25" s="208"/>
      <c r="J25" s="208"/>
      <c r="K25" s="208"/>
      <c r="L25" s="208"/>
      <c r="M25" s="208"/>
    </row>
    <row r="26" spans="1:13">
      <c r="A26" s="208" t="s">
        <v>47</v>
      </c>
      <c r="B26" s="208"/>
      <c r="C26" s="208"/>
      <c r="D26" s="208"/>
      <c r="E26" s="208"/>
      <c r="F26" s="208"/>
      <c r="G26" s="208"/>
      <c r="H26" s="208"/>
      <c r="I26" s="208"/>
      <c r="J26" s="208"/>
      <c r="K26" s="208"/>
      <c r="L26" s="208"/>
      <c r="M26" s="208"/>
    </row>
    <row r="27" spans="1:13">
      <c r="A27" s="207" t="s">
        <v>51</v>
      </c>
      <c r="B27" s="207"/>
      <c r="C27" s="207"/>
      <c r="D27" s="207"/>
      <c r="E27" s="207"/>
      <c r="F27" s="207"/>
      <c r="G27" s="207"/>
      <c r="H27" s="207"/>
      <c r="I27" s="207"/>
      <c r="J27" s="207"/>
      <c r="K27" s="207"/>
      <c r="L27" s="207"/>
      <c r="M27" s="207"/>
    </row>
    <row r="28" spans="1:13">
      <c r="A28" s="208" t="s">
        <v>52</v>
      </c>
      <c r="B28" s="208"/>
      <c r="C28" s="208"/>
      <c r="D28" s="208"/>
      <c r="E28" s="208"/>
      <c r="F28" s="208"/>
      <c r="G28" s="208"/>
      <c r="H28" s="208"/>
      <c r="I28" s="208"/>
      <c r="J28" s="208"/>
      <c r="K28" s="208"/>
      <c r="L28" s="208"/>
      <c r="M28" s="208"/>
    </row>
    <row r="29" spans="1:13" ht="44.25" customHeight="1">
      <c r="A29" s="205" t="s">
        <v>62</v>
      </c>
      <c r="B29" s="205"/>
      <c r="C29" s="205"/>
      <c r="D29" s="205"/>
      <c r="E29" s="205"/>
      <c r="F29" s="205"/>
      <c r="G29" s="205"/>
      <c r="H29" s="205"/>
      <c r="I29" s="205"/>
      <c r="J29" s="205"/>
      <c r="K29" s="205"/>
      <c r="L29" s="205"/>
      <c r="M29" s="205"/>
    </row>
  </sheetData>
  <sheetProtection deleteColumns="0" deleteRows="0"/>
  <mergeCells count="50">
    <mergeCell ref="A7:M7"/>
    <mergeCell ref="A5:B5"/>
    <mergeCell ref="A6:B6"/>
    <mergeCell ref="F3:H6"/>
    <mergeCell ref="A3:E3"/>
    <mergeCell ref="I3:M3"/>
    <mergeCell ref="I4:M4"/>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1:M1"/>
    <mergeCell ref="A2:B2"/>
    <mergeCell ref="D6:E6"/>
    <mergeCell ref="C2:D2"/>
    <mergeCell ref="I5:J5"/>
    <mergeCell ref="I6:J6"/>
    <mergeCell ref="K6:L6"/>
    <mergeCell ref="K5:M5"/>
    <mergeCell ref="A4:E4"/>
    <mergeCell ref="C5:E5"/>
    <mergeCell ref="K2:L2"/>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3">
    <dataValidation allowBlank="1" showInputMessage="1" showErrorMessage="1" prompt="Mobile No." sqref="C6 L10:L13 D10:D13 K6:L6"/>
    <dataValidation allowBlank="1" showInputMessage="1" showErrorMessage="1" prompt="E-mail Id" sqref="D14:E14 M10:M13 E10:E13 M6 D6:E6"/>
    <dataValidation allowBlank="1" showInputMessage="1" showErrorMessage="1" prompt="Insert Unique Id of Mobile Health Team" sqref="E8 M8"/>
  </dataValidations>
  <hyperlinks>
    <hyperlink ref="E10" r:id="rId1"/>
    <hyperlink ref="E11" r:id="rId2"/>
    <hyperlink ref="E13" r:id="rId3"/>
    <hyperlink ref="M10" r:id="rId4"/>
    <hyperlink ref="M11" r:id="rId5"/>
  </hyperlinks>
  <printOptions horizontalCentered="1"/>
  <pageMargins left="0.37" right="0.23" top="0.43" bottom="0.45" header="0.3" footer="0.3"/>
  <pageSetup paperSize="9" scale="94" orientation="landscape" horizontalDpi="0" verticalDpi="0" r:id="rId6"/>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68" activePane="bottomRight" state="frozen"/>
      <selection pane="topRight" activeCell="C1" sqref="C1"/>
      <selection pane="bottomLeft" activeCell="A5" sqref="A5"/>
      <selection pane="bottomRight" sqref="A1:S1"/>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53" t="s">
        <v>1193</v>
      </c>
      <c r="B1" s="253"/>
      <c r="C1" s="253"/>
      <c r="D1" s="254"/>
      <c r="E1" s="254"/>
      <c r="F1" s="254"/>
      <c r="G1" s="254"/>
      <c r="H1" s="254"/>
      <c r="I1" s="254"/>
      <c r="J1" s="254"/>
      <c r="K1" s="254"/>
      <c r="L1" s="254"/>
      <c r="M1" s="254"/>
      <c r="N1" s="254"/>
      <c r="O1" s="254"/>
      <c r="P1" s="254"/>
      <c r="Q1" s="254"/>
      <c r="R1" s="254"/>
      <c r="S1" s="254"/>
    </row>
    <row r="2" spans="1:20" ht="16.5" customHeight="1">
      <c r="A2" s="257" t="s">
        <v>63</v>
      </c>
      <c r="B2" s="258"/>
      <c r="C2" s="258"/>
      <c r="D2" s="25">
        <v>43374</v>
      </c>
      <c r="E2" s="22"/>
      <c r="F2" s="22"/>
      <c r="G2" s="22"/>
      <c r="H2" s="22"/>
      <c r="I2" s="22"/>
      <c r="J2" s="22"/>
      <c r="K2" s="22"/>
      <c r="L2" s="22"/>
      <c r="M2" s="22"/>
      <c r="N2" s="22"/>
      <c r="O2" s="22"/>
      <c r="P2" s="22"/>
      <c r="Q2" s="22"/>
      <c r="R2" s="22"/>
      <c r="S2" s="22"/>
    </row>
    <row r="3" spans="1:20" ht="24" customHeight="1">
      <c r="A3" s="259" t="s">
        <v>14</v>
      </c>
      <c r="B3" s="255" t="s">
        <v>65</v>
      </c>
      <c r="C3" s="260" t="s">
        <v>7</v>
      </c>
      <c r="D3" s="260" t="s">
        <v>59</v>
      </c>
      <c r="E3" s="260" t="s">
        <v>16</v>
      </c>
      <c r="F3" s="261" t="s">
        <v>17</v>
      </c>
      <c r="G3" s="260" t="s">
        <v>8</v>
      </c>
      <c r="H3" s="260"/>
      <c r="I3" s="260"/>
      <c r="J3" s="260" t="s">
        <v>35</v>
      </c>
      <c r="K3" s="255" t="s">
        <v>37</v>
      </c>
      <c r="L3" s="255" t="s">
        <v>54</v>
      </c>
      <c r="M3" s="255" t="s">
        <v>55</v>
      </c>
      <c r="N3" s="255" t="s">
        <v>38</v>
      </c>
      <c r="O3" s="255" t="s">
        <v>39</v>
      </c>
      <c r="P3" s="259" t="s">
        <v>58</v>
      </c>
      <c r="Q3" s="260" t="s">
        <v>56</v>
      </c>
      <c r="R3" s="260" t="s">
        <v>36</v>
      </c>
      <c r="S3" s="260" t="s">
        <v>57</v>
      </c>
      <c r="T3" s="260" t="s">
        <v>13</v>
      </c>
    </row>
    <row r="4" spans="1:20" ht="25.5" customHeight="1">
      <c r="A4" s="259"/>
      <c r="B4" s="262"/>
      <c r="C4" s="260"/>
      <c r="D4" s="260"/>
      <c r="E4" s="260"/>
      <c r="F4" s="261"/>
      <c r="G4" s="15" t="s">
        <v>9</v>
      </c>
      <c r="H4" s="15" t="s">
        <v>10</v>
      </c>
      <c r="I4" s="11" t="s">
        <v>11</v>
      </c>
      <c r="J4" s="260"/>
      <c r="K4" s="256"/>
      <c r="L4" s="256"/>
      <c r="M4" s="256"/>
      <c r="N4" s="256"/>
      <c r="O4" s="256"/>
      <c r="P4" s="259"/>
      <c r="Q4" s="259"/>
      <c r="R4" s="260"/>
      <c r="S4" s="260"/>
      <c r="T4" s="260"/>
    </row>
    <row r="5" spans="1:20" ht="33">
      <c r="A5" s="4">
        <v>1</v>
      </c>
      <c r="B5" s="17" t="s">
        <v>66</v>
      </c>
      <c r="C5" s="51" t="s">
        <v>93</v>
      </c>
      <c r="D5" s="103" t="s">
        <v>27</v>
      </c>
      <c r="E5" s="129" t="s">
        <v>783</v>
      </c>
      <c r="F5" s="63" t="s">
        <v>168</v>
      </c>
      <c r="G5" s="90">
        <v>142</v>
      </c>
      <c r="H5" s="90">
        <v>116</v>
      </c>
      <c r="I5" s="103">
        <v>256</v>
      </c>
      <c r="J5" s="90" t="s">
        <v>315</v>
      </c>
      <c r="K5" s="63" t="s">
        <v>346</v>
      </c>
      <c r="L5" s="64" t="s">
        <v>347</v>
      </c>
      <c r="M5" s="65">
        <v>9577235536</v>
      </c>
      <c r="N5" s="63" t="s">
        <v>348</v>
      </c>
      <c r="O5" s="66">
        <v>8403952956</v>
      </c>
      <c r="P5" s="115" t="s">
        <v>333</v>
      </c>
      <c r="Q5" s="116" t="s">
        <v>334</v>
      </c>
      <c r="R5" s="18">
        <v>65</v>
      </c>
      <c r="S5" s="63" t="s">
        <v>172</v>
      </c>
      <c r="T5" s="71"/>
    </row>
    <row r="6" spans="1:20">
      <c r="A6" s="4">
        <v>2</v>
      </c>
      <c r="B6" s="17" t="s">
        <v>66</v>
      </c>
      <c r="C6" s="101" t="s">
        <v>291</v>
      </c>
      <c r="D6" s="103" t="s">
        <v>27</v>
      </c>
      <c r="E6" s="129" t="s">
        <v>784</v>
      </c>
      <c r="F6" s="63" t="s">
        <v>162</v>
      </c>
      <c r="G6" s="104">
        <v>35</v>
      </c>
      <c r="H6" s="104">
        <v>43</v>
      </c>
      <c r="I6" s="103">
        <v>78</v>
      </c>
      <c r="J6" s="110" t="s">
        <v>316</v>
      </c>
      <c r="K6" s="63" t="s">
        <v>346</v>
      </c>
      <c r="L6" s="64" t="s">
        <v>347</v>
      </c>
      <c r="M6" s="65">
        <v>9577235537</v>
      </c>
      <c r="N6" s="63" t="s">
        <v>348</v>
      </c>
      <c r="O6" s="66">
        <v>8403952957</v>
      </c>
      <c r="P6" s="115">
        <v>43377</v>
      </c>
      <c r="Q6" s="105" t="s">
        <v>156</v>
      </c>
      <c r="R6" s="18">
        <v>64</v>
      </c>
      <c r="S6" s="63" t="s">
        <v>172</v>
      </c>
      <c r="T6" s="71"/>
    </row>
    <row r="7" spans="1:20">
      <c r="A7" s="4">
        <v>3</v>
      </c>
      <c r="B7" s="17" t="s">
        <v>66</v>
      </c>
      <c r="C7" s="101" t="s">
        <v>292</v>
      </c>
      <c r="D7" s="103" t="s">
        <v>27</v>
      </c>
      <c r="E7" s="129" t="s">
        <v>785</v>
      </c>
      <c r="F7" s="63" t="s">
        <v>169</v>
      </c>
      <c r="G7" s="104">
        <v>24</v>
      </c>
      <c r="H7" s="104">
        <v>36</v>
      </c>
      <c r="I7" s="103">
        <v>60</v>
      </c>
      <c r="J7" s="90" t="s">
        <v>317</v>
      </c>
      <c r="K7" s="63" t="s">
        <v>174</v>
      </c>
      <c r="L7" s="64" t="s">
        <v>349</v>
      </c>
      <c r="M7" s="65">
        <v>9957537160</v>
      </c>
      <c r="N7" s="63" t="s">
        <v>173</v>
      </c>
      <c r="O7" s="66">
        <v>9957209497</v>
      </c>
      <c r="P7" s="115">
        <v>43377</v>
      </c>
      <c r="Q7" s="105" t="s">
        <v>156</v>
      </c>
      <c r="R7" s="18">
        <v>63</v>
      </c>
      <c r="S7" s="63" t="s">
        <v>172</v>
      </c>
      <c r="T7" s="71"/>
    </row>
    <row r="8" spans="1:20" ht="33">
      <c r="A8" s="4">
        <v>4</v>
      </c>
      <c r="B8" s="17" t="s">
        <v>66</v>
      </c>
      <c r="C8" s="101" t="s">
        <v>293</v>
      </c>
      <c r="D8" s="103" t="s">
        <v>27</v>
      </c>
      <c r="E8" s="129" t="s">
        <v>786</v>
      </c>
      <c r="F8" s="63" t="s">
        <v>169</v>
      </c>
      <c r="G8" s="105">
        <v>210</v>
      </c>
      <c r="H8" s="105">
        <v>234</v>
      </c>
      <c r="I8" s="103">
        <v>444</v>
      </c>
      <c r="J8" s="90" t="s">
        <v>318</v>
      </c>
      <c r="K8" s="63" t="s">
        <v>174</v>
      </c>
      <c r="L8" s="64" t="s">
        <v>349</v>
      </c>
      <c r="M8" s="65">
        <v>9957537161</v>
      </c>
      <c r="N8" s="63" t="s">
        <v>173</v>
      </c>
      <c r="O8" s="66">
        <v>9957209498</v>
      </c>
      <c r="P8" s="24" t="s">
        <v>335</v>
      </c>
      <c r="Q8" s="105" t="s">
        <v>336</v>
      </c>
      <c r="R8" s="18">
        <v>63</v>
      </c>
      <c r="S8" s="63" t="s">
        <v>172</v>
      </c>
      <c r="T8" s="71"/>
    </row>
    <row r="9" spans="1:20">
      <c r="A9" s="4">
        <v>5</v>
      </c>
      <c r="B9" s="17" t="s">
        <v>66</v>
      </c>
      <c r="C9" s="69" t="s">
        <v>79</v>
      </c>
      <c r="D9" s="103" t="s">
        <v>27</v>
      </c>
      <c r="E9" s="129"/>
      <c r="F9" s="63"/>
      <c r="G9" s="106">
        <v>60</v>
      </c>
      <c r="H9" s="106">
        <v>64</v>
      </c>
      <c r="I9" s="107">
        <f t="shared" ref="I9" si="0">+G9+H9</f>
        <v>124</v>
      </c>
      <c r="J9" s="76" t="s">
        <v>80</v>
      </c>
      <c r="K9" s="63" t="s">
        <v>174</v>
      </c>
      <c r="L9" s="64" t="s">
        <v>349</v>
      </c>
      <c r="M9" s="65">
        <v>9957537162</v>
      </c>
      <c r="N9" s="63" t="s">
        <v>173</v>
      </c>
      <c r="O9" s="66">
        <v>9957209499</v>
      </c>
      <c r="P9" s="117">
        <v>43379</v>
      </c>
      <c r="Q9" s="105" t="s">
        <v>337</v>
      </c>
      <c r="R9" s="18">
        <v>44</v>
      </c>
      <c r="S9" s="63" t="s">
        <v>172</v>
      </c>
      <c r="T9" s="71"/>
    </row>
    <row r="10" spans="1:20">
      <c r="A10" s="4">
        <v>6</v>
      </c>
      <c r="B10" s="17" t="s">
        <v>66</v>
      </c>
      <c r="C10" s="85" t="s">
        <v>294</v>
      </c>
      <c r="D10" s="103" t="s">
        <v>29</v>
      </c>
      <c r="E10" s="129"/>
      <c r="F10" s="63"/>
      <c r="G10" s="106">
        <v>65</v>
      </c>
      <c r="H10" s="106">
        <v>71</v>
      </c>
      <c r="I10" s="107">
        <v>136</v>
      </c>
      <c r="J10" s="86" t="s">
        <v>319</v>
      </c>
      <c r="K10" s="63" t="s">
        <v>346</v>
      </c>
      <c r="L10" s="64" t="s">
        <v>347</v>
      </c>
      <c r="M10" s="65">
        <v>9577235536</v>
      </c>
      <c r="N10" s="63" t="s">
        <v>348</v>
      </c>
      <c r="O10" s="66">
        <v>8403952956</v>
      </c>
      <c r="P10" s="117">
        <v>43383</v>
      </c>
      <c r="Q10" s="105" t="s">
        <v>155</v>
      </c>
      <c r="R10" s="18">
        <v>64</v>
      </c>
      <c r="S10" s="63" t="s">
        <v>172</v>
      </c>
      <c r="T10" s="71"/>
    </row>
    <row r="11" spans="1:20">
      <c r="A11" s="4">
        <v>7</v>
      </c>
      <c r="B11" s="17" t="s">
        <v>66</v>
      </c>
      <c r="C11" s="101" t="s">
        <v>295</v>
      </c>
      <c r="D11" s="103" t="s">
        <v>27</v>
      </c>
      <c r="E11" s="129" t="s">
        <v>787</v>
      </c>
      <c r="F11" s="63" t="s">
        <v>168</v>
      </c>
      <c r="G11" s="104">
        <v>14</v>
      </c>
      <c r="H11" s="104">
        <v>30</v>
      </c>
      <c r="I11" s="103">
        <v>44</v>
      </c>
      <c r="J11" s="90" t="s">
        <v>94</v>
      </c>
      <c r="K11" s="63" t="s">
        <v>174</v>
      </c>
      <c r="L11" s="64" t="s">
        <v>349</v>
      </c>
      <c r="M11" s="65">
        <v>9957537162</v>
      </c>
      <c r="N11" s="63" t="s">
        <v>173</v>
      </c>
      <c r="O11" s="66">
        <v>9957209499</v>
      </c>
      <c r="P11" s="117">
        <v>43384</v>
      </c>
      <c r="Q11" s="101" t="s">
        <v>156</v>
      </c>
      <c r="R11" s="18">
        <v>55</v>
      </c>
      <c r="S11" s="63" t="s">
        <v>172</v>
      </c>
      <c r="T11" s="71"/>
    </row>
    <row r="12" spans="1:20">
      <c r="A12" s="4">
        <v>8</v>
      </c>
      <c r="B12" s="17" t="s">
        <v>66</v>
      </c>
      <c r="C12" s="101" t="s">
        <v>296</v>
      </c>
      <c r="D12" s="103" t="s">
        <v>27</v>
      </c>
      <c r="E12" s="129" t="s">
        <v>788</v>
      </c>
      <c r="F12" s="63" t="s">
        <v>169</v>
      </c>
      <c r="G12" s="105">
        <v>44</v>
      </c>
      <c r="H12" s="105">
        <v>50</v>
      </c>
      <c r="I12" s="103">
        <v>94</v>
      </c>
      <c r="J12" s="90" t="s">
        <v>320</v>
      </c>
      <c r="K12" s="63" t="s">
        <v>174</v>
      </c>
      <c r="L12" s="64" t="s">
        <v>349</v>
      </c>
      <c r="M12" s="65">
        <v>9957537162</v>
      </c>
      <c r="N12" s="63" t="s">
        <v>173</v>
      </c>
      <c r="O12" s="66">
        <v>9957209499</v>
      </c>
      <c r="P12" s="117">
        <v>43384</v>
      </c>
      <c r="Q12" s="101" t="s">
        <v>156</v>
      </c>
      <c r="R12" s="18">
        <v>49</v>
      </c>
      <c r="S12" s="63" t="s">
        <v>172</v>
      </c>
      <c r="T12" s="71"/>
    </row>
    <row r="13" spans="1:20">
      <c r="A13" s="4">
        <v>9</v>
      </c>
      <c r="B13" s="17" t="s">
        <v>66</v>
      </c>
      <c r="C13" s="102" t="s">
        <v>297</v>
      </c>
      <c r="D13" s="103" t="s">
        <v>27</v>
      </c>
      <c r="E13" s="129" t="s">
        <v>789</v>
      </c>
      <c r="F13" s="63" t="s">
        <v>162</v>
      </c>
      <c r="G13" s="108">
        <v>15</v>
      </c>
      <c r="H13" s="108">
        <v>12</v>
      </c>
      <c r="I13" s="103">
        <v>27</v>
      </c>
      <c r="J13" s="90" t="s">
        <v>321</v>
      </c>
      <c r="K13" s="63" t="s">
        <v>346</v>
      </c>
      <c r="L13" s="64" t="s">
        <v>347</v>
      </c>
      <c r="M13" s="65">
        <v>9577235537</v>
      </c>
      <c r="N13" s="63" t="s">
        <v>348</v>
      </c>
      <c r="O13" s="66">
        <v>8403952957</v>
      </c>
      <c r="P13" s="117">
        <v>43385</v>
      </c>
      <c r="Q13" s="105" t="s">
        <v>160</v>
      </c>
      <c r="R13" s="18">
        <v>33</v>
      </c>
      <c r="S13" s="63" t="s">
        <v>172</v>
      </c>
      <c r="T13" s="71"/>
    </row>
    <row r="14" spans="1:20">
      <c r="A14" s="4">
        <v>10</v>
      </c>
      <c r="B14" s="17" t="s">
        <v>66</v>
      </c>
      <c r="C14" s="101" t="s">
        <v>298</v>
      </c>
      <c r="D14" s="103" t="s">
        <v>27</v>
      </c>
      <c r="E14" s="129" t="s">
        <v>790</v>
      </c>
      <c r="F14" s="63" t="s">
        <v>162</v>
      </c>
      <c r="G14" s="109">
        <v>69</v>
      </c>
      <c r="H14" s="109">
        <v>39</v>
      </c>
      <c r="I14" s="103">
        <v>108</v>
      </c>
      <c r="J14" s="90" t="s">
        <v>322</v>
      </c>
      <c r="K14" s="63" t="s">
        <v>346</v>
      </c>
      <c r="L14" s="64" t="s">
        <v>347</v>
      </c>
      <c r="M14" s="65">
        <v>9577235537</v>
      </c>
      <c r="N14" s="63" t="s">
        <v>348</v>
      </c>
      <c r="O14" s="66">
        <v>8403952957</v>
      </c>
      <c r="P14" s="117">
        <v>43385</v>
      </c>
      <c r="Q14" s="105" t="s">
        <v>160</v>
      </c>
      <c r="R14" s="18">
        <v>62</v>
      </c>
      <c r="S14" s="63" t="s">
        <v>172</v>
      </c>
      <c r="T14" s="71"/>
    </row>
    <row r="15" spans="1:20">
      <c r="A15" s="4">
        <v>11</v>
      </c>
      <c r="B15" s="17" t="s">
        <v>66</v>
      </c>
      <c r="C15" s="101" t="s">
        <v>299</v>
      </c>
      <c r="D15" s="103" t="s">
        <v>27</v>
      </c>
      <c r="E15" s="129" t="s">
        <v>791</v>
      </c>
      <c r="F15" s="63" t="s">
        <v>162</v>
      </c>
      <c r="G15" s="109">
        <v>82</v>
      </c>
      <c r="H15" s="109">
        <v>62</v>
      </c>
      <c r="I15" s="103">
        <v>144</v>
      </c>
      <c r="J15" s="111"/>
      <c r="K15" s="63" t="s">
        <v>346</v>
      </c>
      <c r="L15" s="64" t="s">
        <v>347</v>
      </c>
      <c r="M15" s="65">
        <v>9577235537</v>
      </c>
      <c r="N15" s="63" t="s">
        <v>348</v>
      </c>
      <c r="O15" s="66">
        <v>8403952957</v>
      </c>
      <c r="P15" s="117">
        <v>39734</v>
      </c>
      <c r="Q15" s="101" t="s">
        <v>338</v>
      </c>
      <c r="R15" s="18">
        <v>64</v>
      </c>
      <c r="S15" s="63" t="s">
        <v>172</v>
      </c>
      <c r="T15" s="71"/>
    </row>
    <row r="16" spans="1:20">
      <c r="A16" s="4">
        <v>12</v>
      </c>
      <c r="B16" s="17" t="s">
        <v>66</v>
      </c>
      <c r="C16" s="102" t="s">
        <v>300</v>
      </c>
      <c r="D16" s="103" t="s">
        <v>27</v>
      </c>
      <c r="E16" s="129" t="s">
        <v>792</v>
      </c>
      <c r="F16" s="63" t="s">
        <v>162</v>
      </c>
      <c r="G16" s="109">
        <v>65</v>
      </c>
      <c r="H16" s="109">
        <v>76</v>
      </c>
      <c r="I16" s="103">
        <v>141</v>
      </c>
      <c r="J16" s="90" t="s">
        <v>323</v>
      </c>
      <c r="K16" s="63" t="s">
        <v>346</v>
      </c>
      <c r="L16" s="64" t="s">
        <v>347</v>
      </c>
      <c r="M16" s="65">
        <v>9577235537</v>
      </c>
      <c r="N16" s="63" t="s">
        <v>348</v>
      </c>
      <c r="O16" s="66">
        <v>8403952957</v>
      </c>
      <c r="P16" s="117">
        <v>43388</v>
      </c>
      <c r="Q16" s="101" t="s">
        <v>164</v>
      </c>
      <c r="R16" s="18">
        <v>64</v>
      </c>
      <c r="S16" s="63" t="s">
        <v>172</v>
      </c>
      <c r="T16" s="71"/>
    </row>
    <row r="17" spans="1:20">
      <c r="A17" s="4">
        <v>13</v>
      </c>
      <c r="B17" s="17" t="s">
        <v>66</v>
      </c>
      <c r="C17" s="102" t="s">
        <v>301</v>
      </c>
      <c r="D17" s="103" t="s">
        <v>27</v>
      </c>
      <c r="E17" s="129" t="s">
        <v>793</v>
      </c>
      <c r="F17" s="63" t="s">
        <v>168</v>
      </c>
      <c r="G17" s="109">
        <v>27</v>
      </c>
      <c r="H17" s="109">
        <v>48</v>
      </c>
      <c r="I17" s="103">
        <v>75</v>
      </c>
      <c r="J17" s="90" t="s">
        <v>323</v>
      </c>
      <c r="K17" s="63" t="s">
        <v>346</v>
      </c>
      <c r="L17" s="64" t="s">
        <v>347</v>
      </c>
      <c r="M17" s="65">
        <v>9577235537</v>
      </c>
      <c r="N17" s="63" t="s">
        <v>348</v>
      </c>
      <c r="O17" s="66">
        <v>8403952957</v>
      </c>
      <c r="P17" s="117">
        <v>43393</v>
      </c>
      <c r="Q17" s="105" t="s">
        <v>338</v>
      </c>
      <c r="R17" s="18">
        <v>65</v>
      </c>
      <c r="S17" s="63" t="s">
        <v>172</v>
      </c>
      <c r="T17" s="71"/>
    </row>
    <row r="18" spans="1:20">
      <c r="A18" s="4">
        <v>14</v>
      </c>
      <c r="B18" s="17" t="s">
        <v>66</v>
      </c>
      <c r="C18" s="102" t="s">
        <v>302</v>
      </c>
      <c r="D18" s="103" t="s">
        <v>27</v>
      </c>
      <c r="E18" s="129" t="s">
        <v>794</v>
      </c>
      <c r="F18" s="63" t="s">
        <v>162</v>
      </c>
      <c r="G18" s="109">
        <v>6</v>
      </c>
      <c r="H18" s="109">
        <v>2</v>
      </c>
      <c r="I18" s="103">
        <v>8</v>
      </c>
      <c r="J18" s="90" t="s">
        <v>322</v>
      </c>
      <c r="K18" s="63" t="s">
        <v>346</v>
      </c>
      <c r="L18" s="64" t="s">
        <v>347</v>
      </c>
      <c r="M18" s="65">
        <v>9577235537</v>
      </c>
      <c r="N18" s="63" t="s">
        <v>348</v>
      </c>
      <c r="O18" s="66">
        <v>8403952957</v>
      </c>
      <c r="P18" s="117">
        <v>43393</v>
      </c>
      <c r="Q18" s="105" t="s">
        <v>338</v>
      </c>
      <c r="R18" s="18">
        <v>45</v>
      </c>
      <c r="S18" s="63" t="s">
        <v>172</v>
      </c>
      <c r="T18" s="71"/>
    </row>
    <row r="19" spans="1:20">
      <c r="A19" s="4">
        <v>15</v>
      </c>
      <c r="B19" s="17" t="s">
        <v>66</v>
      </c>
      <c r="C19" s="101" t="s">
        <v>303</v>
      </c>
      <c r="D19" s="103" t="s">
        <v>27</v>
      </c>
      <c r="E19" s="129" t="s">
        <v>795</v>
      </c>
      <c r="F19" s="63" t="s">
        <v>162</v>
      </c>
      <c r="G19" s="104">
        <v>10</v>
      </c>
      <c r="H19" s="104">
        <v>13</v>
      </c>
      <c r="I19" s="103">
        <v>24</v>
      </c>
      <c r="J19" s="90" t="s">
        <v>324</v>
      </c>
      <c r="K19" s="63" t="s">
        <v>346</v>
      </c>
      <c r="L19" s="64" t="s">
        <v>347</v>
      </c>
      <c r="M19" s="65">
        <v>9577235537</v>
      </c>
      <c r="N19" s="63" t="s">
        <v>348</v>
      </c>
      <c r="O19" s="66">
        <v>8403952957</v>
      </c>
      <c r="P19" s="117">
        <v>43393</v>
      </c>
      <c r="Q19" s="105" t="s">
        <v>338</v>
      </c>
      <c r="R19" s="18">
        <v>45</v>
      </c>
      <c r="S19" s="63" t="s">
        <v>172</v>
      </c>
      <c r="T19" s="71"/>
    </row>
    <row r="20" spans="1:20">
      <c r="A20" s="4">
        <v>16</v>
      </c>
      <c r="B20" s="17" t="s">
        <v>66</v>
      </c>
      <c r="C20" s="101" t="s">
        <v>304</v>
      </c>
      <c r="D20" s="103" t="s">
        <v>27</v>
      </c>
      <c r="E20" s="129" t="s">
        <v>796</v>
      </c>
      <c r="F20" s="63" t="s">
        <v>168</v>
      </c>
      <c r="G20" s="108">
        <v>128</v>
      </c>
      <c r="H20" s="108">
        <v>104</v>
      </c>
      <c r="I20" s="103">
        <v>232</v>
      </c>
      <c r="J20" s="90" t="s">
        <v>325</v>
      </c>
      <c r="K20" s="63" t="s">
        <v>346</v>
      </c>
      <c r="L20" s="64" t="s">
        <v>347</v>
      </c>
      <c r="M20" s="65">
        <v>9577235537</v>
      </c>
      <c r="N20" s="63" t="s">
        <v>348</v>
      </c>
      <c r="O20" s="66">
        <v>8403952957</v>
      </c>
      <c r="P20" s="118">
        <v>43396</v>
      </c>
      <c r="Q20" s="101" t="s">
        <v>339</v>
      </c>
      <c r="R20" s="18">
        <v>47</v>
      </c>
      <c r="S20" s="63" t="s">
        <v>172</v>
      </c>
      <c r="T20" s="71"/>
    </row>
    <row r="21" spans="1:20">
      <c r="A21" s="4">
        <v>17</v>
      </c>
      <c r="B21" s="17" t="s">
        <v>66</v>
      </c>
      <c r="C21" s="101" t="s">
        <v>305</v>
      </c>
      <c r="D21" s="103" t="s">
        <v>29</v>
      </c>
      <c r="E21" s="129"/>
      <c r="F21" s="63"/>
      <c r="G21" s="108">
        <v>5</v>
      </c>
      <c r="H21" s="108">
        <v>14</v>
      </c>
      <c r="I21" s="103">
        <v>19</v>
      </c>
      <c r="J21" s="112" t="s">
        <v>326</v>
      </c>
      <c r="K21" s="63" t="s">
        <v>346</v>
      </c>
      <c r="L21" s="64" t="s">
        <v>347</v>
      </c>
      <c r="M21" s="65">
        <v>9577235537</v>
      </c>
      <c r="N21" s="63" t="s">
        <v>348</v>
      </c>
      <c r="O21" s="66">
        <v>8403952957</v>
      </c>
      <c r="P21" s="117">
        <v>43398</v>
      </c>
      <c r="Q21" s="101" t="s">
        <v>156</v>
      </c>
      <c r="R21" s="18">
        <v>47</v>
      </c>
      <c r="S21" s="63" t="s">
        <v>172</v>
      </c>
      <c r="T21" s="71"/>
    </row>
    <row r="22" spans="1:20">
      <c r="A22" s="4">
        <v>18</v>
      </c>
      <c r="B22" s="17" t="s">
        <v>66</v>
      </c>
      <c r="C22" s="101" t="s">
        <v>306</v>
      </c>
      <c r="D22" s="103" t="s">
        <v>29</v>
      </c>
      <c r="E22" s="129"/>
      <c r="F22" s="63"/>
      <c r="G22" s="108">
        <v>12</v>
      </c>
      <c r="H22" s="108">
        <v>20</v>
      </c>
      <c r="I22" s="103">
        <v>32</v>
      </c>
      <c r="J22" s="113">
        <v>8822030064</v>
      </c>
      <c r="K22" s="63" t="s">
        <v>346</v>
      </c>
      <c r="L22" s="64" t="s">
        <v>347</v>
      </c>
      <c r="M22" s="65">
        <v>9577235537</v>
      </c>
      <c r="N22" s="63" t="s">
        <v>348</v>
      </c>
      <c r="O22" s="66">
        <v>8403952957</v>
      </c>
      <c r="P22" s="117">
        <v>43398</v>
      </c>
      <c r="Q22" s="101" t="s">
        <v>156</v>
      </c>
      <c r="R22" s="18">
        <v>44</v>
      </c>
      <c r="S22" s="63" t="s">
        <v>172</v>
      </c>
      <c r="T22" s="71"/>
    </row>
    <row r="23" spans="1:20">
      <c r="A23" s="4">
        <v>19</v>
      </c>
      <c r="B23" s="17" t="s">
        <v>66</v>
      </c>
      <c r="C23" s="101" t="s">
        <v>307</v>
      </c>
      <c r="D23" s="103" t="s">
        <v>29</v>
      </c>
      <c r="E23" s="129"/>
      <c r="F23" s="63"/>
      <c r="G23" s="109">
        <v>29</v>
      </c>
      <c r="H23" s="109">
        <v>31</v>
      </c>
      <c r="I23" s="103">
        <v>70</v>
      </c>
      <c r="J23" s="112" t="s">
        <v>327</v>
      </c>
      <c r="K23" s="63" t="s">
        <v>346</v>
      </c>
      <c r="L23" s="64" t="s">
        <v>347</v>
      </c>
      <c r="M23" s="65">
        <v>9577235537</v>
      </c>
      <c r="N23" s="63" t="s">
        <v>348</v>
      </c>
      <c r="O23" s="66">
        <v>8403952957</v>
      </c>
      <c r="P23" s="117">
        <v>43398</v>
      </c>
      <c r="Q23" s="101" t="s">
        <v>156</v>
      </c>
      <c r="R23" s="18">
        <v>46</v>
      </c>
      <c r="S23" s="63" t="s">
        <v>172</v>
      </c>
      <c r="T23" s="71"/>
    </row>
    <row r="24" spans="1:20">
      <c r="A24" s="4">
        <v>20</v>
      </c>
      <c r="B24" s="17" t="s">
        <v>66</v>
      </c>
      <c r="C24" s="101" t="s">
        <v>308</v>
      </c>
      <c r="D24" s="103" t="s">
        <v>27</v>
      </c>
      <c r="E24" s="129" t="s">
        <v>797</v>
      </c>
      <c r="F24" s="63" t="s">
        <v>162</v>
      </c>
      <c r="G24" s="109">
        <v>18</v>
      </c>
      <c r="H24" s="109">
        <v>18</v>
      </c>
      <c r="I24" s="103">
        <v>36</v>
      </c>
      <c r="J24" s="90" t="s">
        <v>328</v>
      </c>
      <c r="K24" s="63" t="s">
        <v>346</v>
      </c>
      <c r="L24" s="64" t="s">
        <v>347</v>
      </c>
      <c r="M24" s="65">
        <v>9577235537</v>
      </c>
      <c r="N24" s="63" t="s">
        <v>348</v>
      </c>
      <c r="O24" s="66">
        <v>8403952957</v>
      </c>
      <c r="P24" s="117">
        <v>43399</v>
      </c>
      <c r="Q24" s="101" t="s">
        <v>160</v>
      </c>
      <c r="R24" s="18">
        <v>47</v>
      </c>
      <c r="S24" s="63" t="s">
        <v>172</v>
      </c>
      <c r="T24" s="71"/>
    </row>
    <row r="25" spans="1:20">
      <c r="A25" s="4">
        <v>21</v>
      </c>
      <c r="B25" s="17" t="s">
        <v>66</v>
      </c>
      <c r="C25" s="101" t="s">
        <v>309</v>
      </c>
      <c r="D25" s="103" t="s">
        <v>27</v>
      </c>
      <c r="E25" s="129" t="s">
        <v>798</v>
      </c>
      <c r="F25" s="63" t="s">
        <v>162</v>
      </c>
      <c r="G25" s="109">
        <v>48</v>
      </c>
      <c r="H25" s="109">
        <v>37</v>
      </c>
      <c r="I25" s="103">
        <v>85</v>
      </c>
      <c r="J25" s="90" t="s">
        <v>329</v>
      </c>
      <c r="K25" s="63" t="s">
        <v>346</v>
      </c>
      <c r="L25" s="64" t="s">
        <v>347</v>
      </c>
      <c r="M25" s="65">
        <v>9577235537</v>
      </c>
      <c r="N25" s="63" t="s">
        <v>348</v>
      </c>
      <c r="O25" s="66">
        <v>8403952957</v>
      </c>
      <c r="P25" s="117">
        <v>43399</v>
      </c>
      <c r="Q25" s="101" t="s">
        <v>160</v>
      </c>
      <c r="R25" s="18">
        <v>40</v>
      </c>
      <c r="S25" s="63" t="s">
        <v>172</v>
      </c>
      <c r="T25" s="71"/>
    </row>
    <row r="26" spans="1:20">
      <c r="A26" s="4">
        <v>22</v>
      </c>
      <c r="B26" s="17" t="s">
        <v>66</v>
      </c>
      <c r="C26" s="101" t="s">
        <v>310</v>
      </c>
      <c r="D26" s="103" t="s">
        <v>27</v>
      </c>
      <c r="E26" s="51">
        <v>18130231301</v>
      </c>
      <c r="F26" s="63" t="s">
        <v>162</v>
      </c>
      <c r="G26" s="109">
        <v>29</v>
      </c>
      <c r="H26" s="109">
        <v>28</v>
      </c>
      <c r="I26" s="103">
        <v>57</v>
      </c>
      <c r="J26" s="90" t="s">
        <v>330</v>
      </c>
      <c r="K26" s="63" t="s">
        <v>346</v>
      </c>
      <c r="L26" s="64" t="s">
        <v>347</v>
      </c>
      <c r="M26" s="65">
        <v>9577235537</v>
      </c>
      <c r="N26" s="63" t="s">
        <v>348</v>
      </c>
      <c r="O26" s="66">
        <v>8403952957</v>
      </c>
      <c r="P26" s="117">
        <v>43400</v>
      </c>
      <c r="Q26" s="101" t="s">
        <v>337</v>
      </c>
      <c r="R26" s="18">
        <v>40</v>
      </c>
      <c r="S26" s="63" t="s">
        <v>172</v>
      </c>
      <c r="T26" s="71"/>
    </row>
    <row r="27" spans="1:20">
      <c r="A27" s="4">
        <v>23</v>
      </c>
      <c r="B27" s="17" t="s">
        <v>66</v>
      </c>
      <c r="C27" s="101" t="s">
        <v>311</v>
      </c>
      <c r="D27" s="103" t="s">
        <v>27</v>
      </c>
      <c r="E27" s="51">
        <v>18130267001</v>
      </c>
      <c r="F27" s="63" t="s">
        <v>162</v>
      </c>
      <c r="G27" s="109">
        <v>29</v>
      </c>
      <c r="H27" s="109">
        <v>28</v>
      </c>
      <c r="I27" s="103">
        <v>57</v>
      </c>
      <c r="J27" s="90" t="s">
        <v>331</v>
      </c>
      <c r="K27" s="63" t="s">
        <v>346</v>
      </c>
      <c r="L27" s="64" t="s">
        <v>347</v>
      </c>
      <c r="M27" s="65">
        <v>9577235537</v>
      </c>
      <c r="N27" s="63" t="s">
        <v>348</v>
      </c>
      <c r="O27" s="66">
        <v>8403952957</v>
      </c>
      <c r="P27" s="117">
        <v>43400</v>
      </c>
      <c r="Q27" s="101" t="s">
        <v>337</v>
      </c>
      <c r="R27" s="18">
        <v>59</v>
      </c>
      <c r="S27" s="63" t="s">
        <v>172</v>
      </c>
      <c r="T27" s="71"/>
    </row>
    <row r="28" spans="1:20">
      <c r="A28" s="4">
        <v>24</v>
      </c>
      <c r="B28" s="17" t="s">
        <v>66</v>
      </c>
      <c r="C28" s="101" t="s">
        <v>312</v>
      </c>
      <c r="D28" s="103" t="s">
        <v>27</v>
      </c>
      <c r="E28" s="51">
        <v>18130237405</v>
      </c>
      <c r="F28" s="63" t="s">
        <v>169</v>
      </c>
      <c r="G28" s="109">
        <v>153</v>
      </c>
      <c r="H28" s="109">
        <v>169</v>
      </c>
      <c r="I28" s="103">
        <v>322</v>
      </c>
      <c r="J28" s="90" t="s">
        <v>332</v>
      </c>
      <c r="K28" s="63" t="s">
        <v>346</v>
      </c>
      <c r="L28" s="64" t="s">
        <v>347</v>
      </c>
      <c r="M28" s="65">
        <v>9577235537</v>
      </c>
      <c r="N28" s="63" t="s">
        <v>348</v>
      </c>
      <c r="O28" s="66">
        <v>8403952957</v>
      </c>
      <c r="P28" s="118" t="s">
        <v>340</v>
      </c>
      <c r="Q28" s="101" t="s">
        <v>341</v>
      </c>
      <c r="R28" s="18">
        <v>57</v>
      </c>
      <c r="S28" s="63" t="s">
        <v>172</v>
      </c>
      <c r="T28" s="71"/>
    </row>
    <row r="29" spans="1:20">
      <c r="A29" s="4">
        <v>25</v>
      </c>
      <c r="B29" s="17" t="s">
        <v>66</v>
      </c>
      <c r="C29" s="101" t="s">
        <v>313</v>
      </c>
      <c r="D29" s="103" t="s">
        <v>27</v>
      </c>
      <c r="E29" s="51">
        <v>18130238601</v>
      </c>
      <c r="F29" s="63" t="s">
        <v>168</v>
      </c>
      <c r="G29" s="109">
        <v>26</v>
      </c>
      <c r="H29" s="109">
        <v>24</v>
      </c>
      <c r="I29" s="103">
        <v>50</v>
      </c>
      <c r="J29" s="114"/>
      <c r="K29" s="63" t="s">
        <v>346</v>
      </c>
      <c r="L29" s="64" t="s">
        <v>347</v>
      </c>
      <c r="M29" s="65">
        <v>9577235537</v>
      </c>
      <c r="N29" s="63" t="s">
        <v>348</v>
      </c>
      <c r="O29" s="66">
        <v>8403952957</v>
      </c>
      <c r="P29" s="117">
        <v>43404</v>
      </c>
      <c r="Q29" s="101" t="s">
        <v>155</v>
      </c>
      <c r="R29" s="18">
        <v>59</v>
      </c>
      <c r="S29" s="63" t="s">
        <v>172</v>
      </c>
      <c r="T29" s="71"/>
    </row>
    <row r="30" spans="1:20">
      <c r="A30" s="4">
        <v>26</v>
      </c>
      <c r="B30" s="17" t="s">
        <v>66</v>
      </c>
      <c r="C30" s="101" t="s">
        <v>314</v>
      </c>
      <c r="D30" s="103" t="s">
        <v>27</v>
      </c>
      <c r="E30" s="51">
        <v>18130267501</v>
      </c>
      <c r="F30" s="63" t="s">
        <v>162</v>
      </c>
      <c r="G30" s="109">
        <v>53</v>
      </c>
      <c r="H30" s="109">
        <v>42</v>
      </c>
      <c r="I30" s="103">
        <v>95</v>
      </c>
      <c r="J30" s="114"/>
      <c r="K30" s="63" t="s">
        <v>346</v>
      </c>
      <c r="L30" s="64" t="s">
        <v>347</v>
      </c>
      <c r="M30" s="65">
        <v>9577235537</v>
      </c>
      <c r="N30" s="63" t="s">
        <v>348</v>
      </c>
      <c r="O30" s="66">
        <v>8403952957</v>
      </c>
      <c r="P30" s="117">
        <v>43404</v>
      </c>
      <c r="Q30" s="101" t="s">
        <v>155</v>
      </c>
      <c r="R30" s="18">
        <v>57</v>
      </c>
      <c r="S30" s="63" t="s">
        <v>172</v>
      </c>
      <c r="T30" s="71"/>
    </row>
    <row r="31" spans="1:20">
      <c r="A31" s="4">
        <v>27</v>
      </c>
      <c r="B31" s="17"/>
      <c r="C31" s="69"/>
      <c r="D31" s="63"/>
      <c r="E31" s="51"/>
      <c r="F31" s="63"/>
      <c r="G31" s="69"/>
      <c r="H31" s="69"/>
      <c r="I31" s="74"/>
      <c r="J31" s="76"/>
      <c r="K31" s="63"/>
      <c r="L31" s="64"/>
      <c r="M31" s="65"/>
      <c r="N31" s="63"/>
      <c r="O31" s="66"/>
      <c r="P31" s="72"/>
      <c r="Q31" s="63"/>
      <c r="R31" s="18"/>
      <c r="S31" s="63"/>
      <c r="T31" s="71"/>
    </row>
    <row r="32" spans="1:20">
      <c r="A32" s="4">
        <v>28</v>
      </c>
      <c r="B32" s="17" t="s">
        <v>67</v>
      </c>
      <c r="C32" s="82" t="s">
        <v>186</v>
      </c>
      <c r="D32" s="119" t="s">
        <v>27</v>
      </c>
      <c r="E32" s="51">
        <v>18130277001</v>
      </c>
      <c r="F32" s="63" t="s">
        <v>168</v>
      </c>
      <c r="G32" s="121">
        <v>0</v>
      </c>
      <c r="H32" s="121">
        <v>38</v>
      </c>
      <c r="I32" s="91">
        <v>38</v>
      </c>
      <c r="J32" s="110" t="s">
        <v>288</v>
      </c>
      <c r="K32" s="63" t="s">
        <v>352</v>
      </c>
      <c r="L32" s="64" t="s">
        <v>350</v>
      </c>
      <c r="M32" s="65">
        <v>9954972791</v>
      </c>
      <c r="N32" s="63" t="s">
        <v>353</v>
      </c>
      <c r="O32" s="65">
        <v>9957075519</v>
      </c>
      <c r="P32" s="131">
        <v>43374</v>
      </c>
      <c r="Q32" s="132" t="s">
        <v>153</v>
      </c>
      <c r="R32" s="18">
        <v>18</v>
      </c>
      <c r="S32" s="63" t="s">
        <v>172</v>
      </c>
      <c r="T32" s="71"/>
    </row>
    <row r="33" spans="1:20">
      <c r="A33" s="4">
        <v>29</v>
      </c>
      <c r="B33" s="17" t="s">
        <v>67</v>
      </c>
      <c r="C33" s="82" t="s">
        <v>187</v>
      </c>
      <c r="D33" s="119" t="s">
        <v>27</v>
      </c>
      <c r="E33" s="51">
        <v>18130238003</v>
      </c>
      <c r="F33" s="63" t="s">
        <v>169</v>
      </c>
      <c r="G33" s="122">
        <v>26</v>
      </c>
      <c r="H33" s="122">
        <v>21</v>
      </c>
      <c r="I33" s="91">
        <v>47</v>
      </c>
      <c r="J33" s="90" t="s">
        <v>246</v>
      </c>
      <c r="K33" s="63" t="s">
        <v>352</v>
      </c>
      <c r="L33" s="64" t="s">
        <v>350</v>
      </c>
      <c r="M33" s="65">
        <v>9954972791</v>
      </c>
      <c r="N33" s="63" t="s">
        <v>353</v>
      </c>
      <c r="O33" s="65">
        <v>9957075519</v>
      </c>
      <c r="P33" s="131">
        <v>43374</v>
      </c>
      <c r="Q33" s="132" t="s">
        <v>153</v>
      </c>
      <c r="R33" s="18">
        <v>15</v>
      </c>
      <c r="S33" s="63" t="s">
        <v>172</v>
      </c>
      <c r="T33" s="71"/>
    </row>
    <row r="34" spans="1:20">
      <c r="A34" s="4">
        <v>30</v>
      </c>
      <c r="B34" s="17" t="s">
        <v>67</v>
      </c>
      <c r="C34" s="85" t="s">
        <v>188</v>
      </c>
      <c r="D34" s="119" t="s">
        <v>27</v>
      </c>
      <c r="E34" s="51">
        <v>18130277101</v>
      </c>
      <c r="F34" s="63" t="s">
        <v>162</v>
      </c>
      <c r="G34" s="122">
        <v>26</v>
      </c>
      <c r="H34" s="122">
        <v>21</v>
      </c>
      <c r="I34" s="91">
        <v>47</v>
      </c>
      <c r="J34" s="90" t="s">
        <v>246</v>
      </c>
      <c r="K34" s="63" t="s">
        <v>170</v>
      </c>
      <c r="L34" s="64" t="s">
        <v>350</v>
      </c>
      <c r="M34" s="65">
        <v>9954972791</v>
      </c>
      <c r="N34" s="63" t="s">
        <v>351</v>
      </c>
      <c r="O34" s="66">
        <v>9577632321</v>
      </c>
      <c r="P34" s="131">
        <v>43376</v>
      </c>
      <c r="Q34" s="132" t="s">
        <v>155</v>
      </c>
      <c r="R34" s="18">
        <v>11</v>
      </c>
      <c r="S34" s="63" t="s">
        <v>172</v>
      </c>
      <c r="T34" s="71"/>
    </row>
    <row r="35" spans="1:20">
      <c r="A35" s="4">
        <v>31</v>
      </c>
      <c r="B35" s="17" t="s">
        <v>67</v>
      </c>
      <c r="C35" s="82" t="s">
        <v>189</v>
      </c>
      <c r="D35" s="119" t="s">
        <v>27</v>
      </c>
      <c r="E35" s="51">
        <v>18130250901</v>
      </c>
      <c r="F35" s="63" t="s">
        <v>169</v>
      </c>
      <c r="G35" s="123">
        <v>58</v>
      </c>
      <c r="H35" s="123">
        <v>59</v>
      </c>
      <c r="I35" s="124">
        <v>117</v>
      </c>
      <c r="J35" s="85" t="s">
        <v>244</v>
      </c>
      <c r="K35" s="63" t="s">
        <v>170</v>
      </c>
      <c r="L35" s="64" t="s">
        <v>350</v>
      </c>
      <c r="M35" s="65">
        <v>9954972791</v>
      </c>
      <c r="N35" s="63" t="s">
        <v>351</v>
      </c>
      <c r="O35" s="66">
        <v>9577632321</v>
      </c>
      <c r="P35" s="131">
        <v>43376</v>
      </c>
      <c r="Q35" s="132" t="s">
        <v>155</v>
      </c>
      <c r="R35" s="18">
        <v>18</v>
      </c>
      <c r="S35" s="63" t="s">
        <v>172</v>
      </c>
      <c r="T35" s="71"/>
    </row>
    <row r="36" spans="1:20">
      <c r="A36" s="4">
        <v>32</v>
      </c>
      <c r="B36" s="17" t="s">
        <v>67</v>
      </c>
      <c r="C36" s="73" t="s">
        <v>87</v>
      </c>
      <c r="D36" s="119" t="s">
        <v>27</v>
      </c>
      <c r="E36" s="51">
        <v>18130273602</v>
      </c>
      <c r="F36" s="63" t="s">
        <v>162</v>
      </c>
      <c r="G36" s="73">
        <v>50</v>
      </c>
      <c r="H36" s="73">
        <v>71</v>
      </c>
      <c r="I36" s="74">
        <f t="shared" ref="I36" si="1">+G36+H36</f>
        <v>121</v>
      </c>
      <c r="J36" s="73" t="s">
        <v>88</v>
      </c>
      <c r="K36" s="63" t="s">
        <v>170</v>
      </c>
      <c r="L36" s="64" t="s">
        <v>350</v>
      </c>
      <c r="M36" s="65">
        <v>9954972791</v>
      </c>
      <c r="N36" s="63" t="s">
        <v>351</v>
      </c>
      <c r="O36" s="66">
        <v>9577632321</v>
      </c>
      <c r="P36" s="139">
        <v>43377</v>
      </c>
      <c r="Q36" s="134" t="s">
        <v>344</v>
      </c>
      <c r="R36" s="18">
        <v>17</v>
      </c>
      <c r="S36" s="63" t="s">
        <v>172</v>
      </c>
      <c r="T36" s="71"/>
    </row>
    <row r="37" spans="1:20">
      <c r="A37" s="4">
        <v>33</v>
      </c>
      <c r="B37" s="17" t="s">
        <v>67</v>
      </c>
      <c r="C37" s="85" t="s">
        <v>190</v>
      </c>
      <c r="D37" s="119" t="s">
        <v>27</v>
      </c>
      <c r="E37" s="51">
        <v>18130251004</v>
      </c>
      <c r="F37" s="63" t="s">
        <v>162</v>
      </c>
      <c r="G37" s="125">
        <v>22</v>
      </c>
      <c r="H37" s="125">
        <v>26</v>
      </c>
      <c r="I37" s="125">
        <v>48</v>
      </c>
      <c r="J37" s="69" t="s">
        <v>248</v>
      </c>
      <c r="K37" s="63" t="s">
        <v>170</v>
      </c>
      <c r="L37" s="64" t="s">
        <v>350</v>
      </c>
      <c r="M37" s="65">
        <v>9954972791</v>
      </c>
      <c r="N37" s="63" t="s">
        <v>351</v>
      </c>
      <c r="O37" s="66">
        <v>9577632321</v>
      </c>
      <c r="P37" s="133">
        <v>43378</v>
      </c>
      <c r="Q37" s="134" t="s">
        <v>157</v>
      </c>
      <c r="R37" s="18">
        <v>58</v>
      </c>
      <c r="S37" s="63" t="s">
        <v>172</v>
      </c>
      <c r="T37" s="71"/>
    </row>
    <row r="38" spans="1:20">
      <c r="A38" s="4">
        <v>34</v>
      </c>
      <c r="B38" s="17" t="s">
        <v>67</v>
      </c>
      <c r="C38" s="82" t="s">
        <v>191</v>
      </c>
      <c r="D38" s="119" t="s">
        <v>27</v>
      </c>
      <c r="E38" s="51">
        <v>18130273602</v>
      </c>
      <c r="F38" s="63" t="s">
        <v>162</v>
      </c>
      <c r="G38" s="125">
        <v>9</v>
      </c>
      <c r="H38" s="125">
        <v>13</v>
      </c>
      <c r="I38" s="125">
        <v>22</v>
      </c>
      <c r="J38" s="90" t="s">
        <v>261</v>
      </c>
      <c r="K38" s="63" t="s">
        <v>170</v>
      </c>
      <c r="L38" s="64" t="s">
        <v>350</v>
      </c>
      <c r="M38" s="65">
        <v>9954972791</v>
      </c>
      <c r="N38" s="63" t="s">
        <v>351</v>
      </c>
      <c r="O38" s="66">
        <v>9577632321</v>
      </c>
      <c r="P38" s="133">
        <v>43378</v>
      </c>
      <c r="Q38" s="134" t="s">
        <v>157</v>
      </c>
      <c r="R38" s="18">
        <v>59</v>
      </c>
      <c r="S38" s="63" t="s">
        <v>172</v>
      </c>
      <c r="T38" s="71"/>
    </row>
    <row r="39" spans="1:20">
      <c r="A39" s="4">
        <v>35</v>
      </c>
      <c r="B39" s="17" t="s">
        <v>67</v>
      </c>
      <c r="C39" s="82" t="s">
        <v>192</v>
      </c>
      <c r="D39" s="119" t="s">
        <v>27</v>
      </c>
      <c r="E39" s="51">
        <v>18130251101</v>
      </c>
      <c r="F39" s="63" t="s">
        <v>168</v>
      </c>
      <c r="G39" s="126">
        <v>24</v>
      </c>
      <c r="H39" s="126">
        <v>33</v>
      </c>
      <c r="I39" s="125">
        <v>57</v>
      </c>
      <c r="J39" s="129" t="s">
        <v>167</v>
      </c>
      <c r="K39" s="63" t="s">
        <v>170</v>
      </c>
      <c r="L39" s="64" t="s">
        <v>350</v>
      </c>
      <c r="M39" s="65">
        <v>9954972791</v>
      </c>
      <c r="N39" s="63" t="s">
        <v>351</v>
      </c>
      <c r="O39" s="66">
        <v>9577632321</v>
      </c>
      <c r="P39" s="133">
        <v>43378</v>
      </c>
      <c r="Q39" s="134" t="s">
        <v>157</v>
      </c>
      <c r="R39" s="18">
        <v>69</v>
      </c>
      <c r="S39" s="63" t="s">
        <v>172</v>
      </c>
      <c r="T39" s="71"/>
    </row>
    <row r="40" spans="1:20">
      <c r="A40" s="4">
        <v>36</v>
      </c>
      <c r="B40" s="17" t="s">
        <v>67</v>
      </c>
      <c r="C40" s="85" t="s">
        <v>193</v>
      </c>
      <c r="D40" s="119" t="s">
        <v>27</v>
      </c>
      <c r="E40" s="51">
        <v>18130250601</v>
      </c>
      <c r="F40" s="63" t="s">
        <v>162</v>
      </c>
      <c r="G40" s="125">
        <v>19</v>
      </c>
      <c r="H40" s="125">
        <v>20</v>
      </c>
      <c r="I40" s="125">
        <v>39</v>
      </c>
      <c r="J40" s="90" t="s">
        <v>262</v>
      </c>
      <c r="K40" s="63" t="s">
        <v>170</v>
      </c>
      <c r="L40" s="64" t="s">
        <v>350</v>
      </c>
      <c r="M40" s="65">
        <v>9954972791</v>
      </c>
      <c r="N40" s="63" t="s">
        <v>351</v>
      </c>
      <c r="O40" s="66">
        <v>9577632321</v>
      </c>
      <c r="P40" s="133">
        <v>43378</v>
      </c>
      <c r="Q40" s="134" t="s">
        <v>157</v>
      </c>
      <c r="R40" s="18">
        <v>68</v>
      </c>
      <c r="S40" s="63" t="s">
        <v>172</v>
      </c>
      <c r="T40" s="71"/>
    </row>
    <row r="41" spans="1:20">
      <c r="A41" s="4">
        <v>37</v>
      </c>
      <c r="B41" s="17" t="s">
        <v>67</v>
      </c>
      <c r="C41" s="82" t="s">
        <v>194</v>
      </c>
      <c r="D41" s="119" t="s">
        <v>27</v>
      </c>
      <c r="E41" s="51">
        <v>18130250501</v>
      </c>
      <c r="F41" s="63" t="s">
        <v>162</v>
      </c>
      <c r="G41" s="125">
        <v>16</v>
      </c>
      <c r="H41" s="125">
        <v>26</v>
      </c>
      <c r="I41" s="91">
        <v>42</v>
      </c>
      <c r="J41" s="90" t="s">
        <v>266</v>
      </c>
      <c r="K41" s="63" t="s">
        <v>170</v>
      </c>
      <c r="L41" s="64" t="s">
        <v>350</v>
      </c>
      <c r="M41" s="65">
        <v>9954972791</v>
      </c>
      <c r="N41" s="63" t="s">
        <v>351</v>
      </c>
      <c r="O41" s="66">
        <v>9577632321</v>
      </c>
      <c r="P41" s="133">
        <v>43378</v>
      </c>
      <c r="Q41" s="134" t="s">
        <v>157</v>
      </c>
      <c r="R41" s="18">
        <v>55</v>
      </c>
      <c r="S41" s="63" t="s">
        <v>172</v>
      </c>
      <c r="T41" s="71"/>
    </row>
    <row r="42" spans="1:20">
      <c r="A42" s="4">
        <v>38</v>
      </c>
      <c r="B42" s="17" t="s">
        <v>67</v>
      </c>
      <c r="C42" s="73" t="s">
        <v>95</v>
      </c>
      <c r="D42" s="119" t="s">
        <v>27</v>
      </c>
      <c r="E42" s="51">
        <v>18130238301</v>
      </c>
      <c r="F42" s="63" t="s">
        <v>162</v>
      </c>
      <c r="G42" s="121">
        <v>31</v>
      </c>
      <c r="H42" s="121">
        <v>24</v>
      </c>
      <c r="I42" s="91">
        <f t="shared" ref="I42" si="2">+G42+H42</f>
        <v>55</v>
      </c>
      <c r="J42" s="73" t="s">
        <v>96</v>
      </c>
      <c r="K42" s="63" t="s">
        <v>170</v>
      </c>
      <c r="L42" s="64" t="s">
        <v>350</v>
      </c>
      <c r="M42" s="65">
        <v>9954972791</v>
      </c>
      <c r="N42" s="63" t="s">
        <v>351</v>
      </c>
      <c r="O42" s="66">
        <v>9577632321</v>
      </c>
      <c r="P42" s="133">
        <v>43379</v>
      </c>
      <c r="Q42" s="135" t="s">
        <v>158</v>
      </c>
      <c r="R42" s="18">
        <v>58</v>
      </c>
      <c r="S42" s="63" t="s">
        <v>172</v>
      </c>
      <c r="T42" s="71"/>
    </row>
    <row r="43" spans="1:20">
      <c r="A43" s="4">
        <v>39</v>
      </c>
      <c r="B43" s="17" t="s">
        <v>67</v>
      </c>
      <c r="C43" s="85" t="s">
        <v>195</v>
      </c>
      <c r="D43" s="119" t="s">
        <v>27</v>
      </c>
      <c r="E43" s="90" t="s">
        <v>290</v>
      </c>
      <c r="F43" s="63" t="s">
        <v>162</v>
      </c>
      <c r="G43" s="125">
        <v>17</v>
      </c>
      <c r="H43" s="125">
        <v>15</v>
      </c>
      <c r="I43" s="125">
        <v>32</v>
      </c>
      <c r="J43" s="90" t="s">
        <v>267</v>
      </c>
      <c r="K43" s="63" t="s">
        <v>170</v>
      </c>
      <c r="L43" s="64" t="s">
        <v>350</v>
      </c>
      <c r="M43" s="65">
        <v>9954972791</v>
      </c>
      <c r="N43" s="63" t="s">
        <v>351</v>
      </c>
      <c r="O43" s="66">
        <v>9577632321</v>
      </c>
      <c r="P43" s="133">
        <v>43381</v>
      </c>
      <c r="Q43" s="135" t="s">
        <v>153</v>
      </c>
      <c r="R43" s="18">
        <v>54</v>
      </c>
      <c r="S43" s="63" t="s">
        <v>172</v>
      </c>
      <c r="T43" s="71"/>
    </row>
    <row r="44" spans="1:20">
      <c r="A44" s="4">
        <v>40</v>
      </c>
      <c r="B44" s="17" t="s">
        <v>67</v>
      </c>
      <c r="C44" s="82" t="s">
        <v>196</v>
      </c>
      <c r="D44" s="119" t="s">
        <v>27</v>
      </c>
      <c r="E44" s="90">
        <v>18130204103</v>
      </c>
      <c r="F44" s="63" t="s">
        <v>168</v>
      </c>
      <c r="G44" s="125">
        <v>38</v>
      </c>
      <c r="H44" s="125">
        <v>47</v>
      </c>
      <c r="I44" s="125">
        <v>85</v>
      </c>
      <c r="J44" s="90" t="s">
        <v>268</v>
      </c>
      <c r="K44" s="63" t="s">
        <v>170</v>
      </c>
      <c r="L44" s="64" t="s">
        <v>350</v>
      </c>
      <c r="M44" s="65">
        <v>9954972791</v>
      </c>
      <c r="N44" s="63" t="s">
        <v>351</v>
      </c>
      <c r="O44" s="66">
        <v>9577632321</v>
      </c>
      <c r="P44" s="133">
        <v>43381</v>
      </c>
      <c r="Q44" s="135" t="s">
        <v>153</v>
      </c>
      <c r="R44" s="18">
        <v>55</v>
      </c>
      <c r="S44" s="63" t="s">
        <v>172</v>
      </c>
      <c r="T44" s="71"/>
    </row>
    <row r="45" spans="1:20">
      <c r="A45" s="4">
        <v>41</v>
      </c>
      <c r="B45" s="17" t="s">
        <v>67</v>
      </c>
      <c r="C45" s="82" t="s">
        <v>197</v>
      </c>
      <c r="D45" s="119" t="s">
        <v>27</v>
      </c>
      <c r="E45" s="69" t="s">
        <v>247</v>
      </c>
      <c r="F45" s="63" t="s">
        <v>799</v>
      </c>
      <c r="G45" s="125">
        <v>16</v>
      </c>
      <c r="H45" s="125">
        <v>8</v>
      </c>
      <c r="I45" s="125">
        <v>24</v>
      </c>
      <c r="J45" s="90" t="s">
        <v>270</v>
      </c>
      <c r="K45" s="63" t="s">
        <v>170</v>
      </c>
      <c r="L45" s="64" t="s">
        <v>350</v>
      </c>
      <c r="M45" s="65">
        <v>9954972791</v>
      </c>
      <c r="N45" s="63" t="s">
        <v>351</v>
      </c>
      <c r="O45" s="66">
        <v>9577632321</v>
      </c>
      <c r="P45" s="133">
        <v>43381</v>
      </c>
      <c r="Q45" s="135" t="s">
        <v>153</v>
      </c>
      <c r="R45" s="18">
        <v>39</v>
      </c>
      <c r="S45" s="63" t="s">
        <v>172</v>
      </c>
      <c r="T45" s="71"/>
    </row>
    <row r="46" spans="1:20">
      <c r="A46" s="4">
        <v>42</v>
      </c>
      <c r="B46" s="17" t="s">
        <v>67</v>
      </c>
      <c r="C46" s="82" t="s">
        <v>198</v>
      </c>
      <c r="D46" s="119" t="s">
        <v>27</v>
      </c>
      <c r="E46" s="90" t="s">
        <v>264</v>
      </c>
      <c r="F46" s="63" t="s">
        <v>162</v>
      </c>
      <c r="G46" s="125">
        <v>15</v>
      </c>
      <c r="H46" s="125">
        <v>20</v>
      </c>
      <c r="I46" s="125">
        <v>35</v>
      </c>
      <c r="J46" s="90" t="s">
        <v>271</v>
      </c>
      <c r="K46" s="63" t="s">
        <v>170</v>
      </c>
      <c r="L46" s="64" t="s">
        <v>350</v>
      </c>
      <c r="M46" s="65">
        <v>9954972791</v>
      </c>
      <c r="N46" s="63" t="s">
        <v>351</v>
      </c>
      <c r="O46" s="66">
        <v>9577632321</v>
      </c>
      <c r="P46" s="133">
        <v>43381</v>
      </c>
      <c r="Q46" s="135" t="s">
        <v>153</v>
      </c>
      <c r="R46" s="18">
        <v>36</v>
      </c>
      <c r="S46" s="63" t="s">
        <v>172</v>
      </c>
      <c r="T46" s="71"/>
    </row>
    <row r="47" spans="1:20">
      <c r="A47" s="4">
        <v>43</v>
      </c>
      <c r="B47" s="17" t="s">
        <v>67</v>
      </c>
      <c r="C47" s="85" t="s">
        <v>199</v>
      </c>
      <c r="D47" s="119" t="s">
        <v>27</v>
      </c>
      <c r="E47" s="90">
        <v>18130241002</v>
      </c>
      <c r="F47" s="63" t="s">
        <v>162</v>
      </c>
      <c r="G47" s="125">
        <v>19</v>
      </c>
      <c r="H47" s="125">
        <v>24</v>
      </c>
      <c r="I47" s="125">
        <v>43</v>
      </c>
      <c r="J47" s="90" t="s">
        <v>272</v>
      </c>
      <c r="K47" s="63" t="s">
        <v>170</v>
      </c>
      <c r="L47" s="64" t="s">
        <v>350</v>
      </c>
      <c r="M47" s="65">
        <v>9954972791</v>
      </c>
      <c r="N47" s="63" t="s">
        <v>351</v>
      </c>
      <c r="O47" s="66">
        <v>9577632321</v>
      </c>
      <c r="P47" s="136">
        <v>43382</v>
      </c>
      <c r="Q47" s="101" t="s">
        <v>159</v>
      </c>
      <c r="R47" s="18">
        <v>58</v>
      </c>
      <c r="S47" s="63" t="s">
        <v>172</v>
      </c>
      <c r="T47" s="71"/>
    </row>
    <row r="48" spans="1:20">
      <c r="A48" s="4">
        <v>44</v>
      </c>
      <c r="B48" s="17" t="s">
        <v>67</v>
      </c>
      <c r="C48" s="85" t="s">
        <v>205</v>
      </c>
      <c r="D48" s="62" t="s">
        <v>29</v>
      </c>
      <c r="E48" s="90"/>
      <c r="F48" s="63"/>
      <c r="G48" s="122">
        <v>54</v>
      </c>
      <c r="H48" s="122">
        <v>31</v>
      </c>
      <c r="I48" s="122">
        <v>23</v>
      </c>
      <c r="J48" s="94" t="s">
        <v>343</v>
      </c>
      <c r="K48" s="63" t="s">
        <v>170</v>
      </c>
      <c r="L48" s="64" t="s">
        <v>350</v>
      </c>
      <c r="M48" s="65">
        <v>9954972791</v>
      </c>
      <c r="N48" s="63" t="s">
        <v>351</v>
      </c>
      <c r="O48" s="66">
        <v>9577632321</v>
      </c>
      <c r="P48" s="136">
        <v>43382</v>
      </c>
      <c r="Q48" s="101" t="s">
        <v>159</v>
      </c>
      <c r="R48" s="18">
        <v>45</v>
      </c>
      <c r="S48" s="63" t="s">
        <v>172</v>
      </c>
      <c r="T48" s="71"/>
    </row>
    <row r="49" spans="1:20">
      <c r="A49" s="4">
        <v>45</v>
      </c>
      <c r="B49" s="17" t="s">
        <v>67</v>
      </c>
      <c r="C49" s="85" t="s">
        <v>200</v>
      </c>
      <c r="D49" s="62" t="s">
        <v>27</v>
      </c>
      <c r="E49" s="90" t="s">
        <v>263</v>
      </c>
      <c r="F49" s="63" t="s">
        <v>800</v>
      </c>
      <c r="G49" s="121"/>
      <c r="H49" s="121"/>
      <c r="I49" s="121"/>
      <c r="J49" s="73"/>
      <c r="K49" s="63" t="s">
        <v>170</v>
      </c>
      <c r="L49" s="64" t="s">
        <v>350</v>
      </c>
      <c r="M49" s="65">
        <v>9954972791</v>
      </c>
      <c r="N49" s="63" t="s">
        <v>351</v>
      </c>
      <c r="O49" s="66">
        <v>9577632321</v>
      </c>
      <c r="P49" s="136">
        <v>43382</v>
      </c>
      <c r="Q49" s="101" t="s">
        <v>159</v>
      </c>
      <c r="R49" s="18">
        <v>59</v>
      </c>
      <c r="S49" s="63" t="s">
        <v>172</v>
      </c>
      <c r="T49" s="71"/>
    </row>
    <row r="50" spans="1:20">
      <c r="A50" s="4">
        <v>46</v>
      </c>
      <c r="B50" s="17" t="s">
        <v>67</v>
      </c>
      <c r="C50" s="85" t="s">
        <v>201</v>
      </c>
      <c r="D50" s="62" t="s">
        <v>29</v>
      </c>
      <c r="E50" s="77"/>
      <c r="F50" s="63"/>
      <c r="G50" s="125">
        <v>21</v>
      </c>
      <c r="H50" s="125">
        <v>19</v>
      </c>
      <c r="I50" s="125">
        <v>40</v>
      </c>
      <c r="J50" s="76" t="s">
        <v>102</v>
      </c>
      <c r="K50" s="63" t="s">
        <v>170</v>
      </c>
      <c r="L50" s="64" t="s">
        <v>350</v>
      </c>
      <c r="M50" s="65">
        <v>9954972791</v>
      </c>
      <c r="N50" s="63" t="s">
        <v>351</v>
      </c>
      <c r="O50" s="66">
        <v>9577632321</v>
      </c>
      <c r="P50" s="136">
        <v>43383</v>
      </c>
      <c r="Q50" s="101" t="s">
        <v>155</v>
      </c>
      <c r="R50" s="18">
        <v>44</v>
      </c>
      <c r="S50" s="63" t="s">
        <v>172</v>
      </c>
      <c r="T50" s="71"/>
    </row>
    <row r="51" spans="1:20">
      <c r="A51" s="4">
        <v>47</v>
      </c>
      <c r="B51" s="17" t="s">
        <v>67</v>
      </c>
      <c r="C51" s="85" t="s">
        <v>202</v>
      </c>
      <c r="D51" s="62" t="s">
        <v>27</v>
      </c>
      <c r="E51" s="110" t="s">
        <v>289</v>
      </c>
      <c r="F51" s="63" t="s">
        <v>162</v>
      </c>
      <c r="G51" s="125">
        <v>18</v>
      </c>
      <c r="H51" s="125">
        <v>22</v>
      </c>
      <c r="I51" s="125">
        <v>40</v>
      </c>
      <c r="J51" s="82" t="s">
        <v>286</v>
      </c>
      <c r="K51" s="63" t="s">
        <v>170</v>
      </c>
      <c r="L51" s="64" t="s">
        <v>350</v>
      </c>
      <c r="M51" s="65">
        <v>9954972791</v>
      </c>
      <c r="N51" s="63" t="s">
        <v>351</v>
      </c>
      <c r="O51" s="66">
        <v>9577632321</v>
      </c>
      <c r="P51" s="136">
        <v>43383</v>
      </c>
      <c r="Q51" s="101" t="s">
        <v>155</v>
      </c>
      <c r="R51" s="18">
        <v>37</v>
      </c>
      <c r="S51" s="63" t="s">
        <v>172</v>
      </c>
      <c r="T51" s="71"/>
    </row>
    <row r="52" spans="1:20">
      <c r="A52" s="4">
        <v>48</v>
      </c>
      <c r="B52" s="17" t="s">
        <v>67</v>
      </c>
      <c r="C52" s="82" t="s">
        <v>203</v>
      </c>
      <c r="D52" s="62" t="s">
        <v>27</v>
      </c>
      <c r="E52" s="73">
        <v>18130252904</v>
      </c>
      <c r="F52" s="63" t="s">
        <v>162</v>
      </c>
      <c r="G52" s="122">
        <v>28</v>
      </c>
      <c r="H52" s="122">
        <v>20</v>
      </c>
      <c r="I52" s="91">
        <f t="shared" ref="I52" si="3">+G52+H52</f>
        <v>48</v>
      </c>
      <c r="J52" s="69" t="s">
        <v>250</v>
      </c>
      <c r="K52" s="63" t="s">
        <v>170</v>
      </c>
      <c r="L52" s="64" t="s">
        <v>350</v>
      </c>
      <c r="M52" s="65">
        <v>9954972791</v>
      </c>
      <c r="N52" s="63" t="s">
        <v>351</v>
      </c>
      <c r="O52" s="66">
        <v>9577632321</v>
      </c>
      <c r="P52" s="136">
        <v>43383</v>
      </c>
      <c r="Q52" s="101" t="s">
        <v>155</v>
      </c>
      <c r="R52" s="18">
        <v>54</v>
      </c>
      <c r="S52" s="63" t="s">
        <v>172</v>
      </c>
      <c r="T52" s="71"/>
    </row>
    <row r="53" spans="1:20">
      <c r="A53" s="4">
        <v>49</v>
      </c>
      <c r="B53" s="17" t="s">
        <v>67</v>
      </c>
      <c r="C53" s="85" t="s">
        <v>204</v>
      </c>
      <c r="D53" s="62" t="s">
        <v>29</v>
      </c>
      <c r="E53" s="90"/>
      <c r="F53" s="63"/>
      <c r="G53" s="122">
        <v>34</v>
      </c>
      <c r="H53" s="122">
        <v>27</v>
      </c>
      <c r="I53" s="91">
        <v>61</v>
      </c>
      <c r="J53" s="76" t="s">
        <v>251</v>
      </c>
      <c r="K53" s="63" t="s">
        <v>170</v>
      </c>
      <c r="L53" s="64" t="s">
        <v>350</v>
      </c>
      <c r="M53" s="65">
        <v>9954972791</v>
      </c>
      <c r="N53" s="63" t="s">
        <v>351</v>
      </c>
      <c r="O53" s="66">
        <v>9577632321</v>
      </c>
      <c r="P53" s="136">
        <v>43384</v>
      </c>
      <c r="Q53" s="101" t="s">
        <v>344</v>
      </c>
      <c r="R53" s="18">
        <v>56</v>
      </c>
      <c r="S53" s="63" t="s">
        <v>172</v>
      </c>
      <c r="T53" s="71"/>
    </row>
    <row r="54" spans="1:20">
      <c r="A54" s="4">
        <v>50</v>
      </c>
      <c r="B54" s="17" t="s">
        <v>67</v>
      </c>
      <c r="C54" s="85" t="s">
        <v>206</v>
      </c>
      <c r="D54" s="62" t="s">
        <v>29</v>
      </c>
      <c r="E54" s="90"/>
      <c r="F54" s="63"/>
      <c r="G54" s="122">
        <v>24</v>
      </c>
      <c r="H54" s="122">
        <v>38</v>
      </c>
      <c r="I54" s="91">
        <v>62</v>
      </c>
      <c r="J54" s="76" t="s">
        <v>252</v>
      </c>
      <c r="K54" s="63" t="s">
        <v>170</v>
      </c>
      <c r="L54" s="64" t="s">
        <v>350</v>
      </c>
      <c r="M54" s="65">
        <v>9954972791</v>
      </c>
      <c r="N54" s="63" t="s">
        <v>351</v>
      </c>
      <c r="O54" s="66">
        <v>9577632321</v>
      </c>
      <c r="P54" s="136">
        <v>43384</v>
      </c>
      <c r="Q54" s="101" t="s">
        <v>344</v>
      </c>
      <c r="R54" s="18">
        <v>55</v>
      </c>
      <c r="S54" s="63" t="s">
        <v>172</v>
      </c>
      <c r="T54" s="71"/>
    </row>
    <row r="55" spans="1:20">
      <c r="A55" s="4">
        <v>51</v>
      </c>
      <c r="B55" s="17" t="s">
        <v>67</v>
      </c>
      <c r="C55" s="85" t="s">
        <v>207</v>
      </c>
      <c r="D55" s="62" t="s">
        <v>29</v>
      </c>
      <c r="E55" s="77" t="s">
        <v>180</v>
      </c>
      <c r="F55" s="63"/>
      <c r="G55" s="122">
        <v>19</v>
      </c>
      <c r="H55" s="122">
        <v>24</v>
      </c>
      <c r="I55" s="122">
        <v>43</v>
      </c>
      <c r="J55" s="76" t="s">
        <v>253</v>
      </c>
      <c r="K55" s="63" t="s">
        <v>170</v>
      </c>
      <c r="L55" s="64" t="s">
        <v>350</v>
      </c>
      <c r="M55" s="65">
        <v>9954972791</v>
      </c>
      <c r="N55" s="63" t="s">
        <v>351</v>
      </c>
      <c r="O55" s="66">
        <v>9577632321</v>
      </c>
      <c r="P55" s="136">
        <v>43384</v>
      </c>
      <c r="Q55" s="101" t="s">
        <v>344</v>
      </c>
      <c r="R55" s="18">
        <v>58</v>
      </c>
      <c r="S55" s="63" t="s">
        <v>172</v>
      </c>
      <c r="T55" s="71"/>
    </row>
    <row r="56" spans="1:20">
      <c r="A56" s="4">
        <v>52</v>
      </c>
      <c r="B56" s="17" t="s">
        <v>67</v>
      </c>
      <c r="C56" s="85" t="s">
        <v>208</v>
      </c>
      <c r="D56" s="62" t="s">
        <v>29</v>
      </c>
      <c r="E56" s="69"/>
      <c r="F56" s="63"/>
      <c r="G56" s="122">
        <v>21</v>
      </c>
      <c r="H56" s="122">
        <v>26</v>
      </c>
      <c r="I56" s="91">
        <v>47</v>
      </c>
      <c r="J56" s="76" t="s">
        <v>254</v>
      </c>
      <c r="K56" s="63" t="s">
        <v>170</v>
      </c>
      <c r="L56" s="64" t="s">
        <v>350</v>
      </c>
      <c r="M56" s="65">
        <v>9954972791</v>
      </c>
      <c r="N56" s="63" t="s">
        <v>351</v>
      </c>
      <c r="O56" s="66">
        <v>9577632321</v>
      </c>
      <c r="P56" s="136">
        <v>43385</v>
      </c>
      <c r="Q56" s="101" t="s">
        <v>157</v>
      </c>
      <c r="R56" s="18">
        <v>63</v>
      </c>
      <c r="S56" s="63" t="s">
        <v>172</v>
      </c>
      <c r="T56" s="71"/>
    </row>
    <row r="57" spans="1:20">
      <c r="A57" s="4">
        <v>53</v>
      </c>
      <c r="B57" s="17" t="s">
        <v>67</v>
      </c>
      <c r="C57" s="85" t="s">
        <v>209</v>
      </c>
      <c r="D57" s="62" t="s">
        <v>29</v>
      </c>
      <c r="E57" s="90"/>
      <c r="F57" s="63"/>
      <c r="G57" s="122">
        <v>25</v>
      </c>
      <c r="H57" s="122">
        <v>28</v>
      </c>
      <c r="I57" s="91">
        <v>53</v>
      </c>
      <c r="J57" s="76" t="s">
        <v>254</v>
      </c>
      <c r="K57" s="63" t="s">
        <v>170</v>
      </c>
      <c r="L57" s="64" t="s">
        <v>350</v>
      </c>
      <c r="M57" s="65">
        <v>9954972791</v>
      </c>
      <c r="N57" s="63" t="s">
        <v>351</v>
      </c>
      <c r="O57" s="66">
        <v>9577632321</v>
      </c>
      <c r="P57" s="136">
        <v>43385</v>
      </c>
      <c r="Q57" s="101" t="s">
        <v>157</v>
      </c>
      <c r="R57" s="18">
        <v>67</v>
      </c>
      <c r="S57" s="63" t="s">
        <v>172</v>
      </c>
      <c r="T57" s="71"/>
    </row>
    <row r="58" spans="1:20">
      <c r="A58" s="4">
        <v>54</v>
      </c>
      <c r="B58" s="17" t="s">
        <v>67</v>
      </c>
      <c r="C58" s="85" t="s">
        <v>211</v>
      </c>
      <c r="D58" s="62" t="s">
        <v>29</v>
      </c>
      <c r="E58" s="90"/>
      <c r="F58" s="63"/>
      <c r="G58" s="122">
        <v>40</v>
      </c>
      <c r="H58" s="122">
        <v>27</v>
      </c>
      <c r="I58" s="91">
        <v>67</v>
      </c>
      <c r="J58" s="76" t="s">
        <v>255</v>
      </c>
      <c r="K58" s="63" t="s">
        <v>170</v>
      </c>
      <c r="L58" s="64" t="s">
        <v>350</v>
      </c>
      <c r="M58" s="65">
        <v>9954972791</v>
      </c>
      <c r="N58" s="63" t="s">
        <v>351</v>
      </c>
      <c r="O58" s="66">
        <v>9577632321</v>
      </c>
      <c r="P58" s="136">
        <v>43385</v>
      </c>
      <c r="Q58" s="101" t="s">
        <v>157</v>
      </c>
      <c r="R58" s="18">
        <v>54</v>
      </c>
      <c r="S58" s="63" t="s">
        <v>172</v>
      </c>
      <c r="T58" s="71"/>
    </row>
    <row r="59" spans="1:20">
      <c r="A59" s="4">
        <v>55</v>
      </c>
      <c r="B59" s="17" t="s">
        <v>67</v>
      </c>
      <c r="C59" s="85" t="s">
        <v>210</v>
      </c>
      <c r="D59" s="62" t="s">
        <v>29</v>
      </c>
      <c r="E59" s="90"/>
      <c r="F59" s="63"/>
      <c r="G59" s="122">
        <v>32</v>
      </c>
      <c r="H59" s="122">
        <v>31</v>
      </c>
      <c r="I59" s="91">
        <v>63</v>
      </c>
      <c r="J59" s="76" t="s">
        <v>136</v>
      </c>
      <c r="K59" s="63" t="s">
        <v>170</v>
      </c>
      <c r="L59" s="64" t="s">
        <v>350</v>
      </c>
      <c r="M59" s="65">
        <v>9954972791</v>
      </c>
      <c r="N59" s="63" t="s">
        <v>351</v>
      </c>
      <c r="O59" s="66">
        <v>9577632321</v>
      </c>
      <c r="P59" s="136">
        <v>43385</v>
      </c>
      <c r="Q59" s="101" t="s">
        <v>157</v>
      </c>
      <c r="R59" s="18">
        <v>65</v>
      </c>
      <c r="S59" s="63" t="s">
        <v>172</v>
      </c>
      <c r="T59" s="71"/>
    </row>
    <row r="60" spans="1:20">
      <c r="A60" s="4">
        <v>56</v>
      </c>
      <c r="B60" s="17" t="s">
        <v>67</v>
      </c>
      <c r="C60" s="85" t="s">
        <v>212</v>
      </c>
      <c r="D60" s="103" t="s">
        <v>27</v>
      </c>
      <c r="E60" s="90" t="s">
        <v>265</v>
      </c>
      <c r="F60" s="63" t="s">
        <v>169</v>
      </c>
      <c r="G60" s="122">
        <v>60</v>
      </c>
      <c r="H60" s="122">
        <v>59</v>
      </c>
      <c r="I60" s="91">
        <v>119</v>
      </c>
      <c r="J60" s="76" t="s">
        <v>133</v>
      </c>
      <c r="K60" s="63" t="s">
        <v>170</v>
      </c>
      <c r="L60" s="64" t="s">
        <v>350</v>
      </c>
      <c r="M60" s="65">
        <v>9954972791</v>
      </c>
      <c r="N60" s="63" t="s">
        <v>351</v>
      </c>
      <c r="O60" s="66">
        <v>9577632321</v>
      </c>
      <c r="P60" s="136">
        <v>43386</v>
      </c>
      <c r="Q60" s="101" t="s">
        <v>158</v>
      </c>
      <c r="R60" s="18">
        <v>33</v>
      </c>
      <c r="S60" s="63" t="s">
        <v>172</v>
      </c>
      <c r="T60" s="71"/>
    </row>
    <row r="61" spans="1:20">
      <c r="A61" s="4">
        <v>57</v>
      </c>
      <c r="B61" s="17" t="s">
        <v>67</v>
      </c>
      <c r="C61" s="85" t="s">
        <v>213</v>
      </c>
      <c r="D61" s="103" t="s">
        <v>27</v>
      </c>
      <c r="E61" s="73">
        <v>18130250801</v>
      </c>
      <c r="F61" s="63" t="s">
        <v>162</v>
      </c>
      <c r="G61" s="125">
        <v>11</v>
      </c>
      <c r="H61" s="125">
        <v>10</v>
      </c>
      <c r="I61" s="91">
        <v>21</v>
      </c>
      <c r="J61" s="82" t="s">
        <v>284</v>
      </c>
      <c r="K61" s="63" t="s">
        <v>170</v>
      </c>
      <c r="L61" s="64" t="s">
        <v>350</v>
      </c>
      <c r="M61" s="65">
        <v>9954972791</v>
      </c>
      <c r="N61" s="63" t="s">
        <v>351</v>
      </c>
      <c r="O61" s="66" t="s">
        <v>179</v>
      </c>
      <c r="P61" s="136">
        <v>43388</v>
      </c>
      <c r="Q61" s="101" t="s">
        <v>153</v>
      </c>
      <c r="R61" s="18">
        <v>35</v>
      </c>
      <c r="S61" s="63" t="s">
        <v>172</v>
      </c>
      <c r="T61" s="71"/>
    </row>
    <row r="62" spans="1:20">
      <c r="A62" s="4">
        <v>58</v>
      </c>
      <c r="B62" s="17" t="s">
        <v>67</v>
      </c>
      <c r="C62" s="85" t="s">
        <v>214</v>
      </c>
      <c r="D62" s="120" t="s">
        <v>29</v>
      </c>
      <c r="E62" s="178">
        <v>18130240804</v>
      </c>
      <c r="F62" s="63"/>
      <c r="G62" s="122">
        <v>17</v>
      </c>
      <c r="H62" s="122">
        <v>23</v>
      </c>
      <c r="I62" s="91">
        <v>40</v>
      </c>
      <c r="J62" s="76" t="s">
        <v>256</v>
      </c>
      <c r="K62" s="63" t="s">
        <v>352</v>
      </c>
      <c r="L62" s="64" t="s">
        <v>350</v>
      </c>
      <c r="M62" s="65">
        <v>9954972791</v>
      </c>
      <c r="N62" s="63" t="s">
        <v>353</v>
      </c>
      <c r="O62" s="65">
        <v>9957075519</v>
      </c>
      <c r="P62" s="136">
        <v>43388</v>
      </c>
      <c r="Q62" s="101" t="s">
        <v>153</v>
      </c>
      <c r="R62" s="18">
        <v>32</v>
      </c>
      <c r="S62" s="63" t="s">
        <v>172</v>
      </c>
      <c r="T62" s="71"/>
    </row>
    <row r="63" spans="1:20">
      <c r="A63" s="4">
        <v>59</v>
      </c>
      <c r="B63" s="17" t="s">
        <v>67</v>
      </c>
      <c r="C63" s="85" t="s">
        <v>215</v>
      </c>
      <c r="D63" s="103" t="s">
        <v>27</v>
      </c>
      <c r="E63" s="90" t="s">
        <v>181</v>
      </c>
      <c r="F63" s="63" t="s">
        <v>168</v>
      </c>
      <c r="G63" s="125"/>
      <c r="H63" s="125"/>
      <c r="I63" s="91"/>
      <c r="J63" s="82"/>
      <c r="K63" s="63" t="s">
        <v>352</v>
      </c>
      <c r="L63" s="64" t="s">
        <v>350</v>
      </c>
      <c r="M63" s="65">
        <v>9954972791</v>
      </c>
      <c r="N63" s="63" t="s">
        <v>353</v>
      </c>
      <c r="O63" s="65">
        <v>9957075519</v>
      </c>
      <c r="P63" s="136">
        <v>43388</v>
      </c>
      <c r="Q63" s="101" t="s">
        <v>153</v>
      </c>
      <c r="R63" s="18">
        <v>32</v>
      </c>
      <c r="S63" s="63" t="s">
        <v>172</v>
      </c>
      <c r="T63" s="71"/>
    </row>
    <row r="64" spans="1:20">
      <c r="A64" s="4">
        <v>60</v>
      </c>
      <c r="B64" s="17" t="s">
        <v>67</v>
      </c>
      <c r="C64" s="85" t="s">
        <v>216</v>
      </c>
      <c r="D64" s="103" t="s">
        <v>27</v>
      </c>
      <c r="E64" s="90" t="s">
        <v>269</v>
      </c>
      <c r="F64" s="63" t="s">
        <v>162</v>
      </c>
      <c r="G64" s="125">
        <v>21</v>
      </c>
      <c r="H64" s="125">
        <v>31</v>
      </c>
      <c r="I64" s="125">
        <v>52</v>
      </c>
      <c r="J64" s="82" t="s">
        <v>282</v>
      </c>
      <c r="K64" s="63" t="s">
        <v>352</v>
      </c>
      <c r="L64" s="64" t="s">
        <v>350</v>
      </c>
      <c r="M64" s="65">
        <v>9954972791</v>
      </c>
      <c r="N64" s="63" t="s">
        <v>353</v>
      </c>
      <c r="O64" s="65">
        <v>9957075519</v>
      </c>
      <c r="P64" s="136">
        <v>43393</v>
      </c>
      <c r="Q64" s="101" t="s">
        <v>158</v>
      </c>
      <c r="R64" s="18">
        <v>33</v>
      </c>
      <c r="S64" s="63" t="s">
        <v>172</v>
      </c>
      <c r="T64" s="71"/>
    </row>
    <row r="65" spans="1:20">
      <c r="A65" s="4">
        <v>61</v>
      </c>
      <c r="B65" s="17" t="s">
        <v>67</v>
      </c>
      <c r="C65" s="82" t="s">
        <v>217</v>
      </c>
      <c r="D65" s="103" t="s">
        <v>27</v>
      </c>
      <c r="E65" s="90" t="s">
        <v>270</v>
      </c>
      <c r="F65" s="63" t="s">
        <v>162</v>
      </c>
      <c r="G65" s="125">
        <v>11</v>
      </c>
      <c r="H65" s="125">
        <v>15</v>
      </c>
      <c r="I65" s="125">
        <v>26</v>
      </c>
      <c r="J65" s="82" t="s">
        <v>280</v>
      </c>
      <c r="K65" s="63" t="s">
        <v>352</v>
      </c>
      <c r="L65" s="64" t="s">
        <v>350</v>
      </c>
      <c r="M65" s="65">
        <v>9954972791</v>
      </c>
      <c r="N65" s="63" t="s">
        <v>353</v>
      </c>
      <c r="O65" s="65">
        <v>9957075519</v>
      </c>
      <c r="P65" s="136">
        <v>43393</v>
      </c>
      <c r="Q65" s="101" t="s">
        <v>158</v>
      </c>
      <c r="R65" s="18">
        <v>36</v>
      </c>
      <c r="S65" s="63" t="s">
        <v>172</v>
      </c>
      <c r="T65" s="71"/>
    </row>
    <row r="66" spans="1:20">
      <c r="A66" s="4">
        <v>62</v>
      </c>
      <c r="B66" s="17" t="s">
        <v>67</v>
      </c>
      <c r="C66" s="82" t="s">
        <v>218</v>
      </c>
      <c r="D66" s="103" t="s">
        <v>27</v>
      </c>
      <c r="E66" s="90" t="s">
        <v>273</v>
      </c>
      <c r="F66" s="85" t="s">
        <v>168</v>
      </c>
      <c r="G66" s="92"/>
      <c r="H66" s="92"/>
      <c r="I66" s="91"/>
      <c r="J66" s="63"/>
      <c r="K66" s="63" t="s">
        <v>352</v>
      </c>
      <c r="L66" s="64" t="s">
        <v>350</v>
      </c>
      <c r="M66" s="65">
        <v>9954972791</v>
      </c>
      <c r="N66" s="63" t="s">
        <v>353</v>
      </c>
      <c r="O66" s="65">
        <v>9957075519</v>
      </c>
      <c r="P66" s="136">
        <v>43393</v>
      </c>
      <c r="Q66" s="101" t="s">
        <v>158</v>
      </c>
      <c r="R66" s="18">
        <v>69</v>
      </c>
      <c r="S66" s="63" t="s">
        <v>172</v>
      </c>
      <c r="T66" s="71"/>
    </row>
    <row r="67" spans="1:20">
      <c r="A67" s="4">
        <v>63</v>
      </c>
      <c r="B67" s="17" t="s">
        <v>67</v>
      </c>
      <c r="C67" s="18" t="s">
        <v>219</v>
      </c>
      <c r="D67" s="120" t="s">
        <v>29</v>
      </c>
      <c r="E67" s="63" t="s">
        <v>180</v>
      </c>
      <c r="F67" s="63"/>
      <c r="G67" s="122">
        <v>28</v>
      </c>
      <c r="H67" s="122">
        <v>30</v>
      </c>
      <c r="I67" s="91">
        <v>58</v>
      </c>
      <c r="J67" s="76" t="s">
        <v>134</v>
      </c>
      <c r="K67" s="63" t="s">
        <v>352</v>
      </c>
      <c r="L67" s="64" t="s">
        <v>350</v>
      </c>
      <c r="M67" s="65">
        <v>9954972791</v>
      </c>
      <c r="N67" s="63" t="s">
        <v>353</v>
      </c>
      <c r="O67" s="65">
        <v>9957075519</v>
      </c>
      <c r="P67" s="136">
        <v>43395</v>
      </c>
      <c r="Q67" s="101" t="s">
        <v>153</v>
      </c>
      <c r="R67" s="18">
        <v>57</v>
      </c>
      <c r="S67" s="63" t="s">
        <v>172</v>
      </c>
      <c r="T67" s="71"/>
    </row>
    <row r="68" spans="1:20">
      <c r="A68" s="4">
        <v>64</v>
      </c>
      <c r="B68" s="17" t="s">
        <v>67</v>
      </c>
      <c r="C68" s="18" t="s">
        <v>220</v>
      </c>
      <c r="D68" s="103" t="s">
        <v>29</v>
      </c>
      <c r="E68" s="63"/>
      <c r="F68" s="63"/>
      <c r="G68" s="122">
        <v>28</v>
      </c>
      <c r="H68" s="122">
        <v>29</v>
      </c>
      <c r="I68" s="91">
        <v>57</v>
      </c>
      <c r="J68" s="76" t="s">
        <v>257</v>
      </c>
      <c r="K68" s="63" t="s">
        <v>352</v>
      </c>
      <c r="L68" s="64" t="s">
        <v>350</v>
      </c>
      <c r="M68" s="65">
        <v>9954972791</v>
      </c>
      <c r="N68" s="63" t="s">
        <v>353</v>
      </c>
      <c r="O68" s="65">
        <v>9957075519</v>
      </c>
      <c r="P68" s="136">
        <v>43395</v>
      </c>
      <c r="Q68" s="101" t="s">
        <v>153</v>
      </c>
      <c r="R68" s="18">
        <v>56</v>
      </c>
      <c r="S68" s="63" t="s">
        <v>172</v>
      </c>
      <c r="T68" s="71"/>
    </row>
    <row r="69" spans="1:20">
      <c r="A69" s="4">
        <v>65</v>
      </c>
      <c r="B69" s="17" t="s">
        <v>67</v>
      </c>
      <c r="C69" s="18" t="s">
        <v>221</v>
      </c>
      <c r="D69" s="120" t="s">
        <v>27</v>
      </c>
      <c r="E69" s="63" t="s">
        <v>180</v>
      </c>
      <c r="F69" s="63"/>
      <c r="G69" s="125">
        <v>21</v>
      </c>
      <c r="H69" s="125">
        <v>22</v>
      </c>
      <c r="I69" s="125">
        <v>43</v>
      </c>
      <c r="J69" s="63"/>
      <c r="K69" s="63" t="s">
        <v>352</v>
      </c>
      <c r="L69" s="64" t="s">
        <v>350</v>
      </c>
      <c r="M69" s="65">
        <v>9954972791</v>
      </c>
      <c r="N69" s="63" t="s">
        <v>353</v>
      </c>
      <c r="O69" s="65">
        <v>9957075519</v>
      </c>
      <c r="P69" s="136">
        <v>43396</v>
      </c>
      <c r="Q69" s="101" t="s">
        <v>159</v>
      </c>
      <c r="R69" s="18">
        <v>57</v>
      </c>
      <c r="S69" s="63" t="s">
        <v>172</v>
      </c>
      <c r="T69" s="71"/>
    </row>
    <row r="70" spans="1:20">
      <c r="A70" s="4">
        <v>66</v>
      </c>
      <c r="B70" s="17" t="s">
        <v>67</v>
      </c>
      <c r="C70" s="18" t="s">
        <v>222</v>
      </c>
      <c r="D70" s="120" t="s">
        <v>27</v>
      </c>
      <c r="E70" s="90" t="s">
        <v>287</v>
      </c>
      <c r="F70" s="63" t="s">
        <v>168</v>
      </c>
      <c r="G70" s="125">
        <v>28</v>
      </c>
      <c r="H70" s="125">
        <v>29</v>
      </c>
      <c r="I70" s="125">
        <v>57</v>
      </c>
      <c r="J70" s="73" t="s">
        <v>279</v>
      </c>
      <c r="K70" s="63" t="s">
        <v>352</v>
      </c>
      <c r="L70" s="64" t="s">
        <v>350</v>
      </c>
      <c r="M70" s="65">
        <v>9954972791</v>
      </c>
      <c r="N70" s="63" t="s">
        <v>353</v>
      </c>
      <c r="O70" s="65">
        <v>9957075519</v>
      </c>
      <c r="P70" s="136">
        <v>43396</v>
      </c>
      <c r="Q70" s="101" t="s">
        <v>159</v>
      </c>
      <c r="R70" s="18">
        <v>55</v>
      </c>
      <c r="S70" s="63" t="s">
        <v>172</v>
      </c>
      <c r="T70" s="71"/>
    </row>
    <row r="71" spans="1:20">
      <c r="A71" s="4">
        <v>67</v>
      </c>
      <c r="B71" s="17" t="s">
        <v>67</v>
      </c>
      <c r="C71" s="18" t="s">
        <v>223</v>
      </c>
      <c r="D71" s="120" t="s">
        <v>27</v>
      </c>
      <c r="E71" s="69" t="s">
        <v>249</v>
      </c>
      <c r="F71" s="63" t="s">
        <v>168</v>
      </c>
      <c r="G71" s="125">
        <v>56</v>
      </c>
      <c r="H71" s="125">
        <v>22</v>
      </c>
      <c r="I71" s="91">
        <v>78</v>
      </c>
      <c r="J71" s="63"/>
      <c r="K71" s="63" t="s">
        <v>352</v>
      </c>
      <c r="L71" s="64" t="s">
        <v>350</v>
      </c>
      <c r="M71" s="65">
        <v>9954972791</v>
      </c>
      <c r="N71" s="63" t="s">
        <v>353</v>
      </c>
      <c r="O71" s="65">
        <v>9957075519</v>
      </c>
      <c r="P71" s="136">
        <v>43396</v>
      </c>
      <c r="Q71" s="101" t="s">
        <v>159</v>
      </c>
      <c r="R71" s="18">
        <v>58</v>
      </c>
      <c r="S71" s="63" t="s">
        <v>172</v>
      </c>
      <c r="T71" s="71"/>
    </row>
    <row r="72" spans="1:20">
      <c r="A72" s="4">
        <v>68</v>
      </c>
      <c r="B72" s="17" t="s">
        <v>67</v>
      </c>
      <c r="C72" s="18" t="s">
        <v>224</v>
      </c>
      <c r="D72" s="120" t="s">
        <v>27</v>
      </c>
      <c r="E72" s="90" t="s">
        <v>285</v>
      </c>
      <c r="F72" s="63" t="s">
        <v>169</v>
      </c>
      <c r="G72" s="127">
        <v>78</v>
      </c>
      <c r="H72" s="127">
        <v>56</v>
      </c>
      <c r="I72" s="127">
        <v>134</v>
      </c>
      <c r="J72" s="82" t="s">
        <v>277</v>
      </c>
      <c r="K72" s="63" t="s">
        <v>352</v>
      </c>
      <c r="L72" s="64" t="s">
        <v>350</v>
      </c>
      <c r="M72" s="65">
        <v>9954972791</v>
      </c>
      <c r="N72" s="63" t="s">
        <v>353</v>
      </c>
      <c r="O72" s="65">
        <v>9957075519</v>
      </c>
      <c r="P72" s="137">
        <v>43397</v>
      </c>
      <c r="Q72" s="118" t="s">
        <v>155</v>
      </c>
      <c r="R72" s="18">
        <v>59</v>
      </c>
      <c r="S72" s="63" t="s">
        <v>172</v>
      </c>
      <c r="T72" s="71"/>
    </row>
    <row r="73" spans="1:20">
      <c r="A73" s="4">
        <v>69</v>
      </c>
      <c r="B73" s="17" t="s">
        <v>67</v>
      </c>
      <c r="C73" s="18" t="s">
        <v>225</v>
      </c>
      <c r="D73" s="120" t="s">
        <v>27</v>
      </c>
      <c r="E73" s="178">
        <v>18130262601</v>
      </c>
      <c r="F73" s="63" t="s">
        <v>799</v>
      </c>
      <c r="G73" s="127">
        <v>51</v>
      </c>
      <c r="H73" s="127">
        <v>41</v>
      </c>
      <c r="I73" s="127">
        <v>92</v>
      </c>
      <c r="J73" s="73" t="s">
        <v>276</v>
      </c>
      <c r="K73" s="63" t="s">
        <v>352</v>
      </c>
      <c r="L73" s="64" t="s">
        <v>350</v>
      </c>
      <c r="M73" s="65">
        <v>9954972791</v>
      </c>
      <c r="N73" s="63" t="s">
        <v>353</v>
      </c>
      <c r="O73" s="65">
        <v>9957075519</v>
      </c>
      <c r="P73" s="137">
        <v>43398</v>
      </c>
      <c r="Q73" s="118" t="s">
        <v>344</v>
      </c>
      <c r="R73" s="18">
        <v>60</v>
      </c>
      <c r="S73" s="63" t="s">
        <v>172</v>
      </c>
      <c r="T73" s="71"/>
    </row>
    <row r="74" spans="1:20">
      <c r="A74" s="4">
        <v>70</v>
      </c>
      <c r="B74" s="17" t="s">
        <v>67</v>
      </c>
      <c r="C74" s="18" t="s">
        <v>226</v>
      </c>
      <c r="D74" s="120" t="s">
        <v>27</v>
      </c>
      <c r="E74" s="90" t="s">
        <v>283</v>
      </c>
      <c r="F74" s="63" t="s">
        <v>162</v>
      </c>
      <c r="G74" s="125">
        <v>11</v>
      </c>
      <c r="H74" s="125">
        <v>17</v>
      </c>
      <c r="I74" s="125">
        <v>28</v>
      </c>
      <c r="J74" s="63"/>
      <c r="K74" s="63" t="s">
        <v>352</v>
      </c>
      <c r="L74" s="64" t="s">
        <v>350</v>
      </c>
      <c r="M74" s="65">
        <v>9954972791</v>
      </c>
      <c r="N74" s="63" t="s">
        <v>353</v>
      </c>
      <c r="O74" s="65">
        <v>9957075519</v>
      </c>
      <c r="P74" s="137">
        <v>43398</v>
      </c>
      <c r="Q74" s="118" t="s">
        <v>344</v>
      </c>
      <c r="R74" s="18">
        <v>57</v>
      </c>
      <c r="S74" s="63" t="s">
        <v>172</v>
      </c>
      <c r="T74" s="71"/>
    </row>
    <row r="75" spans="1:20">
      <c r="A75" s="4">
        <v>71</v>
      </c>
      <c r="B75" s="17" t="s">
        <v>67</v>
      </c>
      <c r="C75" s="18" t="s">
        <v>227</v>
      </c>
      <c r="D75" s="120" t="s">
        <v>27</v>
      </c>
      <c r="E75" s="90" t="s">
        <v>281</v>
      </c>
      <c r="F75" s="63" t="s">
        <v>162</v>
      </c>
      <c r="G75" s="125">
        <v>9</v>
      </c>
      <c r="H75" s="125">
        <v>9</v>
      </c>
      <c r="I75" s="125">
        <v>18</v>
      </c>
      <c r="J75" s="73" t="s">
        <v>278</v>
      </c>
      <c r="K75" s="63" t="s">
        <v>352</v>
      </c>
      <c r="L75" s="64" t="s">
        <v>350</v>
      </c>
      <c r="M75" s="65">
        <v>9954972791</v>
      </c>
      <c r="N75" s="63" t="s">
        <v>353</v>
      </c>
      <c r="O75" s="65">
        <v>9957075519</v>
      </c>
      <c r="P75" s="137">
        <v>43398</v>
      </c>
      <c r="Q75" s="118" t="s">
        <v>344</v>
      </c>
      <c r="R75" s="18">
        <v>60</v>
      </c>
      <c r="S75" s="63" t="s">
        <v>172</v>
      </c>
      <c r="T75" s="71"/>
    </row>
    <row r="76" spans="1:20">
      <c r="A76" s="4">
        <v>72</v>
      </c>
      <c r="B76" s="17" t="s">
        <v>67</v>
      </c>
      <c r="C76" s="18" t="s">
        <v>228</v>
      </c>
      <c r="D76" s="51" t="s">
        <v>29</v>
      </c>
      <c r="E76" s="90"/>
      <c r="F76" s="63"/>
      <c r="G76" s="123">
        <v>14</v>
      </c>
      <c r="H76" s="123">
        <v>15</v>
      </c>
      <c r="I76" s="91">
        <v>29</v>
      </c>
      <c r="J76" s="130" t="s">
        <v>148</v>
      </c>
      <c r="K76" s="63" t="s">
        <v>352</v>
      </c>
      <c r="L76" s="64" t="s">
        <v>350</v>
      </c>
      <c r="M76" s="65">
        <v>9954972791</v>
      </c>
      <c r="N76" s="63" t="s">
        <v>353</v>
      </c>
      <c r="O76" s="65">
        <v>9957075519</v>
      </c>
      <c r="P76" s="138">
        <v>43399</v>
      </c>
      <c r="Q76" s="51" t="s">
        <v>157</v>
      </c>
      <c r="R76" s="18">
        <v>54</v>
      </c>
      <c r="S76" s="63" t="s">
        <v>172</v>
      </c>
      <c r="T76" s="71"/>
    </row>
    <row r="77" spans="1:20">
      <c r="A77" s="4">
        <v>73</v>
      </c>
      <c r="B77" s="17" t="s">
        <v>67</v>
      </c>
      <c r="C77" s="18" t="s">
        <v>229</v>
      </c>
      <c r="D77" s="51" t="s">
        <v>29</v>
      </c>
      <c r="E77" s="90"/>
      <c r="F77" s="63"/>
      <c r="G77" s="122">
        <v>16</v>
      </c>
      <c r="H77" s="122">
        <v>16</v>
      </c>
      <c r="I77" s="91">
        <v>32</v>
      </c>
      <c r="J77" s="76" t="s">
        <v>146</v>
      </c>
      <c r="K77" s="63" t="s">
        <v>352</v>
      </c>
      <c r="L77" s="64" t="s">
        <v>350</v>
      </c>
      <c r="M77" s="65">
        <v>9954972791</v>
      </c>
      <c r="N77" s="63" t="s">
        <v>353</v>
      </c>
      <c r="O77" s="65">
        <v>9957075519</v>
      </c>
      <c r="P77" s="138">
        <v>43399</v>
      </c>
      <c r="Q77" s="51" t="s">
        <v>157</v>
      </c>
      <c r="R77" s="18">
        <v>44</v>
      </c>
      <c r="S77" s="63" t="s">
        <v>172</v>
      </c>
      <c r="T77" s="71"/>
    </row>
    <row r="78" spans="1:20">
      <c r="A78" s="4">
        <v>74</v>
      </c>
      <c r="B78" s="17" t="s">
        <v>67</v>
      </c>
      <c r="C78" s="18" t="s">
        <v>230</v>
      </c>
      <c r="D78" s="51" t="s">
        <v>29</v>
      </c>
      <c r="E78" s="63"/>
      <c r="F78" s="63"/>
      <c r="G78" s="122">
        <v>18</v>
      </c>
      <c r="H78" s="122">
        <v>17</v>
      </c>
      <c r="I78" s="91">
        <v>35</v>
      </c>
      <c r="J78" s="76" t="s">
        <v>149</v>
      </c>
      <c r="K78" s="63" t="s">
        <v>352</v>
      </c>
      <c r="L78" s="64" t="s">
        <v>350</v>
      </c>
      <c r="M78" s="65">
        <v>9954972791</v>
      </c>
      <c r="N78" s="63" t="s">
        <v>353</v>
      </c>
      <c r="O78" s="65">
        <v>9957075519</v>
      </c>
      <c r="P78" s="138">
        <v>43399</v>
      </c>
      <c r="Q78" s="51" t="s">
        <v>157</v>
      </c>
      <c r="R78" s="18">
        <v>21</v>
      </c>
      <c r="S78" s="63" t="s">
        <v>172</v>
      </c>
      <c r="T78" s="71"/>
    </row>
    <row r="79" spans="1:20">
      <c r="A79" s="4">
        <v>75</v>
      </c>
      <c r="B79" s="17" t="s">
        <v>67</v>
      </c>
      <c r="C79" s="18" t="s">
        <v>231</v>
      </c>
      <c r="D79" s="51" t="s">
        <v>29</v>
      </c>
      <c r="E79" s="63"/>
      <c r="F79" s="63"/>
      <c r="G79" s="122">
        <v>19</v>
      </c>
      <c r="H79" s="122">
        <v>18</v>
      </c>
      <c r="I79" s="91">
        <v>37</v>
      </c>
      <c r="J79" s="76" t="s">
        <v>147</v>
      </c>
      <c r="K79" s="63" t="s">
        <v>352</v>
      </c>
      <c r="L79" s="64" t="s">
        <v>350</v>
      </c>
      <c r="M79" s="65">
        <v>9954972791</v>
      </c>
      <c r="N79" s="63" t="s">
        <v>353</v>
      </c>
      <c r="O79" s="65">
        <v>9957075519</v>
      </c>
      <c r="P79" s="138">
        <v>43399</v>
      </c>
      <c r="Q79" s="51" t="s">
        <v>157</v>
      </c>
      <c r="R79" s="18">
        <v>60</v>
      </c>
      <c r="S79" s="63" t="s">
        <v>172</v>
      </c>
      <c r="T79" s="71"/>
    </row>
    <row r="80" spans="1:20">
      <c r="A80" s="4">
        <v>76</v>
      </c>
      <c r="B80" s="17" t="s">
        <v>67</v>
      </c>
      <c r="C80" s="18" t="s">
        <v>232</v>
      </c>
      <c r="D80" s="51" t="s">
        <v>29</v>
      </c>
      <c r="E80" s="63"/>
      <c r="F80" s="63"/>
      <c r="G80" s="122">
        <v>12</v>
      </c>
      <c r="H80" s="122">
        <v>6</v>
      </c>
      <c r="I80" s="91">
        <v>18</v>
      </c>
      <c r="J80" s="76" t="s">
        <v>143</v>
      </c>
      <c r="K80" s="63" t="s">
        <v>352</v>
      </c>
      <c r="L80" s="64" t="s">
        <v>350</v>
      </c>
      <c r="M80" s="65">
        <v>9954972791</v>
      </c>
      <c r="N80" s="63" t="s">
        <v>353</v>
      </c>
      <c r="O80" s="65">
        <v>9957075519</v>
      </c>
      <c r="P80" s="138">
        <v>43400</v>
      </c>
      <c r="Q80" s="51" t="s">
        <v>158</v>
      </c>
      <c r="R80" s="18">
        <v>54</v>
      </c>
      <c r="S80" s="63" t="s">
        <v>172</v>
      </c>
      <c r="T80" s="71"/>
    </row>
    <row r="81" spans="1:20">
      <c r="A81" s="4">
        <v>77</v>
      </c>
      <c r="B81" s="17" t="s">
        <v>67</v>
      </c>
      <c r="C81" s="18" t="s">
        <v>233</v>
      </c>
      <c r="D81" s="51" t="s">
        <v>29</v>
      </c>
      <c r="E81" s="90"/>
      <c r="F81" s="63"/>
      <c r="G81" s="122">
        <v>19</v>
      </c>
      <c r="H81" s="122">
        <v>30</v>
      </c>
      <c r="I81" s="91">
        <v>49</v>
      </c>
      <c r="J81" s="76" t="s">
        <v>144</v>
      </c>
      <c r="K81" s="63" t="s">
        <v>352</v>
      </c>
      <c r="L81" s="64" t="s">
        <v>350</v>
      </c>
      <c r="M81" s="65">
        <v>9954972791</v>
      </c>
      <c r="N81" s="63" t="s">
        <v>353</v>
      </c>
      <c r="O81" s="65">
        <v>9957075519</v>
      </c>
      <c r="P81" s="138">
        <v>43400</v>
      </c>
      <c r="Q81" s="51" t="s">
        <v>158</v>
      </c>
      <c r="R81" s="18">
        <v>65</v>
      </c>
      <c r="S81" s="63" t="s">
        <v>172</v>
      </c>
      <c r="T81" s="71"/>
    </row>
    <row r="82" spans="1:20">
      <c r="A82" s="4">
        <v>78</v>
      </c>
      <c r="B82" s="17" t="s">
        <v>67</v>
      </c>
      <c r="C82" s="18" t="s">
        <v>234</v>
      </c>
      <c r="D82" s="51" t="s">
        <v>29</v>
      </c>
      <c r="E82" s="90"/>
      <c r="F82" s="63"/>
      <c r="G82" s="122">
        <v>11</v>
      </c>
      <c r="H82" s="122">
        <v>14</v>
      </c>
      <c r="I82" s="91">
        <v>25</v>
      </c>
      <c r="J82" s="76" t="s">
        <v>145</v>
      </c>
      <c r="K82" s="63" t="s">
        <v>352</v>
      </c>
      <c r="L82" s="64" t="s">
        <v>350</v>
      </c>
      <c r="M82" s="65">
        <v>9954972791</v>
      </c>
      <c r="N82" s="63" t="s">
        <v>353</v>
      </c>
      <c r="O82" s="65">
        <v>9957075519</v>
      </c>
      <c r="P82" s="138">
        <v>43400</v>
      </c>
      <c r="Q82" s="51" t="s">
        <v>158</v>
      </c>
      <c r="R82" s="18">
        <v>33</v>
      </c>
      <c r="S82" s="63" t="s">
        <v>172</v>
      </c>
      <c r="T82" s="71"/>
    </row>
    <row r="83" spans="1:20">
      <c r="A83" s="4">
        <v>79</v>
      </c>
      <c r="B83" s="17" t="s">
        <v>67</v>
      </c>
      <c r="C83" s="18" t="s">
        <v>235</v>
      </c>
      <c r="D83" s="51" t="s">
        <v>29</v>
      </c>
      <c r="E83" s="90"/>
      <c r="F83" s="63"/>
      <c r="G83" s="122">
        <v>19</v>
      </c>
      <c r="H83" s="122">
        <v>15</v>
      </c>
      <c r="I83" s="91">
        <v>34</v>
      </c>
      <c r="J83" s="76" t="s">
        <v>141</v>
      </c>
      <c r="K83" s="63" t="s">
        <v>352</v>
      </c>
      <c r="L83" s="64" t="s">
        <v>350</v>
      </c>
      <c r="M83" s="65">
        <v>9954972791</v>
      </c>
      <c r="N83" s="63" t="s">
        <v>353</v>
      </c>
      <c r="O83" s="65">
        <v>9957075519</v>
      </c>
      <c r="P83" s="138">
        <v>43400</v>
      </c>
      <c r="Q83" s="51" t="s">
        <v>158</v>
      </c>
      <c r="R83" s="18">
        <v>35</v>
      </c>
      <c r="S83" s="63" t="s">
        <v>172</v>
      </c>
      <c r="T83" s="71"/>
    </row>
    <row r="84" spans="1:20">
      <c r="A84" s="4">
        <v>80</v>
      </c>
      <c r="B84" s="17" t="s">
        <v>67</v>
      </c>
      <c r="C84" s="18" t="s">
        <v>236</v>
      </c>
      <c r="D84" s="51" t="s">
        <v>29</v>
      </c>
      <c r="E84" s="178"/>
      <c r="F84" s="63"/>
      <c r="G84" s="122">
        <v>18</v>
      </c>
      <c r="H84" s="122">
        <v>17</v>
      </c>
      <c r="I84" s="91">
        <v>35</v>
      </c>
      <c r="J84" s="76" t="s">
        <v>258</v>
      </c>
      <c r="K84" s="63" t="s">
        <v>352</v>
      </c>
      <c r="L84" s="64" t="s">
        <v>350</v>
      </c>
      <c r="M84" s="65">
        <v>9954972791</v>
      </c>
      <c r="N84" s="63" t="s">
        <v>353</v>
      </c>
      <c r="O84" s="65">
        <v>9957075519</v>
      </c>
      <c r="P84" s="138">
        <v>43402</v>
      </c>
      <c r="Q84" s="51" t="s">
        <v>153</v>
      </c>
      <c r="R84" s="18">
        <v>32</v>
      </c>
      <c r="S84" s="63" t="s">
        <v>172</v>
      </c>
      <c r="T84" s="71"/>
    </row>
    <row r="85" spans="1:20">
      <c r="A85" s="4">
        <v>81</v>
      </c>
      <c r="B85" s="17" t="s">
        <v>67</v>
      </c>
      <c r="C85" s="18" t="s">
        <v>237</v>
      </c>
      <c r="D85" s="51" t="s">
        <v>29</v>
      </c>
      <c r="E85" s="110"/>
      <c r="F85" s="18"/>
      <c r="G85" s="122">
        <v>48</v>
      </c>
      <c r="H85" s="122">
        <v>52</v>
      </c>
      <c r="I85" s="91">
        <v>100</v>
      </c>
      <c r="J85" s="76" t="s">
        <v>142</v>
      </c>
      <c r="K85" s="63" t="s">
        <v>352</v>
      </c>
      <c r="L85" s="64" t="s">
        <v>350</v>
      </c>
      <c r="M85" s="65">
        <v>9954972791</v>
      </c>
      <c r="N85" s="63" t="s">
        <v>353</v>
      </c>
      <c r="O85" s="65">
        <v>9957075519</v>
      </c>
      <c r="P85" s="138">
        <v>43402</v>
      </c>
      <c r="Q85" s="51" t="s">
        <v>153</v>
      </c>
      <c r="R85" s="18">
        <v>32</v>
      </c>
      <c r="S85" s="63" t="s">
        <v>172</v>
      </c>
      <c r="T85" s="18"/>
    </row>
    <row r="86" spans="1:20">
      <c r="A86" s="4">
        <v>82</v>
      </c>
      <c r="B86" s="17" t="s">
        <v>67</v>
      </c>
      <c r="C86" s="18" t="s">
        <v>238</v>
      </c>
      <c r="D86" s="51" t="s">
        <v>29</v>
      </c>
      <c r="E86" s="63"/>
      <c r="F86" s="18"/>
      <c r="G86" s="122">
        <v>29</v>
      </c>
      <c r="H86" s="122">
        <v>22</v>
      </c>
      <c r="I86" s="91">
        <v>51</v>
      </c>
      <c r="J86" s="76" t="s">
        <v>259</v>
      </c>
      <c r="K86" s="63" t="s">
        <v>352</v>
      </c>
      <c r="L86" s="64" t="s">
        <v>350</v>
      </c>
      <c r="M86" s="65">
        <v>9954972791</v>
      </c>
      <c r="N86" s="63" t="s">
        <v>353</v>
      </c>
      <c r="O86" s="65">
        <v>9957075519</v>
      </c>
      <c r="P86" s="138">
        <v>43402</v>
      </c>
      <c r="Q86" s="51" t="s">
        <v>153</v>
      </c>
      <c r="R86" s="18">
        <v>33</v>
      </c>
      <c r="S86" s="63" t="s">
        <v>172</v>
      </c>
      <c r="T86" s="18"/>
    </row>
    <row r="87" spans="1:20">
      <c r="A87" s="4">
        <v>83</v>
      </c>
      <c r="B87" s="17" t="s">
        <v>67</v>
      </c>
      <c r="C87" s="18" t="s">
        <v>239</v>
      </c>
      <c r="D87" s="51" t="s">
        <v>29</v>
      </c>
      <c r="E87" s="63"/>
      <c r="F87" s="18"/>
      <c r="G87" s="122">
        <v>39</v>
      </c>
      <c r="H87" s="122">
        <v>40</v>
      </c>
      <c r="I87" s="91">
        <v>79</v>
      </c>
      <c r="J87" s="76" t="s">
        <v>260</v>
      </c>
      <c r="K87" s="63" t="s">
        <v>352</v>
      </c>
      <c r="L87" s="64" t="s">
        <v>350</v>
      </c>
      <c r="M87" s="65">
        <v>9954972791</v>
      </c>
      <c r="N87" s="63" t="s">
        <v>353</v>
      </c>
      <c r="O87" s="65">
        <v>9957075519</v>
      </c>
      <c r="P87" s="138">
        <v>43403</v>
      </c>
      <c r="Q87" s="51" t="s">
        <v>159</v>
      </c>
      <c r="R87" s="18">
        <v>36</v>
      </c>
      <c r="S87" s="63" t="s">
        <v>172</v>
      </c>
      <c r="T87" s="18"/>
    </row>
    <row r="88" spans="1:20">
      <c r="A88" s="4">
        <v>84</v>
      </c>
      <c r="B88" s="17" t="s">
        <v>67</v>
      </c>
      <c r="C88" s="18" t="s">
        <v>342</v>
      </c>
      <c r="D88" s="51" t="s">
        <v>29</v>
      </c>
      <c r="E88" s="90"/>
      <c r="F88" s="18"/>
      <c r="G88" s="128">
        <v>61</v>
      </c>
      <c r="H88" s="128">
        <v>24</v>
      </c>
      <c r="I88" s="128">
        <v>37</v>
      </c>
      <c r="J88" s="94" t="s">
        <v>150</v>
      </c>
      <c r="K88" s="63" t="s">
        <v>352</v>
      </c>
      <c r="L88" s="64" t="s">
        <v>350</v>
      </c>
      <c r="M88" s="65">
        <v>9954972791</v>
      </c>
      <c r="N88" s="63" t="s">
        <v>353</v>
      </c>
      <c r="O88" s="65">
        <v>9957075519</v>
      </c>
      <c r="P88" s="138">
        <v>43403</v>
      </c>
      <c r="Q88" s="51" t="s">
        <v>159</v>
      </c>
      <c r="R88" s="18">
        <v>69</v>
      </c>
      <c r="S88" s="63" t="s">
        <v>172</v>
      </c>
      <c r="T88" s="18"/>
    </row>
    <row r="89" spans="1:20">
      <c r="A89" s="4">
        <v>85</v>
      </c>
      <c r="B89" s="17" t="s">
        <v>67</v>
      </c>
      <c r="C89" s="18" t="s">
        <v>240</v>
      </c>
      <c r="D89" s="51" t="s">
        <v>29</v>
      </c>
      <c r="E89" s="90"/>
      <c r="F89" s="18"/>
      <c r="G89" s="122">
        <v>29</v>
      </c>
      <c r="H89" s="122">
        <v>18</v>
      </c>
      <c r="I89" s="91">
        <v>47</v>
      </c>
      <c r="J89" s="76" t="s">
        <v>101</v>
      </c>
      <c r="K89" s="63" t="s">
        <v>352</v>
      </c>
      <c r="L89" s="64" t="s">
        <v>350</v>
      </c>
      <c r="M89" s="65">
        <v>9954972791</v>
      </c>
      <c r="N89" s="63" t="s">
        <v>353</v>
      </c>
      <c r="O89" s="65">
        <v>9957075519</v>
      </c>
      <c r="P89" s="138">
        <v>43403</v>
      </c>
      <c r="Q89" s="51" t="s">
        <v>159</v>
      </c>
      <c r="R89" s="18">
        <v>57</v>
      </c>
      <c r="S89" s="63" t="s">
        <v>172</v>
      </c>
      <c r="T89" s="18"/>
    </row>
    <row r="90" spans="1:20">
      <c r="A90" s="4">
        <v>86</v>
      </c>
      <c r="B90" s="17" t="s">
        <v>67</v>
      </c>
      <c r="C90" s="18" t="s">
        <v>241</v>
      </c>
      <c r="D90" s="51" t="s">
        <v>27</v>
      </c>
      <c r="E90" s="90">
        <v>18130202802</v>
      </c>
      <c r="F90" s="18" t="s">
        <v>168</v>
      </c>
      <c r="G90" s="122">
        <v>31</v>
      </c>
      <c r="H90" s="122">
        <v>22</v>
      </c>
      <c r="I90" s="91">
        <f t="shared" ref="I90" si="4">+G90+H90</f>
        <v>53</v>
      </c>
      <c r="J90" s="69" t="s">
        <v>245</v>
      </c>
      <c r="K90" s="63" t="s">
        <v>352</v>
      </c>
      <c r="L90" s="64" t="s">
        <v>350</v>
      </c>
      <c r="M90" s="65">
        <v>9954972791</v>
      </c>
      <c r="N90" s="63" t="s">
        <v>353</v>
      </c>
      <c r="O90" s="65">
        <v>9957075519</v>
      </c>
      <c r="P90" s="138">
        <v>43404</v>
      </c>
      <c r="Q90" s="51" t="s">
        <v>345</v>
      </c>
      <c r="R90" s="18">
        <v>44</v>
      </c>
      <c r="S90" s="63" t="s">
        <v>172</v>
      </c>
      <c r="T90" s="18"/>
    </row>
    <row r="91" spans="1:20">
      <c r="A91" s="4">
        <v>87</v>
      </c>
      <c r="B91" s="17" t="s">
        <v>67</v>
      </c>
      <c r="C91" s="18" t="s">
        <v>242</v>
      </c>
      <c r="D91" s="51" t="s">
        <v>27</v>
      </c>
      <c r="E91" s="178">
        <v>18130203703</v>
      </c>
      <c r="F91" s="18" t="s">
        <v>162</v>
      </c>
      <c r="G91" s="125">
        <v>20</v>
      </c>
      <c r="H91" s="125">
        <v>29</v>
      </c>
      <c r="I91" s="125">
        <v>49</v>
      </c>
      <c r="J91" s="82" t="s">
        <v>274</v>
      </c>
      <c r="K91" s="63" t="s">
        <v>352</v>
      </c>
      <c r="L91" s="64" t="s">
        <v>350</v>
      </c>
      <c r="M91" s="65">
        <v>9954972791</v>
      </c>
      <c r="N91" s="63" t="s">
        <v>353</v>
      </c>
      <c r="O91" s="65">
        <v>9957075519</v>
      </c>
      <c r="P91" s="138">
        <v>43404</v>
      </c>
      <c r="Q91" s="51" t="s">
        <v>345</v>
      </c>
      <c r="R91" s="18">
        <v>21</v>
      </c>
      <c r="S91" s="63" t="s">
        <v>172</v>
      </c>
      <c r="T91" s="18"/>
    </row>
    <row r="92" spans="1:20">
      <c r="A92" s="4">
        <v>88</v>
      </c>
      <c r="B92" s="17" t="s">
        <v>67</v>
      </c>
      <c r="C92" s="18" t="s">
        <v>243</v>
      </c>
      <c r="D92" s="51" t="s">
        <v>27</v>
      </c>
      <c r="E92" s="110" t="s">
        <v>275</v>
      </c>
      <c r="F92" s="18" t="s">
        <v>162</v>
      </c>
      <c r="G92" s="125">
        <v>31</v>
      </c>
      <c r="H92" s="125">
        <v>39</v>
      </c>
      <c r="I92" s="91">
        <v>70</v>
      </c>
      <c r="J92" s="82" t="s">
        <v>274</v>
      </c>
      <c r="K92" s="63" t="s">
        <v>352</v>
      </c>
      <c r="L92" s="64" t="s">
        <v>350</v>
      </c>
      <c r="M92" s="65">
        <v>9954972791</v>
      </c>
      <c r="N92" s="63" t="s">
        <v>353</v>
      </c>
      <c r="O92" s="65">
        <v>9957075519</v>
      </c>
      <c r="P92" s="138">
        <v>43404</v>
      </c>
      <c r="Q92" s="51" t="s">
        <v>345</v>
      </c>
      <c r="R92" s="18">
        <v>60</v>
      </c>
      <c r="S92" s="63" t="s">
        <v>172</v>
      </c>
      <c r="T92" s="18"/>
    </row>
    <row r="93" spans="1:20">
      <c r="A93" s="4">
        <v>89</v>
      </c>
      <c r="B93" s="17"/>
      <c r="C93" s="18"/>
      <c r="D93" s="18"/>
      <c r="E93" s="178"/>
      <c r="F93" s="18"/>
      <c r="G93" s="95"/>
      <c r="H93" s="95"/>
      <c r="I93" s="95"/>
      <c r="J93" s="18"/>
      <c r="K93" s="63"/>
      <c r="L93" s="64"/>
      <c r="M93" s="65"/>
      <c r="N93" s="63"/>
      <c r="O93" s="65"/>
      <c r="P93" s="24"/>
      <c r="Q93" s="18"/>
      <c r="R93" s="18"/>
      <c r="S93" s="18"/>
      <c r="T93" s="18"/>
    </row>
    <row r="94" spans="1:20">
      <c r="A94" s="4">
        <v>90</v>
      </c>
      <c r="B94" s="17"/>
      <c r="C94" s="18"/>
      <c r="D94" s="18"/>
      <c r="E94" s="110"/>
      <c r="F94" s="18"/>
      <c r="G94" s="95"/>
      <c r="H94" s="95"/>
      <c r="I94" s="95"/>
      <c r="J94" s="110"/>
      <c r="K94" s="63"/>
      <c r="L94" s="64"/>
      <c r="M94" s="65"/>
      <c r="N94" s="63"/>
      <c r="O94" s="65"/>
      <c r="P94" s="24"/>
      <c r="Q94" s="18"/>
      <c r="R94" s="18"/>
      <c r="S94" s="18"/>
      <c r="T94" s="18"/>
    </row>
    <row r="95" spans="1:20">
      <c r="A95" s="4">
        <v>91</v>
      </c>
      <c r="B95" s="17"/>
      <c r="C95" s="18"/>
      <c r="D95" s="18"/>
      <c r="E95" s="63"/>
      <c r="F95" s="18"/>
      <c r="G95" s="97"/>
      <c r="H95" s="97"/>
      <c r="I95" s="17"/>
      <c r="J95" s="98"/>
      <c r="K95" s="63"/>
      <c r="L95" s="64"/>
      <c r="M95" s="65"/>
      <c r="N95" s="63"/>
      <c r="O95" s="65"/>
      <c r="P95" s="24"/>
      <c r="Q95" s="18"/>
      <c r="R95" s="18"/>
      <c r="S95" s="18"/>
      <c r="T95" s="18"/>
    </row>
    <row r="96" spans="1:20">
      <c r="A96" s="4">
        <v>92</v>
      </c>
      <c r="B96" s="17"/>
      <c r="C96" s="18"/>
      <c r="D96" s="18"/>
      <c r="E96" s="18"/>
      <c r="F96" s="18"/>
      <c r="G96" s="54"/>
      <c r="H96" s="54"/>
      <c r="I96" s="17"/>
      <c r="J96" s="53"/>
      <c r="K96" s="63"/>
      <c r="L96" s="64"/>
      <c r="M96" s="65"/>
      <c r="N96" s="63"/>
      <c r="O96" s="65"/>
      <c r="P96" s="24"/>
      <c r="Q96" s="18"/>
      <c r="R96" s="18"/>
      <c r="S96" s="18"/>
      <c r="T96" s="18"/>
    </row>
    <row r="97" spans="1:20">
      <c r="A97" s="4">
        <v>93</v>
      </c>
      <c r="B97" s="17"/>
      <c r="C97" s="18"/>
      <c r="D97" s="18"/>
      <c r="E97" s="18"/>
      <c r="F97" s="18"/>
      <c r="G97" s="54"/>
      <c r="H97" s="54"/>
      <c r="I97" s="17"/>
      <c r="J97" s="53"/>
      <c r="K97" s="63"/>
      <c r="L97" s="64"/>
      <c r="M97" s="65"/>
      <c r="N97" s="63"/>
      <c r="O97" s="65"/>
      <c r="P97" s="24"/>
      <c r="Q97" s="18"/>
      <c r="R97" s="18"/>
      <c r="S97" s="18"/>
      <c r="T97" s="18"/>
    </row>
    <row r="98" spans="1:20">
      <c r="A98" s="4">
        <v>94</v>
      </c>
      <c r="B98" s="17"/>
      <c r="C98" s="18"/>
      <c r="D98" s="18"/>
      <c r="E98" s="18"/>
      <c r="F98" s="18"/>
      <c r="G98" s="54"/>
      <c r="H98" s="54"/>
      <c r="I98" s="17"/>
      <c r="J98" s="53"/>
      <c r="K98" s="63"/>
      <c r="L98" s="64"/>
      <c r="M98" s="65"/>
      <c r="N98" s="63"/>
      <c r="O98" s="65"/>
      <c r="P98" s="24"/>
      <c r="Q98" s="18"/>
      <c r="R98" s="18"/>
      <c r="S98" s="18"/>
      <c r="T98" s="18"/>
    </row>
    <row r="99" spans="1:20">
      <c r="A99" s="4">
        <v>95</v>
      </c>
      <c r="B99" s="17"/>
      <c r="C99" s="18"/>
      <c r="D99" s="18"/>
      <c r="E99" s="18"/>
      <c r="F99" s="18"/>
      <c r="G99" s="54"/>
      <c r="H99" s="54"/>
      <c r="I99" s="17"/>
      <c r="J99" s="53"/>
      <c r="K99" s="63"/>
      <c r="L99" s="64"/>
      <c r="M99" s="65"/>
      <c r="N99" s="63"/>
      <c r="O99" s="65"/>
      <c r="P99" s="24"/>
      <c r="Q99" s="18"/>
      <c r="R99" s="18"/>
      <c r="S99" s="18"/>
      <c r="T99" s="18"/>
    </row>
    <row r="100" spans="1:20">
      <c r="A100" s="4">
        <v>96</v>
      </c>
      <c r="B100" s="17"/>
      <c r="C100" s="18"/>
      <c r="D100" s="18"/>
      <c r="E100" s="18"/>
      <c r="F100" s="18"/>
      <c r="G100" s="54"/>
      <c r="H100" s="54"/>
      <c r="I100" s="17"/>
      <c r="J100" s="53"/>
      <c r="K100" s="63"/>
      <c r="L100" s="64"/>
      <c r="M100" s="65"/>
      <c r="N100" s="63"/>
      <c r="O100" s="65"/>
      <c r="P100" s="24"/>
      <c r="Q100" s="18"/>
      <c r="R100" s="18"/>
      <c r="S100" s="18"/>
      <c r="T100" s="18"/>
    </row>
    <row r="101" spans="1:20">
      <c r="A101" s="4">
        <v>97</v>
      </c>
      <c r="B101" s="17"/>
      <c r="C101" s="18"/>
      <c r="D101" s="18"/>
      <c r="E101" s="18"/>
      <c r="F101" s="18"/>
      <c r="G101" s="54"/>
      <c r="H101" s="54"/>
      <c r="I101" s="17"/>
      <c r="J101" s="53"/>
      <c r="K101" s="63"/>
      <c r="L101" s="64"/>
      <c r="M101" s="65"/>
      <c r="N101" s="63"/>
      <c r="O101" s="65"/>
      <c r="P101" s="24"/>
      <c r="Q101" s="18"/>
      <c r="R101" s="18"/>
      <c r="S101" s="18"/>
      <c r="T101" s="18"/>
    </row>
    <row r="102" spans="1:20">
      <c r="A102" s="4">
        <v>98</v>
      </c>
      <c r="B102" s="17"/>
      <c r="C102" s="18"/>
      <c r="D102" s="18"/>
      <c r="E102" s="18"/>
      <c r="F102" s="18"/>
      <c r="G102" s="54"/>
      <c r="H102" s="54"/>
      <c r="I102" s="17"/>
      <c r="J102" s="53"/>
      <c r="K102" s="63"/>
      <c r="L102" s="64"/>
      <c r="M102" s="65"/>
      <c r="N102" s="63"/>
      <c r="O102" s="65"/>
      <c r="P102" s="24"/>
      <c r="Q102" s="18"/>
      <c r="R102" s="18"/>
      <c r="S102" s="18"/>
      <c r="T102" s="18"/>
    </row>
    <row r="103" spans="1:20">
      <c r="A103" s="4">
        <v>99</v>
      </c>
      <c r="B103" s="17"/>
      <c r="C103" s="18"/>
      <c r="D103" s="18"/>
      <c r="E103" s="18"/>
      <c r="F103" s="18"/>
      <c r="G103" s="54"/>
      <c r="H103" s="54"/>
      <c r="I103" s="17"/>
      <c r="J103" s="53"/>
      <c r="K103" s="63"/>
      <c r="L103" s="64"/>
      <c r="M103" s="65"/>
      <c r="N103" s="63"/>
      <c r="O103" s="65"/>
      <c r="P103" s="24"/>
      <c r="Q103" s="18"/>
      <c r="R103" s="18"/>
      <c r="S103" s="18"/>
      <c r="T103" s="18"/>
    </row>
    <row r="104" spans="1:20">
      <c r="A104" s="4">
        <v>100</v>
      </c>
      <c r="B104" s="17"/>
      <c r="C104" s="18"/>
      <c r="D104" s="18"/>
      <c r="E104" s="18"/>
      <c r="F104" s="18"/>
      <c r="G104" s="54"/>
      <c r="H104" s="54"/>
      <c r="I104" s="17"/>
      <c r="J104" s="53"/>
      <c r="K104" s="63"/>
      <c r="L104" s="64"/>
      <c r="M104" s="65"/>
      <c r="N104" s="63"/>
      <c r="O104" s="65"/>
      <c r="P104" s="24"/>
      <c r="Q104" s="18"/>
      <c r="R104" s="18"/>
      <c r="S104" s="18"/>
      <c r="T104" s="18"/>
    </row>
    <row r="105" spans="1:20">
      <c r="A105" s="4">
        <v>101</v>
      </c>
      <c r="B105" s="17"/>
      <c r="C105" s="18"/>
      <c r="D105" s="18"/>
      <c r="E105" s="18"/>
      <c r="F105" s="18"/>
      <c r="G105" s="54"/>
      <c r="H105" s="54"/>
      <c r="I105" s="17"/>
      <c r="J105" s="53"/>
      <c r="K105" s="63"/>
      <c r="L105" s="64"/>
      <c r="M105" s="65"/>
      <c r="N105" s="63"/>
      <c r="O105" s="65"/>
      <c r="P105" s="24"/>
      <c r="Q105" s="18"/>
      <c r="R105" s="18"/>
      <c r="S105" s="18"/>
      <c r="T105" s="18"/>
    </row>
    <row r="106" spans="1:20">
      <c r="A106" s="4">
        <v>102</v>
      </c>
      <c r="B106" s="17"/>
      <c r="C106" s="18"/>
      <c r="D106" s="18"/>
      <c r="E106" s="18"/>
      <c r="F106" s="18"/>
      <c r="G106" s="54"/>
      <c r="H106" s="54"/>
      <c r="I106" s="17"/>
      <c r="J106" s="53"/>
      <c r="K106" s="63"/>
      <c r="L106" s="64"/>
      <c r="M106" s="65"/>
      <c r="N106" s="63"/>
      <c r="O106" s="65"/>
      <c r="P106" s="24"/>
      <c r="Q106" s="18"/>
      <c r="R106" s="18"/>
      <c r="S106" s="18"/>
      <c r="T106" s="18"/>
    </row>
    <row r="107" spans="1:20">
      <c r="A107" s="4">
        <v>103</v>
      </c>
      <c r="B107" s="17"/>
      <c r="C107" s="18"/>
      <c r="D107" s="18"/>
      <c r="E107" s="18"/>
      <c r="F107" s="18"/>
      <c r="G107" s="54"/>
      <c r="H107" s="54"/>
      <c r="I107" s="17"/>
      <c r="J107" s="53"/>
      <c r="K107" s="63"/>
      <c r="L107" s="64"/>
      <c r="M107" s="65"/>
      <c r="N107" s="63"/>
      <c r="O107" s="65"/>
      <c r="P107" s="24"/>
      <c r="Q107" s="18"/>
      <c r="R107" s="18"/>
      <c r="S107" s="18"/>
      <c r="T107" s="18"/>
    </row>
    <row r="108" spans="1:20">
      <c r="A108" s="4">
        <v>104</v>
      </c>
      <c r="B108" s="17"/>
      <c r="C108" s="18"/>
      <c r="D108" s="18"/>
      <c r="E108" s="58"/>
      <c r="F108" s="18"/>
      <c r="G108" s="99"/>
      <c r="H108" s="99"/>
      <c r="I108" s="100"/>
      <c r="J108" s="96"/>
      <c r="K108" s="63"/>
      <c r="L108" s="64"/>
      <c r="M108" s="65"/>
      <c r="N108" s="63"/>
      <c r="O108" s="65"/>
      <c r="P108" s="24"/>
      <c r="Q108" s="18">
        <v>58</v>
      </c>
      <c r="R108" s="18"/>
      <c r="S108" s="18"/>
      <c r="T108" s="18"/>
    </row>
    <row r="109" spans="1:20">
      <c r="A109" s="4">
        <v>105</v>
      </c>
      <c r="B109" s="17"/>
      <c r="C109" s="18"/>
      <c r="D109" s="96"/>
      <c r="E109" s="96"/>
      <c r="F109" s="18"/>
      <c r="G109" s="95"/>
      <c r="H109" s="95"/>
      <c r="I109" s="95"/>
      <c r="J109" s="58"/>
      <c r="K109" s="63"/>
      <c r="L109" s="64"/>
      <c r="M109" s="65"/>
      <c r="N109" s="63"/>
      <c r="O109" s="65"/>
      <c r="P109" s="24"/>
      <c r="Q109" s="18"/>
      <c r="R109" s="18"/>
      <c r="S109" s="18"/>
      <c r="T109" s="18"/>
    </row>
    <row r="110" spans="1:20">
      <c r="A110" s="4">
        <v>106</v>
      </c>
      <c r="B110" s="17"/>
      <c r="C110" s="18"/>
      <c r="D110" s="58"/>
      <c r="E110" s="18"/>
      <c r="F110" s="18"/>
      <c r="G110" s="58"/>
      <c r="H110" s="58"/>
      <c r="I110" s="17"/>
      <c r="J110" s="58"/>
      <c r="K110" s="63"/>
      <c r="L110" s="64"/>
      <c r="M110" s="65"/>
      <c r="N110" s="63"/>
      <c r="O110" s="65"/>
      <c r="P110" s="24"/>
      <c r="Q110" s="18"/>
      <c r="R110" s="18"/>
      <c r="S110" s="18"/>
      <c r="T110" s="18"/>
    </row>
    <row r="111" spans="1:20">
      <c r="A111" s="4">
        <v>107</v>
      </c>
      <c r="B111" s="17"/>
      <c r="C111" s="18"/>
      <c r="D111" s="18"/>
      <c r="E111" s="19"/>
      <c r="F111" s="18"/>
      <c r="G111" s="19"/>
      <c r="H111" s="19"/>
      <c r="I111" s="17"/>
      <c r="J111" s="18"/>
      <c r="K111" s="18"/>
      <c r="L111" s="18"/>
      <c r="M111" s="18"/>
      <c r="N111" s="18"/>
      <c r="O111" s="18"/>
      <c r="P111" s="24"/>
      <c r="Q111" s="18"/>
      <c r="R111" s="18"/>
      <c r="S111" s="18"/>
      <c r="T111" s="18"/>
    </row>
    <row r="112" spans="1:20">
      <c r="A112" s="4">
        <v>108</v>
      </c>
      <c r="B112" s="17"/>
      <c r="C112" s="18"/>
      <c r="D112" s="18"/>
      <c r="E112" s="19"/>
      <c r="F112" s="18"/>
      <c r="G112" s="19"/>
      <c r="H112" s="19"/>
      <c r="I112" s="17"/>
      <c r="J112" s="18"/>
      <c r="K112" s="18"/>
      <c r="L112" s="18"/>
      <c r="M112" s="18"/>
      <c r="N112" s="18"/>
      <c r="O112" s="18"/>
      <c r="P112" s="24"/>
      <c r="Q112" s="18"/>
      <c r="R112" s="18"/>
      <c r="S112" s="18"/>
      <c r="T112" s="18"/>
    </row>
    <row r="113" spans="1:20">
      <c r="A113" s="4">
        <v>109</v>
      </c>
      <c r="B113" s="17"/>
      <c r="C113" s="18"/>
      <c r="D113" s="18"/>
      <c r="E113" s="19"/>
      <c r="F113" s="18"/>
      <c r="G113" s="19"/>
      <c r="H113" s="19"/>
      <c r="I113" s="17"/>
      <c r="J113" s="18"/>
      <c r="K113" s="18"/>
      <c r="L113" s="18"/>
      <c r="M113" s="18"/>
      <c r="N113" s="18"/>
      <c r="O113" s="18"/>
      <c r="P113" s="24"/>
      <c r="Q113" s="18"/>
      <c r="R113" s="18"/>
      <c r="S113" s="18"/>
      <c r="T113" s="18"/>
    </row>
    <row r="114" spans="1:20">
      <c r="A114" s="4">
        <v>110</v>
      </c>
      <c r="B114" s="17"/>
      <c r="C114" s="18"/>
      <c r="D114" s="18"/>
      <c r="E114" s="19"/>
      <c r="F114" s="18"/>
      <c r="G114" s="19"/>
      <c r="H114" s="19"/>
      <c r="I114" s="17"/>
      <c r="J114" s="18"/>
      <c r="K114" s="18"/>
      <c r="L114" s="18"/>
      <c r="M114" s="18"/>
      <c r="N114" s="18"/>
      <c r="O114" s="18"/>
      <c r="P114" s="24"/>
      <c r="Q114" s="18"/>
      <c r="R114" s="18"/>
      <c r="S114" s="18"/>
      <c r="T114" s="18"/>
    </row>
    <row r="115" spans="1:20">
      <c r="A115" s="4">
        <v>111</v>
      </c>
      <c r="B115" s="17"/>
      <c r="C115" s="18"/>
      <c r="D115" s="18"/>
      <c r="E115" s="19"/>
      <c r="F115" s="18"/>
      <c r="G115" s="19"/>
      <c r="H115" s="19"/>
      <c r="I115" s="17"/>
      <c r="J115" s="18"/>
      <c r="K115" s="18"/>
      <c r="L115" s="18"/>
      <c r="M115" s="18"/>
      <c r="N115" s="18"/>
      <c r="O115" s="18"/>
      <c r="P115" s="24"/>
      <c r="Q115" s="18"/>
      <c r="R115" s="18"/>
      <c r="S115" s="18"/>
      <c r="T115" s="18"/>
    </row>
    <row r="116" spans="1:20">
      <c r="A116" s="4">
        <v>112</v>
      </c>
      <c r="B116" s="17"/>
      <c r="C116" s="18"/>
      <c r="D116" s="18"/>
      <c r="E116" s="19"/>
      <c r="F116" s="18"/>
      <c r="G116" s="19"/>
      <c r="H116" s="19"/>
      <c r="I116" s="17"/>
      <c r="J116" s="18"/>
      <c r="K116" s="18"/>
      <c r="L116" s="18"/>
      <c r="M116" s="18"/>
      <c r="N116" s="18"/>
      <c r="O116" s="18"/>
      <c r="P116" s="24"/>
      <c r="Q116" s="18"/>
      <c r="R116" s="18"/>
      <c r="S116" s="18"/>
      <c r="T116" s="18"/>
    </row>
    <row r="117" spans="1:20">
      <c r="A117" s="4">
        <v>113</v>
      </c>
      <c r="B117" s="17"/>
      <c r="C117" s="18"/>
      <c r="D117" s="18"/>
      <c r="E117" s="19"/>
      <c r="F117" s="18"/>
      <c r="G117" s="19"/>
      <c r="H117" s="19"/>
      <c r="I117" s="17"/>
      <c r="J117" s="18"/>
      <c r="K117" s="18"/>
      <c r="L117" s="18"/>
      <c r="M117" s="18"/>
      <c r="N117" s="18"/>
      <c r="O117" s="18"/>
      <c r="P117" s="24"/>
      <c r="Q117" s="18"/>
      <c r="R117" s="18"/>
      <c r="S117" s="18"/>
      <c r="T117" s="18"/>
    </row>
    <row r="118" spans="1:20">
      <c r="A118" s="4">
        <v>114</v>
      </c>
      <c r="B118" s="17"/>
      <c r="C118" s="18"/>
      <c r="D118" s="18"/>
      <c r="E118" s="19"/>
      <c r="F118" s="18"/>
      <c r="G118" s="19"/>
      <c r="H118" s="19"/>
      <c r="I118" s="17"/>
      <c r="J118" s="18"/>
      <c r="K118" s="18"/>
      <c r="L118" s="18"/>
      <c r="M118" s="18"/>
      <c r="N118" s="18"/>
      <c r="O118" s="18"/>
      <c r="P118" s="24"/>
      <c r="Q118" s="18"/>
      <c r="R118" s="18"/>
      <c r="S118" s="18"/>
      <c r="T118" s="18"/>
    </row>
    <row r="119" spans="1:20">
      <c r="A119" s="4">
        <v>115</v>
      </c>
      <c r="B119" s="17"/>
      <c r="C119" s="18"/>
      <c r="D119" s="18"/>
      <c r="E119" s="19"/>
      <c r="F119" s="18"/>
      <c r="G119" s="19"/>
      <c r="H119" s="19"/>
      <c r="I119" s="17"/>
      <c r="J119" s="18"/>
      <c r="K119" s="18"/>
      <c r="L119" s="18"/>
      <c r="M119" s="18"/>
      <c r="N119" s="18"/>
      <c r="O119" s="18"/>
      <c r="P119" s="24"/>
      <c r="Q119" s="18"/>
      <c r="R119" s="18"/>
      <c r="S119" s="18"/>
      <c r="T119" s="18"/>
    </row>
    <row r="120" spans="1:20">
      <c r="A120" s="4">
        <v>116</v>
      </c>
      <c r="B120" s="17"/>
      <c r="C120" s="18"/>
      <c r="D120" s="18"/>
      <c r="E120" s="19"/>
      <c r="F120" s="18"/>
      <c r="G120" s="19"/>
      <c r="H120" s="19"/>
      <c r="I120" s="17"/>
      <c r="J120" s="18"/>
      <c r="K120" s="18"/>
      <c r="L120" s="18"/>
      <c r="M120" s="18"/>
      <c r="N120" s="18"/>
      <c r="O120" s="18"/>
      <c r="P120" s="24"/>
      <c r="Q120" s="18"/>
      <c r="R120" s="18"/>
      <c r="S120" s="18"/>
      <c r="T120" s="18"/>
    </row>
    <row r="121" spans="1:20">
      <c r="A121" s="4">
        <v>117</v>
      </c>
      <c r="B121" s="17"/>
      <c r="C121" s="18"/>
      <c r="D121" s="18"/>
      <c r="E121" s="19"/>
      <c r="F121" s="18"/>
      <c r="G121" s="19"/>
      <c r="H121" s="19"/>
      <c r="I121" s="17"/>
      <c r="J121" s="18"/>
      <c r="K121" s="18"/>
      <c r="L121" s="18"/>
      <c r="M121" s="18"/>
      <c r="N121" s="18"/>
      <c r="O121" s="18"/>
      <c r="P121" s="24"/>
      <c r="Q121" s="18"/>
      <c r="R121" s="18"/>
      <c r="S121" s="18"/>
      <c r="T121" s="18"/>
    </row>
    <row r="122" spans="1:20">
      <c r="A122" s="4">
        <v>118</v>
      </c>
      <c r="B122" s="17"/>
      <c r="C122" s="18"/>
      <c r="D122" s="18"/>
      <c r="E122" s="19"/>
      <c r="F122" s="18"/>
      <c r="G122" s="19"/>
      <c r="H122" s="19"/>
      <c r="I122" s="17"/>
      <c r="J122" s="18"/>
      <c r="K122" s="18"/>
      <c r="L122" s="18"/>
      <c r="M122" s="18"/>
      <c r="N122" s="18"/>
      <c r="O122" s="18"/>
      <c r="P122" s="24"/>
      <c r="Q122" s="18"/>
      <c r="R122" s="18"/>
      <c r="S122" s="18"/>
      <c r="T122" s="18"/>
    </row>
    <row r="123" spans="1:20">
      <c r="A123" s="4">
        <v>119</v>
      </c>
      <c r="B123" s="17"/>
      <c r="C123" s="18"/>
      <c r="D123" s="18"/>
      <c r="E123" s="19"/>
      <c r="F123" s="18"/>
      <c r="G123" s="19"/>
      <c r="H123" s="19"/>
      <c r="I123" s="17"/>
      <c r="J123" s="18"/>
      <c r="K123" s="18"/>
      <c r="L123" s="18"/>
      <c r="M123" s="18"/>
      <c r="N123" s="18"/>
      <c r="O123" s="18"/>
      <c r="P123" s="24"/>
      <c r="Q123" s="18"/>
      <c r="R123" s="18"/>
      <c r="S123" s="18"/>
      <c r="T123" s="18"/>
    </row>
    <row r="124" spans="1:20">
      <c r="A124" s="4">
        <v>120</v>
      </c>
      <c r="B124" s="17"/>
      <c r="C124" s="18"/>
      <c r="D124" s="18"/>
      <c r="E124" s="19"/>
      <c r="F124" s="18"/>
      <c r="G124" s="19"/>
      <c r="H124" s="19"/>
      <c r="I124" s="17"/>
      <c r="J124" s="18"/>
      <c r="K124" s="18"/>
      <c r="L124" s="18"/>
      <c r="M124" s="18"/>
      <c r="N124" s="18"/>
      <c r="O124" s="18"/>
      <c r="P124" s="24"/>
      <c r="Q124" s="18"/>
      <c r="R124" s="18"/>
      <c r="S124" s="18"/>
      <c r="T124" s="18"/>
    </row>
    <row r="125" spans="1:20">
      <c r="A125" s="4">
        <v>121</v>
      </c>
      <c r="B125" s="17"/>
      <c r="C125" s="18"/>
      <c r="D125" s="18"/>
      <c r="E125" s="19"/>
      <c r="F125" s="18"/>
      <c r="G125" s="19"/>
      <c r="H125" s="19"/>
      <c r="I125" s="17"/>
      <c r="J125" s="18"/>
      <c r="K125" s="18"/>
      <c r="L125" s="18"/>
      <c r="M125" s="18"/>
      <c r="N125" s="18"/>
      <c r="O125" s="18"/>
      <c r="P125" s="24"/>
      <c r="Q125" s="18"/>
      <c r="R125" s="18"/>
      <c r="S125" s="18"/>
      <c r="T125" s="18"/>
    </row>
    <row r="126" spans="1:20">
      <c r="A126" s="4">
        <v>122</v>
      </c>
      <c r="B126" s="17"/>
      <c r="C126" s="18"/>
      <c r="D126" s="18"/>
      <c r="E126" s="19"/>
      <c r="F126" s="18"/>
      <c r="G126" s="19"/>
      <c r="H126" s="19"/>
      <c r="I126" s="17"/>
      <c r="J126" s="18"/>
      <c r="K126" s="18"/>
      <c r="L126" s="18"/>
      <c r="M126" s="18"/>
      <c r="N126" s="18"/>
      <c r="O126" s="18"/>
      <c r="P126" s="24"/>
      <c r="Q126" s="18"/>
      <c r="R126" s="18"/>
      <c r="S126" s="18"/>
      <c r="T126" s="18"/>
    </row>
    <row r="127" spans="1:20">
      <c r="A127" s="4">
        <v>123</v>
      </c>
      <c r="B127" s="17"/>
      <c r="C127" s="18"/>
      <c r="D127" s="18"/>
      <c r="E127" s="19"/>
      <c r="F127" s="18"/>
      <c r="G127" s="19"/>
      <c r="H127" s="19"/>
      <c r="I127" s="17"/>
      <c r="J127" s="18"/>
      <c r="K127" s="18"/>
      <c r="L127" s="18"/>
      <c r="M127" s="18"/>
      <c r="N127" s="18"/>
      <c r="O127" s="18"/>
      <c r="P127" s="24"/>
      <c r="Q127" s="18"/>
      <c r="R127" s="18"/>
      <c r="S127" s="18"/>
      <c r="T127" s="18"/>
    </row>
    <row r="128" spans="1:20">
      <c r="A128" s="4">
        <v>124</v>
      </c>
      <c r="B128" s="17"/>
      <c r="C128" s="18"/>
      <c r="D128" s="18"/>
      <c r="E128" s="19"/>
      <c r="F128" s="18"/>
      <c r="G128" s="19"/>
      <c r="H128" s="19"/>
      <c r="I128" s="17"/>
      <c r="J128" s="18"/>
      <c r="K128" s="18"/>
      <c r="L128" s="18"/>
      <c r="M128" s="18"/>
      <c r="N128" s="18"/>
      <c r="O128" s="18"/>
      <c r="P128" s="24"/>
      <c r="Q128" s="18"/>
      <c r="R128" s="18"/>
      <c r="S128" s="18"/>
      <c r="T128" s="18"/>
    </row>
    <row r="129" spans="1:20">
      <c r="A129" s="4">
        <v>125</v>
      </c>
      <c r="B129" s="17"/>
      <c r="C129" s="18"/>
      <c r="D129" s="18"/>
      <c r="E129" s="19"/>
      <c r="F129" s="18"/>
      <c r="G129" s="19"/>
      <c r="H129" s="19"/>
      <c r="I129" s="17"/>
      <c r="J129" s="18"/>
      <c r="K129" s="18"/>
      <c r="L129" s="18"/>
      <c r="M129" s="18"/>
      <c r="N129" s="18"/>
      <c r="O129" s="18"/>
      <c r="P129" s="24"/>
      <c r="Q129" s="18"/>
      <c r="R129" s="18"/>
      <c r="S129" s="18"/>
      <c r="T129" s="18"/>
    </row>
    <row r="130" spans="1:20">
      <c r="A130" s="4">
        <v>126</v>
      </c>
      <c r="B130" s="17"/>
      <c r="C130" s="18"/>
      <c r="D130" s="18"/>
      <c r="E130" s="19"/>
      <c r="F130" s="18"/>
      <c r="G130" s="19"/>
      <c r="H130" s="19"/>
      <c r="I130" s="17"/>
      <c r="J130" s="18"/>
      <c r="K130" s="18"/>
      <c r="L130" s="18"/>
      <c r="M130" s="18"/>
      <c r="N130" s="18"/>
      <c r="O130" s="18"/>
      <c r="P130" s="24"/>
      <c r="Q130" s="18"/>
      <c r="R130" s="18"/>
      <c r="S130" s="18"/>
      <c r="T130" s="18"/>
    </row>
    <row r="131" spans="1:20">
      <c r="A131" s="4">
        <v>127</v>
      </c>
      <c r="B131" s="17"/>
      <c r="C131" s="18"/>
      <c r="D131" s="18"/>
      <c r="E131" s="19"/>
      <c r="F131" s="18"/>
      <c r="G131" s="19"/>
      <c r="H131" s="19"/>
      <c r="I131" s="17"/>
      <c r="J131" s="18"/>
      <c r="K131" s="18"/>
      <c r="L131" s="18"/>
      <c r="M131" s="18"/>
      <c r="N131" s="18"/>
      <c r="O131" s="18"/>
      <c r="P131" s="24"/>
      <c r="Q131" s="18"/>
      <c r="R131" s="18"/>
      <c r="S131" s="18"/>
      <c r="T131" s="18"/>
    </row>
    <row r="132" spans="1:20">
      <c r="A132" s="4">
        <v>128</v>
      </c>
      <c r="B132" s="17"/>
      <c r="C132" s="18"/>
      <c r="D132" s="18"/>
      <c r="E132" s="19"/>
      <c r="F132" s="18"/>
      <c r="G132" s="19"/>
      <c r="H132" s="19"/>
      <c r="I132" s="17"/>
      <c r="J132" s="18"/>
      <c r="K132" s="18"/>
      <c r="L132" s="18"/>
      <c r="M132" s="18"/>
      <c r="N132" s="18"/>
      <c r="O132" s="18"/>
      <c r="P132" s="24"/>
      <c r="Q132" s="18"/>
      <c r="R132" s="18"/>
      <c r="S132" s="18"/>
      <c r="T132" s="18"/>
    </row>
    <row r="133" spans="1:20">
      <c r="A133" s="4">
        <v>129</v>
      </c>
      <c r="B133" s="17"/>
      <c r="C133" s="18"/>
      <c r="D133" s="18"/>
      <c r="E133" s="19"/>
      <c r="F133" s="18"/>
      <c r="G133" s="19"/>
      <c r="H133" s="19"/>
      <c r="I133" s="17"/>
      <c r="J133" s="18"/>
      <c r="K133" s="18"/>
      <c r="L133" s="18"/>
      <c r="M133" s="18"/>
      <c r="N133" s="18"/>
      <c r="O133" s="18"/>
      <c r="P133" s="24"/>
      <c r="Q133" s="18"/>
      <c r="R133" s="18"/>
      <c r="S133" s="18"/>
      <c r="T133" s="18"/>
    </row>
    <row r="134" spans="1:20">
      <c r="A134" s="4">
        <v>130</v>
      </c>
      <c r="B134" s="17"/>
      <c r="C134" s="18"/>
      <c r="D134" s="18"/>
      <c r="E134" s="19"/>
      <c r="F134" s="18"/>
      <c r="G134" s="19"/>
      <c r="H134" s="19"/>
      <c r="I134" s="17"/>
      <c r="J134" s="18"/>
      <c r="K134" s="18"/>
      <c r="L134" s="18"/>
      <c r="M134" s="18"/>
      <c r="N134" s="18"/>
      <c r="O134" s="18"/>
      <c r="P134" s="24"/>
      <c r="Q134" s="18"/>
      <c r="R134" s="18"/>
      <c r="S134" s="18"/>
      <c r="T134" s="18"/>
    </row>
    <row r="135" spans="1:20">
      <c r="A135" s="4">
        <v>131</v>
      </c>
      <c r="B135" s="17"/>
      <c r="C135" s="18"/>
      <c r="D135" s="18"/>
      <c r="E135" s="19"/>
      <c r="F135" s="18"/>
      <c r="G135" s="19"/>
      <c r="H135" s="19"/>
      <c r="I135" s="17"/>
      <c r="J135" s="18"/>
      <c r="K135" s="18"/>
      <c r="L135" s="18"/>
      <c r="M135" s="18"/>
      <c r="N135" s="18"/>
      <c r="O135" s="18"/>
      <c r="P135" s="24"/>
      <c r="Q135" s="18"/>
      <c r="R135" s="18"/>
      <c r="S135" s="18"/>
      <c r="T135" s="18"/>
    </row>
    <row r="136" spans="1:20">
      <c r="A136" s="4">
        <v>132</v>
      </c>
      <c r="B136" s="17"/>
      <c r="C136" s="18"/>
      <c r="D136" s="18"/>
      <c r="E136" s="19"/>
      <c r="F136" s="18"/>
      <c r="G136" s="19"/>
      <c r="H136" s="19"/>
      <c r="I136" s="17"/>
      <c r="J136" s="18"/>
      <c r="K136" s="18"/>
      <c r="L136" s="18"/>
      <c r="M136" s="18"/>
      <c r="N136" s="18"/>
      <c r="O136" s="18"/>
      <c r="P136" s="24"/>
      <c r="Q136" s="18"/>
      <c r="R136" s="18"/>
      <c r="S136" s="18"/>
      <c r="T136" s="18"/>
    </row>
    <row r="137" spans="1:20">
      <c r="A137" s="4">
        <v>133</v>
      </c>
      <c r="B137" s="17"/>
      <c r="C137" s="18"/>
      <c r="D137" s="18"/>
      <c r="E137" s="19"/>
      <c r="F137" s="18"/>
      <c r="G137" s="19"/>
      <c r="H137" s="19"/>
      <c r="I137" s="17"/>
      <c r="J137" s="18"/>
      <c r="K137" s="18"/>
      <c r="L137" s="18"/>
      <c r="M137" s="18"/>
      <c r="N137" s="18"/>
      <c r="O137" s="18"/>
      <c r="P137" s="24"/>
      <c r="Q137" s="18"/>
      <c r="R137" s="18"/>
      <c r="S137" s="18"/>
      <c r="T137" s="18"/>
    </row>
    <row r="138" spans="1:20">
      <c r="A138" s="4">
        <v>134</v>
      </c>
      <c r="B138" s="17"/>
      <c r="C138" s="18"/>
      <c r="D138" s="18"/>
      <c r="E138" s="19"/>
      <c r="F138" s="18"/>
      <c r="G138" s="19"/>
      <c r="H138" s="19"/>
      <c r="I138" s="17"/>
      <c r="J138" s="18"/>
      <c r="K138" s="18"/>
      <c r="L138" s="18"/>
      <c r="M138" s="18"/>
      <c r="N138" s="18"/>
      <c r="O138" s="18"/>
      <c r="P138" s="24"/>
      <c r="Q138" s="18"/>
      <c r="R138" s="18"/>
      <c r="S138" s="18"/>
      <c r="T138" s="18"/>
    </row>
    <row r="139" spans="1:20">
      <c r="A139" s="4">
        <v>135</v>
      </c>
      <c r="B139" s="17"/>
      <c r="C139" s="18"/>
      <c r="D139" s="18"/>
      <c r="E139" s="19"/>
      <c r="F139" s="18"/>
      <c r="G139" s="19"/>
      <c r="H139" s="19"/>
      <c r="I139" s="17"/>
      <c r="J139" s="18"/>
      <c r="K139" s="18"/>
      <c r="L139" s="18"/>
      <c r="M139" s="18"/>
      <c r="N139" s="18"/>
      <c r="O139" s="18"/>
      <c r="P139" s="24"/>
      <c r="Q139" s="18"/>
      <c r="R139" s="18"/>
      <c r="S139" s="18"/>
      <c r="T139" s="18"/>
    </row>
    <row r="140" spans="1:20">
      <c r="A140" s="4">
        <v>136</v>
      </c>
      <c r="B140" s="17"/>
      <c r="C140" s="18"/>
      <c r="D140" s="18"/>
      <c r="E140" s="19"/>
      <c r="F140" s="18"/>
      <c r="G140" s="19"/>
      <c r="H140" s="19"/>
      <c r="I140" s="17"/>
      <c r="J140" s="18"/>
      <c r="K140" s="18"/>
      <c r="L140" s="18"/>
      <c r="M140" s="18"/>
      <c r="N140" s="18"/>
      <c r="O140" s="18"/>
      <c r="P140" s="24"/>
      <c r="Q140" s="18"/>
      <c r="R140" s="18"/>
      <c r="S140" s="18"/>
      <c r="T140" s="18"/>
    </row>
    <row r="141" spans="1:20">
      <c r="A141" s="4">
        <v>137</v>
      </c>
      <c r="B141" s="17"/>
      <c r="C141" s="18"/>
      <c r="D141" s="18"/>
      <c r="E141" s="19"/>
      <c r="F141" s="18"/>
      <c r="G141" s="19"/>
      <c r="H141" s="19"/>
      <c r="I141" s="17"/>
      <c r="J141" s="18"/>
      <c r="K141" s="18"/>
      <c r="L141" s="18"/>
      <c r="M141" s="18"/>
      <c r="N141" s="18"/>
      <c r="O141" s="18"/>
      <c r="P141" s="24"/>
      <c r="Q141" s="18"/>
      <c r="R141" s="18"/>
      <c r="S141" s="18"/>
      <c r="T141" s="18"/>
    </row>
    <row r="142" spans="1:20">
      <c r="A142" s="4">
        <v>138</v>
      </c>
      <c r="B142" s="17"/>
      <c r="C142" s="18"/>
      <c r="D142" s="18"/>
      <c r="E142" s="19"/>
      <c r="F142" s="18"/>
      <c r="G142" s="19"/>
      <c r="H142" s="19"/>
      <c r="I142" s="17"/>
      <c r="J142" s="18"/>
      <c r="K142" s="18"/>
      <c r="L142" s="18"/>
      <c r="M142" s="18"/>
      <c r="N142" s="18"/>
      <c r="O142" s="18"/>
      <c r="P142" s="24"/>
      <c r="Q142" s="18"/>
      <c r="R142" s="18"/>
      <c r="S142" s="18"/>
      <c r="T142" s="18"/>
    </row>
    <row r="143" spans="1:20">
      <c r="A143" s="4">
        <v>139</v>
      </c>
      <c r="B143" s="17"/>
      <c r="C143" s="18"/>
      <c r="D143" s="18"/>
      <c r="E143" s="19"/>
      <c r="F143" s="18"/>
      <c r="G143" s="19"/>
      <c r="H143" s="19"/>
      <c r="I143" s="17"/>
      <c r="J143" s="18"/>
      <c r="K143" s="18"/>
      <c r="L143" s="18"/>
      <c r="M143" s="18"/>
      <c r="N143" s="18"/>
      <c r="O143" s="18"/>
      <c r="P143" s="24"/>
      <c r="Q143" s="18"/>
      <c r="R143" s="18"/>
      <c r="S143" s="18"/>
      <c r="T143" s="18"/>
    </row>
    <row r="144" spans="1:20">
      <c r="A144" s="4">
        <v>140</v>
      </c>
      <c r="B144" s="17"/>
      <c r="C144" s="18"/>
      <c r="D144" s="18"/>
      <c r="E144" s="19"/>
      <c r="F144" s="18"/>
      <c r="G144" s="19"/>
      <c r="H144" s="19"/>
      <c r="I144" s="17"/>
      <c r="J144" s="18"/>
      <c r="K144" s="18"/>
      <c r="L144" s="18"/>
      <c r="M144" s="18"/>
      <c r="N144" s="18"/>
      <c r="O144" s="18"/>
      <c r="P144" s="24"/>
      <c r="Q144" s="18"/>
      <c r="R144" s="18"/>
      <c r="S144" s="18"/>
      <c r="T144" s="18"/>
    </row>
    <row r="145" spans="1:20">
      <c r="A145" s="4">
        <v>141</v>
      </c>
      <c r="B145" s="17"/>
      <c r="C145" s="18"/>
      <c r="D145" s="18"/>
      <c r="E145" s="19"/>
      <c r="F145" s="18"/>
      <c r="G145" s="19"/>
      <c r="H145" s="19"/>
      <c r="I145" s="17"/>
      <c r="J145" s="18"/>
      <c r="K145" s="18"/>
      <c r="L145" s="18"/>
      <c r="M145" s="18"/>
      <c r="N145" s="18"/>
      <c r="O145" s="18"/>
      <c r="P145" s="24"/>
      <c r="Q145" s="18"/>
      <c r="R145" s="18"/>
      <c r="S145" s="18"/>
      <c r="T145" s="18"/>
    </row>
    <row r="146" spans="1:20">
      <c r="A146" s="4">
        <v>142</v>
      </c>
      <c r="B146" s="17"/>
      <c r="C146" s="18"/>
      <c r="D146" s="18"/>
      <c r="E146" s="19"/>
      <c r="F146" s="18"/>
      <c r="G146" s="19"/>
      <c r="H146" s="19"/>
      <c r="I146" s="17"/>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ref="I147:I164" si="5">+G147+H147</f>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5"/>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5"/>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5"/>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5"/>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5"/>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5"/>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5"/>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5"/>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5"/>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5"/>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5"/>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5"/>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5"/>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5"/>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5"/>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5"/>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5"/>
        <v>0</v>
      </c>
      <c r="J164" s="18"/>
      <c r="K164" s="18"/>
      <c r="L164" s="18"/>
      <c r="M164" s="18"/>
      <c r="N164" s="18"/>
      <c r="O164" s="18"/>
      <c r="P164" s="24"/>
      <c r="Q164" s="18"/>
      <c r="R164" s="18"/>
      <c r="S164" s="18"/>
      <c r="T164" s="18"/>
    </row>
    <row r="165" spans="1:20">
      <c r="A165" s="3" t="s">
        <v>11</v>
      </c>
      <c r="B165" s="41"/>
      <c r="C165" s="3">
        <f>COUNTIFS(C5:C164,"*")</f>
        <v>87</v>
      </c>
      <c r="D165" s="3"/>
      <c r="E165" s="13"/>
      <c r="F165" s="3"/>
      <c r="G165" s="13">
        <f>SUM(G5:G164)</f>
        <v>2964</v>
      </c>
      <c r="H165" s="13">
        <f>SUM(H5:H164)</f>
        <v>2957</v>
      </c>
      <c r="I165" s="13">
        <f>SUM(I5:I164)</f>
        <v>5820</v>
      </c>
      <c r="J165" s="3"/>
      <c r="K165" s="7"/>
      <c r="L165" s="21"/>
      <c r="M165" s="21"/>
      <c r="N165" s="7"/>
      <c r="O165" s="7"/>
      <c r="P165" s="14"/>
      <c r="Q165" s="3"/>
      <c r="R165" s="3"/>
      <c r="S165" s="3"/>
      <c r="T165" s="12"/>
    </row>
    <row r="166" spans="1:20">
      <c r="A166" s="46" t="s">
        <v>66</v>
      </c>
      <c r="B166" s="10">
        <f>COUNTIF(B$5:B$164,"Team 1")</f>
        <v>26</v>
      </c>
      <c r="C166" s="46" t="s">
        <v>29</v>
      </c>
      <c r="D166" s="10">
        <f>COUNTIF(D5:D164,"Anganwadi")</f>
        <v>30</v>
      </c>
    </row>
    <row r="167" spans="1:20">
      <c r="A167" s="46" t="s">
        <v>67</v>
      </c>
      <c r="B167" s="10">
        <f>COUNTIF(B$6:B$164,"Team 2")</f>
        <v>61</v>
      </c>
      <c r="C167" s="46" t="s">
        <v>27</v>
      </c>
      <c r="D167" s="10">
        <f>COUNTIF(D5:D164,"School")</f>
        <v>57</v>
      </c>
    </row>
  </sheetData>
  <sheetProtection formatCells="0" deleteColumns="0" deleteRows="0"/>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9" fitToHeight="11000" orientation="landscape" horizontalDpi="0"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113"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53" t="s">
        <v>1194</v>
      </c>
      <c r="B1" s="253"/>
      <c r="C1" s="253"/>
      <c r="D1" s="254"/>
      <c r="E1" s="254"/>
      <c r="F1" s="254"/>
      <c r="G1" s="254"/>
      <c r="H1" s="254"/>
      <c r="I1" s="254"/>
      <c r="J1" s="254"/>
      <c r="K1" s="254"/>
      <c r="L1" s="254"/>
      <c r="M1" s="254"/>
      <c r="N1" s="254"/>
      <c r="O1" s="254"/>
      <c r="P1" s="254"/>
      <c r="Q1" s="254"/>
      <c r="R1" s="254"/>
      <c r="S1" s="254"/>
    </row>
    <row r="2" spans="1:20">
      <c r="A2" s="257" t="s">
        <v>63</v>
      </c>
      <c r="B2" s="258"/>
      <c r="C2" s="258"/>
      <c r="D2" s="25">
        <v>43405</v>
      </c>
      <c r="E2" s="22"/>
      <c r="F2" s="22"/>
      <c r="G2" s="22"/>
      <c r="H2" s="22"/>
      <c r="I2" s="22"/>
      <c r="J2" s="22"/>
      <c r="K2" s="22"/>
      <c r="L2" s="22"/>
      <c r="M2" s="22"/>
      <c r="N2" s="22"/>
      <c r="O2" s="22"/>
      <c r="P2" s="22"/>
      <c r="Q2" s="22"/>
      <c r="R2" s="22"/>
      <c r="S2" s="22"/>
    </row>
    <row r="3" spans="1:20" ht="24" customHeight="1">
      <c r="A3" s="259" t="s">
        <v>14</v>
      </c>
      <c r="B3" s="255" t="s">
        <v>65</v>
      </c>
      <c r="C3" s="260" t="s">
        <v>7</v>
      </c>
      <c r="D3" s="260" t="s">
        <v>59</v>
      </c>
      <c r="E3" s="260" t="s">
        <v>16</v>
      </c>
      <c r="F3" s="261" t="s">
        <v>17</v>
      </c>
      <c r="G3" s="260" t="s">
        <v>8</v>
      </c>
      <c r="H3" s="260"/>
      <c r="I3" s="260"/>
      <c r="J3" s="260" t="s">
        <v>35</v>
      </c>
      <c r="K3" s="255" t="s">
        <v>37</v>
      </c>
      <c r="L3" s="255" t="s">
        <v>54</v>
      </c>
      <c r="M3" s="255" t="s">
        <v>55</v>
      </c>
      <c r="N3" s="255" t="s">
        <v>38</v>
      </c>
      <c r="O3" s="255" t="s">
        <v>39</v>
      </c>
      <c r="P3" s="259" t="s">
        <v>58</v>
      </c>
      <c r="Q3" s="260" t="s">
        <v>56</v>
      </c>
      <c r="R3" s="260" t="s">
        <v>36</v>
      </c>
      <c r="S3" s="260" t="s">
        <v>57</v>
      </c>
      <c r="T3" s="260" t="s">
        <v>13</v>
      </c>
    </row>
    <row r="4" spans="1:20" ht="25.5" customHeight="1">
      <c r="A4" s="259"/>
      <c r="B4" s="262"/>
      <c r="C4" s="260"/>
      <c r="D4" s="260"/>
      <c r="E4" s="260"/>
      <c r="F4" s="261"/>
      <c r="G4" s="23" t="s">
        <v>9</v>
      </c>
      <c r="H4" s="23" t="s">
        <v>10</v>
      </c>
      <c r="I4" s="23" t="s">
        <v>11</v>
      </c>
      <c r="J4" s="260"/>
      <c r="K4" s="256"/>
      <c r="L4" s="256"/>
      <c r="M4" s="256"/>
      <c r="N4" s="256"/>
      <c r="O4" s="256"/>
      <c r="P4" s="259"/>
      <c r="Q4" s="259"/>
      <c r="R4" s="260"/>
      <c r="S4" s="260"/>
      <c r="T4" s="260"/>
    </row>
    <row r="5" spans="1:20">
      <c r="A5" s="4">
        <v>1</v>
      </c>
      <c r="B5" s="17" t="s">
        <v>66</v>
      </c>
      <c r="C5" s="52" t="s">
        <v>294</v>
      </c>
      <c r="D5" s="63" t="s">
        <v>29</v>
      </c>
      <c r="E5" s="51"/>
      <c r="F5" s="63"/>
      <c r="G5" s="56">
        <v>65</v>
      </c>
      <c r="H5" s="56">
        <v>71</v>
      </c>
      <c r="I5" s="90">
        <v>136</v>
      </c>
      <c r="J5" s="53" t="s">
        <v>319</v>
      </c>
      <c r="K5" s="63" t="s">
        <v>813</v>
      </c>
      <c r="L5" s="64" t="s">
        <v>812</v>
      </c>
      <c r="M5" s="65">
        <v>9613015420</v>
      </c>
      <c r="N5" s="63" t="s">
        <v>814</v>
      </c>
      <c r="O5" s="143">
        <v>7399645452</v>
      </c>
      <c r="P5" s="72">
        <v>43405</v>
      </c>
      <c r="Q5" s="63" t="s">
        <v>156</v>
      </c>
      <c r="R5" s="63">
        <v>44</v>
      </c>
      <c r="S5" s="63" t="s">
        <v>163</v>
      </c>
      <c r="T5" s="63"/>
    </row>
    <row r="6" spans="1:20">
      <c r="A6" s="4">
        <v>2</v>
      </c>
      <c r="B6" s="17" t="s">
        <v>66</v>
      </c>
      <c r="C6" s="51" t="s">
        <v>450</v>
      </c>
      <c r="D6" s="63" t="s">
        <v>27</v>
      </c>
      <c r="E6" s="51">
        <v>18130279903</v>
      </c>
      <c r="F6" s="63" t="s">
        <v>162</v>
      </c>
      <c r="G6" s="90">
        <v>30</v>
      </c>
      <c r="H6" s="90">
        <v>52</v>
      </c>
      <c r="I6" s="90">
        <v>82</v>
      </c>
      <c r="J6" s="129" t="s">
        <v>515</v>
      </c>
      <c r="K6" s="63" t="s">
        <v>813</v>
      </c>
      <c r="L6" s="64" t="s">
        <v>812</v>
      </c>
      <c r="M6" s="65">
        <v>9613015421</v>
      </c>
      <c r="N6" s="63" t="s">
        <v>814</v>
      </c>
      <c r="O6" s="143">
        <v>7399645452</v>
      </c>
      <c r="P6" s="72">
        <v>43405</v>
      </c>
      <c r="Q6" s="63" t="s">
        <v>156</v>
      </c>
      <c r="R6" s="63">
        <v>39</v>
      </c>
      <c r="S6" s="63" t="s">
        <v>163</v>
      </c>
      <c r="T6" s="63"/>
    </row>
    <row r="7" spans="1:20">
      <c r="A7" s="4">
        <v>3</v>
      </c>
      <c r="B7" s="17" t="s">
        <v>66</v>
      </c>
      <c r="C7" s="51" t="s">
        <v>451</v>
      </c>
      <c r="D7" s="63" t="s">
        <v>27</v>
      </c>
      <c r="E7" s="51">
        <v>18130279702</v>
      </c>
      <c r="F7" s="63" t="s">
        <v>162</v>
      </c>
      <c r="G7" s="90">
        <v>26</v>
      </c>
      <c r="H7" s="90">
        <v>18</v>
      </c>
      <c r="I7" s="90">
        <v>44</v>
      </c>
      <c r="J7" s="129" t="s">
        <v>516</v>
      </c>
      <c r="K7" s="63" t="s">
        <v>813</v>
      </c>
      <c r="L7" s="64" t="s">
        <v>812</v>
      </c>
      <c r="M7" s="65">
        <v>9613015422</v>
      </c>
      <c r="N7" s="63" t="s">
        <v>814</v>
      </c>
      <c r="O7" s="143">
        <v>7399645453</v>
      </c>
      <c r="P7" s="72">
        <v>43405</v>
      </c>
      <c r="Q7" s="63" t="s">
        <v>156</v>
      </c>
      <c r="R7" s="63">
        <v>40</v>
      </c>
      <c r="S7" s="63" t="s">
        <v>163</v>
      </c>
      <c r="T7" s="63"/>
    </row>
    <row r="8" spans="1:20">
      <c r="A8" s="4">
        <v>4</v>
      </c>
      <c r="B8" s="17" t="s">
        <v>66</v>
      </c>
      <c r="C8" s="52" t="s">
        <v>452</v>
      </c>
      <c r="D8" s="63" t="s">
        <v>29</v>
      </c>
      <c r="E8" s="51"/>
      <c r="F8" s="63"/>
      <c r="G8" s="56">
        <v>46</v>
      </c>
      <c r="H8" s="56">
        <v>48</v>
      </c>
      <c r="I8" s="90">
        <v>94</v>
      </c>
      <c r="J8" s="53" t="s">
        <v>453</v>
      </c>
      <c r="K8" s="63" t="s">
        <v>813</v>
      </c>
      <c r="L8" s="64" t="s">
        <v>812</v>
      </c>
      <c r="M8" s="65">
        <v>9613015423</v>
      </c>
      <c r="N8" s="63" t="s">
        <v>814</v>
      </c>
      <c r="O8" s="143">
        <v>7399645454</v>
      </c>
      <c r="P8" s="72">
        <v>43406</v>
      </c>
      <c r="Q8" s="63" t="s">
        <v>160</v>
      </c>
      <c r="R8" s="63">
        <v>44</v>
      </c>
      <c r="S8" s="63" t="s">
        <v>163</v>
      </c>
      <c r="T8" s="63"/>
    </row>
    <row r="9" spans="1:20">
      <c r="A9" s="4">
        <v>5</v>
      </c>
      <c r="B9" s="17" t="s">
        <v>66</v>
      </c>
      <c r="C9" s="51" t="s">
        <v>454</v>
      </c>
      <c r="D9" s="63" t="s">
        <v>27</v>
      </c>
      <c r="E9" s="51">
        <v>18130279502</v>
      </c>
      <c r="F9" s="63" t="s">
        <v>162</v>
      </c>
      <c r="G9" s="90">
        <v>26</v>
      </c>
      <c r="H9" s="90">
        <v>23</v>
      </c>
      <c r="I9" s="90">
        <v>49</v>
      </c>
      <c r="J9" s="129" t="s">
        <v>494</v>
      </c>
      <c r="K9" s="63" t="s">
        <v>813</v>
      </c>
      <c r="L9" s="64" t="s">
        <v>812</v>
      </c>
      <c r="M9" s="65">
        <v>9613015424</v>
      </c>
      <c r="N9" s="63" t="s">
        <v>814</v>
      </c>
      <c r="O9" s="143">
        <v>7399645455</v>
      </c>
      <c r="P9" s="72">
        <v>43406</v>
      </c>
      <c r="Q9" s="63" t="s">
        <v>160</v>
      </c>
      <c r="R9" s="63">
        <v>33</v>
      </c>
      <c r="S9" s="63" t="s">
        <v>163</v>
      </c>
      <c r="T9" s="63"/>
    </row>
    <row r="10" spans="1:20">
      <c r="A10" s="4">
        <v>6</v>
      </c>
      <c r="B10" s="17" t="s">
        <v>66</v>
      </c>
      <c r="C10" s="51" t="s">
        <v>455</v>
      </c>
      <c r="D10" s="63" t="s">
        <v>27</v>
      </c>
      <c r="E10" s="51">
        <v>18130280802</v>
      </c>
      <c r="F10" s="63" t="s">
        <v>162</v>
      </c>
      <c r="G10" s="90">
        <v>10</v>
      </c>
      <c r="H10" s="90">
        <v>13</v>
      </c>
      <c r="I10" s="90">
        <v>23</v>
      </c>
      <c r="J10" s="129" t="s">
        <v>517</v>
      </c>
      <c r="K10" s="63" t="s">
        <v>813</v>
      </c>
      <c r="L10" s="64" t="s">
        <v>812</v>
      </c>
      <c r="M10" s="65">
        <v>9613015425</v>
      </c>
      <c r="N10" s="63" t="s">
        <v>814</v>
      </c>
      <c r="O10" s="143">
        <v>7399645456</v>
      </c>
      <c r="P10" s="72">
        <v>43406</v>
      </c>
      <c r="Q10" s="63" t="s">
        <v>160</v>
      </c>
      <c r="R10" s="63">
        <v>43</v>
      </c>
      <c r="S10" s="63" t="s">
        <v>163</v>
      </c>
      <c r="T10" s="63"/>
    </row>
    <row r="11" spans="1:20">
      <c r="A11" s="4">
        <v>7</v>
      </c>
      <c r="B11" s="17" t="s">
        <v>66</v>
      </c>
      <c r="C11" s="52" t="s">
        <v>456</v>
      </c>
      <c r="D11" s="63" t="s">
        <v>29</v>
      </c>
      <c r="E11" s="75"/>
      <c r="F11" s="63"/>
      <c r="G11" s="56">
        <v>60</v>
      </c>
      <c r="H11" s="56">
        <v>68</v>
      </c>
      <c r="I11" s="74">
        <f t="shared" ref="I11" si="0">+G11+H11</f>
        <v>128</v>
      </c>
      <c r="J11" s="53" t="s">
        <v>457</v>
      </c>
      <c r="K11" s="63" t="s">
        <v>813</v>
      </c>
      <c r="L11" s="64" t="s">
        <v>812</v>
      </c>
      <c r="M11" s="65">
        <v>9613015426</v>
      </c>
      <c r="N11" s="63" t="s">
        <v>814</v>
      </c>
      <c r="O11" s="143">
        <v>7399645457</v>
      </c>
      <c r="P11" s="72">
        <v>43407</v>
      </c>
      <c r="Q11" s="63" t="s">
        <v>445</v>
      </c>
      <c r="R11" s="63">
        <v>33</v>
      </c>
      <c r="S11" s="63" t="s">
        <v>163</v>
      </c>
      <c r="T11" s="63"/>
    </row>
    <row r="12" spans="1:20">
      <c r="A12" s="4">
        <v>8</v>
      </c>
      <c r="B12" s="17" t="s">
        <v>66</v>
      </c>
      <c r="C12" s="82" t="s">
        <v>458</v>
      </c>
      <c r="D12" s="63" t="s">
        <v>27</v>
      </c>
      <c r="E12" s="73"/>
      <c r="F12" s="63" t="s">
        <v>162</v>
      </c>
      <c r="G12" s="73"/>
      <c r="H12" s="73"/>
      <c r="I12" s="73"/>
      <c r="J12" s="73"/>
      <c r="K12" s="63" t="s">
        <v>813</v>
      </c>
      <c r="L12" s="64" t="s">
        <v>812</v>
      </c>
      <c r="M12" s="65">
        <v>9613015427</v>
      </c>
      <c r="N12" s="63" t="s">
        <v>814</v>
      </c>
      <c r="O12" s="143">
        <v>7399645458</v>
      </c>
      <c r="P12" s="72">
        <v>43407</v>
      </c>
      <c r="Q12" s="63" t="s">
        <v>445</v>
      </c>
      <c r="R12" s="63">
        <v>44</v>
      </c>
      <c r="S12" s="63" t="s">
        <v>163</v>
      </c>
      <c r="T12" s="63"/>
    </row>
    <row r="13" spans="1:20">
      <c r="A13" s="4">
        <v>9</v>
      </c>
      <c r="B13" s="17" t="s">
        <v>66</v>
      </c>
      <c r="C13" s="51" t="s">
        <v>459</v>
      </c>
      <c r="D13" s="63" t="s">
        <v>27</v>
      </c>
      <c r="E13" s="51">
        <v>18130278701</v>
      </c>
      <c r="F13" s="63" t="s">
        <v>162</v>
      </c>
      <c r="G13" s="90">
        <v>30</v>
      </c>
      <c r="H13" s="90">
        <v>39</v>
      </c>
      <c r="I13" s="90">
        <v>69</v>
      </c>
      <c r="J13" s="129" t="s">
        <v>518</v>
      </c>
      <c r="K13" s="63" t="s">
        <v>813</v>
      </c>
      <c r="L13" s="64" t="s">
        <v>812</v>
      </c>
      <c r="M13" s="65">
        <v>9613015428</v>
      </c>
      <c r="N13" s="63" t="s">
        <v>814</v>
      </c>
      <c r="O13" s="143">
        <v>7399645459</v>
      </c>
      <c r="P13" s="72">
        <v>43407</v>
      </c>
      <c r="Q13" s="63" t="s">
        <v>445</v>
      </c>
      <c r="R13" s="63">
        <v>41</v>
      </c>
      <c r="S13" s="63" t="s">
        <v>163</v>
      </c>
      <c r="T13" s="63"/>
    </row>
    <row r="14" spans="1:20">
      <c r="A14" s="4">
        <v>10</v>
      </c>
      <c r="B14" s="17" t="s">
        <v>66</v>
      </c>
      <c r="C14" s="52" t="s">
        <v>460</v>
      </c>
      <c r="D14" s="63" t="s">
        <v>29</v>
      </c>
      <c r="E14" s="73"/>
      <c r="F14" s="63"/>
      <c r="G14" s="56">
        <v>23</v>
      </c>
      <c r="H14" s="56">
        <v>32</v>
      </c>
      <c r="I14" s="74">
        <f t="shared" ref="I14:I23" si="1">+G14+H14</f>
        <v>55</v>
      </c>
      <c r="J14" s="53" t="s">
        <v>461</v>
      </c>
      <c r="K14" s="63" t="s">
        <v>813</v>
      </c>
      <c r="L14" s="64" t="s">
        <v>812</v>
      </c>
      <c r="M14" s="65">
        <v>9613015429</v>
      </c>
      <c r="N14" s="63" t="s">
        <v>814</v>
      </c>
      <c r="O14" s="143">
        <v>7399645460</v>
      </c>
      <c r="P14" s="72">
        <v>43409</v>
      </c>
      <c r="Q14" s="63" t="s">
        <v>164</v>
      </c>
      <c r="R14" s="63">
        <v>34</v>
      </c>
      <c r="S14" s="63" t="s">
        <v>163</v>
      </c>
      <c r="T14" s="63"/>
    </row>
    <row r="15" spans="1:20">
      <c r="A15" s="4">
        <v>11</v>
      </c>
      <c r="B15" s="17" t="s">
        <v>66</v>
      </c>
      <c r="C15" s="51" t="s">
        <v>462</v>
      </c>
      <c r="D15" s="63" t="s">
        <v>27</v>
      </c>
      <c r="E15" s="51">
        <v>18130280501</v>
      </c>
      <c r="F15" s="63" t="s">
        <v>162</v>
      </c>
      <c r="G15" s="69">
        <v>31</v>
      </c>
      <c r="H15" s="69">
        <v>34</v>
      </c>
      <c r="I15" s="74">
        <f t="shared" si="1"/>
        <v>65</v>
      </c>
      <c r="J15" s="129" t="s">
        <v>519</v>
      </c>
      <c r="K15" s="63" t="s">
        <v>813</v>
      </c>
      <c r="L15" s="64" t="s">
        <v>812</v>
      </c>
      <c r="M15" s="65">
        <v>9613015430</v>
      </c>
      <c r="N15" s="63" t="s">
        <v>814</v>
      </c>
      <c r="O15" s="143">
        <v>7399645461</v>
      </c>
      <c r="P15" s="72">
        <v>43409</v>
      </c>
      <c r="Q15" s="63" t="s">
        <v>164</v>
      </c>
      <c r="R15" s="63">
        <v>44</v>
      </c>
      <c r="S15" s="63" t="s">
        <v>163</v>
      </c>
      <c r="T15" s="63"/>
    </row>
    <row r="16" spans="1:20">
      <c r="A16" s="4">
        <v>12</v>
      </c>
      <c r="B16" s="17" t="s">
        <v>66</v>
      </c>
      <c r="C16" s="51" t="s">
        <v>481</v>
      </c>
      <c r="D16" s="63" t="s">
        <v>27</v>
      </c>
      <c r="E16" s="51">
        <v>18130280805</v>
      </c>
      <c r="F16" s="63" t="s">
        <v>162</v>
      </c>
      <c r="G16" s="90">
        <v>26</v>
      </c>
      <c r="H16" s="90">
        <v>24</v>
      </c>
      <c r="I16" s="74">
        <f t="shared" si="1"/>
        <v>50</v>
      </c>
      <c r="J16" s="129" t="s">
        <v>520</v>
      </c>
      <c r="K16" s="63" t="s">
        <v>813</v>
      </c>
      <c r="L16" s="64" t="s">
        <v>812</v>
      </c>
      <c r="M16" s="65">
        <v>9613015431</v>
      </c>
      <c r="N16" s="63" t="s">
        <v>814</v>
      </c>
      <c r="O16" s="143">
        <v>7399645462</v>
      </c>
      <c r="P16" s="72">
        <v>43409</v>
      </c>
      <c r="Q16" s="63" t="s">
        <v>164</v>
      </c>
      <c r="R16" s="63">
        <v>39</v>
      </c>
      <c r="S16" s="63" t="s">
        <v>163</v>
      </c>
      <c r="T16" s="63"/>
    </row>
    <row r="17" spans="1:20">
      <c r="A17" s="4">
        <v>13</v>
      </c>
      <c r="B17" s="17" t="s">
        <v>66</v>
      </c>
      <c r="C17" s="52" t="s">
        <v>463</v>
      </c>
      <c r="D17" s="63" t="s">
        <v>29</v>
      </c>
      <c r="E17" s="73"/>
      <c r="F17" s="63"/>
      <c r="G17" s="56">
        <v>36</v>
      </c>
      <c r="H17" s="56">
        <v>22</v>
      </c>
      <c r="I17" s="74">
        <f t="shared" si="1"/>
        <v>58</v>
      </c>
      <c r="J17" s="53" t="s">
        <v>464</v>
      </c>
      <c r="K17" s="63" t="s">
        <v>813</v>
      </c>
      <c r="L17" s="64" t="s">
        <v>812</v>
      </c>
      <c r="M17" s="65">
        <v>9613015432</v>
      </c>
      <c r="N17" s="63" t="s">
        <v>814</v>
      </c>
      <c r="O17" s="143">
        <v>7399645463</v>
      </c>
      <c r="P17" s="72">
        <v>43411</v>
      </c>
      <c r="Q17" s="63" t="s">
        <v>155</v>
      </c>
      <c r="R17" s="63">
        <v>40</v>
      </c>
      <c r="S17" s="63" t="s">
        <v>163</v>
      </c>
      <c r="T17" s="63"/>
    </row>
    <row r="18" spans="1:20">
      <c r="A18" s="4">
        <v>14</v>
      </c>
      <c r="B18" s="17" t="s">
        <v>66</v>
      </c>
      <c r="C18" s="51" t="s">
        <v>521</v>
      </c>
      <c r="D18" s="86" t="s">
        <v>27</v>
      </c>
      <c r="E18" s="51">
        <v>18130280801</v>
      </c>
      <c r="F18" s="63" t="s">
        <v>162</v>
      </c>
      <c r="G18" s="90">
        <v>49</v>
      </c>
      <c r="H18" s="90">
        <v>53</v>
      </c>
      <c r="I18" s="90">
        <v>102</v>
      </c>
      <c r="J18" s="129" t="s">
        <v>522</v>
      </c>
      <c r="K18" s="63" t="s">
        <v>813</v>
      </c>
      <c r="L18" s="64" t="s">
        <v>812</v>
      </c>
      <c r="M18" s="65">
        <v>9613015433</v>
      </c>
      <c r="N18" s="63" t="s">
        <v>814</v>
      </c>
      <c r="O18" s="143">
        <v>7399645464</v>
      </c>
      <c r="P18" s="72">
        <v>43411</v>
      </c>
      <c r="Q18" s="63" t="s">
        <v>155</v>
      </c>
      <c r="R18" s="63">
        <v>39</v>
      </c>
      <c r="S18" s="63" t="s">
        <v>163</v>
      </c>
      <c r="T18" s="63"/>
    </row>
    <row r="19" spans="1:20">
      <c r="A19" s="4">
        <v>15</v>
      </c>
      <c r="B19" s="17" t="s">
        <v>66</v>
      </c>
      <c r="C19" s="51" t="s">
        <v>465</v>
      </c>
      <c r="D19" s="63" t="s">
        <v>27</v>
      </c>
      <c r="E19" s="51">
        <v>18130282005</v>
      </c>
      <c r="F19" s="63" t="s">
        <v>162</v>
      </c>
      <c r="G19" s="90">
        <v>53</v>
      </c>
      <c r="H19" s="90">
        <v>42</v>
      </c>
      <c r="I19" s="90">
        <v>95</v>
      </c>
      <c r="J19" s="129" t="s">
        <v>523</v>
      </c>
      <c r="K19" s="63" t="s">
        <v>813</v>
      </c>
      <c r="L19" s="64" t="s">
        <v>812</v>
      </c>
      <c r="M19" s="65">
        <v>9613015434</v>
      </c>
      <c r="N19" s="63" t="s">
        <v>814</v>
      </c>
      <c r="O19" s="143">
        <v>7399645465</v>
      </c>
      <c r="P19" s="72">
        <v>43411</v>
      </c>
      <c r="Q19" s="63" t="s">
        <v>155</v>
      </c>
      <c r="R19" s="63">
        <v>37</v>
      </c>
      <c r="S19" s="63" t="s">
        <v>163</v>
      </c>
      <c r="T19" s="63"/>
    </row>
    <row r="20" spans="1:20">
      <c r="A20" s="4">
        <v>16</v>
      </c>
      <c r="B20" s="17" t="s">
        <v>66</v>
      </c>
      <c r="C20" s="60" t="s">
        <v>466</v>
      </c>
      <c r="D20" s="63" t="s">
        <v>27</v>
      </c>
      <c r="E20" s="77"/>
      <c r="F20" s="63" t="s">
        <v>168</v>
      </c>
      <c r="G20" s="69">
        <v>55</v>
      </c>
      <c r="H20" s="69">
        <v>49</v>
      </c>
      <c r="I20" s="74">
        <f t="shared" si="1"/>
        <v>104</v>
      </c>
      <c r="J20" s="76"/>
      <c r="K20" s="63" t="s">
        <v>813</v>
      </c>
      <c r="L20" s="64" t="s">
        <v>812</v>
      </c>
      <c r="M20" s="65">
        <v>9613015435</v>
      </c>
      <c r="N20" s="63" t="s">
        <v>814</v>
      </c>
      <c r="O20" s="143">
        <v>7399645466</v>
      </c>
      <c r="P20" s="72">
        <v>43412</v>
      </c>
      <c r="Q20" s="63" t="s">
        <v>154</v>
      </c>
      <c r="R20" s="63">
        <v>35</v>
      </c>
      <c r="S20" s="63" t="s">
        <v>163</v>
      </c>
      <c r="T20" s="63"/>
    </row>
    <row r="21" spans="1:20">
      <c r="A21" s="4">
        <v>17</v>
      </c>
      <c r="B21" s="17" t="s">
        <v>66</v>
      </c>
      <c r="C21" s="52" t="s">
        <v>467</v>
      </c>
      <c r="D21" s="63" t="s">
        <v>29</v>
      </c>
      <c r="E21" s="77"/>
      <c r="F21" s="63"/>
      <c r="G21" s="56">
        <v>38</v>
      </c>
      <c r="H21" s="56">
        <v>39</v>
      </c>
      <c r="I21" s="74">
        <f t="shared" si="1"/>
        <v>77</v>
      </c>
      <c r="J21" s="53" t="s">
        <v>468</v>
      </c>
      <c r="K21" s="63" t="s">
        <v>813</v>
      </c>
      <c r="L21" s="64" t="s">
        <v>812</v>
      </c>
      <c r="M21" s="65">
        <v>9613015436</v>
      </c>
      <c r="N21" s="63" t="s">
        <v>814</v>
      </c>
      <c r="O21" s="143">
        <v>7399645467</v>
      </c>
      <c r="P21" s="72">
        <v>43413</v>
      </c>
      <c r="Q21" s="63" t="s">
        <v>160</v>
      </c>
      <c r="R21" s="63">
        <v>38</v>
      </c>
      <c r="S21" s="63" t="s">
        <v>163</v>
      </c>
      <c r="T21" s="63"/>
    </row>
    <row r="22" spans="1:20">
      <c r="A22" s="4">
        <v>18</v>
      </c>
      <c r="B22" s="17" t="s">
        <v>66</v>
      </c>
      <c r="C22" s="51" t="s">
        <v>469</v>
      </c>
      <c r="D22" s="63" t="s">
        <v>27</v>
      </c>
      <c r="E22" s="51">
        <v>18130214504</v>
      </c>
      <c r="F22" s="63" t="s">
        <v>162</v>
      </c>
      <c r="G22" s="90">
        <v>29</v>
      </c>
      <c r="H22" s="90">
        <v>30</v>
      </c>
      <c r="I22" s="74">
        <f t="shared" si="1"/>
        <v>59</v>
      </c>
      <c r="J22" s="129" t="s">
        <v>524</v>
      </c>
      <c r="K22" s="63" t="s">
        <v>813</v>
      </c>
      <c r="L22" s="64" t="s">
        <v>812</v>
      </c>
      <c r="M22" s="65">
        <v>9613015437</v>
      </c>
      <c r="N22" s="63" t="s">
        <v>814</v>
      </c>
      <c r="O22" s="143">
        <v>7399645468</v>
      </c>
      <c r="P22" s="72">
        <v>43413</v>
      </c>
      <c r="Q22" s="63" t="s">
        <v>160</v>
      </c>
      <c r="R22" s="63">
        <v>45</v>
      </c>
      <c r="S22" s="63" t="s">
        <v>163</v>
      </c>
      <c r="T22" s="63"/>
    </row>
    <row r="23" spans="1:20">
      <c r="A23" s="4">
        <v>19</v>
      </c>
      <c r="B23" s="17" t="s">
        <v>66</v>
      </c>
      <c r="C23" s="51" t="s">
        <v>454</v>
      </c>
      <c r="D23" s="63" t="s">
        <v>27</v>
      </c>
      <c r="E23" s="51">
        <v>18130279502</v>
      </c>
      <c r="F23" s="63" t="s">
        <v>162</v>
      </c>
      <c r="G23" s="90">
        <v>26</v>
      </c>
      <c r="H23" s="90">
        <v>23</v>
      </c>
      <c r="I23" s="74">
        <f t="shared" si="1"/>
        <v>49</v>
      </c>
      <c r="J23" s="129" t="s">
        <v>494</v>
      </c>
      <c r="K23" s="63" t="s">
        <v>813</v>
      </c>
      <c r="L23" s="64" t="s">
        <v>812</v>
      </c>
      <c r="M23" s="65">
        <v>9613015438</v>
      </c>
      <c r="N23" s="63" t="s">
        <v>814</v>
      </c>
      <c r="O23" s="143">
        <v>7399645469</v>
      </c>
      <c r="P23" s="72">
        <v>43413</v>
      </c>
      <c r="Q23" s="63" t="s">
        <v>160</v>
      </c>
      <c r="R23" s="63">
        <v>44</v>
      </c>
      <c r="S23" s="63" t="s">
        <v>163</v>
      </c>
      <c r="T23" s="63"/>
    </row>
    <row r="24" spans="1:20">
      <c r="A24" s="4">
        <v>20</v>
      </c>
      <c r="B24" s="17" t="s">
        <v>66</v>
      </c>
      <c r="C24" s="52" t="s">
        <v>470</v>
      </c>
      <c r="D24" s="63" t="s">
        <v>29</v>
      </c>
      <c r="E24" s="77"/>
      <c r="F24" s="63"/>
      <c r="G24" s="56">
        <v>12</v>
      </c>
      <c r="H24" s="56">
        <v>20</v>
      </c>
      <c r="I24" s="74">
        <f t="shared" ref="I24:I26" si="2">+G24+H24</f>
        <v>32</v>
      </c>
      <c r="J24" s="57" t="s">
        <v>471</v>
      </c>
      <c r="K24" s="63" t="s">
        <v>813</v>
      </c>
      <c r="L24" s="64" t="s">
        <v>812</v>
      </c>
      <c r="M24" s="65">
        <v>9613015439</v>
      </c>
      <c r="N24" s="63" t="s">
        <v>814</v>
      </c>
      <c r="O24" s="143">
        <v>7399645470</v>
      </c>
      <c r="P24" s="72">
        <v>43414</v>
      </c>
      <c r="Q24" s="63" t="s">
        <v>445</v>
      </c>
      <c r="R24" s="63">
        <v>44</v>
      </c>
      <c r="S24" s="63" t="s">
        <v>163</v>
      </c>
      <c r="T24" s="63"/>
    </row>
    <row r="25" spans="1:20">
      <c r="A25" s="4">
        <v>21</v>
      </c>
      <c r="B25" s="17" t="s">
        <v>66</v>
      </c>
      <c r="C25" s="51" t="s">
        <v>462</v>
      </c>
      <c r="D25" s="63" t="s">
        <v>27</v>
      </c>
      <c r="E25" s="73">
        <v>18130280501</v>
      </c>
      <c r="F25" s="63" t="s">
        <v>162</v>
      </c>
      <c r="G25" s="90">
        <v>26</v>
      </c>
      <c r="H25" s="90">
        <v>27</v>
      </c>
      <c r="I25" s="74">
        <f t="shared" si="2"/>
        <v>53</v>
      </c>
      <c r="J25" s="129" t="s">
        <v>519</v>
      </c>
      <c r="K25" s="63" t="s">
        <v>813</v>
      </c>
      <c r="L25" s="64" t="s">
        <v>812</v>
      </c>
      <c r="M25" s="65">
        <v>9613015440</v>
      </c>
      <c r="N25" s="63" t="s">
        <v>814</v>
      </c>
      <c r="O25" s="143">
        <v>7399645471</v>
      </c>
      <c r="P25" s="72">
        <v>43414</v>
      </c>
      <c r="Q25" s="63" t="s">
        <v>445</v>
      </c>
      <c r="R25" s="63">
        <v>39</v>
      </c>
      <c r="S25" s="63" t="s">
        <v>163</v>
      </c>
      <c r="T25" s="63"/>
    </row>
    <row r="26" spans="1:20">
      <c r="A26" s="4">
        <v>22</v>
      </c>
      <c r="B26" s="17" t="s">
        <v>66</v>
      </c>
      <c r="C26" s="82" t="s">
        <v>472</v>
      </c>
      <c r="D26" s="63" t="s">
        <v>27</v>
      </c>
      <c r="E26" s="73"/>
      <c r="F26" s="63" t="s">
        <v>162</v>
      </c>
      <c r="G26" s="73">
        <v>15</v>
      </c>
      <c r="H26" s="73">
        <v>19</v>
      </c>
      <c r="I26" s="74">
        <f t="shared" si="2"/>
        <v>34</v>
      </c>
      <c r="J26" s="73"/>
      <c r="K26" s="63" t="s">
        <v>813</v>
      </c>
      <c r="L26" s="64" t="s">
        <v>812</v>
      </c>
      <c r="M26" s="65">
        <v>9613015441</v>
      </c>
      <c r="N26" s="63" t="s">
        <v>814</v>
      </c>
      <c r="O26" s="143">
        <v>7399645472</v>
      </c>
      <c r="P26" s="72">
        <v>43414</v>
      </c>
      <c r="Q26" s="63" t="s">
        <v>445</v>
      </c>
      <c r="R26" s="63">
        <v>40</v>
      </c>
      <c r="S26" s="63" t="s">
        <v>163</v>
      </c>
      <c r="T26" s="63"/>
    </row>
    <row r="27" spans="1:20">
      <c r="A27" s="4">
        <v>23</v>
      </c>
      <c r="B27" s="17" t="s">
        <v>66</v>
      </c>
      <c r="C27" s="142" t="s">
        <v>473</v>
      </c>
      <c r="D27" s="63" t="s">
        <v>29</v>
      </c>
      <c r="E27" s="73"/>
      <c r="F27" s="63"/>
      <c r="G27" s="56">
        <v>29</v>
      </c>
      <c r="H27" s="56">
        <v>31</v>
      </c>
      <c r="I27" s="73">
        <v>31</v>
      </c>
      <c r="J27" s="53" t="s">
        <v>474</v>
      </c>
      <c r="K27" s="63" t="s">
        <v>813</v>
      </c>
      <c r="L27" s="64" t="s">
        <v>812</v>
      </c>
      <c r="M27" s="65">
        <v>9613015442</v>
      </c>
      <c r="N27" s="63" t="s">
        <v>814</v>
      </c>
      <c r="O27" s="143">
        <v>7399645473</v>
      </c>
      <c r="P27" s="72">
        <v>43416</v>
      </c>
      <c r="Q27" s="63" t="s">
        <v>164</v>
      </c>
      <c r="R27" s="63">
        <v>39</v>
      </c>
      <c r="S27" s="63" t="s">
        <v>163</v>
      </c>
      <c r="T27" s="63"/>
    </row>
    <row r="28" spans="1:20">
      <c r="A28" s="4">
        <v>24</v>
      </c>
      <c r="B28" s="17" t="s">
        <v>66</v>
      </c>
      <c r="C28" s="51" t="s">
        <v>151</v>
      </c>
      <c r="D28" s="63" t="s">
        <v>27</v>
      </c>
      <c r="E28" s="51">
        <v>18130280701</v>
      </c>
      <c r="F28" s="63" t="s">
        <v>162</v>
      </c>
      <c r="G28" s="90">
        <v>23</v>
      </c>
      <c r="H28" s="90">
        <v>20</v>
      </c>
      <c r="I28" s="73">
        <v>59</v>
      </c>
      <c r="J28" s="129" t="s">
        <v>152</v>
      </c>
      <c r="K28" s="63" t="s">
        <v>813</v>
      </c>
      <c r="L28" s="64" t="s">
        <v>812</v>
      </c>
      <c r="M28" s="65">
        <v>9613015443</v>
      </c>
      <c r="N28" s="63" t="s">
        <v>814</v>
      </c>
      <c r="O28" s="143">
        <v>7399645474</v>
      </c>
      <c r="P28" s="72">
        <v>43416</v>
      </c>
      <c r="Q28" s="63" t="s">
        <v>164</v>
      </c>
      <c r="R28" s="63">
        <v>44</v>
      </c>
      <c r="S28" s="63" t="s">
        <v>163</v>
      </c>
      <c r="T28" s="63"/>
    </row>
    <row r="29" spans="1:20">
      <c r="A29" s="4">
        <v>25</v>
      </c>
      <c r="B29" s="17" t="s">
        <v>66</v>
      </c>
      <c r="C29" s="55" t="s">
        <v>475</v>
      </c>
      <c r="D29" s="63" t="s">
        <v>29</v>
      </c>
      <c r="E29" s="77"/>
      <c r="F29" s="63"/>
      <c r="G29" s="69">
        <v>36</v>
      </c>
      <c r="H29" s="69">
        <v>38</v>
      </c>
      <c r="I29" s="74">
        <f t="shared" ref="I29" si="3">+G29+H29</f>
        <v>74</v>
      </c>
      <c r="J29" s="76"/>
      <c r="K29" s="63" t="s">
        <v>813</v>
      </c>
      <c r="L29" s="64" t="s">
        <v>812</v>
      </c>
      <c r="M29" s="65">
        <v>9613015444</v>
      </c>
      <c r="N29" s="63" t="s">
        <v>814</v>
      </c>
      <c r="O29" s="143">
        <v>7399645475</v>
      </c>
      <c r="P29" s="72">
        <v>43418</v>
      </c>
      <c r="Q29" s="63" t="s">
        <v>155</v>
      </c>
      <c r="R29" s="63">
        <v>39</v>
      </c>
      <c r="S29" s="63" t="s">
        <v>163</v>
      </c>
      <c r="T29" s="63"/>
    </row>
    <row r="30" spans="1:20">
      <c r="A30" s="4">
        <v>26</v>
      </c>
      <c r="B30" s="17" t="s">
        <v>66</v>
      </c>
      <c r="C30" s="51" t="s">
        <v>476</v>
      </c>
      <c r="D30" s="63" t="s">
        <v>27</v>
      </c>
      <c r="E30" s="51">
        <v>18130281603</v>
      </c>
      <c r="F30" s="63" t="s">
        <v>162</v>
      </c>
      <c r="G30" s="90">
        <v>17</v>
      </c>
      <c r="H30" s="90">
        <v>28</v>
      </c>
      <c r="I30" s="90">
        <v>45</v>
      </c>
      <c r="J30" s="129" t="s">
        <v>525</v>
      </c>
      <c r="K30" s="63" t="s">
        <v>813</v>
      </c>
      <c r="L30" s="64" t="s">
        <v>812</v>
      </c>
      <c r="M30" s="65">
        <v>9613015445</v>
      </c>
      <c r="N30" s="63" t="s">
        <v>814</v>
      </c>
      <c r="O30" s="143">
        <v>7399645476</v>
      </c>
      <c r="P30" s="72">
        <v>43418</v>
      </c>
      <c r="Q30" s="63" t="s">
        <v>155</v>
      </c>
      <c r="R30" s="63">
        <v>40</v>
      </c>
      <c r="S30" s="63" t="s">
        <v>163</v>
      </c>
      <c r="T30" s="63"/>
    </row>
    <row r="31" spans="1:20">
      <c r="A31" s="4">
        <v>27</v>
      </c>
      <c r="B31" s="17" t="s">
        <v>66</v>
      </c>
      <c r="C31" s="59" t="s">
        <v>477</v>
      </c>
      <c r="D31" s="63" t="s">
        <v>27</v>
      </c>
      <c r="E31" s="51">
        <v>18130272905</v>
      </c>
      <c r="F31" s="63" t="s">
        <v>162</v>
      </c>
      <c r="G31" s="90">
        <v>30</v>
      </c>
      <c r="H31" s="90">
        <v>56</v>
      </c>
      <c r="I31" s="90">
        <v>86</v>
      </c>
      <c r="J31" s="129" t="s">
        <v>526</v>
      </c>
      <c r="K31" s="63" t="s">
        <v>813</v>
      </c>
      <c r="L31" s="64" t="s">
        <v>812</v>
      </c>
      <c r="M31" s="65">
        <v>9613015446</v>
      </c>
      <c r="N31" s="63" t="s">
        <v>814</v>
      </c>
      <c r="O31" s="143">
        <v>7399645477</v>
      </c>
      <c r="P31" s="72">
        <v>43418</v>
      </c>
      <c r="Q31" s="63" t="s">
        <v>155</v>
      </c>
      <c r="R31" s="63">
        <v>44</v>
      </c>
      <c r="S31" s="63" t="s">
        <v>163</v>
      </c>
      <c r="T31" s="63"/>
    </row>
    <row r="32" spans="1:20">
      <c r="A32" s="4">
        <v>28</v>
      </c>
      <c r="B32" s="17" t="s">
        <v>66</v>
      </c>
      <c r="C32" s="52" t="s">
        <v>478</v>
      </c>
      <c r="D32" s="63" t="s">
        <v>29</v>
      </c>
      <c r="E32" s="53" t="s">
        <v>479</v>
      </c>
      <c r="F32" s="63"/>
      <c r="G32" s="56">
        <v>50</v>
      </c>
      <c r="H32" s="56">
        <v>38</v>
      </c>
      <c r="I32" s="73">
        <v>85</v>
      </c>
      <c r="J32" s="78"/>
      <c r="K32" s="63" t="s">
        <v>813</v>
      </c>
      <c r="L32" s="64" t="s">
        <v>812</v>
      </c>
      <c r="M32" s="65">
        <v>9613015447</v>
      </c>
      <c r="N32" s="63" t="s">
        <v>814</v>
      </c>
      <c r="O32" s="143">
        <v>7399645478</v>
      </c>
      <c r="P32" s="72">
        <v>43419</v>
      </c>
      <c r="Q32" s="63" t="s">
        <v>156</v>
      </c>
      <c r="R32" s="63">
        <v>41</v>
      </c>
      <c r="S32" s="63" t="s">
        <v>163</v>
      </c>
      <c r="T32" s="63"/>
    </row>
    <row r="33" spans="1:20">
      <c r="A33" s="4">
        <v>29</v>
      </c>
      <c r="B33" s="17" t="s">
        <v>66</v>
      </c>
      <c r="C33" s="55" t="s">
        <v>480</v>
      </c>
      <c r="D33" s="63" t="s">
        <v>29</v>
      </c>
      <c r="E33" s="77"/>
      <c r="F33" s="63"/>
      <c r="G33" s="69">
        <v>28</v>
      </c>
      <c r="H33" s="69">
        <v>30</v>
      </c>
      <c r="I33" s="74">
        <f t="shared" ref="I33" si="4">+G33+H33</f>
        <v>58</v>
      </c>
      <c r="J33" s="76"/>
      <c r="K33" s="63" t="s">
        <v>813</v>
      </c>
      <c r="L33" s="64" t="s">
        <v>812</v>
      </c>
      <c r="M33" s="65">
        <v>9613015448</v>
      </c>
      <c r="N33" s="63" t="s">
        <v>814</v>
      </c>
      <c r="O33" s="143">
        <v>7399645479</v>
      </c>
      <c r="P33" s="72">
        <v>43419</v>
      </c>
      <c r="Q33" s="63" t="s">
        <v>156</v>
      </c>
      <c r="R33" s="63">
        <v>41</v>
      </c>
      <c r="S33" s="63" t="s">
        <v>163</v>
      </c>
      <c r="T33" s="63"/>
    </row>
    <row r="34" spans="1:20">
      <c r="A34" s="4">
        <v>30</v>
      </c>
      <c r="B34" s="17" t="s">
        <v>66</v>
      </c>
      <c r="C34" s="51" t="s">
        <v>482</v>
      </c>
      <c r="D34" s="63" t="s">
        <v>27</v>
      </c>
      <c r="E34" s="51">
        <v>18130280502</v>
      </c>
      <c r="F34" s="63" t="s">
        <v>168</v>
      </c>
      <c r="G34" s="90">
        <v>161</v>
      </c>
      <c r="H34" s="90">
        <v>163</v>
      </c>
      <c r="I34" s="73">
        <v>324</v>
      </c>
      <c r="J34" s="129" t="s">
        <v>527</v>
      </c>
      <c r="K34" s="63" t="s">
        <v>813</v>
      </c>
      <c r="L34" s="64" t="s">
        <v>812</v>
      </c>
      <c r="M34" s="65">
        <v>9613015449</v>
      </c>
      <c r="N34" s="63" t="s">
        <v>814</v>
      </c>
      <c r="O34" s="143">
        <v>7399645480</v>
      </c>
      <c r="P34" s="72">
        <v>43419</v>
      </c>
      <c r="Q34" s="63" t="s">
        <v>156</v>
      </c>
      <c r="R34" s="63">
        <v>41</v>
      </c>
      <c r="S34" s="63" t="s">
        <v>163</v>
      </c>
      <c r="T34" s="63"/>
    </row>
    <row r="35" spans="1:20">
      <c r="A35" s="4">
        <v>31</v>
      </c>
      <c r="B35" s="17" t="s">
        <v>66</v>
      </c>
      <c r="C35" s="52" t="s">
        <v>483</v>
      </c>
      <c r="D35" s="63" t="s">
        <v>29</v>
      </c>
      <c r="E35" s="77"/>
      <c r="F35" s="63"/>
      <c r="G35" s="56">
        <v>21</v>
      </c>
      <c r="H35" s="56">
        <v>23</v>
      </c>
      <c r="I35" s="74">
        <f t="shared" ref="I35" si="5">+G35+H35</f>
        <v>44</v>
      </c>
      <c r="J35" s="53" t="s">
        <v>484</v>
      </c>
      <c r="K35" s="63" t="s">
        <v>813</v>
      </c>
      <c r="L35" s="64" t="s">
        <v>812</v>
      </c>
      <c r="M35" s="65">
        <v>9613015450</v>
      </c>
      <c r="N35" s="63" t="s">
        <v>814</v>
      </c>
      <c r="O35" s="143">
        <v>7399645481</v>
      </c>
      <c r="P35" s="72">
        <v>43420</v>
      </c>
      <c r="Q35" s="63" t="s">
        <v>160</v>
      </c>
      <c r="R35" s="63">
        <v>51</v>
      </c>
      <c r="S35" s="63" t="s">
        <v>163</v>
      </c>
      <c r="T35" s="63"/>
    </row>
    <row r="36" spans="1:20">
      <c r="A36" s="4">
        <v>32</v>
      </c>
      <c r="B36" s="17" t="s">
        <v>66</v>
      </c>
      <c r="C36" s="52" t="s">
        <v>485</v>
      </c>
      <c r="D36" s="63" t="s">
        <v>29</v>
      </c>
      <c r="E36" s="73"/>
      <c r="F36" s="63"/>
      <c r="G36" s="56">
        <v>18</v>
      </c>
      <c r="H36" s="56">
        <v>31</v>
      </c>
      <c r="I36" s="73">
        <v>49</v>
      </c>
      <c r="J36" s="53" t="s">
        <v>486</v>
      </c>
      <c r="K36" s="63" t="s">
        <v>813</v>
      </c>
      <c r="L36" s="64" t="s">
        <v>812</v>
      </c>
      <c r="M36" s="65">
        <v>9613015451</v>
      </c>
      <c r="N36" s="63" t="s">
        <v>814</v>
      </c>
      <c r="O36" s="143">
        <v>7399645482</v>
      </c>
      <c r="P36" s="72">
        <v>43420</v>
      </c>
      <c r="Q36" s="63" t="s">
        <v>160</v>
      </c>
      <c r="R36" s="63">
        <v>51</v>
      </c>
      <c r="S36" s="63" t="s">
        <v>163</v>
      </c>
      <c r="T36" s="63"/>
    </row>
    <row r="37" spans="1:20">
      <c r="A37" s="4">
        <v>33</v>
      </c>
      <c r="B37" s="17" t="s">
        <v>66</v>
      </c>
      <c r="C37" s="55" t="s">
        <v>482</v>
      </c>
      <c r="D37" s="63" t="s">
        <v>27</v>
      </c>
      <c r="E37" s="77"/>
      <c r="F37" s="63" t="s">
        <v>168</v>
      </c>
      <c r="G37" s="56"/>
      <c r="H37" s="56"/>
      <c r="I37" s="74"/>
      <c r="J37" s="53"/>
      <c r="K37" s="63" t="s">
        <v>813</v>
      </c>
      <c r="L37" s="64" t="s">
        <v>812</v>
      </c>
      <c r="M37" s="65">
        <v>9613015452</v>
      </c>
      <c r="N37" s="63" t="s">
        <v>814</v>
      </c>
      <c r="O37" s="143">
        <v>7399645483</v>
      </c>
      <c r="P37" s="72">
        <v>43420</v>
      </c>
      <c r="Q37" s="63" t="s">
        <v>160</v>
      </c>
      <c r="R37" s="63">
        <v>52</v>
      </c>
      <c r="S37" s="63" t="s">
        <v>163</v>
      </c>
      <c r="T37" s="63"/>
    </row>
    <row r="38" spans="1:20">
      <c r="A38" s="4">
        <v>34</v>
      </c>
      <c r="B38" s="17" t="s">
        <v>66</v>
      </c>
      <c r="C38" s="52" t="s">
        <v>487</v>
      </c>
      <c r="D38" s="63" t="s">
        <v>29</v>
      </c>
      <c r="E38" s="77"/>
      <c r="F38" s="63"/>
      <c r="G38" s="56">
        <v>21</v>
      </c>
      <c r="H38" s="56">
        <v>19</v>
      </c>
      <c r="I38" s="74">
        <f t="shared" ref="I38:I43" si="6">+G38+H38</f>
        <v>40</v>
      </c>
      <c r="J38" s="53" t="s">
        <v>488</v>
      </c>
      <c r="K38" s="63" t="s">
        <v>813</v>
      </c>
      <c r="L38" s="64" t="s">
        <v>812</v>
      </c>
      <c r="M38" s="65">
        <v>9613015453</v>
      </c>
      <c r="N38" s="63" t="s">
        <v>814</v>
      </c>
      <c r="O38" s="143">
        <v>7399645484</v>
      </c>
      <c r="P38" s="72">
        <v>43421</v>
      </c>
      <c r="Q38" s="63" t="s">
        <v>445</v>
      </c>
      <c r="R38" s="63">
        <v>48</v>
      </c>
      <c r="S38" s="63" t="s">
        <v>163</v>
      </c>
      <c r="T38" s="63"/>
    </row>
    <row r="39" spans="1:20">
      <c r="A39" s="4">
        <v>35</v>
      </c>
      <c r="B39" s="17" t="s">
        <v>66</v>
      </c>
      <c r="C39" s="52" t="s">
        <v>489</v>
      </c>
      <c r="D39" s="63" t="s">
        <v>29</v>
      </c>
      <c r="E39" s="73"/>
      <c r="F39" s="63"/>
      <c r="G39" s="56">
        <v>69</v>
      </c>
      <c r="H39" s="56">
        <v>53</v>
      </c>
      <c r="I39" s="74">
        <f t="shared" si="6"/>
        <v>122</v>
      </c>
      <c r="J39" s="53" t="s">
        <v>490</v>
      </c>
      <c r="K39" s="63" t="s">
        <v>813</v>
      </c>
      <c r="L39" s="64" t="s">
        <v>812</v>
      </c>
      <c r="M39" s="65">
        <v>9613015454</v>
      </c>
      <c r="N39" s="63" t="s">
        <v>814</v>
      </c>
      <c r="O39" s="143">
        <v>7399645485</v>
      </c>
      <c r="P39" s="72">
        <v>43421</v>
      </c>
      <c r="Q39" s="63" t="s">
        <v>445</v>
      </c>
      <c r="R39" s="63">
        <v>48</v>
      </c>
      <c r="S39" s="63" t="s">
        <v>163</v>
      </c>
      <c r="T39" s="63"/>
    </row>
    <row r="40" spans="1:20">
      <c r="A40" s="4">
        <v>36</v>
      </c>
      <c r="B40" s="17" t="s">
        <v>66</v>
      </c>
      <c r="C40" s="51" t="s">
        <v>491</v>
      </c>
      <c r="D40" s="63" t="s">
        <v>27</v>
      </c>
      <c r="E40" s="51">
        <v>18130214301</v>
      </c>
      <c r="F40" s="63" t="s">
        <v>162</v>
      </c>
      <c r="G40" s="90">
        <v>56</v>
      </c>
      <c r="H40" s="90">
        <v>63</v>
      </c>
      <c r="I40" s="74">
        <f t="shared" si="6"/>
        <v>119</v>
      </c>
      <c r="J40" s="129" t="s">
        <v>528</v>
      </c>
      <c r="K40" s="63" t="s">
        <v>813</v>
      </c>
      <c r="L40" s="64" t="s">
        <v>812</v>
      </c>
      <c r="M40" s="65">
        <v>9613015455</v>
      </c>
      <c r="N40" s="63" t="s">
        <v>814</v>
      </c>
      <c r="O40" s="143">
        <v>7399645486</v>
      </c>
      <c r="P40" s="72">
        <v>43421</v>
      </c>
      <c r="Q40" s="63" t="s">
        <v>445</v>
      </c>
      <c r="R40" s="63">
        <v>43</v>
      </c>
      <c r="S40" s="63" t="s">
        <v>163</v>
      </c>
      <c r="T40" s="63"/>
    </row>
    <row r="41" spans="1:20">
      <c r="A41" s="4">
        <v>37</v>
      </c>
      <c r="B41" s="17" t="s">
        <v>66</v>
      </c>
      <c r="C41" s="52" t="s">
        <v>492</v>
      </c>
      <c r="D41" s="63" t="s">
        <v>29</v>
      </c>
      <c r="E41" s="73"/>
      <c r="F41" s="63"/>
      <c r="G41" s="56">
        <v>40</v>
      </c>
      <c r="H41" s="56">
        <v>44</v>
      </c>
      <c r="I41" s="74">
        <f t="shared" si="6"/>
        <v>84</v>
      </c>
      <c r="J41" s="53" t="s">
        <v>494</v>
      </c>
      <c r="K41" s="63" t="s">
        <v>813</v>
      </c>
      <c r="L41" s="64" t="s">
        <v>812</v>
      </c>
      <c r="M41" s="65">
        <v>9613015456</v>
      </c>
      <c r="N41" s="63" t="s">
        <v>814</v>
      </c>
      <c r="O41" s="143">
        <v>7399645487</v>
      </c>
      <c r="P41" s="72">
        <v>43423</v>
      </c>
      <c r="Q41" s="63" t="s">
        <v>164</v>
      </c>
      <c r="R41" s="63">
        <v>43</v>
      </c>
      <c r="S41" s="63" t="s">
        <v>163</v>
      </c>
      <c r="T41" s="63"/>
    </row>
    <row r="42" spans="1:20">
      <c r="A42" s="4">
        <v>38</v>
      </c>
      <c r="B42" s="17" t="s">
        <v>66</v>
      </c>
      <c r="C42" s="52" t="s">
        <v>493</v>
      </c>
      <c r="D42" s="63" t="s">
        <v>29</v>
      </c>
      <c r="E42" s="73"/>
      <c r="F42" s="63"/>
      <c r="G42" s="56">
        <v>16</v>
      </c>
      <c r="H42" s="56">
        <v>12</v>
      </c>
      <c r="I42" s="74">
        <f t="shared" si="6"/>
        <v>28</v>
      </c>
      <c r="J42" s="53" t="s">
        <v>495</v>
      </c>
      <c r="K42" s="63" t="s">
        <v>813</v>
      </c>
      <c r="L42" s="64" t="s">
        <v>812</v>
      </c>
      <c r="M42" s="65">
        <v>9613015457</v>
      </c>
      <c r="N42" s="63" t="s">
        <v>814</v>
      </c>
      <c r="O42" s="143">
        <v>7399645488</v>
      </c>
      <c r="P42" s="72">
        <v>43423</v>
      </c>
      <c r="Q42" s="63" t="s">
        <v>164</v>
      </c>
      <c r="R42" s="63">
        <v>45</v>
      </c>
      <c r="S42" s="63" t="s">
        <v>163</v>
      </c>
      <c r="T42" s="63"/>
    </row>
    <row r="43" spans="1:20">
      <c r="A43" s="4">
        <v>39</v>
      </c>
      <c r="B43" s="17" t="s">
        <v>66</v>
      </c>
      <c r="C43" s="51" t="s">
        <v>496</v>
      </c>
      <c r="D43" s="63" t="s">
        <v>27</v>
      </c>
      <c r="E43" s="51">
        <v>18130281503</v>
      </c>
      <c r="F43" s="63" t="s">
        <v>162</v>
      </c>
      <c r="G43" s="90">
        <v>51</v>
      </c>
      <c r="H43" s="90">
        <v>58</v>
      </c>
      <c r="I43" s="74">
        <f t="shared" si="6"/>
        <v>109</v>
      </c>
      <c r="J43" s="129" t="s">
        <v>529</v>
      </c>
      <c r="K43" s="63" t="s">
        <v>813</v>
      </c>
      <c r="L43" s="64" t="s">
        <v>812</v>
      </c>
      <c r="M43" s="65">
        <v>9613015458</v>
      </c>
      <c r="N43" s="63" t="s">
        <v>814</v>
      </c>
      <c r="O43" s="143">
        <v>7399645489</v>
      </c>
      <c r="P43" s="72">
        <v>43423</v>
      </c>
      <c r="Q43" s="63" t="s">
        <v>164</v>
      </c>
      <c r="R43" s="63">
        <v>45</v>
      </c>
      <c r="S43" s="63" t="s">
        <v>163</v>
      </c>
      <c r="T43" s="63"/>
    </row>
    <row r="44" spans="1:20">
      <c r="A44" s="4">
        <v>40</v>
      </c>
      <c r="B44" s="17" t="s">
        <v>66</v>
      </c>
      <c r="C44" s="51" t="s">
        <v>497</v>
      </c>
      <c r="D44" s="63" t="s">
        <v>27</v>
      </c>
      <c r="E44" s="51">
        <v>18130279002</v>
      </c>
      <c r="F44" s="63" t="s">
        <v>162</v>
      </c>
      <c r="G44" s="80">
        <v>28</v>
      </c>
      <c r="H44" s="80">
        <v>26</v>
      </c>
      <c r="I44" s="74">
        <v>54</v>
      </c>
      <c r="J44" s="129" t="s">
        <v>530</v>
      </c>
      <c r="K44" s="63" t="s">
        <v>813</v>
      </c>
      <c r="L44" s="64" t="s">
        <v>812</v>
      </c>
      <c r="M44" s="65">
        <v>9613015459</v>
      </c>
      <c r="N44" s="63" t="s">
        <v>814</v>
      </c>
      <c r="O44" s="143">
        <v>7399645490</v>
      </c>
      <c r="P44" s="72">
        <v>43423</v>
      </c>
      <c r="Q44" s="63" t="s">
        <v>164</v>
      </c>
      <c r="R44" s="63">
        <v>46</v>
      </c>
      <c r="S44" s="63" t="s">
        <v>163</v>
      </c>
      <c r="T44" s="63"/>
    </row>
    <row r="45" spans="1:20">
      <c r="A45" s="4">
        <v>41</v>
      </c>
      <c r="B45" s="17" t="s">
        <v>66</v>
      </c>
      <c r="C45" s="55" t="s">
        <v>81</v>
      </c>
      <c r="D45" s="63" t="s">
        <v>29</v>
      </c>
      <c r="E45" s="53"/>
      <c r="F45" s="63"/>
      <c r="G45" s="56">
        <v>33</v>
      </c>
      <c r="H45" s="56">
        <v>32</v>
      </c>
      <c r="I45" s="74">
        <v>65</v>
      </c>
      <c r="J45" s="53" t="s">
        <v>498</v>
      </c>
      <c r="K45" s="63" t="s">
        <v>813</v>
      </c>
      <c r="L45" s="64" t="s">
        <v>812</v>
      </c>
      <c r="M45" s="65">
        <v>9613015460</v>
      </c>
      <c r="N45" s="63" t="s">
        <v>814</v>
      </c>
      <c r="O45" s="143">
        <v>7399645491</v>
      </c>
      <c r="P45" s="72">
        <v>43424</v>
      </c>
      <c r="Q45" s="63" t="s">
        <v>154</v>
      </c>
      <c r="R45" s="63">
        <v>39</v>
      </c>
      <c r="S45" s="63" t="s">
        <v>163</v>
      </c>
      <c r="T45" s="63"/>
    </row>
    <row r="46" spans="1:20">
      <c r="A46" s="4">
        <v>42</v>
      </c>
      <c r="B46" s="17" t="s">
        <v>66</v>
      </c>
      <c r="C46" s="51" t="s">
        <v>499</v>
      </c>
      <c r="D46" s="63" t="s">
        <v>27</v>
      </c>
      <c r="E46" s="51">
        <v>18130214801</v>
      </c>
      <c r="F46" s="63" t="s">
        <v>162</v>
      </c>
      <c r="G46" s="90">
        <v>16</v>
      </c>
      <c r="H46" s="90">
        <v>15</v>
      </c>
      <c r="I46" s="74">
        <v>31</v>
      </c>
      <c r="J46" s="129" t="s">
        <v>531</v>
      </c>
      <c r="K46" s="63" t="s">
        <v>813</v>
      </c>
      <c r="L46" s="64" t="s">
        <v>812</v>
      </c>
      <c r="M46" s="65">
        <v>9613015461</v>
      </c>
      <c r="N46" s="63" t="s">
        <v>814</v>
      </c>
      <c r="O46" s="143">
        <v>7399645492</v>
      </c>
      <c r="P46" s="72">
        <v>43424</v>
      </c>
      <c r="Q46" s="63" t="s">
        <v>154</v>
      </c>
      <c r="R46" s="63">
        <v>44</v>
      </c>
      <c r="S46" s="63" t="s">
        <v>163</v>
      </c>
      <c r="T46" s="63"/>
    </row>
    <row r="47" spans="1:20">
      <c r="A47" s="4">
        <v>43</v>
      </c>
      <c r="B47" s="17" t="s">
        <v>66</v>
      </c>
      <c r="C47" s="82" t="s">
        <v>500</v>
      </c>
      <c r="D47" s="63" t="s">
        <v>29</v>
      </c>
      <c r="E47" s="73"/>
      <c r="F47" s="63"/>
      <c r="G47" s="73"/>
      <c r="H47" s="73"/>
      <c r="I47" s="74"/>
      <c r="J47" s="79"/>
      <c r="K47" s="63" t="s">
        <v>813</v>
      </c>
      <c r="L47" s="64" t="s">
        <v>812</v>
      </c>
      <c r="M47" s="65">
        <v>9613015462</v>
      </c>
      <c r="N47" s="63" t="s">
        <v>814</v>
      </c>
      <c r="O47" s="143">
        <v>7399645493</v>
      </c>
      <c r="P47" s="72">
        <v>43425</v>
      </c>
      <c r="Q47" s="63" t="s">
        <v>155</v>
      </c>
      <c r="R47" s="63">
        <v>40</v>
      </c>
      <c r="S47" s="63" t="s">
        <v>163</v>
      </c>
      <c r="T47" s="63"/>
    </row>
    <row r="48" spans="1:20">
      <c r="A48" s="4">
        <v>44</v>
      </c>
      <c r="B48" s="17" t="s">
        <v>66</v>
      </c>
      <c r="C48" s="51" t="s">
        <v>501</v>
      </c>
      <c r="D48" s="63" t="s">
        <v>27</v>
      </c>
      <c r="E48" s="51">
        <v>18130263001</v>
      </c>
      <c r="F48" s="63" t="s">
        <v>162</v>
      </c>
      <c r="G48" s="90">
        <v>17</v>
      </c>
      <c r="H48" s="90">
        <v>24</v>
      </c>
      <c r="I48" s="90">
        <v>41</v>
      </c>
      <c r="J48" s="129" t="s">
        <v>532</v>
      </c>
      <c r="K48" s="63" t="s">
        <v>813</v>
      </c>
      <c r="L48" s="64" t="s">
        <v>812</v>
      </c>
      <c r="M48" s="65">
        <v>9613015463</v>
      </c>
      <c r="N48" s="63" t="s">
        <v>814</v>
      </c>
      <c r="O48" s="143">
        <v>7399645494</v>
      </c>
      <c r="P48" s="72">
        <v>43425</v>
      </c>
      <c r="Q48" s="63" t="s">
        <v>155</v>
      </c>
      <c r="R48" s="63">
        <v>43</v>
      </c>
      <c r="S48" s="63" t="s">
        <v>163</v>
      </c>
      <c r="T48" s="63"/>
    </row>
    <row r="49" spans="1:20">
      <c r="A49" s="4">
        <v>45</v>
      </c>
      <c r="B49" s="17" t="s">
        <v>66</v>
      </c>
      <c r="C49" s="51" t="s">
        <v>502</v>
      </c>
      <c r="D49" s="63" t="s">
        <v>27</v>
      </c>
      <c r="E49" s="51">
        <v>18130279601</v>
      </c>
      <c r="F49" s="63" t="s">
        <v>168</v>
      </c>
      <c r="G49" s="90">
        <v>301</v>
      </c>
      <c r="H49" s="90">
        <v>295</v>
      </c>
      <c r="I49" s="74">
        <v>596</v>
      </c>
      <c r="J49" s="129" t="s">
        <v>533</v>
      </c>
      <c r="K49" s="63" t="s">
        <v>813</v>
      </c>
      <c r="L49" s="64" t="s">
        <v>812</v>
      </c>
      <c r="M49" s="65">
        <v>9613015464</v>
      </c>
      <c r="N49" s="63" t="s">
        <v>814</v>
      </c>
      <c r="O49" s="143">
        <v>7399645495</v>
      </c>
      <c r="P49" s="72">
        <v>43425</v>
      </c>
      <c r="Q49" s="63" t="s">
        <v>155</v>
      </c>
      <c r="R49" s="63">
        <v>43</v>
      </c>
      <c r="S49" s="63" t="s">
        <v>163</v>
      </c>
      <c r="T49" s="63"/>
    </row>
    <row r="50" spans="1:20">
      <c r="A50" s="4">
        <v>46</v>
      </c>
      <c r="B50" s="17" t="s">
        <v>66</v>
      </c>
      <c r="C50" s="52" t="s">
        <v>503</v>
      </c>
      <c r="D50" s="63" t="s">
        <v>29</v>
      </c>
      <c r="E50" s="77"/>
      <c r="F50" s="63"/>
      <c r="G50" s="56">
        <v>39</v>
      </c>
      <c r="H50" s="56">
        <v>40</v>
      </c>
      <c r="I50" s="74">
        <v>79</v>
      </c>
      <c r="J50" s="53" t="s">
        <v>260</v>
      </c>
      <c r="K50" s="63" t="s">
        <v>813</v>
      </c>
      <c r="L50" s="64" t="s">
        <v>812</v>
      </c>
      <c r="M50" s="65">
        <v>9613015465</v>
      </c>
      <c r="N50" s="63" t="s">
        <v>814</v>
      </c>
      <c r="O50" s="143">
        <v>7399645496</v>
      </c>
      <c r="P50" s="72">
        <v>43426</v>
      </c>
      <c r="Q50" s="63" t="s">
        <v>156</v>
      </c>
      <c r="R50" s="63">
        <v>45</v>
      </c>
      <c r="S50" s="63" t="s">
        <v>163</v>
      </c>
      <c r="T50" s="63"/>
    </row>
    <row r="51" spans="1:20">
      <c r="A51" s="4">
        <v>47</v>
      </c>
      <c r="B51" s="17" t="s">
        <v>66</v>
      </c>
      <c r="C51" s="51" t="s">
        <v>504</v>
      </c>
      <c r="D51" s="63" t="s">
        <v>27</v>
      </c>
      <c r="E51" s="51">
        <v>18130281202</v>
      </c>
      <c r="F51" s="63" t="s">
        <v>168</v>
      </c>
      <c r="G51" s="90">
        <v>128</v>
      </c>
      <c r="H51" s="90">
        <v>104</v>
      </c>
      <c r="I51" s="90">
        <v>232</v>
      </c>
      <c r="J51" s="129" t="s">
        <v>325</v>
      </c>
      <c r="K51" s="63" t="s">
        <v>813</v>
      </c>
      <c r="L51" s="64" t="s">
        <v>812</v>
      </c>
      <c r="M51" s="65">
        <v>9613015466</v>
      </c>
      <c r="N51" s="63" t="s">
        <v>814</v>
      </c>
      <c r="O51" s="143">
        <v>7399645497</v>
      </c>
      <c r="P51" s="72">
        <v>43426</v>
      </c>
      <c r="Q51" s="63" t="s">
        <v>156</v>
      </c>
      <c r="R51" s="63">
        <v>45</v>
      </c>
      <c r="S51" s="63" t="s">
        <v>163</v>
      </c>
      <c r="T51" s="63"/>
    </row>
    <row r="52" spans="1:20">
      <c r="A52" s="4">
        <v>48</v>
      </c>
      <c r="B52" s="17" t="s">
        <v>66</v>
      </c>
      <c r="C52" s="52" t="s">
        <v>505</v>
      </c>
      <c r="D52" s="63" t="s">
        <v>29</v>
      </c>
      <c r="E52" s="77"/>
      <c r="F52" s="63"/>
      <c r="G52" s="56">
        <v>27</v>
      </c>
      <c r="H52" s="56">
        <v>38</v>
      </c>
      <c r="I52" s="74">
        <v>65</v>
      </c>
      <c r="J52" s="53" t="s">
        <v>506</v>
      </c>
      <c r="K52" s="63" t="s">
        <v>813</v>
      </c>
      <c r="L52" s="64" t="s">
        <v>812</v>
      </c>
      <c r="M52" s="65">
        <v>9613015467</v>
      </c>
      <c r="N52" s="63" t="s">
        <v>814</v>
      </c>
      <c r="O52" s="143">
        <v>7399645498</v>
      </c>
      <c r="P52" s="72">
        <v>43430</v>
      </c>
      <c r="Q52" s="63" t="s">
        <v>164</v>
      </c>
      <c r="R52" s="63">
        <v>43</v>
      </c>
      <c r="S52" s="63" t="s">
        <v>163</v>
      </c>
      <c r="T52" s="63"/>
    </row>
    <row r="53" spans="1:20">
      <c r="A53" s="4">
        <v>49</v>
      </c>
      <c r="B53" s="17" t="s">
        <v>66</v>
      </c>
      <c r="C53" s="51" t="s">
        <v>507</v>
      </c>
      <c r="D53" s="63" t="s">
        <v>27</v>
      </c>
      <c r="E53" s="51">
        <v>18130280605</v>
      </c>
      <c r="F53" s="63" t="s">
        <v>162</v>
      </c>
      <c r="G53" s="90">
        <v>26</v>
      </c>
      <c r="H53" s="90">
        <v>38</v>
      </c>
      <c r="I53" s="90">
        <v>64</v>
      </c>
      <c r="J53" s="129" t="s">
        <v>534</v>
      </c>
      <c r="K53" s="63" t="s">
        <v>813</v>
      </c>
      <c r="L53" s="64" t="s">
        <v>812</v>
      </c>
      <c r="M53" s="65">
        <v>9613015468</v>
      </c>
      <c r="N53" s="63" t="s">
        <v>814</v>
      </c>
      <c r="O53" s="143">
        <v>7399645499</v>
      </c>
      <c r="P53" s="72">
        <v>43430</v>
      </c>
      <c r="Q53" s="63" t="s">
        <v>164</v>
      </c>
      <c r="R53" s="63"/>
      <c r="S53" s="63"/>
      <c r="T53" s="63"/>
    </row>
    <row r="54" spans="1:20">
      <c r="A54" s="4">
        <v>50</v>
      </c>
      <c r="B54" s="17" t="s">
        <v>66</v>
      </c>
      <c r="C54" s="51" t="s">
        <v>502</v>
      </c>
      <c r="D54" s="63" t="s">
        <v>27</v>
      </c>
      <c r="E54" s="51">
        <v>18130279601</v>
      </c>
      <c r="F54" s="63" t="s">
        <v>168</v>
      </c>
      <c r="G54" s="90">
        <v>301</v>
      </c>
      <c r="H54" s="90">
        <v>295</v>
      </c>
      <c r="I54" s="90">
        <v>596</v>
      </c>
      <c r="J54" s="129" t="s">
        <v>533</v>
      </c>
      <c r="K54" s="63" t="s">
        <v>813</v>
      </c>
      <c r="L54" s="64" t="s">
        <v>812</v>
      </c>
      <c r="M54" s="65">
        <v>9613015469</v>
      </c>
      <c r="N54" s="63" t="s">
        <v>814</v>
      </c>
      <c r="O54" s="143">
        <v>7399645500</v>
      </c>
      <c r="P54" s="72">
        <v>43430</v>
      </c>
      <c r="Q54" s="63" t="s">
        <v>164</v>
      </c>
      <c r="R54" s="63">
        <v>25</v>
      </c>
      <c r="S54" s="63" t="s">
        <v>163</v>
      </c>
      <c r="T54" s="63"/>
    </row>
    <row r="55" spans="1:20">
      <c r="A55" s="4">
        <v>51</v>
      </c>
      <c r="B55" s="17" t="s">
        <v>66</v>
      </c>
      <c r="C55" s="52" t="s">
        <v>536</v>
      </c>
      <c r="D55" s="63" t="s">
        <v>29</v>
      </c>
      <c r="E55" s="51"/>
      <c r="F55" s="63"/>
      <c r="G55" s="54">
        <v>40</v>
      </c>
      <c r="H55" s="54">
        <v>37</v>
      </c>
      <c r="I55" s="90">
        <v>77</v>
      </c>
      <c r="J55" s="53" t="s">
        <v>537</v>
      </c>
      <c r="K55" s="63" t="s">
        <v>813</v>
      </c>
      <c r="L55" s="64" t="s">
        <v>812</v>
      </c>
      <c r="M55" s="65">
        <v>9613015470</v>
      </c>
      <c r="N55" s="63" t="s">
        <v>814</v>
      </c>
      <c r="O55" s="143">
        <v>7399645501</v>
      </c>
      <c r="P55" s="72">
        <v>43431</v>
      </c>
      <c r="Q55" s="63" t="s">
        <v>154</v>
      </c>
      <c r="R55" s="63">
        <v>25</v>
      </c>
      <c r="S55" s="63" t="s">
        <v>163</v>
      </c>
      <c r="T55" s="63"/>
    </row>
    <row r="56" spans="1:20">
      <c r="A56" s="4">
        <v>52</v>
      </c>
      <c r="B56" s="17" t="s">
        <v>66</v>
      </c>
      <c r="C56" s="51" t="s">
        <v>538</v>
      </c>
      <c r="D56" s="63" t="s">
        <v>27</v>
      </c>
      <c r="E56" s="51">
        <v>18130279301</v>
      </c>
      <c r="F56" s="63" t="s">
        <v>162</v>
      </c>
      <c r="G56" s="90">
        <v>65</v>
      </c>
      <c r="H56" s="90">
        <v>76</v>
      </c>
      <c r="I56" s="90">
        <v>141</v>
      </c>
      <c r="J56" s="144"/>
      <c r="K56" s="63" t="s">
        <v>813</v>
      </c>
      <c r="L56" s="64" t="s">
        <v>812</v>
      </c>
      <c r="M56" s="65">
        <v>9613015471</v>
      </c>
      <c r="N56" s="63" t="s">
        <v>814</v>
      </c>
      <c r="O56" s="143">
        <v>7399645502</v>
      </c>
      <c r="P56" s="72">
        <v>43431</v>
      </c>
      <c r="Q56" s="63" t="s">
        <v>154</v>
      </c>
      <c r="R56" s="63">
        <v>22</v>
      </c>
      <c r="S56" s="63" t="s">
        <v>163</v>
      </c>
      <c r="T56" s="63"/>
    </row>
    <row r="57" spans="1:20">
      <c r="A57" s="4">
        <v>53</v>
      </c>
      <c r="B57" s="17" t="s">
        <v>66</v>
      </c>
      <c r="C57" s="51" t="s">
        <v>502</v>
      </c>
      <c r="D57" s="63" t="s">
        <v>27</v>
      </c>
      <c r="E57" s="51">
        <v>18130279601</v>
      </c>
      <c r="F57" s="63" t="s">
        <v>168</v>
      </c>
      <c r="G57" s="90">
        <v>301</v>
      </c>
      <c r="H57" s="90">
        <v>295</v>
      </c>
      <c r="I57" s="90">
        <v>596</v>
      </c>
      <c r="J57" s="129" t="s">
        <v>533</v>
      </c>
      <c r="K57" s="63" t="s">
        <v>813</v>
      </c>
      <c r="L57" s="64" t="s">
        <v>812</v>
      </c>
      <c r="M57" s="65">
        <v>9613015472</v>
      </c>
      <c r="N57" s="63" t="s">
        <v>814</v>
      </c>
      <c r="O57" s="143">
        <v>7399645503</v>
      </c>
      <c r="P57" s="72">
        <v>43431</v>
      </c>
      <c r="Q57" s="63" t="s">
        <v>154</v>
      </c>
      <c r="R57" s="63">
        <v>57</v>
      </c>
      <c r="S57" s="63" t="s">
        <v>163</v>
      </c>
      <c r="T57" s="63"/>
    </row>
    <row r="58" spans="1:20">
      <c r="A58" s="4">
        <v>54</v>
      </c>
      <c r="B58" s="17" t="s">
        <v>66</v>
      </c>
      <c r="C58" s="55" t="s">
        <v>508</v>
      </c>
      <c r="D58" s="63" t="s">
        <v>29</v>
      </c>
      <c r="E58" s="51"/>
      <c r="F58" s="63"/>
      <c r="G58" s="56">
        <v>25</v>
      </c>
      <c r="H58" s="56">
        <v>28</v>
      </c>
      <c r="I58" s="90">
        <v>53</v>
      </c>
      <c r="J58" s="53" t="s">
        <v>509</v>
      </c>
      <c r="K58" s="63" t="s">
        <v>813</v>
      </c>
      <c r="L58" s="64" t="s">
        <v>812</v>
      </c>
      <c r="M58" s="65">
        <v>9613015473</v>
      </c>
      <c r="N58" s="63" t="s">
        <v>814</v>
      </c>
      <c r="O58" s="143">
        <v>7399645504</v>
      </c>
      <c r="P58" s="72">
        <v>43432</v>
      </c>
      <c r="Q58" s="63" t="s">
        <v>155</v>
      </c>
      <c r="R58" s="63">
        <v>39</v>
      </c>
      <c r="S58" s="63" t="s">
        <v>163</v>
      </c>
      <c r="T58" s="63"/>
    </row>
    <row r="59" spans="1:20">
      <c r="A59" s="4">
        <v>55</v>
      </c>
      <c r="B59" s="17" t="s">
        <v>66</v>
      </c>
      <c r="C59" s="51" t="s">
        <v>510</v>
      </c>
      <c r="D59" s="63" t="s">
        <v>27</v>
      </c>
      <c r="E59" s="51">
        <v>18130283403</v>
      </c>
      <c r="F59" s="63" t="s">
        <v>169</v>
      </c>
      <c r="G59" s="90">
        <v>153</v>
      </c>
      <c r="H59" s="90">
        <v>169</v>
      </c>
      <c r="I59" s="90">
        <v>322</v>
      </c>
      <c r="J59" s="129" t="s">
        <v>535</v>
      </c>
      <c r="K59" s="63" t="s">
        <v>813</v>
      </c>
      <c r="L59" s="64" t="s">
        <v>812</v>
      </c>
      <c r="M59" s="65">
        <v>9613015474</v>
      </c>
      <c r="N59" s="63" t="s">
        <v>814</v>
      </c>
      <c r="O59" s="143">
        <v>7399645505</v>
      </c>
      <c r="P59" s="72">
        <v>43432</v>
      </c>
      <c r="Q59" s="63" t="s">
        <v>155</v>
      </c>
      <c r="R59" s="63">
        <v>35</v>
      </c>
      <c r="S59" s="63" t="s">
        <v>163</v>
      </c>
      <c r="T59" s="63"/>
    </row>
    <row r="60" spans="1:20">
      <c r="A60" s="4">
        <v>56</v>
      </c>
      <c r="B60" s="17" t="s">
        <v>66</v>
      </c>
      <c r="C60" s="52" t="s">
        <v>511</v>
      </c>
      <c r="D60" s="63" t="s">
        <v>29</v>
      </c>
      <c r="E60" s="51"/>
      <c r="F60" s="63"/>
      <c r="G60" s="56">
        <v>44</v>
      </c>
      <c r="H60" s="56">
        <v>38</v>
      </c>
      <c r="I60" s="90">
        <v>82</v>
      </c>
      <c r="J60" s="53" t="s">
        <v>512</v>
      </c>
      <c r="K60" s="63" t="s">
        <v>813</v>
      </c>
      <c r="L60" s="64" t="s">
        <v>812</v>
      </c>
      <c r="M60" s="65">
        <v>9613015475</v>
      </c>
      <c r="N60" s="63" t="s">
        <v>814</v>
      </c>
      <c r="O60" s="143">
        <v>7399645506</v>
      </c>
      <c r="P60" s="72">
        <v>43433</v>
      </c>
      <c r="Q60" s="63" t="s">
        <v>156</v>
      </c>
      <c r="R60" s="63">
        <v>33</v>
      </c>
      <c r="S60" s="63" t="s">
        <v>163</v>
      </c>
      <c r="T60" s="63"/>
    </row>
    <row r="61" spans="1:20">
      <c r="A61" s="4">
        <v>57</v>
      </c>
      <c r="B61" s="17" t="s">
        <v>66</v>
      </c>
      <c r="C61" s="51" t="s">
        <v>510</v>
      </c>
      <c r="D61" s="63" t="s">
        <v>27</v>
      </c>
      <c r="E61" s="51">
        <v>18130283403</v>
      </c>
      <c r="F61" s="63" t="s">
        <v>169</v>
      </c>
      <c r="G61" s="90">
        <v>153</v>
      </c>
      <c r="H61" s="90">
        <v>169</v>
      </c>
      <c r="I61" s="90">
        <v>322</v>
      </c>
      <c r="J61" s="129" t="s">
        <v>535</v>
      </c>
      <c r="K61" s="63" t="s">
        <v>813</v>
      </c>
      <c r="L61" s="64" t="s">
        <v>812</v>
      </c>
      <c r="M61" s="65">
        <v>9613015476</v>
      </c>
      <c r="N61" s="63" t="s">
        <v>814</v>
      </c>
      <c r="O61" s="143">
        <v>7399645507</v>
      </c>
      <c r="P61" s="72">
        <v>43433</v>
      </c>
      <c r="Q61" s="63" t="s">
        <v>156</v>
      </c>
      <c r="R61" s="63">
        <v>39</v>
      </c>
      <c r="S61" s="63" t="s">
        <v>163</v>
      </c>
      <c r="T61" s="63"/>
    </row>
    <row r="62" spans="1:20">
      <c r="A62" s="4">
        <v>58</v>
      </c>
      <c r="B62" s="17" t="s">
        <v>66</v>
      </c>
      <c r="C62" s="52" t="s">
        <v>513</v>
      </c>
      <c r="D62" s="63" t="s">
        <v>29</v>
      </c>
      <c r="E62" s="51"/>
      <c r="F62" s="63"/>
      <c r="G62" s="56">
        <v>35</v>
      </c>
      <c r="H62" s="56">
        <v>42</v>
      </c>
      <c r="I62" s="90">
        <v>77</v>
      </c>
      <c r="J62" s="53" t="s">
        <v>514</v>
      </c>
      <c r="K62" s="63" t="s">
        <v>813</v>
      </c>
      <c r="L62" s="64" t="s">
        <v>812</v>
      </c>
      <c r="M62" s="65">
        <v>9613015477</v>
      </c>
      <c r="N62" s="63" t="s">
        <v>814</v>
      </c>
      <c r="O62" s="143">
        <v>7399645508</v>
      </c>
      <c r="P62" s="72">
        <v>43434</v>
      </c>
      <c r="Q62" s="63" t="s">
        <v>160</v>
      </c>
      <c r="R62" s="63">
        <v>36</v>
      </c>
      <c r="S62" s="63" t="s">
        <v>163</v>
      </c>
      <c r="T62" s="63"/>
    </row>
    <row r="63" spans="1:20">
      <c r="A63" s="4">
        <v>59</v>
      </c>
      <c r="B63" s="17" t="s">
        <v>66</v>
      </c>
      <c r="C63" s="51" t="s">
        <v>510</v>
      </c>
      <c r="D63" s="51" t="s">
        <v>27</v>
      </c>
      <c r="E63" s="51">
        <v>18130283403</v>
      </c>
      <c r="F63" s="90" t="s">
        <v>169</v>
      </c>
      <c r="G63" s="90">
        <v>153</v>
      </c>
      <c r="H63" s="90">
        <v>169</v>
      </c>
      <c r="I63" s="90">
        <v>322</v>
      </c>
      <c r="J63" s="129"/>
      <c r="K63" s="63"/>
      <c r="L63" s="70"/>
      <c r="M63" s="65"/>
      <c r="N63" s="63"/>
      <c r="O63" s="66"/>
      <c r="P63" s="72"/>
      <c r="Q63" s="63"/>
      <c r="R63" s="63"/>
      <c r="S63" s="63"/>
      <c r="T63" s="63"/>
    </row>
    <row r="64" spans="1:20">
      <c r="A64" s="4">
        <v>60</v>
      </c>
      <c r="B64" s="17"/>
      <c r="C64" s="51"/>
      <c r="D64" s="63"/>
      <c r="E64" s="51"/>
      <c r="F64" s="63"/>
      <c r="G64" s="90"/>
      <c r="H64" s="90"/>
      <c r="I64" s="90"/>
      <c r="J64" s="129"/>
      <c r="K64" s="63"/>
      <c r="L64" s="70"/>
      <c r="M64" s="65"/>
      <c r="N64" s="63"/>
      <c r="O64" s="66"/>
      <c r="P64" s="72"/>
      <c r="Q64" s="63"/>
      <c r="R64" s="63">
        <v>58</v>
      </c>
      <c r="S64" s="63" t="s">
        <v>163</v>
      </c>
      <c r="T64" s="63"/>
    </row>
    <row r="65" spans="1:20">
      <c r="A65" s="4">
        <v>61</v>
      </c>
      <c r="B65" s="17" t="s">
        <v>67</v>
      </c>
      <c r="C65" s="51" t="s">
        <v>354</v>
      </c>
      <c r="D65" s="63" t="s">
        <v>27</v>
      </c>
      <c r="E65" s="51">
        <v>18130241602</v>
      </c>
      <c r="F65" s="63" t="s">
        <v>168</v>
      </c>
      <c r="G65" s="90">
        <v>13</v>
      </c>
      <c r="H65" s="90">
        <v>17</v>
      </c>
      <c r="I65" s="90">
        <v>30</v>
      </c>
      <c r="J65" s="129" t="s">
        <v>356</v>
      </c>
      <c r="K65" s="156" t="s">
        <v>805</v>
      </c>
      <c r="L65" s="18" t="s">
        <v>811</v>
      </c>
      <c r="M65" s="61">
        <v>9854187152</v>
      </c>
      <c r="N65" s="156" t="s">
        <v>806</v>
      </c>
      <c r="O65" s="62">
        <v>8011789521</v>
      </c>
      <c r="P65" s="72">
        <v>43405</v>
      </c>
      <c r="Q65" s="63" t="s">
        <v>156</v>
      </c>
      <c r="R65" s="63">
        <v>49</v>
      </c>
      <c r="S65" s="63" t="s">
        <v>163</v>
      </c>
      <c r="T65" s="63"/>
    </row>
    <row r="66" spans="1:20">
      <c r="A66" s="4">
        <v>62</v>
      </c>
      <c r="B66" s="17" t="s">
        <v>67</v>
      </c>
      <c r="C66" s="51" t="s">
        <v>355</v>
      </c>
      <c r="D66" s="63" t="s">
        <v>27</v>
      </c>
      <c r="E66" s="51">
        <v>18130282703</v>
      </c>
      <c r="F66" s="63" t="s">
        <v>168</v>
      </c>
      <c r="G66" s="90">
        <v>38</v>
      </c>
      <c r="H66" s="90">
        <v>30</v>
      </c>
      <c r="I66" s="90">
        <v>68</v>
      </c>
      <c r="J66" s="129" t="s">
        <v>357</v>
      </c>
      <c r="K66" s="156" t="s">
        <v>805</v>
      </c>
      <c r="L66" s="18" t="s">
        <v>811</v>
      </c>
      <c r="M66" s="61">
        <v>9854187153</v>
      </c>
      <c r="N66" s="156" t="s">
        <v>806</v>
      </c>
      <c r="O66" s="62">
        <v>8011789521</v>
      </c>
      <c r="P66" s="72">
        <v>43405</v>
      </c>
      <c r="Q66" s="63" t="s">
        <v>156</v>
      </c>
      <c r="R66" s="63">
        <v>58</v>
      </c>
      <c r="S66" s="63" t="s">
        <v>163</v>
      </c>
      <c r="T66" s="63"/>
    </row>
    <row r="67" spans="1:20">
      <c r="A67" s="4">
        <v>63</v>
      </c>
      <c r="B67" s="17" t="s">
        <v>67</v>
      </c>
      <c r="C67" s="51" t="s">
        <v>358</v>
      </c>
      <c r="D67" s="63" t="s">
        <v>27</v>
      </c>
      <c r="E67" s="51">
        <v>18130247604</v>
      </c>
      <c r="F67" s="63" t="s">
        <v>168</v>
      </c>
      <c r="G67" s="90">
        <v>13</v>
      </c>
      <c r="H67" s="90">
        <v>17</v>
      </c>
      <c r="I67" s="90">
        <v>30</v>
      </c>
      <c r="J67" s="129" t="s">
        <v>359</v>
      </c>
      <c r="K67" s="156" t="s">
        <v>805</v>
      </c>
      <c r="L67" s="18" t="s">
        <v>811</v>
      </c>
      <c r="M67" s="61">
        <v>9854187154</v>
      </c>
      <c r="N67" s="156" t="s">
        <v>807</v>
      </c>
      <c r="O67" s="157" t="s">
        <v>808</v>
      </c>
      <c r="P67" s="72">
        <v>43406</v>
      </c>
      <c r="Q67" s="63" t="s">
        <v>160</v>
      </c>
      <c r="R67" s="63">
        <v>60</v>
      </c>
      <c r="S67" s="63" t="s">
        <v>163</v>
      </c>
      <c r="T67" s="63"/>
    </row>
    <row r="68" spans="1:20">
      <c r="A68" s="4">
        <v>64</v>
      </c>
      <c r="B68" s="17" t="s">
        <v>67</v>
      </c>
      <c r="C68" s="51" t="s">
        <v>446</v>
      </c>
      <c r="D68" s="63" t="s">
        <v>27</v>
      </c>
      <c r="E68" s="51">
        <v>18130247503</v>
      </c>
      <c r="F68" s="63" t="s">
        <v>168</v>
      </c>
      <c r="G68" s="90">
        <v>19</v>
      </c>
      <c r="H68" s="90">
        <v>12</v>
      </c>
      <c r="I68" s="90">
        <v>31</v>
      </c>
      <c r="J68" s="129" t="s">
        <v>107</v>
      </c>
      <c r="K68" s="156" t="s">
        <v>805</v>
      </c>
      <c r="L68" s="18" t="s">
        <v>811</v>
      </c>
      <c r="M68" s="61">
        <v>9854187155</v>
      </c>
      <c r="N68" s="156" t="s">
        <v>806</v>
      </c>
      <c r="O68" s="62">
        <v>8011789521</v>
      </c>
      <c r="P68" s="72">
        <v>43406</v>
      </c>
      <c r="Q68" s="63" t="s">
        <v>160</v>
      </c>
      <c r="R68" s="63">
        <v>46</v>
      </c>
      <c r="S68" s="63" t="s">
        <v>163</v>
      </c>
      <c r="T68" s="63"/>
    </row>
    <row r="69" spans="1:20">
      <c r="A69" s="4">
        <v>65</v>
      </c>
      <c r="B69" s="17" t="s">
        <v>67</v>
      </c>
      <c r="C69" s="51" t="s">
        <v>447</v>
      </c>
      <c r="D69" s="63" t="s">
        <v>27</v>
      </c>
      <c r="E69" s="51"/>
      <c r="F69" s="63"/>
      <c r="G69" s="90"/>
      <c r="H69" s="90"/>
      <c r="I69" s="90"/>
      <c r="J69" s="129"/>
      <c r="K69" s="156" t="s">
        <v>805</v>
      </c>
      <c r="L69" s="18" t="s">
        <v>811</v>
      </c>
      <c r="M69" s="61">
        <v>9854187156</v>
      </c>
      <c r="N69" s="156" t="s">
        <v>809</v>
      </c>
      <c r="O69" s="157" t="s">
        <v>810</v>
      </c>
      <c r="P69" s="72">
        <v>43406</v>
      </c>
      <c r="Q69" s="63" t="s">
        <v>160</v>
      </c>
      <c r="R69" s="63">
        <v>52</v>
      </c>
      <c r="S69" s="63" t="s">
        <v>163</v>
      </c>
      <c r="T69" s="63"/>
    </row>
    <row r="70" spans="1:20">
      <c r="A70" s="4">
        <v>66</v>
      </c>
      <c r="B70" s="17" t="s">
        <v>67</v>
      </c>
      <c r="C70" s="51" t="s">
        <v>360</v>
      </c>
      <c r="D70" s="63" t="s">
        <v>27</v>
      </c>
      <c r="E70" s="51">
        <v>18130247603</v>
      </c>
      <c r="F70" s="90" t="s">
        <v>168</v>
      </c>
      <c r="G70" s="90">
        <v>12</v>
      </c>
      <c r="H70" s="90">
        <v>14</v>
      </c>
      <c r="I70" s="90">
        <v>26</v>
      </c>
      <c r="J70" s="129" t="s">
        <v>361</v>
      </c>
      <c r="K70" s="156" t="s">
        <v>805</v>
      </c>
      <c r="L70" s="18" t="s">
        <v>811</v>
      </c>
      <c r="M70" s="61">
        <v>9854187157</v>
      </c>
      <c r="N70" s="156" t="s">
        <v>806</v>
      </c>
      <c r="O70" s="62">
        <v>8011789521</v>
      </c>
      <c r="P70" s="72">
        <v>43407</v>
      </c>
      <c r="Q70" s="63" t="s">
        <v>445</v>
      </c>
      <c r="R70" s="63">
        <v>30</v>
      </c>
      <c r="S70" s="63" t="s">
        <v>163</v>
      </c>
      <c r="T70" s="63"/>
    </row>
    <row r="71" spans="1:20">
      <c r="A71" s="4">
        <v>67</v>
      </c>
      <c r="B71" s="17" t="s">
        <v>67</v>
      </c>
      <c r="C71" s="51" t="s">
        <v>362</v>
      </c>
      <c r="D71" s="63" t="s">
        <v>27</v>
      </c>
      <c r="E71" s="51">
        <v>18130246402</v>
      </c>
      <c r="F71" s="90" t="s">
        <v>168</v>
      </c>
      <c r="G71" s="90">
        <v>14</v>
      </c>
      <c r="H71" s="90">
        <v>16</v>
      </c>
      <c r="I71" s="90">
        <v>30</v>
      </c>
      <c r="J71" s="129" t="s">
        <v>363</v>
      </c>
      <c r="K71" s="156" t="s">
        <v>805</v>
      </c>
      <c r="L71" s="18" t="s">
        <v>811</v>
      </c>
      <c r="M71" s="61">
        <v>9854187158</v>
      </c>
      <c r="N71" s="156" t="s">
        <v>806</v>
      </c>
      <c r="O71" s="62">
        <v>8011789521</v>
      </c>
      <c r="P71" s="72">
        <v>43407</v>
      </c>
      <c r="Q71" s="63" t="s">
        <v>445</v>
      </c>
      <c r="R71" s="63">
        <v>58</v>
      </c>
      <c r="S71" s="63" t="s">
        <v>163</v>
      </c>
      <c r="T71" s="63"/>
    </row>
    <row r="72" spans="1:20">
      <c r="A72" s="4">
        <v>68</v>
      </c>
      <c r="B72" s="17" t="s">
        <v>67</v>
      </c>
      <c r="C72" s="51" t="s">
        <v>364</v>
      </c>
      <c r="D72" s="63" t="s">
        <v>27</v>
      </c>
      <c r="E72" s="51">
        <v>18130261801</v>
      </c>
      <c r="F72" s="90" t="s">
        <v>168</v>
      </c>
      <c r="G72" s="90">
        <v>34</v>
      </c>
      <c r="H72" s="90">
        <v>32</v>
      </c>
      <c r="I72" s="90">
        <v>66</v>
      </c>
      <c r="J72" s="129" t="s">
        <v>365</v>
      </c>
      <c r="K72" s="156" t="s">
        <v>805</v>
      </c>
      <c r="L72" s="18" t="s">
        <v>811</v>
      </c>
      <c r="M72" s="61">
        <v>9854187159</v>
      </c>
      <c r="N72" s="156" t="s">
        <v>807</v>
      </c>
      <c r="O72" s="157" t="s">
        <v>808</v>
      </c>
      <c r="P72" s="72">
        <v>43407</v>
      </c>
      <c r="Q72" s="63" t="s">
        <v>445</v>
      </c>
      <c r="R72" s="63">
        <v>48</v>
      </c>
      <c r="S72" s="63" t="s">
        <v>163</v>
      </c>
      <c r="T72" s="63"/>
    </row>
    <row r="73" spans="1:20">
      <c r="A73" s="4">
        <v>69</v>
      </c>
      <c r="B73" s="17" t="s">
        <v>67</v>
      </c>
      <c r="C73" s="51" t="s">
        <v>366</v>
      </c>
      <c r="D73" s="63" t="s">
        <v>27</v>
      </c>
      <c r="E73" s="51">
        <v>18130247002</v>
      </c>
      <c r="F73" s="90" t="s">
        <v>169</v>
      </c>
      <c r="G73" s="90">
        <v>33</v>
      </c>
      <c r="H73" s="90">
        <v>29</v>
      </c>
      <c r="I73" s="90">
        <v>62</v>
      </c>
      <c r="J73" s="129" t="s">
        <v>368</v>
      </c>
      <c r="K73" s="156" t="s">
        <v>805</v>
      </c>
      <c r="L73" s="18" t="s">
        <v>811</v>
      </c>
      <c r="M73" s="61">
        <v>9854187160</v>
      </c>
      <c r="N73" s="156" t="s">
        <v>806</v>
      </c>
      <c r="O73" s="62">
        <v>8011789522</v>
      </c>
      <c r="P73" s="72">
        <v>43409</v>
      </c>
      <c r="Q73" s="63" t="s">
        <v>164</v>
      </c>
      <c r="R73" s="63">
        <v>53</v>
      </c>
      <c r="S73" s="63" t="s">
        <v>163</v>
      </c>
      <c r="T73" s="63"/>
    </row>
    <row r="74" spans="1:20">
      <c r="A74" s="4">
        <v>70</v>
      </c>
      <c r="B74" s="17" t="s">
        <v>67</v>
      </c>
      <c r="C74" s="51" t="s">
        <v>367</v>
      </c>
      <c r="D74" s="63" t="s">
        <v>27</v>
      </c>
      <c r="E74" s="51">
        <v>18130269402</v>
      </c>
      <c r="F74" s="90" t="s">
        <v>168</v>
      </c>
      <c r="G74" s="90">
        <v>24</v>
      </c>
      <c r="H74" s="90">
        <v>41</v>
      </c>
      <c r="I74" s="90">
        <v>65</v>
      </c>
      <c r="J74" s="129" t="s">
        <v>368</v>
      </c>
      <c r="K74" s="156" t="s">
        <v>805</v>
      </c>
      <c r="L74" s="18" t="s">
        <v>811</v>
      </c>
      <c r="M74" s="61">
        <v>9854187161</v>
      </c>
      <c r="N74" s="156" t="s">
        <v>809</v>
      </c>
      <c r="O74" s="157" t="s">
        <v>810</v>
      </c>
      <c r="P74" s="72">
        <v>43409</v>
      </c>
      <c r="Q74" s="63" t="s">
        <v>164</v>
      </c>
      <c r="R74" s="63">
        <v>61</v>
      </c>
      <c r="S74" s="63" t="s">
        <v>163</v>
      </c>
      <c r="T74" s="63"/>
    </row>
    <row r="75" spans="1:20">
      <c r="A75" s="4">
        <v>71</v>
      </c>
      <c r="B75" s="17" t="s">
        <v>67</v>
      </c>
      <c r="C75" s="51" t="s">
        <v>369</v>
      </c>
      <c r="D75" s="63" t="s">
        <v>27</v>
      </c>
      <c r="E75" s="51">
        <v>18130247003</v>
      </c>
      <c r="F75" s="90" t="s">
        <v>162</v>
      </c>
      <c r="G75" s="90">
        <v>28</v>
      </c>
      <c r="H75" s="90">
        <v>20</v>
      </c>
      <c r="I75" s="90">
        <v>48</v>
      </c>
      <c r="J75" s="129" t="s">
        <v>370</v>
      </c>
      <c r="K75" s="156" t="s">
        <v>805</v>
      </c>
      <c r="L75" s="18" t="s">
        <v>811</v>
      </c>
      <c r="M75" s="61">
        <v>9854187162</v>
      </c>
      <c r="N75" s="156" t="s">
        <v>806</v>
      </c>
      <c r="O75" s="62">
        <v>8011789521</v>
      </c>
      <c r="P75" s="72">
        <v>43409</v>
      </c>
      <c r="Q75" s="63" t="s">
        <v>164</v>
      </c>
      <c r="R75" s="63">
        <v>39</v>
      </c>
      <c r="S75" s="63" t="s">
        <v>163</v>
      </c>
      <c r="T75" s="63"/>
    </row>
    <row r="76" spans="1:20">
      <c r="A76" s="4">
        <v>72</v>
      </c>
      <c r="B76" s="17" t="s">
        <v>67</v>
      </c>
      <c r="C76" s="51" t="s">
        <v>371</v>
      </c>
      <c r="D76" s="63" t="s">
        <v>27</v>
      </c>
      <c r="E76" s="51">
        <v>18130248802</v>
      </c>
      <c r="F76" s="90" t="s">
        <v>168</v>
      </c>
      <c r="G76" s="90">
        <v>18</v>
      </c>
      <c r="H76" s="90">
        <v>14</v>
      </c>
      <c r="I76" s="90">
        <v>32</v>
      </c>
      <c r="J76" s="129" t="s">
        <v>372</v>
      </c>
      <c r="K76" s="156" t="s">
        <v>805</v>
      </c>
      <c r="L76" s="18" t="s">
        <v>811</v>
      </c>
      <c r="M76" s="61">
        <v>9854187163</v>
      </c>
      <c r="N76" s="156" t="s">
        <v>806</v>
      </c>
      <c r="O76" s="62">
        <v>8011789521</v>
      </c>
      <c r="P76" s="72">
        <v>43411</v>
      </c>
      <c r="Q76" s="63" t="s">
        <v>448</v>
      </c>
      <c r="R76" s="63">
        <v>57</v>
      </c>
      <c r="S76" s="63" t="s">
        <v>163</v>
      </c>
      <c r="T76" s="63"/>
    </row>
    <row r="77" spans="1:20">
      <c r="A77" s="4">
        <v>73</v>
      </c>
      <c r="B77" s="17" t="s">
        <v>67</v>
      </c>
      <c r="C77" s="51" t="s">
        <v>373</v>
      </c>
      <c r="D77" s="63" t="s">
        <v>27</v>
      </c>
      <c r="E77" s="51">
        <v>18130248801</v>
      </c>
      <c r="F77" s="90" t="s">
        <v>162</v>
      </c>
      <c r="G77" s="90">
        <v>8</v>
      </c>
      <c r="H77" s="90">
        <v>9</v>
      </c>
      <c r="I77" s="90">
        <v>17</v>
      </c>
      <c r="J77" s="129" t="s">
        <v>375</v>
      </c>
      <c r="K77" s="156" t="s">
        <v>805</v>
      </c>
      <c r="L77" s="18" t="s">
        <v>811</v>
      </c>
      <c r="M77" s="61">
        <v>9854187164</v>
      </c>
      <c r="N77" s="156" t="s">
        <v>807</v>
      </c>
      <c r="O77" s="157" t="s">
        <v>808</v>
      </c>
      <c r="P77" s="72">
        <v>43411</v>
      </c>
      <c r="Q77" s="63" t="s">
        <v>448</v>
      </c>
      <c r="R77" s="129"/>
      <c r="S77" s="63" t="s">
        <v>163</v>
      </c>
      <c r="T77" s="63"/>
    </row>
    <row r="78" spans="1:20">
      <c r="A78" s="4">
        <v>74</v>
      </c>
      <c r="B78" s="17" t="s">
        <v>67</v>
      </c>
      <c r="C78" s="51" t="s">
        <v>374</v>
      </c>
      <c r="D78" s="63" t="s">
        <v>27</v>
      </c>
      <c r="E78" s="51">
        <v>18130262601</v>
      </c>
      <c r="F78" s="90" t="s">
        <v>162</v>
      </c>
      <c r="G78" s="90">
        <v>11</v>
      </c>
      <c r="H78" s="90">
        <v>10</v>
      </c>
      <c r="I78" s="90">
        <v>21</v>
      </c>
      <c r="J78" s="129" t="s">
        <v>359</v>
      </c>
      <c r="K78" s="156" t="s">
        <v>805</v>
      </c>
      <c r="L78" s="18" t="s">
        <v>811</v>
      </c>
      <c r="M78" s="61">
        <v>9854187165</v>
      </c>
      <c r="N78" s="156" t="s">
        <v>806</v>
      </c>
      <c r="O78" s="62">
        <v>8011789523</v>
      </c>
      <c r="P78" s="72">
        <v>43411</v>
      </c>
      <c r="Q78" s="63" t="s">
        <v>448</v>
      </c>
      <c r="R78" s="63">
        <v>37</v>
      </c>
      <c r="S78" s="63" t="s">
        <v>163</v>
      </c>
      <c r="T78" s="63"/>
    </row>
    <row r="79" spans="1:20">
      <c r="A79" s="4">
        <v>75</v>
      </c>
      <c r="B79" s="17" t="s">
        <v>67</v>
      </c>
      <c r="C79" s="51" t="s">
        <v>376</v>
      </c>
      <c r="D79" s="63" t="s">
        <v>27</v>
      </c>
      <c r="E79" s="51">
        <v>18130241603</v>
      </c>
      <c r="F79" s="90" t="s">
        <v>162</v>
      </c>
      <c r="G79" s="90">
        <v>14</v>
      </c>
      <c r="H79" s="90">
        <v>18</v>
      </c>
      <c r="I79" s="90">
        <v>32</v>
      </c>
      <c r="J79" s="129" t="s">
        <v>378</v>
      </c>
      <c r="K79" s="156" t="s">
        <v>805</v>
      </c>
      <c r="L79" s="18" t="s">
        <v>811</v>
      </c>
      <c r="M79" s="61">
        <v>9854187166</v>
      </c>
      <c r="N79" s="156" t="s">
        <v>809</v>
      </c>
      <c r="O79" s="157" t="s">
        <v>810</v>
      </c>
      <c r="P79" s="72">
        <v>43412</v>
      </c>
      <c r="Q79" s="63" t="s">
        <v>154</v>
      </c>
      <c r="R79" s="63">
        <v>41</v>
      </c>
      <c r="S79" s="63" t="s">
        <v>163</v>
      </c>
      <c r="T79" s="63"/>
    </row>
    <row r="80" spans="1:20">
      <c r="A80" s="4">
        <v>76</v>
      </c>
      <c r="B80" s="17" t="s">
        <v>67</v>
      </c>
      <c r="C80" s="51" t="s">
        <v>377</v>
      </c>
      <c r="D80" s="63" t="s">
        <v>27</v>
      </c>
      <c r="E80" s="51">
        <v>18130287704</v>
      </c>
      <c r="F80" s="90" t="s">
        <v>162</v>
      </c>
      <c r="G80" s="90">
        <v>8</v>
      </c>
      <c r="H80" s="90">
        <v>9</v>
      </c>
      <c r="I80" s="90">
        <v>17</v>
      </c>
      <c r="J80" s="129" t="s">
        <v>286</v>
      </c>
      <c r="K80" s="156" t="s">
        <v>805</v>
      </c>
      <c r="L80" s="18" t="s">
        <v>811</v>
      </c>
      <c r="M80" s="61">
        <v>9854187167</v>
      </c>
      <c r="N80" s="156" t="s">
        <v>806</v>
      </c>
      <c r="O80" s="62">
        <v>8011789521</v>
      </c>
      <c r="P80" s="72">
        <v>43412</v>
      </c>
      <c r="Q80" s="63" t="s">
        <v>154</v>
      </c>
      <c r="R80" s="63">
        <v>44</v>
      </c>
      <c r="S80" s="63" t="s">
        <v>163</v>
      </c>
      <c r="T80" s="63"/>
    </row>
    <row r="81" spans="1:20">
      <c r="A81" s="4">
        <v>77</v>
      </c>
      <c r="B81" s="17" t="s">
        <v>67</v>
      </c>
      <c r="C81" s="60" t="s">
        <v>379</v>
      </c>
      <c r="D81" s="63" t="s">
        <v>27</v>
      </c>
      <c r="E81" s="77"/>
      <c r="F81" s="85" t="s">
        <v>162</v>
      </c>
      <c r="G81" s="140">
        <v>16</v>
      </c>
      <c r="H81" s="140">
        <v>20</v>
      </c>
      <c r="I81" s="141">
        <v>36</v>
      </c>
      <c r="J81" s="76"/>
      <c r="K81" s="156" t="s">
        <v>805</v>
      </c>
      <c r="L81" s="18" t="s">
        <v>811</v>
      </c>
      <c r="M81" s="61">
        <v>9854187168</v>
      </c>
      <c r="N81" s="156" t="s">
        <v>806</v>
      </c>
      <c r="O81" s="62">
        <v>8011789521</v>
      </c>
      <c r="P81" s="72">
        <v>43412</v>
      </c>
      <c r="Q81" s="63" t="s">
        <v>154</v>
      </c>
      <c r="R81" s="63">
        <v>58</v>
      </c>
      <c r="S81" s="63" t="s">
        <v>163</v>
      </c>
      <c r="T81" s="63"/>
    </row>
    <row r="82" spans="1:20">
      <c r="A82" s="4">
        <v>78</v>
      </c>
      <c r="B82" s="17" t="s">
        <v>67</v>
      </c>
      <c r="C82" s="51" t="s">
        <v>380</v>
      </c>
      <c r="D82" s="63" t="s">
        <v>27</v>
      </c>
      <c r="E82" s="51">
        <v>18130240503</v>
      </c>
      <c r="F82" s="90" t="s">
        <v>168</v>
      </c>
      <c r="G82" s="90">
        <v>16</v>
      </c>
      <c r="H82" s="90">
        <v>9</v>
      </c>
      <c r="I82" s="90">
        <v>25</v>
      </c>
      <c r="J82" s="129" t="s">
        <v>381</v>
      </c>
      <c r="K82" s="18" t="s">
        <v>170</v>
      </c>
      <c r="L82" s="18" t="s">
        <v>171</v>
      </c>
      <c r="M82" s="18">
        <v>9954972791</v>
      </c>
      <c r="N82" s="18" t="s">
        <v>801</v>
      </c>
      <c r="O82" s="154" t="s">
        <v>802</v>
      </c>
      <c r="P82" s="72">
        <v>43413</v>
      </c>
      <c r="Q82" s="63" t="s">
        <v>160</v>
      </c>
      <c r="R82" s="63">
        <v>62</v>
      </c>
      <c r="S82" s="63" t="s">
        <v>163</v>
      </c>
      <c r="T82" s="63"/>
    </row>
    <row r="83" spans="1:20">
      <c r="A83" s="4">
        <v>79</v>
      </c>
      <c r="B83" s="17" t="s">
        <v>67</v>
      </c>
      <c r="C83" s="51" t="s">
        <v>382</v>
      </c>
      <c r="D83" s="63" t="s">
        <v>27</v>
      </c>
      <c r="E83" s="51">
        <v>18130240501</v>
      </c>
      <c r="F83" s="90" t="s">
        <v>168</v>
      </c>
      <c r="G83" s="90">
        <v>11</v>
      </c>
      <c r="H83" s="90">
        <v>19</v>
      </c>
      <c r="I83" s="90">
        <v>30</v>
      </c>
      <c r="J83" s="129" t="s">
        <v>384</v>
      </c>
      <c r="K83" s="18" t="s">
        <v>170</v>
      </c>
      <c r="L83" s="18" t="s">
        <v>171</v>
      </c>
      <c r="M83" s="18">
        <v>9954972792</v>
      </c>
      <c r="N83" s="18" t="s">
        <v>801</v>
      </c>
      <c r="O83" s="154" t="s">
        <v>802</v>
      </c>
      <c r="P83" s="72">
        <v>43413</v>
      </c>
      <c r="Q83" s="63" t="s">
        <v>160</v>
      </c>
      <c r="R83" s="63">
        <v>61</v>
      </c>
      <c r="S83" s="63" t="s">
        <v>163</v>
      </c>
      <c r="T83" s="63"/>
    </row>
    <row r="84" spans="1:20">
      <c r="A84" s="4">
        <v>80</v>
      </c>
      <c r="B84" s="17" t="s">
        <v>67</v>
      </c>
      <c r="C84" s="51" t="s">
        <v>383</v>
      </c>
      <c r="D84" s="63" t="s">
        <v>27</v>
      </c>
      <c r="E84" s="51">
        <v>18130240502</v>
      </c>
      <c r="F84" s="90" t="s">
        <v>162</v>
      </c>
      <c r="G84" s="90">
        <v>13</v>
      </c>
      <c r="H84" s="90">
        <v>5</v>
      </c>
      <c r="I84" s="90">
        <v>18</v>
      </c>
      <c r="J84" s="129" t="s">
        <v>385</v>
      </c>
      <c r="K84" s="18" t="s">
        <v>170</v>
      </c>
      <c r="L84" s="18" t="s">
        <v>171</v>
      </c>
      <c r="M84" s="18">
        <v>9954972793</v>
      </c>
      <c r="N84" s="18" t="s">
        <v>175</v>
      </c>
      <c r="O84" s="154" t="s">
        <v>176</v>
      </c>
      <c r="P84" s="72">
        <v>43413</v>
      </c>
      <c r="Q84" s="63" t="s">
        <v>160</v>
      </c>
      <c r="R84" s="63">
        <v>38</v>
      </c>
      <c r="S84" s="63" t="s">
        <v>163</v>
      </c>
      <c r="T84" s="63"/>
    </row>
    <row r="85" spans="1:20">
      <c r="A85" s="4">
        <v>81</v>
      </c>
      <c r="B85" s="17" t="s">
        <v>67</v>
      </c>
      <c r="C85" s="51" t="s">
        <v>386</v>
      </c>
      <c r="D85" s="63" t="s">
        <v>27</v>
      </c>
      <c r="E85" s="51">
        <v>18130241903</v>
      </c>
      <c r="F85" s="90" t="s">
        <v>168</v>
      </c>
      <c r="G85" s="90">
        <v>27</v>
      </c>
      <c r="H85" s="90">
        <v>18</v>
      </c>
      <c r="I85" s="90">
        <v>45</v>
      </c>
      <c r="J85" s="129" t="s">
        <v>387</v>
      </c>
      <c r="K85" s="18" t="s">
        <v>170</v>
      </c>
      <c r="L85" s="18" t="s">
        <v>171</v>
      </c>
      <c r="M85" s="18">
        <v>9954972794</v>
      </c>
      <c r="N85" s="18" t="s">
        <v>175</v>
      </c>
      <c r="O85" s="154" t="s">
        <v>176</v>
      </c>
      <c r="P85" s="72">
        <v>43413</v>
      </c>
      <c r="Q85" s="63" t="s">
        <v>160</v>
      </c>
      <c r="R85" s="63">
        <v>33</v>
      </c>
      <c r="S85" s="63" t="s">
        <v>163</v>
      </c>
      <c r="T85" s="63"/>
    </row>
    <row r="86" spans="1:20">
      <c r="A86" s="4">
        <v>82</v>
      </c>
      <c r="B86" s="17" t="s">
        <v>67</v>
      </c>
      <c r="C86" s="51" t="s">
        <v>388</v>
      </c>
      <c r="D86" s="63" t="s">
        <v>27</v>
      </c>
      <c r="E86" s="51">
        <v>18130240902</v>
      </c>
      <c r="F86" s="90" t="s">
        <v>168</v>
      </c>
      <c r="G86" s="90">
        <v>24</v>
      </c>
      <c r="H86" s="90">
        <v>26</v>
      </c>
      <c r="I86" s="90">
        <v>50</v>
      </c>
      <c r="J86" s="129" t="s">
        <v>245</v>
      </c>
      <c r="K86" s="18" t="s">
        <v>352</v>
      </c>
      <c r="L86" s="18" t="s">
        <v>171</v>
      </c>
      <c r="M86" s="18">
        <v>9954972795</v>
      </c>
      <c r="N86" s="18" t="s">
        <v>803</v>
      </c>
      <c r="O86" s="154" t="s">
        <v>804</v>
      </c>
      <c r="P86" s="72">
        <v>43414</v>
      </c>
      <c r="Q86" s="63" t="s">
        <v>445</v>
      </c>
      <c r="R86" s="63">
        <v>63</v>
      </c>
      <c r="S86" s="63" t="s">
        <v>163</v>
      </c>
      <c r="T86" s="63"/>
    </row>
    <row r="87" spans="1:20">
      <c r="A87" s="4">
        <v>83</v>
      </c>
      <c r="B87" s="17" t="s">
        <v>67</v>
      </c>
      <c r="C87" s="51" t="s">
        <v>389</v>
      </c>
      <c r="D87" s="63" t="s">
        <v>27</v>
      </c>
      <c r="E87" s="73">
        <v>18130240901</v>
      </c>
      <c r="F87" s="90" t="s">
        <v>162</v>
      </c>
      <c r="G87" s="90">
        <v>20</v>
      </c>
      <c r="H87" s="90">
        <v>29</v>
      </c>
      <c r="I87" s="90">
        <v>49</v>
      </c>
      <c r="J87" s="73">
        <v>9678108269</v>
      </c>
      <c r="K87" s="18" t="s">
        <v>170</v>
      </c>
      <c r="L87" s="18" t="s">
        <v>171</v>
      </c>
      <c r="M87" s="18">
        <v>9954972796</v>
      </c>
      <c r="N87" s="18" t="s">
        <v>801</v>
      </c>
      <c r="O87" s="154" t="s">
        <v>802</v>
      </c>
      <c r="P87" s="72">
        <v>43414</v>
      </c>
      <c r="Q87" s="63" t="s">
        <v>445</v>
      </c>
      <c r="R87" s="63">
        <v>62</v>
      </c>
      <c r="S87" s="63" t="s">
        <v>163</v>
      </c>
      <c r="T87" s="63"/>
    </row>
    <row r="88" spans="1:20">
      <c r="A88" s="4">
        <v>84</v>
      </c>
      <c r="B88" s="17" t="s">
        <v>67</v>
      </c>
      <c r="C88" s="51" t="s">
        <v>392</v>
      </c>
      <c r="D88" s="63" t="s">
        <v>27</v>
      </c>
      <c r="E88" s="51">
        <v>18130246801</v>
      </c>
      <c r="F88" s="90" t="s">
        <v>162</v>
      </c>
      <c r="G88" s="90">
        <v>20</v>
      </c>
      <c r="H88" s="90">
        <v>20</v>
      </c>
      <c r="I88" s="90">
        <v>40</v>
      </c>
      <c r="J88" s="129" t="s">
        <v>393</v>
      </c>
      <c r="K88" s="18" t="s">
        <v>170</v>
      </c>
      <c r="L88" s="18" t="s">
        <v>171</v>
      </c>
      <c r="M88" s="18">
        <v>9954972797</v>
      </c>
      <c r="N88" s="18" t="s">
        <v>175</v>
      </c>
      <c r="O88" s="154" t="s">
        <v>176</v>
      </c>
      <c r="P88" s="155">
        <v>43416</v>
      </c>
      <c r="Q88" s="90" t="s">
        <v>164</v>
      </c>
      <c r="R88" s="63">
        <v>58</v>
      </c>
      <c r="S88" s="63" t="s">
        <v>163</v>
      </c>
      <c r="T88" s="63"/>
    </row>
    <row r="89" spans="1:20">
      <c r="A89" s="4">
        <v>85</v>
      </c>
      <c r="B89" s="17" t="s">
        <v>67</v>
      </c>
      <c r="C89" s="51" t="s">
        <v>390</v>
      </c>
      <c r="D89" s="63" t="s">
        <v>27</v>
      </c>
      <c r="E89" s="51">
        <v>18130249101</v>
      </c>
      <c r="F89" s="90" t="s">
        <v>162</v>
      </c>
      <c r="G89" s="90">
        <v>8</v>
      </c>
      <c r="H89" s="90">
        <v>17</v>
      </c>
      <c r="I89" s="90">
        <v>25</v>
      </c>
      <c r="J89" s="129" t="s">
        <v>391</v>
      </c>
      <c r="K89" s="18" t="s">
        <v>170</v>
      </c>
      <c r="L89" s="18" t="s">
        <v>171</v>
      </c>
      <c r="M89" s="18">
        <v>9954972798</v>
      </c>
      <c r="N89" s="18" t="s">
        <v>175</v>
      </c>
      <c r="O89" s="154" t="s">
        <v>176</v>
      </c>
      <c r="P89" s="155">
        <v>43416</v>
      </c>
      <c r="Q89" s="90" t="s">
        <v>164</v>
      </c>
      <c r="R89" s="63">
        <v>49</v>
      </c>
      <c r="S89" s="63" t="s">
        <v>163</v>
      </c>
      <c r="T89" s="63"/>
    </row>
    <row r="90" spans="1:20">
      <c r="A90" s="4">
        <v>86</v>
      </c>
      <c r="B90" s="17" t="s">
        <v>67</v>
      </c>
      <c r="C90" s="51" t="s">
        <v>394</v>
      </c>
      <c r="D90" s="63" t="s">
        <v>27</v>
      </c>
      <c r="E90" s="51">
        <v>18130249502</v>
      </c>
      <c r="F90" s="90" t="s">
        <v>162</v>
      </c>
      <c r="G90" s="90">
        <v>11</v>
      </c>
      <c r="H90" s="90">
        <v>15</v>
      </c>
      <c r="I90" s="90">
        <v>26</v>
      </c>
      <c r="J90" s="129" t="s">
        <v>395</v>
      </c>
      <c r="K90" s="18" t="s">
        <v>170</v>
      </c>
      <c r="L90" s="18" t="s">
        <v>171</v>
      </c>
      <c r="M90" s="18">
        <v>9954972799</v>
      </c>
      <c r="N90" s="18" t="s">
        <v>175</v>
      </c>
      <c r="O90" s="154" t="s">
        <v>176</v>
      </c>
      <c r="P90" s="155">
        <v>43416</v>
      </c>
      <c r="Q90" s="90" t="s">
        <v>164</v>
      </c>
      <c r="R90" s="63">
        <v>58</v>
      </c>
      <c r="S90" s="63" t="s">
        <v>163</v>
      </c>
      <c r="T90" s="63"/>
    </row>
    <row r="91" spans="1:20">
      <c r="A91" s="4">
        <v>87</v>
      </c>
      <c r="B91" s="17" t="s">
        <v>67</v>
      </c>
      <c r="C91" s="51" t="s">
        <v>396</v>
      </c>
      <c r="D91" s="63" t="s">
        <v>27</v>
      </c>
      <c r="E91" s="51">
        <v>18130262501</v>
      </c>
      <c r="F91" s="90" t="s">
        <v>162</v>
      </c>
      <c r="G91" s="90">
        <v>16</v>
      </c>
      <c r="H91" s="90">
        <v>16</v>
      </c>
      <c r="I91" s="90">
        <v>32</v>
      </c>
      <c r="J91" s="129" t="s">
        <v>397</v>
      </c>
      <c r="K91" s="18" t="s">
        <v>170</v>
      </c>
      <c r="L91" s="18" t="s">
        <v>171</v>
      </c>
      <c r="M91" s="18">
        <v>9954972800</v>
      </c>
      <c r="N91" s="18" t="s">
        <v>175</v>
      </c>
      <c r="O91" s="154" t="s">
        <v>176</v>
      </c>
      <c r="P91" s="155">
        <v>43416</v>
      </c>
      <c r="Q91" s="90" t="s">
        <v>164</v>
      </c>
      <c r="R91" s="63">
        <v>60</v>
      </c>
      <c r="S91" s="63" t="s">
        <v>163</v>
      </c>
      <c r="T91" s="63"/>
    </row>
    <row r="92" spans="1:20">
      <c r="A92" s="4">
        <v>88</v>
      </c>
      <c r="B92" s="17" t="s">
        <v>67</v>
      </c>
      <c r="C92" s="51" t="s">
        <v>398</v>
      </c>
      <c r="D92" s="63" t="s">
        <v>27</v>
      </c>
      <c r="E92" s="51">
        <v>18130249501</v>
      </c>
      <c r="F92" s="90" t="s">
        <v>168</v>
      </c>
      <c r="G92" s="90">
        <v>34</v>
      </c>
      <c r="H92" s="90">
        <v>31</v>
      </c>
      <c r="I92" s="90">
        <v>65</v>
      </c>
      <c r="J92" s="129" t="s">
        <v>399</v>
      </c>
      <c r="K92" s="18" t="s">
        <v>170</v>
      </c>
      <c r="L92" s="18" t="s">
        <v>171</v>
      </c>
      <c r="M92" s="18">
        <v>9954972801</v>
      </c>
      <c r="N92" s="18" t="s">
        <v>175</v>
      </c>
      <c r="O92" s="154" t="s">
        <v>176</v>
      </c>
      <c r="P92" s="155">
        <v>43416</v>
      </c>
      <c r="Q92" s="90" t="s">
        <v>164</v>
      </c>
      <c r="R92" s="63">
        <v>44</v>
      </c>
      <c r="S92" s="63" t="s">
        <v>163</v>
      </c>
      <c r="T92" s="63"/>
    </row>
    <row r="93" spans="1:20">
      <c r="A93" s="4">
        <v>89</v>
      </c>
      <c r="B93" s="17" t="s">
        <v>67</v>
      </c>
      <c r="C93" s="51" t="s">
        <v>400</v>
      </c>
      <c r="D93" s="63" t="s">
        <v>27</v>
      </c>
      <c r="E93" s="51">
        <v>18130249401</v>
      </c>
      <c r="F93" s="90" t="s">
        <v>162</v>
      </c>
      <c r="G93" s="90">
        <v>18</v>
      </c>
      <c r="H93" s="90">
        <v>15</v>
      </c>
      <c r="I93" s="90">
        <v>33</v>
      </c>
      <c r="J93" s="129" t="s">
        <v>403</v>
      </c>
      <c r="K93" s="18" t="s">
        <v>170</v>
      </c>
      <c r="L93" s="18" t="s">
        <v>171</v>
      </c>
      <c r="M93" s="18">
        <v>9954972802</v>
      </c>
      <c r="N93" s="18" t="s">
        <v>175</v>
      </c>
      <c r="O93" s="154" t="s">
        <v>176</v>
      </c>
      <c r="P93" s="72">
        <v>43418</v>
      </c>
      <c r="Q93" s="63" t="s">
        <v>155</v>
      </c>
      <c r="R93" s="63">
        <v>43</v>
      </c>
      <c r="S93" s="63" t="s">
        <v>163</v>
      </c>
      <c r="T93" s="63"/>
    </row>
    <row r="94" spans="1:20">
      <c r="A94" s="4">
        <v>90</v>
      </c>
      <c r="B94" s="17" t="s">
        <v>67</v>
      </c>
      <c r="C94" s="51" t="s">
        <v>401</v>
      </c>
      <c r="D94" s="63" t="s">
        <v>27</v>
      </c>
      <c r="E94" s="51">
        <v>18130249201</v>
      </c>
      <c r="F94" s="90" t="s">
        <v>162</v>
      </c>
      <c r="G94" s="90">
        <v>18</v>
      </c>
      <c r="H94" s="90">
        <v>22</v>
      </c>
      <c r="I94" s="90">
        <v>40</v>
      </c>
      <c r="J94" s="129" t="s">
        <v>404</v>
      </c>
      <c r="K94" s="18" t="s">
        <v>170</v>
      </c>
      <c r="L94" s="18" t="s">
        <v>171</v>
      </c>
      <c r="M94" s="18">
        <v>9954972803</v>
      </c>
      <c r="N94" s="18" t="s">
        <v>175</v>
      </c>
      <c r="O94" s="154" t="s">
        <v>176</v>
      </c>
      <c r="P94" s="72">
        <v>43418</v>
      </c>
      <c r="Q94" s="63" t="s">
        <v>155</v>
      </c>
      <c r="R94" s="167">
        <v>58</v>
      </c>
      <c r="S94" s="63" t="s">
        <v>163</v>
      </c>
      <c r="T94" s="18"/>
    </row>
    <row r="95" spans="1:20">
      <c r="A95" s="4">
        <v>91</v>
      </c>
      <c r="B95" s="17" t="s">
        <v>67</v>
      </c>
      <c r="C95" s="51" t="s">
        <v>402</v>
      </c>
      <c r="D95" s="63" t="s">
        <v>27</v>
      </c>
      <c r="E95" s="51">
        <v>18130262502</v>
      </c>
      <c r="F95" s="90" t="s">
        <v>162</v>
      </c>
      <c r="G95" s="90">
        <v>21</v>
      </c>
      <c r="H95" s="90">
        <v>19</v>
      </c>
      <c r="I95" s="90">
        <v>40</v>
      </c>
      <c r="J95" s="129" t="s">
        <v>405</v>
      </c>
      <c r="K95" s="18" t="s">
        <v>170</v>
      </c>
      <c r="L95" s="18" t="s">
        <v>171</v>
      </c>
      <c r="M95" s="18">
        <v>9954972804</v>
      </c>
      <c r="N95" s="18" t="s">
        <v>175</v>
      </c>
      <c r="O95" s="154" t="s">
        <v>176</v>
      </c>
      <c r="P95" s="72">
        <v>43418</v>
      </c>
      <c r="Q95" s="63" t="s">
        <v>155</v>
      </c>
      <c r="R95" s="167">
        <v>49</v>
      </c>
      <c r="S95" s="63" t="s">
        <v>163</v>
      </c>
      <c r="T95" s="18"/>
    </row>
    <row r="96" spans="1:20">
      <c r="A96" s="4">
        <v>92</v>
      </c>
      <c r="B96" s="17" t="s">
        <v>67</v>
      </c>
      <c r="C96" s="51" t="s">
        <v>406</v>
      </c>
      <c r="D96" s="63" t="s">
        <v>27</v>
      </c>
      <c r="E96" s="51">
        <v>18130249001</v>
      </c>
      <c r="F96" s="90" t="s">
        <v>162</v>
      </c>
      <c r="G96" s="90">
        <v>41</v>
      </c>
      <c r="H96" s="90">
        <v>37</v>
      </c>
      <c r="I96" s="90">
        <v>78</v>
      </c>
      <c r="J96" s="129" t="s">
        <v>407</v>
      </c>
      <c r="K96" s="18" t="s">
        <v>170</v>
      </c>
      <c r="L96" s="18" t="s">
        <v>171</v>
      </c>
      <c r="M96" s="18">
        <v>9954972805</v>
      </c>
      <c r="N96" s="18" t="s">
        <v>175</v>
      </c>
      <c r="O96" s="154" t="s">
        <v>176</v>
      </c>
      <c r="P96" s="72">
        <v>43419</v>
      </c>
      <c r="Q96" s="63" t="s">
        <v>156</v>
      </c>
      <c r="R96" s="167">
        <v>58</v>
      </c>
      <c r="S96" s="63" t="s">
        <v>163</v>
      </c>
      <c r="T96" s="18"/>
    </row>
    <row r="97" spans="1:20">
      <c r="A97" s="4">
        <v>93</v>
      </c>
      <c r="B97" s="17" t="s">
        <v>67</v>
      </c>
      <c r="C97" s="51" t="s">
        <v>97</v>
      </c>
      <c r="D97" s="63" t="s">
        <v>27</v>
      </c>
      <c r="E97" s="51">
        <v>18130278105</v>
      </c>
      <c r="F97" s="90" t="s">
        <v>162</v>
      </c>
      <c r="G97" s="90">
        <v>8</v>
      </c>
      <c r="H97" s="90">
        <v>9</v>
      </c>
      <c r="I97" s="90">
        <v>17</v>
      </c>
      <c r="J97" s="129" t="s">
        <v>182</v>
      </c>
      <c r="K97" s="18" t="s">
        <v>170</v>
      </c>
      <c r="L97" s="18" t="s">
        <v>171</v>
      </c>
      <c r="M97" s="18">
        <v>9954972806</v>
      </c>
      <c r="N97" s="18" t="s">
        <v>175</v>
      </c>
      <c r="O97" s="154" t="s">
        <v>176</v>
      </c>
      <c r="P97" s="72">
        <v>43419</v>
      </c>
      <c r="Q97" s="63" t="s">
        <v>156</v>
      </c>
      <c r="R97" s="167">
        <v>60</v>
      </c>
      <c r="S97" s="63" t="s">
        <v>163</v>
      </c>
      <c r="T97" s="18"/>
    </row>
    <row r="98" spans="1:20">
      <c r="A98" s="4">
        <v>94</v>
      </c>
      <c r="B98" s="17" t="s">
        <v>67</v>
      </c>
      <c r="C98" s="51" t="s">
        <v>408</v>
      </c>
      <c r="D98" s="63" t="s">
        <v>27</v>
      </c>
      <c r="E98" s="51">
        <v>18130275102</v>
      </c>
      <c r="F98" s="18" t="s">
        <v>162</v>
      </c>
      <c r="G98" s="90">
        <v>16</v>
      </c>
      <c r="H98" s="90">
        <v>11</v>
      </c>
      <c r="I98" s="90">
        <v>27</v>
      </c>
      <c r="J98" s="129" t="s">
        <v>411</v>
      </c>
      <c r="K98" s="18" t="s">
        <v>170</v>
      </c>
      <c r="L98" s="18" t="s">
        <v>171</v>
      </c>
      <c r="M98" s="18">
        <v>9954972807</v>
      </c>
      <c r="N98" s="18" t="s">
        <v>175</v>
      </c>
      <c r="O98" s="154" t="s">
        <v>176</v>
      </c>
      <c r="P98" s="72">
        <v>43419</v>
      </c>
      <c r="Q98" s="63" t="s">
        <v>156</v>
      </c>
      <c r="R98" s="167">
        <v>46</v>
      </c>
      <c r="S98" s="63" t="s">
        <v>163</v>
      </c>
      <c r="T98" s="18"/>
    </row>
    <row r="99" spans="1:20">
      <c r="A99" s="4">
        <v>95</v>
      </c>
      <c r="B99" s="17" t="s">
        <v>67</v>
      </c>
      <c r="C99" s="51" t="s">
        <v>409</v>
      </c>
      <c r="D99" s="63" t="s">
        <v>27</v>
      </c>
      <c r="E99" s="51">
        <v>18130246401</v>
      </c>
      <c r="F99" s="18" t="s">
        <v>162</v>
      </c>
      <c r="G99" s="90">
        <v>24</v>
      </c>
      <c r="H99" s="90">
        <v>17</v>
      </c>
      <c r="I99" s="90">
        <v>41</v>
      </c>
      <c r="J99" s="129" t="s">
        <v>410</v>
      </c>
      <c r="K99" s="18" t="s">
        <v>170</v>
      </c>
      <c r="L99" s="18" t="s">
        <v>171</v>
      </c>
      <c r="M99" s="18">
        <v>9954972808</v>
      </c>
      <c r="N99" s="18" t="s">
        <v>175</v>
      </c>
      <c r="O99" s="154" t="s">
        <v>176</v>
      </c>
      <c r="P99" s="72">
        <v>43419</v>
      </c>
      <c r="Q99" s="63" t="s">
        <v>156</v>
      </c>
      <c r="R99" s="167">
        <v>52</v>
      </c>
      <c r="S99" s="63" t="s">
        <v>163</v>
      </c>
      <c r="T99" s="18"/>
    </row>
    <row r="100" spans="1:20">
      <c r="A100" s="4">
        <v>96</v>
      </c>
      <c r="B100" s="17" t="s">
        <v>67</v>
      </c>
      <c r="C100" s="51" t="s">
        <v>412</v>
      </c>
      <c r="D100" s="63" t="s">
        <v>27</v>
      </c>
      <c r="E100" s="51">
        <v>18130269404</v>
      </c>
      <c r="F100" s="18" t="s">
        <v>162</v>
      </c>
      <c r="G100" s="90">
        <v>7</v>
      </c>
      <c r="H100" s="90">
        <v>15</v>
      </c>
      <c r="I100" s="90">
        <v>22</v>
      </c>
      <c r="J100" s="129">
        <v>9954407655</v>
      </c>
      <c r="K100" s="18" t="s">
        <v>170</v>
      </c>
      <c r="L100" s="18" t="s">
        <v>171</v>
      </c>
      <c r="M100" s="18">
        <v>9954972809</v>
      </c>
      <c r="N100" s="18" t="s">
        <v>175</v>
      </c>
      <c r="O100" s="154" t="s">
        <v>176</v>
      </c>
      <c r="P100" s="72">
        <v>43420</v>
      </c>
      <c r="Q100" s="63" t="s">
        <v>160</v>
      </c>
      <c r="R100" s="167">
        <v>30</v>
      </c>
      <c r="S100" s="63" t="s">
        <v>163</v>
      </c>
      <c r="T100" s="18"/>
    </row>
    <row r="101" spans="1:20">
      <c r="A101" s="4">
        <v>97</v>
      </c>
      <c r="B101" s="17" t="s">
        <v>67</v>
      </c>
      <c r="C101" s="51" t="s">
        <v>413</v>
      </c>
      <c r="D101" s="63" t="s">
        <v>27</v>
      </c>
      <c r="E101" s="51">
        <v>18130261701</v>
      </c>
      <c r="F101" s="18" t="s">
        <v>162</v>
      </c>
      <c r="G101" s="90">
        <v>11</v>
      </c>
      <c r="H101" s="90">
        <v>12</v>
      </c>
      <c r="I101" s="90">
        <v>23</v>
      </c>
      <c r="J101" s="129" t="s">
        <v>414</v>
      </c>
      <c r="K101" s="18" t="s">
        <v>170</v>
      </c>
      <c r="L101" s="18" t="s">
        <v>171</v>
      </c>
      <c r="M101" s="18">
        <v>9954972810</v>
      </c>
      <c r="N101" s="18" t="s">
        <v>175</v>
      </c>
      <c r="O101" s="154" t="s">
        <v>176</v>
      </c>
      <c r="P101" s="72">
        <v>43420</v>
      </c>
      <c r="Q101" s="63" t="s">
        <v>160</v>
      </c>
      <c r="R101" s="167">
        <v>58</v>
      </c>
      <c r="S101" s="63" t="s">
        <v>163</v>
      </c>
      <c r="T101" s="18"/>
    </row>
    <row r="102" spans="1:20">
      <c r="A102" s="4">
        <v>98</v>
      </c>
      <c r="B102" s="17" t="s">
        <v>67</v>
      </c>
      <c r="C102" s="51" t="s">
        <v>415</v>
      </c>
      <c r="D102" s="63" t="s">
        <v>27</v>
      </c>
      <c r="E102" s="51">
        <v>18130247403</v>
      </c>
      <c r="F102" s="18" t="s">
        <v>162</v>
      </c>
      <c r="G102" s="90">
        <v>8</v>
      </c>
      <c r="H102" s="90">
        <v>16</v>
      </c>
      <c r="I102" s="90">
        <v>24</v>
      </c>
      <c r="J102" s="129" t="s">
        <v>417</v>
      </c>
      <c r="K102" s="18" t="s">
        <v>170</v>
      </c>
      <c r="L102" s="18" t="s">
        <v>171</v>
      </c>
      <c r="M102" s="18">
        <v>9954972811</v>
      </c>
      <c r="N102" s="18" t="s">
        <v>175</v>
      </c>
      <c r="O102" s="154" t="s">
        <v>176</v>
      </c>
      <c r="P102" s="72">
        <v>43420</v>
      </c>
      <c r="Q102" s="63" t="s">
        <v>160</v>
      </c>
      <c r="R102" s="167">
        <v>48</v>
      </c>
      <c r="S102" s="63" t="s">
        <v>163</v>
      </c>
      <c r="T102" s="18"/>
    </row>
    <row r="103" spans="1:20">
      <c r="A103" s="4">
        <v>99</v>
      </c>
      <c r="B103" s="17" t="s">
        <v>67</v>
      </c>
      <c r="C103" s="51" t="s">
        <v>416</v>
      </c>
      <c r="D103" s="63" t="s">
        <v>27</v>
      </c>
      <c r="E103" s="51">
        <v>18130247501</v>
      </c>
      <c r="F103" s="18" t="s">
        <v>162</v>
      </c>
      <c r="G103" s="90">
        <v>10</v>
      </c>
      <c r="H103" s="90">
        <v>20</v>
      </c>
      <c r="I103" s="90">
        <v>30</v>
      </c>
      <c r="J103" s="129" t="s">
        <v>418</v>
      </c>
      <c r="K103" s="18" t="s">
        <v>170</v>
      </c>
      <c r="L103" s="18" t="s">
        <v>171</v>
      </c>
      <c r="M103" s="18">
        <v>9954972812</v>
      </c>
      <c r="N103" s="18" t="s">
        <v>175</v>
      </c>
      <c r="O103" s="154" t="s">
        <v>176</v>
      </c>
      <c r="P103" s="72">
        <v>43420</v>
      </c>
      <c r="Q103" s="63" t="s">
        <v>160</v>
      </c>
      <c r="R103" s="167">
        <v>53</v>
      </c>
      <c r="S103" s="63" t="s">
        <v>163</v>
      </c>
      <c r="T103" s="18"/>
    </row>
    <row r="104" spans="1:20">
      <c r="A104" s="4">
        <v>100</v>
      </c>
      <c r="B104" s="17" t="s">
        <v>67</v>
      </c>
      <c r="C104" s="51" t="s">
        <v>419</v>
      </c>
      <c r="D104" s="63" t="s">
        <v>27</v>
      </c>
      <c r="E104" s="51">
        <v>18130247601</v>
      </c>
      <c r="F104" s="18" t="s">
        <v>162</v>
      </c>
      <c r="G104" s="90">
        <v>19</v>
      </c>
      <c r="H104" s="90">
        <v>11</v>
      </c>
      <c r="I104" s="90">
        <v>30</v>
      </c>
      <c r="J104" s="129" t="s">
        <v>361</v>
      </c>
      <c r="K104" s="18" t="s">
        <v>170</v>
      </c>
      <c r="L104" s="18" t="s">
        <v>171</v>
      </c>
      <c r="M104" s="18">
        <v>9954972813</v>
      </c>
      <c r="N104" s="18" t="s">
        <v>175</v>
      </c>
      <c r="O104" s="154" t="s">
        <v>176</v>
      </c>
      <c r="P104" s="72">
        <v>43421</v>
      </c>
      <c r="Q104" s="63" t="s">
        <v>445</v>
      </c>
      <c r="R104" s="167">
        <v>61</v>
      </c>
      <c r="S104" s="63" t="s">
        <v>163</v>
      </c>
      <c r="T104" s="18"/>
    </row>
    <row r="105" spans="1:20">
      <c r="A105" s="4">
        <v>101</v>
      </c>
      <c r="B105" s="17" t="s">
        <v>67</v>
      </c>
      <c r="C105" s="51" t="s">
        <v>420</v>
      </c>
      <c r="D105" s="63" t="s">
        <v>27</v>
      </c>
      <c r="E105" s="51">
        <v>18130269401</v>
      </c>
      <c r="F105" s="18" t="s">
        <v>162</v>
      </c>
      <c r="G105" s="90">
        <v>34</v>
      </c>
      <c r="H105" s="90">
        <v>28</v>
      </c>
      <c r="I105" s="90">
        <v>62</v>
      </c>
      <c r="J105" s="129" t="s">
        <v>423</v>
      </c>
      <c r="K105" s="18" t="s">
        <v>170</v>
      </c>
      <c r="L105" s="18" t="s">
        <v>171</v>
      </c>
      <c r="M105" s="18">
        <v>9954972814</v>
      </c>
      <c r="N105" s="18" t="s">
        <v>175</v>
      </c>
      <c r="O105" s="154" t="s">
        <v>176</v>
      </c>
      <c r="P105" s="72">
        <v>43421</v>
      </c>
      <c r="Q105" s="63" t="s">
        <v>445</v>
      </c>
      <c r="R105" s="167">
        <v>39</v>
      </c>
      <c r="S105" s="63" t="s">
        <v>163</v>
      </c>
      <c r="T105" s="18"/>
    </row>
    <row r="106" spans="1:20">
      <c r="A106" s="4">
        <v>102</v>
      </c>
      <c r="B106" s="17" t="s">
        <v>67</v>
      </c>
      <c r="C106" s="51" t="s">
        <v>421</v>
      </c>
      <c r="D106" s="63" t="s">
        <v>27</v>
      </c>
      <c r="E106" s="51">
        <v>18130261802</v>
      </c>
      <c r="F106" s="18" t="s">
        <v>162</v>
      </c>
      <c r="G106" s="90">
        <v>34</v>
      </c>
      <c r="H106" s="90">
        <v>39</v>
      </c>
      <c r="I106" s="90">
        <v>73</v>
      </c>
      <c r="J106" s="129" t="s">
        <v>422</v>
      </c>
      <c r="K106" s="18" t="s">
        <v>170</v>
      </c>
      <c r="L106" s="18" t="s">
        <v>171</v>
      </c>
      <c r="M106" s="18">
        <v>9954972815</v>
      </c>
      <c r="N106" s="18" t="s">
        <v>175</v>
      </c>
      <c r="O106" s="154" t="s">
        <v>176</v>
      </c>
      <c r="P106" s="72">
        <v>43421</v>
      </c>
      <c r="Q106" s="63" t="s">
        <v>445</v>
      </c>
      <c r="R106" s="167">
        <v>57</v>
      </c>
      <c r="S106" s="63" t="s">
        <v>163</v>
      </c>
      <c r="T106" s="18"/>
    </row>
    <row r="107" spans="1:20">
      <c r="A107" s="4">
        <v>103</v>
      </c>
      <c r="B107" s="17" t="s">
        <v>67</v>
      </c>
      <c r="C107" s="51" t="s">
        <v>165</v>
      </c>
      <c r="D107" s="63" t="s">
        <v>27</v>
      </c>
      <c r="E107" s="51">
        <v>18130241101</v>
      </c>
      <c r="F107" s="18" t="s">
        <v>162</v>
      </c>
      <c r="G107" s="90">
        <v>6</v>
      </c>
      <c r="H107" s="90">
        <v>14</v>
      </c>
      <c r="I107" s="90">
        <v>20</v>
      </c>
      <c r="J107" s="129" t="s">
        <v>166</v>
      </c>
      <c r="K107" s="18" t="s">
        <v>170</v>
      </c>
      <c r="L107" s="18" t="s">
        <v>171</v>
      </c>
      <c r="M107" s="18">
        <v>9954972816</v>
      </c>
      <c r="N107" s="18" t="s">
        <v>175</v>
      </c>
      <c r="O107" s="154" t="s">
        <v>176</v>
      </c>
      <c r="P107" s="24">
        <v>43423</v>
      </c>
      <c r="Q107" s="18" t="s">
        <v>164</v>
      </c>
      <c r="R107" s="167">
        <v>33</v>
      </c>
      <c r="S107" s="63" t="s">
        <v>163</v>
      </c>
      <c r="T107" s="18"/>
    </row>
    <row r="108" spans="1:20">
      <c r="A108" s="4">
        <v>104</v>
      </c>
      <c r="B108" s="17" t="s">
        <v>67</v>
      </c>
      <c r="C108" s="51" t="s">
        <v>424</v>
      </c>
      <c r="D108" s="63" t="s">
        <v>27</v>
      </c>
      <c r="E108" s="51">
        <v>18130278103</v>
      </c>
      <c r="F108" s="18" t="s">
        <v>162</v>
      </c>
      <c r="G108" s="90">
        <v>17</v>
      </c>
      <c r="H108" s="90">
        <v>26</v>
      </c>
      <c r="I108" s="90">
        <v>43</v>
      </c>
      <c r="J108" s="129" t="s">
        <v>426</v>
      </c>
      <c r="K108" s="18" t="s">
        <v>170</v>
      </c>
      <c r="L108" s="18" t="s">
        <v>171</v>
      </c>
      <c r="M108" s="18">
        <v>9954972817</v>
      </c>
      <c r="N108" s="18" t="s">
        <v>175</v>
      </c>
      <c r="O108" s="154" t="s">
        <v>176</v>
      </c>
      <c r="P108" s="24">
        <v>43423</v>
      </c>
      <c r="Q108" s="18" t="s">
        <v>164</v>
      </c>
      <c r="R108" s="167">
        <v>37</v>
      </c>
      <c r="S108" s="63" t="s">
        <v>163</v>
      </c>
      <c r="T108" s="18"/>
    </row>
    <row r="109" spans="1:20">
      <c r="A109" s="4">
        <v>105</v>
      </c>
      <c r="B109" s="17" t="s">
        <v>67</v>
      </c>
      <c r="C109" s="51" t="s">
        <v>86</v>
      </c>
      <c r="D109" s="63" t="s">
        <v>27</v>
      </c>
      <c r="E109" s="51">
        <v>18130293103</v>
      </c>
      <c r="F109" s="18" t="s">
        <v>162</v>
      </c>
      <c r="G109" s="90">
        <v>31</v>
      </c>
      <c r="H109" s="90">
        <v>27</v>
      </c>
      <c r="I109" s="90">
        <v>58</v>
      </c>
      <c r="J109" s="129" t="s">
        <v>425</v>
      </c>
      <c r="K109" s="18" t="s">
        <v>170</v>
      </c>
      <c r="L109" s="18" t="s">
        <v>171</v>
      </c>
      <c r="M109" s="18">
        <v>9954972818</v>
      </c>
      <c r="N109" s="18" t="s">
        <v>175</v>
      </c>
      <c r="O109" s="154" t="s">
        <v>176</v>
      </c>
      <c r="P109" s="24">
        <v>43423</v>
      </c>
      <c r="Q109" s="18" t="s">
        <v>164</v>
      </c>
      <c r="R109" s="167">
        <v>41</v>
      </c>
      <c r="S109" s="63" t="s">
        <v>163</v>
      </c>
      <c r="T109" s="18"/>
    </row>
    <row r="110" spans="1:20">
      <c r="A110" s="4">
        <v>106</v>
      </c>
      <c r="B110" s="17" t="s">
        <v>67</v>
      </c>
      <c r="C110" s="51" t="s">
        <v>117</v>
      </c>
      <c r="D110" s="63" t="s">
        <v>27</v>
      </c>
      <c r="E110" s="51">
        <v>18130233701</v>
      </c>
      <c r="F110" s="90" t="s">
        <v>168</v>
      </c>
      <c r="G110" s="90">
        <v>38</v>
      </c>
      <c r="H110" s="90">
        <v>38</v>
      </c>
      <c r="I110" s="90">
        <v>33</v>
      </c>
      <c r="J110" s="18">
        <v>9957886617</v>
      </c>
      <c r="K110" s="18" t="s">
        <v>170</v>
      </c>
      <c r="L110" s="18" t="s">
        <v>171</v>
      </c>
      <c r="M110" s="18">
        <v>9954972819</v>
      </c>
      <c r="N110" s="18" t="s">
        <v>175</v>
      </c>
      <c r="O110" s="154" t="s">
        <v>176</v>
      </c>
      <c r="P110" s="24">
        <v>43424</v>
      </c>
      <c r="Q110" s="18" t="s">
        <v>154</v>
      </c>
      <c r="R110" s="167">
        <v>44</v>
      </c>
      <c r="S110" s="63" t="s">
        <v>163</v>
      </c>
      <c r="T110" s="18"/>
    </row>
    <row r="111" spans="1:20">
      <c r="A111" s="4">
        <v>107</v>
      </c>
      <c r="B111" s="17" t="s">
        <v>67</v>
      </c>
      <c r="C111" s="51" t="s">
        <v>427</v>
      </c>
      <c r="D111" s="63" t="s">
        <v>27</v>
      </c>
      <c r="E111" s="51">
        <v>18130258401</v>
      </c>
      <c r="F111" s="90" t="s">
        <v>168</v>
      </c>
      <c r="G111" s="90">
        <v>60</v>
      </c>
      <c r="H111" s="90">
        <v>60</v>
      </c>
      <c r="I111" s="90">
        <v>56</v>
      </c>
      <c r="J111" s="129" t="s">
        <v>428</v>
      </c>
      <c r="K111" s="18" t="s">
        <v>170</v>
      </c>
      <c r="L111" s="18" t="s">
        <v>171</v>
      </c>
      <c r="M111" s="18">
        <v>9954972820</v>
      </c>
      <c r="N111" s="18" t="s">
        <v>175</v>
      </c>
      <c r="O111" s="154" t="s">
        <v>176</v>
      </c>
      <c r="P111" s="24">
        <v>43424</v>
      </c>
      <c r="Q111" s="18" t="s">
        <v>154</v>
      </c>
      <c r="R111" s="167">
        <v>58</v>
      </c>
      <c r="S111" s="63" t="s">
        <v>163</v>
      </c>
      <c r="T111" s="18"/>
    </row>
    <row r="112" spans="1:20">
      <c r="A112" s="4">
        <v>108</v>
      </c>
      <c r="B112" s="17" t="s">
        <v>67</v>
      </c>
      <c r="C112" s="51" t="s">
        <v>429</v>
      </c>
      <c r="D112" s="63" t="s">
        <v>27</v>
      </c>
      <c r="E112" s="51">
        <v>18130233402</v>
      </c>
      <c r="F112" s="90" t="s">
        <v>168</v>
      </c>
      <c r="G112" s="90">
        <v>75</v>
      </c>
      <c r="H112" s="90">
        <v>75</v>
      </c>
      <c r="I112" s="90">
        <v>62</v>
      </c>
      <c r="J112" s="129" t="s">
        <v>430</v>
      </c>
      <c r="K112" s="18" t="s">
        <v>170</v>
      </c>
      <c r="L112" s="18" t="s">
        <v>171</v>
      </c>
      <c r="M112" s="18">
        <v>9954972821</v>
      </c>
      <c r="N112" s="18" t="s">
        <v>175</v>
      </c>
      <c r="O112" s="154" t="s">
        <v>176</v>
      </c>
      <c r="P112" s="24">
        <v>43425</v>
      </c>
      <c r="Q112" s="18" t="s">
        <v>155</v>
      </c>
      <c r="R112" s="167">
        <v>62</v>
      </c>
      <c r="S112" s="63" t="s">
        <v>163</v>
      </c>
      <c r="T112" s="18"/>
    </row>
    <row r="113" spans="1:20">
      <c r="A113" s="4">
        <v>109</v>
      </c>
      <c r="B113" s="17" t="s">
        <v>67</v>
      </c>
      <c r="C113" s="51" t="s">
        <v>431</v>
      </c>
      <c r="D113" s="63" t="s">
        <v>27</v>
      </c>
      <c r="E113" s="51">
        <v>18130233501</v>
      </c>
      <c r="F113" s="90" t="s">
        <v>162</v>
      </c>
      <c r="G113" s="90">
        <v>2</v>
      </c>
      <c r="H113" s="90">
        <v>2</v>
      </c>
      <c r="I113" s="90">
        <v>2</v>
      </c>
      <c r="J113" s="129" t="s">
        <v>433</v>
      </c>
      <c r="K113" s="18" t="s">
        <v>170</v>
      </c>
      <c r="L113" s="18" t="s">
        <v>171</v>
      </c>
      <c r="M113" s="18">
        <v>9954972822</v>
      </c>
      <c r="N113" s="18" t="s">
        <v>175</v>
      </c>
      <c r="O113" s="154" t="s">
        <v>176</v>
      </c>
      <c r="P113" s="24">
        <v>43426</v>
      </c>
      <c r="Q113" s="18" t="s">
        <v>156</v>
      </c>
      <c r="R113" s="167">
        <v>61</v>
      </c>
      <c r="S113" s="63" t="s">
        <v>163</v>
      </c>
      <c r="T113" s="18"/>
    </row>
    <row r="114" spans="1:20">
      <c r="A114" s="4">
        <v>110</v>
      </c>
      <c r="B114" s="17" t="s">
        <v>67</v>
      </c>
      <c r="C114" s="51" t="s">
        <v>432</v>
      </c>
      <c r="D114" s="63" t="s">
        <v>27</v>
      </c>
      <c r="E114" s="51">
        <v>18130233405</v>
      </c>
      <c r="F114" s="90" t="s">
        <v>162</v>
      </c>
      <c r="G114" s="90">
        <v>7</v>
      </c>
      <c r="H114" s="90">
        <v>7</v>
      </c>
      <c r="I114" s="90">
        <v>8</v>
      </c>
      <c r="J114" s="129" t="s">
        <v>434</v>
      </c>
      <c r="K114" s="18" t="s">
        <v>170</v>
      </c>
      <c r="L114" s="18" t="s">
        <v>171</v>
      </c>
      <c r="M114" s="18">
        <v>9954972823</v>
      </c>
      <c r="N114" s="18" t="s">
        <v>175</v>
      </c>
      <c r="O114" s="154" t="s">
        <v>176</v>
      </c>
      <c r="P114" s="24">
        <v>43426</v>
      </c>
      <c r="Q114" s="18" t="s">
        <v>156</v>
      </c>
      <c r="R114" s="167">
        <v>38</v>
      </c>
      <c r="S114" s="63" t="s">
        <v>163</v>
      </c>
      <c r="T114" s="18"/>
    </row>
    <row r="115" spans="1:20">
      <c r="A115" s="4">
        <v>111</v>
      </c>
      <c r="B115" s="17" t="s">
        <v>67</v>
      </c>
      <c r="C115" s="51" t="s">
        <v>112</v>
      </c>
      <c r="D115" s="63" t="s">
        <v>27</v>
      </c>
      <c r="E115" s="51">
        <v>18130233401</v>
      </c>
      <c r="F115" s="90" t="s">
        <v>162</v>
      </c>
      <c r="G115" s="90">
        <v>15</v>
      </c>
      <c r="H115" s="90">
        <v>15</v>
      </c>
      <c r="I115" s="90">
        <v>9</v>
      </c>
      <c r="J115" s="129" t="s">
        <v>435</v>
      </c>
      <c r="K115" s="18" t="s">
        <v>170</v>
      </c>
      <c r="L115" s="18" t="s">
        <v>171</v>
      </c>
      <c r="M115" s="18">
        <v>9954972824</v>
      </c>
      <c r="N115" s="18" t="s">
        <v>175</v>
      </c>
      <c r="O115" s="154" t="s">
        <v>176</v>
      </c>
      <c r="P115" s="24">
        <v>43426</v>
      </c>
      <c r="Q115" s="18" t="s">
        <v>156</v>
      </c>
      <c r="R115" s="167">
        <v>33</v>
      </c>
      <c r="S115" s="63" t="s">
        <v>163</v>
      </c>
      <c r="T115" s="18"/>
    </row>
    <row r="116" spans="1:20">
      <c r="A116" s="4">
        <v>112</v>
      </c>
      <c r="B116" s="17" t="s">
        <v>67</v>
      </c>
      <c r="C116" s="51" t="s">
        <v>84</v>
      </c>
      <c r="D116" s="63" t="s">
        <v>27</v>
      </c>
      <c r="E116" s="51">
        <v>18130275501</v>
      </c>
      <c r="F116" s="90" t="s">
        <v>162</v>
      </c>
      <c r="G116" s="90">
        <v>15</v>
      </c>
      <c r="H116" s="90">
        <v>15</v>
      </c>
      <c r="I116" s="90">
        <v>12</v>
      </c>
      <c r="J116" s="129" t="s">
        <v>85</v>
      </c>
      <c r="K116" s="18" t="s">
        <v>170</v>
      </c>
      <c r="L116" s="18" t="s">
        <v>171</v>
      </c>
      <c r="M116" s="18">
        <v>9954972825</v>
      </c>
      <c r="N116" s="18" t="s">
        <v>175</v>
      </c>
      <c r="O116" s="154" t="s">
        <v>176</v>
      </c>
      <c r="P116" s="24">
        <v>43426</v>
      </c>
      <c r="Q116" s="18" t="s">
        <v>156</v>
      </c>
      <c r="R116" s="167">
        <v>63</v>
      </c>
      <c r="S116" s="63" t="s">
        <v>163</v>
      </c>
      <c r="T116" s="18"/>
    </row>
    <row r="117" spans="1:20">
      <c r="A117" s="4">
        <v>113</v>
      </c>
      <c r="B117" s="17" t="s">
        <v>67</v>
      </c>
      <c r="C117" s="51" t="s">
        <v>436</v>
      </c>
      <c r="D117" s="63" t="s">
        <v>27</v>
      </c>
      <c r="E117" s="51">
        <v>18130233801</v>
      </c>
      <c r="F117" s="90" t="s">
        <v>162</v>
      </c>
      <c r="G117" s="90">
        <v>16</v>
      </c>
      <c r="H117" s="90">
        <v>16</v>
      </c>
      <c r="I117" s="90">
        <v>15</v>
      </c>
      <c r="J117" s="129" t="s">
        <v>114</v>
      </c>
      <c r="K117" s="18" t="s">
        <v>170</v>
      </c>
      <c r="L117" s="18" t="s">
        <v>171</v>
      </c>
      <c r="M117" s="18">
        <v>9954972826</v>
      </c>
      <c r="N117" s="18" t="s">
        <v>175</v>
      </c>
      <c r="O117" s="154" t="s">
        <v>176</v>
      </c>
      <c r="P117" s="24">
        <v>43430</v>
      </c>
      <c r="Q117" s="18" t="s">
        <v>164</v>
      </c>
      <c r="R117" s="167">
        <v>62</v>
      </c>
      <c r="S117" s="63" t="s">
        <v>163</v>
      </c>
      <c r="T117" s="18"/>
    </row>
    <row r="118" spans="1:20">
      <c r="A118" s="4">
        <v>114</v>
      </c>
      <c r="B118" s="17" t="s">
        <v>67</v>
      </c>
      <c r="C118" s="51" t="s">
        <v>98</v>
      </c>
      <c r="D118" s="63" t="s">
        <v>27</v>
      </c>
      <c r="E118" s="51">
        <v>18130233403</v>
      </c>
      <c r="F118" s="90" t="s">
        <v>162</v>
      </c>
      <c r="G118" s="90">
        <v>16</v>
      </c>
      <c r="H118" s="90">
        <v>16</v>
      </c>
      <c r="I118" s="90">
        <v>17</v>
      </c>
      <c r="J118" s="129" t="s">
        <v>437</v>
      </c>
      <c r="K118" s="18" t="s">
        <v>170</v>
      </c>
      <c r="L118" s="18" t="s">
        <v>171</v>
      </c>
      <c r="M118" s="18">
        <v>9954972827</v>
      </c>
      <c r="N118" s="18" t="s">
        <v>175</v>
      </c>
      <c r="O118" s="154" t="s">
        <v>176</v>
      </c>
      <c r="P118" s="24">
        <v>43430</v>
      </c>
      <c r="Q118" s="18" t="s">
        <v>164</v>
      </c>
      <c r="R118" s="167">
        <v>58</v>
      </c>
      <c r="S118" s="63" t="s">
        <v>163</v>
      </c>
      <c r="T118" s="18"/>
    </row>
    <row r="119" spans="1:20">
      <c r="A119" s="4">
        <v>115</v>
      </c>
      <c r="B119" s="17" t="s">
        <v>67</v>
      </c>
      <c r="C119" s="51" t="s">
        <v>115</v>
      </c>
      <c r="D119" s="63" t="s">
        <v>27</v>
      </c>
      <c r="E119" s="51">
        <v>18130233704</v>
      </c>
      <c r="F119" s="90" t="s">
        <v>162</v>
      </c>
      <c r="G119" s="90">
        <v>18</v>
      </c>
      <c r="H119" s="90">
        <v>18</v>
      </c>
      <c r="I119" s="90">
        <v>24</v>
      </c>
      <c r="J119" s="129" t="s">
        <v>116</v>
      </c>
      <c r="K119" s="18" t="s">
        <v>170</v>
      </c>
      <c r="L119" s="18" t="s">
        <v>171</v>
      </c>
      <c r="M119" s="18">
        <v>9954972828</v>
      </c>
      <c r="N119" s="18" t="s">
        <v>175</v>
      </c>
      <c r="O119" s="154" t="s">
        <v>176</v>
      </c>
      <c r="P119" s="24">
        <v>43430</v>
      </c>
      <c r="Q119" s="18" t="s">
        <v>164</v>
      </c>
      <c r="R119" s="167">
        <v>49</v>
      </c>
      <c r="S119" s="63" t="s">
        <v>163</v>
      </c>
      <c r="T119" s="18"/>
    </row>
    <row r="120" spans="1:20">
      <c r="A120" s="4">
        <v>116</v>
      </c>
      <c r="B120" s="17" t="s">
        <v>67</v>
      </c>
      <c r="C120" s="51" t="s">
        <v>438</v>
      </c>
      <c r="D120" s="63" t="s">
        <v>27</v>
      </c>
      <c r="E120" s="51">
        <v>18130232501</v>
      </c>
      <c r="F120" s="90" t="s">
        <v>162</v>
      </c>
      <c r="G120" s="90">
        <v>23</v>
      </c>
      <c r="H120" s="90">
        <v>23</v>
      </c>
      <c r="I120" s="90">
        <v>21</v>
      </c>
      <c r="J120" s="129" t="s">
        <v>440</v>
      </c>
      <c r="K120" s="18" t="s">
        <v>170</v>
      </c>
      <c r="L120" s="18" t="s">
        <v>171</v>
      </c>
      <c r="M120" s="18">
        <v>9954972829</v>
      </c>
      <c r="N120" s="18" t="s">
        <v>175</v>
      </c>
      <c r="O120" s="154" t="s">
        <v>176</v>
      </c>
      <c r="P120" s="24">
        <v>43431</v>
      </c>
      <c r="Q120" s="18" t="s">
        <v>154</v>
      </c>
      <c r="R120" s="167">
        <v>58</v>
      </c>
      <c r="S120" s="63" t="s">
        <v>163</v>
      </c>
      <c r="T120" s="18"/>
    </row>
    <row r="121" spans="1:20">
      <c r="A121" s="4">
        <v>117</v>
      </c>
      <c r="B121" s="17" t="s">
        <v>67</v>
      </c>
      <c r="C121" s="51" t="s">
        <v>439</v>
      </c>
      <c r="D121" s="63" t="s">
        <v>27</v>
      </c>
      <c r="E121" s="51">
        <v>18130234601</v>
      </c>
      <c r="F121" s="90" t="s">
        <v>162</v>
      </c>
      <c r="G121" s="90">
        <v>23</v>
      </c>
      <c r="H121" s="90">
        <v>23</v>
      </c>
      <c r="I121" s="90">
        <v>27</v>
      </c>
      <c r="J121" s="129" t="s">
        <v>441</v>
      </c>
      <c r="K121" s="18" t="s">
        <v>170</v>
      </c>
      <c r="L121" s="18" t="s">
        <v>171</v>
      </c>
      <c r="M121" s="18">
        <v>9954972830</v>
      </c>
      <c r="N121" s="18" t="s">
        <v>175</v>
      </c>
      <c r="O121" s="154" t="s">
        <v>176</v>
      </c>
      <c r="P121" s="24">
        <v>43431</v>
      </c>
      <c r="Q121" s="18" t="s">
        <v>154</v>
      </c>
      <c r="R121" s="167">
        <v>60</v>
      </c>
      <c r="S121" s="63" t="s">
        <v>163</v>
      </c>
      <c r="T121" s="18"/>
    </row>
    <row r="122" spans="1:20">
      <c r="A122" s="4">
        <v>118</v>
      </c>
      <c r="B122" s="17" t="s">
        <v>67</v>
      </c>
      <c r="C122" s="51" t="s">
        <v>442</v>
      </c>
      <c r="D122" s="63" t="s">
        <v>27</v>
      </c>
      <c r="E122" s="51">
        <v>18130233406</v>
      </c>
      <c r="F122" s="90" t="s">
        <v>162</v>
      </c>
      <c r="G122" s="90">
        <v>24</v>
      </c>
      <c r="H122" s="90">
        <v>24</v>
      </c>
      <c r="I122" s="90">
        <v>27</v>
      </c>
      <c r="J122" s="129" t="s">
        <v>444</v>
      </c>
      <c r="K122" s="18" t="s">
        <v>170</v>
      </c>
      <c r="L122" s="18" t="s">
        <v>171</v>
      </c>
      <c r="M122" s="18">
        <v>9954972831</v>
      </c>
      <c r="N122" s="18" t="s">
        <v>175</v>
      </c>
      <c r="O122" s="154" t="s">
        <v>176</v>
      </c>
      <c r="P122" s="24">
        <v>43432</v>
      </c>
      <c r="Q122" s="18" t="s">
        <v>155</v>
      </c>
      <c r="R122" s="167">
        <v>46</v>
      </c>
      <c r="S122" s="63" t="s">
        <v>163</v>
      </c>
      <c r="T122" s="18"/>
    </row>
    <row r="123" spans="1:20">
      <c r="A123" s="4">
        <v>119</v>
      </c>
      <c r="B123" s="17" t="s">
        <v>67</v>
      </c>
      <c r="C123" s="51" t="s">
        <v>118</v>
      </c>
      <c r="D123" s="63" t="s">
        <v>27</v>
      </c>
      <c r="E123" s="51">
        <v>18130233602</v>
      </c>
      <c r="F123" s="90" t="s">
        <v>162</v>
      </c>
      <c r="G123" s="90">
        <v>29</v>
      </c>
      <c r="H123" s="90">
        <v>29</v>
      </c>
      <c r="I123" s="90">
        <v>22</v>
      </c>
      <c r="J123" s="129" t="s">
        <v>119</v>
      </c>
      <c r="K123" s="18" t="s">
        <v>170</v>
      </c>
      <c r="L123" s="18" t="s">
        <v>171</v>
      </c>
      <c r="M123" s="18">
        <v>9954972832</v>
      </c>
      <c r="N123" s="18" t="s">
        <v>175</v>
      </c>
      <c r="O123" s="154" t="s">
        <v>176</v>
      </c>
      <c r="P123" s="24">
        <v>43432</v>
      </c>
      <c r="Q123" s="18" t="s">
        <v>155</v>
      </c>
      <c r="R123" s="167">
        <v>52</v>
      </c>
      <c r="S123" s="63" t="s">
        <v>163</v>
      </c>
      <c r="T123" s="18"/>
    </row>
    <row r="124" spans="1:20">
      <c r="A124" s="4">
        <v>120</v>
      </c>
      <c r="B124" s="17" t="s">
        <v>67</v>
      </c>
      <c r="C124" s="51" t="s">
        <v>113</v>
      </c>
      <c r="D124" s="63" t="s">
        <v>27</v>
      </c>
      <c r="E124" s="51">
        <v>18130258404</v>
      </c>
      <c r="F124" s="90" t="s">
        <v>162</v>
      </c>
      <c r="G124" s="90">
        <v>25</v>
      </c>
      <c r="H124" s="90">
        <v>35</v>
      </c>
      <c r="I124" s="90">
        <v>60</v>
      </c>
      <c r="J124" s="129" t="s">
        <v>449</v>
      </c>
      <c r="K124" s="18" t="s">
        <v>170</v>
      </c>
      <c r="L124" s="18" t="s">
        <v>171</v>
      </c>
      <c r="M124" s="18">
        <v>9954972833</v>
      </c>
      <c r="N124" s="18" t="s">
        <v>175</v>
      </c>
      <c r="O124" s="154" t="s">
        <v>176</v>
      </c>
      <c r="P124" s="24">
        <v>43433</v>
      </c>
      <c r="Q124" s="18" t="s">
        <v>154</v>
      </c>
      <c r="R124" s="167">
        <v>30</v>
      </c>
      <c r="S124" s="63" t="s">
        <v>163</v>
      </c>
      <c r="T124" s="18"/>
    </row>
    <row r="125" spans="1:20">
      <c r="A125" s="4">
        <v>121</v>
      </c>
      <c r="B125" s="17" t="s">
        <v>67</v>
      </c>
      <c r="C125" s="51" t="s">
        <v>120</v>
      </c>
      <c r="D125" s="63" t="s">
        <v>27</v>
      </c>
      <c r="E125" s="51">
        <v>18130233603</v>
      </c>
      <c r="F125" s="90" t="s">
        <v>162</v>
      </c>
      <c r="G125" s="90">
        <v>44</v>
      </c>
      <c r="H125" s="90">
        <v>44</v>
      </c>
      <c r="I125" s="90">
        <v>35</v>
      </c>
      <c r="J125" s="129" t="s">
        <v>121</v>
      </c>
      <c r="K125" s="18" t="s">
        <v>170</v>
      </c>
      <c r="L125" s="18" t="s">
        <v>171</v>
      </c>
      <c r="M125" s="18">
        <v>9954972834</v>
      </c>
      <c r="N125" s="18" t="s">
        <v>175</v>
      </c>
      <c r="O125" s="154" t="s">
        <v>176</v>
      </c>
      <c r="P125" s="24">
        <v>43433</v>
      </c>
      <c r="Q125" s="18" t="s">
        <v>154</v>
      </c>
      <c r="R125" s="167">
        <v>58</v>
      </c>
      <c r="S125" s="63" t="s">
        <v>163</v>
      </c>
      <c r="T125" s="18"/>
    </row>
    <row r="126" spans="1:20">
      <c r="A126" s="4">
        <v>122</v>
      </c>
      <c r="B126" s="17" t="s">
        <v>67</v>
      </c>
      <c r="C126" s="51" t="s">
        <v>443</v>
      </c>
      <c r="D126" s="63" t="s">
        <v>27</v>
      </c>
      <c r="E126" s="51">
        <v>18130251206</v>
      </c>
      <c r="F126" s="90" t="s">
        <v>169</v>
      </c>
      <c r="G126" s="90">
        <v>49</v>
      </c>
      <c r="H126" s="90">
        <v>49</v>
      </c>
      <c r="I126" s="90">
        <v>50</v>
      </c>
      <c r="J126" s="18"/>
      <c r="K126" s="18" t="s">
        <v>170</v>
      </c>
      <c r="L126" s="18" t="s">
        <v>171</v>
      </c>
      <c r="M126" s="18">
        <v>9954972835</v>
      </c>
      <c r="N126" s="18" t="s">
        <v>175</v>
      </c>
      <c r="O126" s="154" t="s">
        <v>176</v>
      </c>
      <c r="P126" s="24">
        <v>43434</v>
      </c>
      <c r="Q126" s="18" t="s">
        <v>160</v>
      </c>
      <c r="R126" s="167">
        <v>48</v>
      </c>
      <c r="S126" s="63" t="s">
        <v>163</v>
      </c>
      <c r="T126" s="18"/>
    </row>
    <row r="127" spans="1:20">
      <c r="A127" s="4">
        <v>123</v>
      </c>
      <c r="B127" s="17"/>
      <c r="C127" s="17"/>
      <c r="D127" s="18"/>
      <c r="E127" s="18"/>
      <c r="F127" s="18"/>
      <c r="G127" s="18"/>
      <c r="H127" s="19"/>
      <c r="I127" s="19"/>
      <c r="J127" s="17"/>
      <c r="K127" s="18"/>
      <c r="L127" s="18"/>
      <c r="M127" s="18"/>
      <c r="N127" s="18"/>
      <c r="O127" s="18"/>
      <c r="P127" s="24"/>
      <c r="Q127" s="18"/>
      <c r="R127" s="167"/>
      <c r="S127" s="18"/>
      <c r="T127" s="18"/>
    </row>
    <row r="128" spans="1:20">
      <c r="A128" s="4">
        <v>124</v>
      </c>
      <c r="B128" s="17"/>
      <c r="C128" s="17"/>
      <c r="D128" s="18"/>
      <c r="E128" s="18"/>
      <c r="F128" s="18"/>
      <c r="G128" s="18"/>
      <c r="H128" s="19"/>
      <c r="I128" s="19"/>
      <c r="J128" s="17"/>
      <c r="K128" s="18"/>
      <c r="L128" s="18"/>
      <c r="M128" s="18"/>
      <c r="N128" s="18"/>
      <c r="O128" s="18"/>
      <c r="P128" s="24"/>
      <c r="Q128" s="18"/>
      <c r="R128" s="167"/>
      <c r="S128" s="18"/>
      <c r="T128" s="18"/>
    </row>
    <row r="129" spans="1:20">
      <c r="A129" s="4">
        <v>125</v>
      </c>
      <c r="B129" s="17"/>
      <c r="C129" s="17"/>
      <c r="D129" s="18"/>
      <c r="E129" s="18"/>
      <c r="F129" s="18"/>
      <c r="G129" s="18"/>
      <c r="H129" s="19"/>
      <c r="I129" s="19"/>
      <c r="J129" s="17"/>
      <c r="K129" s="18"/>
      <c r="L129" s="18"/>
      <c r="M129" s="18"/>
      <c r="N129" s="18"/>
      <c r="O129" s="18"/>
      <c r="P129" s="24"/>
      <c r="Q129" s="18"/>
      <c r="R129" s="167"/>
      <c r="S129" s="18"/>
      <c r="T129" s="18"/>
    </row>
    <row r="130" spans="1:20">
      <c r="A130" s="4">
        <v>126</v>
      </c>
      <c r="B130" s="17"/>
      <c r="C130" s="17"/>
      <c r="D130" s="63"/>
      <c r="E130" s="63"/>
      <c r="F130" s="63"/>
      <c r="G130" s="63"/>
      <c r="H130" s="90"/>
      <c r="I130" s="90"/>
      <c r="J130" s="90"/>
      <c r="K130" s="18"/>
      <c r="L130" s="18"/>
      <c r="M130" s="18"/>
      <c r="N130" s="18"/>
      <c r="O130" s="18"/>
      <c r="P130" s="24"/>
      <c r="Q130" s="18"/>
      <c r="R130" s="167"/>
      <c r="S130" s="18"/>
      <c r="T130" s="18"/>
    </row>
    <row r="131" spans="1:20">
      <c r="A131" s="4">
        <v>127</v>
      </c>
      <c r="B131" s="17"/>
      <c r="C131" s="17"/>
      <c r="D131" s="63"/>
      <c r="E131" s="63"/>
      <c r="F131" s="63"/>
      <c r="G131" s="63"/>
      <c r="H131" s="90"/>
      <c r="I131" s="90"/>
      <c r="J131" s="90"/>
      <c r="K131" s="18"/>
      <c r="L131" s="18"/>
      <c r="M131" s="18"/>
      <c r="N131" s="18"/>
      <c r="O131" s="18"/>
      <c r="P131" s="24"/>
      <c r="Q131" s="18"/>
      <c r="R131" s="167"/>
      <c r="S131" s="18"/>
      <c r="T131" s="18"/>
    </row>
    <row r="132" spans="1:20">
      <c r="A132" s="4">
        <v>128</v>
      </c>
      <c r="B132" s="17"/>
      <c r="C132" s="17"/>
      <c r="D132" s="63"/>
      <c r="E132" s="63"/>
      <c r="F132" s="63"/>
      <c r="G132" s="63"/>
      <c r="H132" s="90"/>
      <c r="I132" s="90"/>
      <c r="J132" s="90"/>
      <c r="K132" s="18"/>
      <c r="L132" s="18"/>
      <c r="M132" s="18"/>
      <c r="N132" s="18"/>
      <c r="O132" s="18"/>
      <c r="P132" s="24"/>
      <c r="Q132" s="18"/>
      <c r="R132" s="167"/>
      <c r="S132" s="18"/>
      <c r="T132" s="18"/>
    </row>
    <row r="133" spans="1:20">
      <c r="A133" s="4">
        <v>129</v>
      </c>
      <c r="B133" s="17"/>
      <c r="C133" s="17"/>
      <c r="D133" s="63"/>
      <c r="E133" s="63"/>
      <c r="F133" s="63"/>
      <c r="G133" s="63"/>
      <c r="H133" s="90"/>
      <c r="I133" s="90"/>
      <c r="J133" s="90"/>
      <c r="K133" s="18"/>
      <c r="L133" s="18"/>
      <c r="M133" s="18"/>
      <c r="N133" s="18"/>
      <c r="O133" s="18"/>
      <c r="P133" s="24"/>
      <c r="Q133" s="18"/>
      <c r="R133" s="167"/>
      <c r="S133" s="18"/>
      <c r="T133" s="18"/>
    </row>
    <row r="134" spans="1:20">
      <c r="A134" s="4">
        <v>130</v>
      </c>
      <c r="B134" s="17"/>
      <c r="C134" s="17"/>
      <c r="D134" s="63"/>
      <c r="E134" s="63"/>
      <c r="F134" s="63"/>
      <c r="G134" s="63"/>
      <c r="H134" s="90"/>
      <c r="I134" s="90"/>
      <c r="J134" s="90"/>
      <c r="K134" s="18"/>
      <c r="L134" s="18"/>
      <c r="M134" s="18"/>
      <c r="N134" s="18"/>
      <c r="O134" s="18"/>
      <c r="P134" s="24"/>
      <c r="Q134" s="18"/>
      <c r="R134" s="167"/>
      <c r="S134" s="18"/>
      <c r="T134" s="18"/>
    </row>
    <row r="135" spans="1:20">
      <c r="A135" s="4">
        <v>131</v>
      </c>
      <c r="B135" s="17"/>
      <c r="C135" s="17"/>
      <c r="D135" s="63"/>
      <c r="E135" s="63"/>
      <c r="F135" s="63"/>
      <c r="G135" s="63"/>
      <c r="H135" s="90"/>
      <c r="I135" s="90"/>
      <c r="J135" s="90"/>
      <c r="K135" s="18"/>
      <c r="L135" s="18"/>
      <c r="M135" s="18"/>
      <c r="N135" s="18"/>
      <c r="O135" s="18"/>
      <c r="P135" s="24"/>
      <c r="Q135" s="18"/>
      <c r="R135" s="167"/>
      <c r="S135" s="18"/>
      <c r="T135" s="18"/>
    </row>
    <row r="136" spans="1:20">
      <c r="A136" s="4">
        <v>132</v>
      </c>
      <c r="B136" s="17"/>
      <c r="C136" s="17"/>
      <c r="D136" s="63"/>
      <c r="E136" s="63"/>
      <c r="F136" s="63"/>
      <c r="G136" s="63"/>
      <c r="H136" s="90"/>
      <c r="I136" s="90"/>
      <c r="J136" s="90"/>
      <c r="K136" s="18"/>
      <c r="L136" s="18"/>
      <c r="M136" s="18"/>
      <c r="N136" s="18"/>
      <c r="O136" s="18"/>
      <c r="P136" s="24"/>
      <c r="Q136" s="18"/>
      <c r="R136" s="167"/>
      <c r="S136" s="18"/>
      <c r="T136" s="18"/>
    </row>
    <row r="137" spans="1:20">
      <c r="A137" s="4">
        <v>133</v>
      </c>
      <c r="B137" s="17"/>
      <c r="C137" s="17"/>
      <c r="D137" s="63"/>
      <c r="E137" s="63"/>
      <c r="F137" s="63"/>
      <c r="G137" s="63"/>
      <c r="H137" s="90"/>
      <c r="I137" s="90"/>
      <c r="J137" s="90"/>
      <c r="K137" s="18"/>
      <c r="L137" s="18"/>
      <c r="M137" s="18"/>
      <c r="N137" s="18"/>
      <c r="O137" s="18"/>
      <c r="P137" s="24"/>
      <c r="Q137" s="18"/>
      <c r="R137" s="167"/>
      <c r="S137" s="18"/>
      <c r="T137" s="18"/>
    </row>
    <row r="138" spans="1:20">
      <c r="A138" s="4">
        <v>134</v>
      </c>
      <c r="B138" s="17"/>
      <c r="C138" s="17"/>
      <c r="D138" s="63"/>
      <c r="E138" s="63"/>
      <c r="F138" s="63"/>
      <c r="G138" s="63"/>
      <c r="H138" s="90"/>
      <c r="I138" s="90"/>
      <c r="J138" s="90"/>
      <c r="K138" s="18"/>
      <c r="L138" s="18"/>
      <c r="M138" s="18"/>
      <c r="N138" s="18"/>
      <c r="O138" s="18"/>
      <c r="P138" s="24"/>
      <c r="Q138" s="18"/>
      <c r="R138" s="167"/>
      <c r="S138" s="18"/>
      <c r="T138" s="18"/>
    </row>
    <row r="139" spans="1:20">
      <c r="A139" s="4">
        <v>135</v>
      </c>
      <c r="B139" s="17"/>
      <c r="C139" s="17"/>
      <c r="D139" s="18"/>
      <c r="E139" s="18"/>
      <c r="F139" s="18"/>
      <c r="G139" s="18"/>
      <c r="H139" s="19"/>
      <c r="I139" s="19"/>
      <c r="J139" s="17"/>
      <c r="K139" s="18"/>
      <c r="L139" s="18"/>
      <c r="M139" s="18"/>
      <c r="N139" s="18"/>
      <c r="O139" s="18"/>
      <c r="P139" s="24"/>
      <c r="Q139" s="18"/>
      <c r="R139" s="167"/>
      <c r="S139" s="18"/>
      <c r="T139" s="18"/>
    </row>
    <row r="140" spans="1:20">
      <c r="A140" s="4">
        <v>136</v>
      </c>
      <c r="B140" s="51"/>
      <c r="C140" s="51"/>
      <c r="D140" s="51"/>
      <c r="E140" s="51"/>
      <c r="F140" s="90"/>
      <c r="G140" s="90"/>
      <c r="H140" s="90"/>
      <c r="I140" s="90"/>
      <c r="J140" s="129"/>
      <c r="K140" s="18"/>
      <c r="L140" s="18"/>
      <c r="M140" s="18"/>
      <c r="N140" s="18"/>
      <c r="O140" s="18"/>
      <c r="P140" s="24"/>
      <c r="Q140" s="18"/>
      <c r="R140" s="167"/>
      <c r="S140" s="18"/>
      <c r="T140" s="18"/>
    </row>
    <row r="141" spans="1:20">
      <c r="A141" s="4">
        <v>137</v>
      </c>
      <c r="B141" s="51"/>
      <c r="C141" s="51"/>
      <c r="D141" s="51"/>
      <c r="E141" s="51"/>
      <c r="F141" s="90"/>
      <c r="G141" s="90"/>
      <c r="H141" s="90"/>
      <c r="I141" s="90"/>
      <c r="J141" s="129"/>
      <c r="K141" s="18"/>
      <c r="L141" s="18"/>
      <c r="M141" s="18"/>
      <c r="N141" s="18"/>
      <c r="O141" s="18"/>
      <c r="P141" s="24"/>
      <c r="Q141" s="18"/>
      <c r="R141" s="167"/>
      <c r="S141" s="18"/>
      <c r="T141" s="18"/>
    </row>
    <row r="142" spans="1:20">
      <c r="A142" s="4">
        <v>138</v>
      </c>
      <c r="B142" s="51"/>
      <c r="C142" s="51"/>
      <c r="D142" s="51"/>
      <c r="E142" s="51"/>
      <c r="F142" s="90"/>
      <c r="G142" s="90"/>
      <c r="H142" s="90"/>
      <c r="I142" s="90"/>
      <c r="J142" s="129"/>
      <c r="K142" s="18"/>
      <c r="L142" s="18"/>
      <c r="M142" s="18"/>
      <c r="N142" s="18"/>
      <c r="O142" s="18"/>
      <c r="P142" s="24"/>
      <c r="Q142" s="18"/>
      <c r="R142" s="167"/>
      <c r="S142" s="18"/>
      <c r="T142" s="18"/>
    </row>
    <row r="143" spans="1:20">
      <c r="A143" s="4">
        <v>139</v>
      </c>
      <c r="B143" s="51"/>
      <c r="C143" s="51"/>
      <c r="D143" s="51"/>
      <c r="E143" s="51"/>
      <c r="F143" s="90"/>
      <c r="G143" s="90"/>
      <c r="H143" s="90"/>
      <c r="I143" s="90"/>
      <c r="J143" s="18"/>
      <c r="K143" s="18"/>
      <c r="L143" s="18"/>
      <c r="M143" s="18"/>
      <c r="N143" s="18"/>
      <c r="O143" s="18"/>
      <c r="P143" s="24"/>
      <c r="Q143" s="18"/>
      <c r="R143" s="18"/>
      <c r="S143" s="18"/>
      <c r="T143" s="18"/>
    </row>
    <row r="144" spans="1:20">
      <c r="A144" s="4">
        <v>140</v>
      </c>
      <c r="B144" s="51"/>
      <c r="C144" s="51"/>
      <c r="D144" s="51"/>
      <c r="E144" s="51"/>
      <c r="F144" s="90"/>
      <c r="G144" s="90"/>
      <c r="H144" s="90"/>
      <c r="I144" s="90"/>
      <c r="J144" s="129"/>
      <c r="K144" s="18"/>
      <c r="L144" s="18"/>
      <c r="M144" s="18"/>
      <c r="N144" s="18"/>
      <c r="O144" s="18"/>
      <c r="P144" s="24"/>
      <c r="Q144" s="18"/>
      <c r="R144" s="18"/>
      <c r="S144" s="18"/>
      <c r="T144" s="18"/>
    </row>
    <row r="145" spans="1:20">
      <c r="A145" s="4">
        <v>141</v>
      </c>
      <c r="B145" s="51"/>
      <c r="C145" s="51"/>
      <c r="D145" s="51"/>
      <c r="E145" s="51"/>
      <c r="F145" s="90"/>
      <c r="G145" s="90"/>
      <c r="H145" s="90"/>
      <c r="I145" s="90"/>
      <c r="J145" s="129"/>
      <c r="K145" s="18"/>
      <c r="L145" s="18"/>
      <c r="M145" s="18"/>
      <c r="N145" s="18"/>
      <c r="O145" s="18"/>
      <c r="P145" s="24"/>
      <c r="Q145" s="18"/>
      <c r="R145" s="18"/>
      <c r="S145" s="18"/>
      <c r="T145" s="18"/>
    </row>
    <row r="146" spans="1:20">
      <c r="A146" s="4">
        <v>142</v>
      </c>
      <c r="B146" s="51"/>
      <c r="C146" s="51"/>
      <c r="D146" s="51"/>
      <c r="E146" s="51"/>
      <c r="F146" s="90"/>
      <c r="G146" s="90"/>
      <c r="H146" s="90"/>
      <c r="I146" s="90"/>
      <c r="J146" s="129"/>
      <c r="K146" s="18"/>
      <c r="L146" s="18"/>
      <c r="M146" s="18"/>
      <c r="N146" s="18"/>
      <c r="O146" s="18"/>
      <c r="P146" s="24"/>
      <c r="Q146" s="18"/>
      <c r="R146" s="18"/>
      <c r="S146" s="18"/>
      <c r="T146" s="18"/>
    </row>
    <row r="147" spans="1:20">
      <c r="A147" s="4">
        <v>143</v>
      </c>
      <c r="B147" s="51"/>
      <c r="C147" s="51"/>
      <c r="D147" s="51"/>
      <c r="E147" s="51"/>
      <c r="F147" s="90"/>
      <c r="G147" s="90"/>
      <c r="H147" s="90"/>
      <c r="I147" s="90"/>
      <c r="J147" s="129"/>
      <c r="K147" s="18"/>
      <c r="L147" s="18"/>
      <c r="M147" s="18"/>
      <c r="N147" s="18"/>
      <c r="O147" s="18"/>
      <c r="P147" s="24"/>
      <c r="Q147" s="18"/>
      <c r="R147" s="18"/>
      <c r="S147" s="18"/>
      <c r="T147" s="18"/>
    </row>
    <row r="148" spans="1:20">
      <c r="A148" s="4">
        <v>144</v>
      </c>
      <c r="B148" s="51"/>
      <c r="C148" s="51"/>
      <c r="D148" s="51"/>
      <c r="E148" s="51"/>
      <c r="F148" s="90"/>
      <c r="G148" s="90"/>
      <c r="H148" s="90"/>
      <c r="I148" s="90"/>
      <c r="J148" s="129"/>
      <c r="K148" s="18"/>
      <c r="L148" s="18"/>
      <c r="M148" s="18"/>
      <c r="N148" s="18"/>
      <c r="O148" s="18"/>
      <c r="P148" s="24"/>
      <c r="Q148" s="18"/>
      <c r="R148" s="18"/>
      <c r="S148" s="18"/>
      <c r="T148" s="18"/>
    </row>
    <row r="149" spans="1:20">
      <c r="A149" s="4">
        <v>145</v>
      </c>
      <c r="B149" s="51"/>
      <c r="C149" s="51"/>
      <c r="D149" s="51"/>
      <c r="E149" s="51"/>
      <c r="F149" s="90"/>
      <c r="G149" s="90"/>
      <c r="H149" s="90"/>
      <c r="I149" s="90"/>
      <c r="J149" s="129"/>
      <c r="K149" s="18"/>
      <c r="L149" s="18"/>
      <c r="M149" s="18"/>
      <c r="N149" s="18"/>
      <c r="O149" s="18"/>
      <c r="P149" s="24"/>
      <c r="Q149" s="18"/>
      <c r="R149" s="18"/>
      <c r="S149" s="18"/>
      <c r="T149" s="18"/>
    </row>
    <row r="150" spans="1:20">
      <c r="A150" s="4">
        <v>146</v>
      </c>
      <c r="B150" s="51"/>
      <c r="C150" s="51"/>
      <c r="D150" s="51"/>
      <c r="E150" s="51"/>
      <c r="F150" s="90"/>
      <c r="G150" s="90"/>
      <c r="H150" s="90"/>
      <c r="I150" s="90"/>
      <c r="J150" s="129"/>
      <c r="K150" s="18"/>
      <c r="L150" s="18"/>
      <c r="M150" s="18"/>
      <c r="N150" s="18"/>
      <c r="O150" s="18"/>
      <c r="P150" s="24"/>
      <c r="Q150" s="18"/>
      <c r="R150" s="18"/>
      <c r="S150" s="18"/>
      <c r="T150" s="18"/>
    </row>
    <row r="151" spans="1:20">
      <c r="A151" s="4">
        <v>147</v>
      </c>
      <c r="B151" s="51"/>
      <c r="C151" s="51"/>
      <c r="D151" s="51"/>
      <c r="E151" s="51"/>
      <c r="F151" s="90"/>
      <c r="G151" s="90"/>
      <c r="H151" s="90"/>
      <c r="I151" s="90"/>
      <c r="J151" s="129"/>
      <c r="K151" s="18"/>
      <c r="L151" s="18"/>
      <c r="M151" s="18"/>
      <c r="N151" s="18"/>
      <c r="O151" s="18"/>
      <c r="P151" s="24"/>
      <c r="Q151" s="18"/>
      <c r="R151" s="18"/>
      <c r="S151" s="18"/>
      <c r="T151" s="18"/>
    </row>
    <row r="152" spans="1:20">
      <c r="A152" s="4">
        <v>148</v>
      </c>
      <c r="B152" s="51"/>
      <c r="C152" s="51"/>
      <c r="D152" s="51"/>
      <c r="E152" s="51"/>
      <c r="F152" s="90"/>
      <c r="G152" s="90"/>
      <c r="H152" s="90"/>
      <c r="I152" s="90"/>
      <c r="J152" s="129"/>
      <c r="K152" s="18"/>
      <c r="L152" s="18"/>
      <c r="M152" s="18"/>
      <c r="N152" s="18"/>
      <c r="O152" s="18"/>
      <c r="P152" s="24"/>
      <c r="Q152" s="18"/>
      <c r="R152" s="18"/>
      <c r="S152" s="18"/>
      <c r="T152" s="18"/>
    </row>
    <row r="153" spans="1:20">
      <c r="A153" s="4">
        <v>149</v>
      </c>
      <c r="B153" s="51"/>
      <c r="C153" s="51"/>
      <c r="D153" s="51"/>
      <c r="E153" s="51"/>
      <c r="F153" s="90"/>
      <c r="G153" s="90"/>
      <c r="H153" s="90"/>
      <c r="I153" s="90"/>
      <c r="J153" s="129"/>
      <c r="K153" s="18"/>
      <c r="L153" s="18"/>
      <c r="M153" s="18"/>
      <c r="N153" s="18"/>
      <c r="O153" s="18"/>
      <c r="P153" s="24"/>
      <c r="Q153" s="18"/>
      <c r="R153" s="18"/>
      <c r="S153" s="18"/>
      <c r="T153" s="18"/>
    </row>
    <row r="154" spans="1:20">
      <c r="A154" s="4">
        <v>150</v>
      </c>
      <c r="B154" s="51"/>
      <c r="C154" s="51"/>
      <c r="D154" s="51"/>
      <c r="E154" s="51"/>
      <c r="F154" s="90"/>
      <c r="G154" s="90"/>
      <c r="H154" s="90"/>
      <c r="I154" s="90"/>
      <c r="J154" s="129"/>
      <c r="K154" s="18"/>
      <c r="L154" s="18"/>
      <c r="M154" s="18"/>
      <c r="N154" s="18"/>
      <c r="O154" s="18"/>
      <c r="P154" s="24"/>
      <c r="Q154" s="18"/>
      <c r="R154" s="18"/>
      <c r="S154" s="18"/>
      <c r="T154" s="18"/>
    </row>
    <row r="155" spans="1:20">
      <c r="A155" s="4">
        <v>151</v>
      </c>
      <c r="B155" s="17"/>
      <c r="C155" s="17"/>
      <c r="D155" s="18"/>
      <c r="E155" s="18"/>
      <c r="F155" s="18"/>
      <c r="G155" s="18"/>
      <c r="H155" s="18"/>
      <c r="I155" s="19"/>
      <c r="J155" s="17"/>
      <c r="K155" s="18"/>
      <c r="L155" s="18"/>
      <c r="M155" s="18"/>
      <c r="N155" s="18"/>
      <c r="O155" s="18"/>
      <c r="P155" s="24"/>
      <c r="Q155" s="18"/>
      <c r="R155" s="18"/>
      <c r="S155" s="18"/>
      <c r="T155" s="18"/>
    </row>
    <row r="156" spans="1:20">
      <c r="A156" s="4">
        <v>152</v>
      </c>
      <c r="B156" s="17"/>
      <c r="C156" s="17"/>
      <c r="D156" s="18"/>
      <c r="E156" s="18"/>
      <c r="F156" s="18"/>
      <c r="G156" s="18"/>
      <c r="H156" s="18"/>
      <c r="I156" s="19"/>
      <c r="J156" s="17"/>
      <c r="K156" s="18"/>
      <c r="L156" s="18"/>
      <c r="M156" s="18"/>
      <c r="N156" s="18"/>
      <c r="O156" s="18"/>
      <c r="P156" s="24"/>
      <c r="Q156" s="18"/>
      <c r="R156" s="18"/>
      <c r="S156" s="18"/>
      <c r="T156" s="18"/>
    </row>
    <row r="157" spans="1:20">
      <c r="A157" s="4">
        <v>153</v>
      </c>
      <c r="B157" s="51"/>
      <c r="C157" s="51"/>
      <c r="D157" s="51"/>
      <c r="E157" s="51"/>
      <c r="F157" s="90"/>
      <c r="G157" s="90"/>
      <c r="H157" s="90"/>
      <c r="I157" s="90"/>
      <c r="J157" s="129"/>
      <c r="K157" s="18"/>
      <c r="L157" s="18"/>
      <c r="M157" s="18"/>
      <c r="N157" s="18"/>
      <c r="O157" s="18"/>
      <c r="P157" s="24"/>
      <c r="Q157" s="18"/>
      <c r="R157" s="18"/>
      <c r="S157" s="18"/>
      <c r="T157" s="18"/>
    </row>
    <row r="158" spans="1:20">
      <c r="A158" s="4">
        <v>154</v>
      </c>
      <c r="B158" s="51"/>
      <c r="C158" s="51"/>
      <c r="D158" s="51"/>
      <c r="E158" s="51"/>
      <c r="F158" s="90"/>
      <c r="G158" s="90"/>
      <c r="H158" s="90"/>
      <c r="I158" s="90"/>
      <c r="J158" s="129"/>
      <c r="K158" s="18"/>
      <c r="L158" s="18"/>
      <c r="M158" s="18"/>
      <c r="N158" s="18"/>
      <c r="O158" s="18"/>
      <c r="P158" s="24"/>
      <c r="Q158" s="18"/>
      <c r="R158" s="18"/>
      <c r="S158" s="18"/>
      <c r="T158" s="18"/>
    </row>
    <row r="159" spans="1:20">
      <c r="A159" s="4">
        <v>155</v>
      </c>
      <c r="B159" s="51"/>
      <c r="C159" s="51"/>
      <c r="D159" s="51"/>
      <c r="E159" s="51"/>
      <c r="F159" s="90"/>
      <c r="G159" s="90"/>
      <c r="H159" s="90"/>
      <c r="I159" s="90"/>
      <c r="J159" s="129"/>
      <c r="K159" s="18"/>
      <c r="L159" s="18"/>
      <c r="M159" s="18"/>
      <c r="N159" s="18"/>
      <c r="O159" s="18"/>
      <c r="P159" s="24"/>
      <c r="Q159" s="18"/>
      <c r="R159" s="18"/>
      <c r="S159" s="18"/>
      <c r="T159" s="18"/>
    </row>
    <row r="160" spans="1:20">
      <c r="A160" s="4">
        <v>156</v>
      </c>
      <c r="B160" s="51"/>
      <c r="C160" s="51"/>
      <c r="D160" s="51"/>
      <c r="E160" s="51"/>
      <c r="F160" s="90"/>
      <c r="G160" s="90"/>
      <c r="H160" s="90"/>
      <c r="I160" s="90"/>
      <c r="J160" s="129"/>
      <c r="K160" s="18"/>
      <c r="L160" s="18"/>
      <c r="M160" s="18"/>
      <c r="N160" s="18"/>
      <c r="O160" s="18"/>
      <c r="P160" s="24"/>
      <c r="Q160" s="18"/>
      <c r="R160" s="18"/>
      <c r="S160" s="18"/>
      <c r="T160" s="18"/>
    </row>
    <row r="161" spans="1:20">
      <c r="A161" s="4">
        <v>157</v>
      </c>
      <c r="B161" s="51"/>
      <c r="C161" s="51"/>
      <c r="D161" s="51"/>
      <c r="E161" s="51"/>
      <c r="F161" s="90"/>
      <c r="G161" s="90"/>
      <c r="H161" s="90"/>
      <c r="I161" s="90"/>
      <c r="J161" s="18"/>
      <c r="K161" s="18"/>
      <c r="L161" s="18"/>
      <c r="M161" s="18"/>
      <c r="N161" s="18"/>
      <c r="O161" s="18"/>
      <c r="P161" s="24"/>
      <c r="Q161" s="18"/>
      <c r="R161" s="18"/>
      <c r="S161" s="18"/>
      <c r="T161" s="18"/>
    </row>
    <row r="162" spans="1:20">
      <c r="A162" s="4">
        <v>158</v>
      </c>
      <c r="B162" s="17"/>
      <c r="C162" s="18"/>
      <c r="D162" s="18"/>
      <c r="E162" s="19"/>
      <c r="F162" s="18"/>
      <c r="G162" s="19"/>
      <c r="H162" s="19"/>
      <c r="I162" s="17"/>
      <c r="J162" s="17"/>
      <c r="K162" s="18"/>
      <c r="L162" s="18"/>
      <c r="M162" s="18"/>
      <c r="N162" s="18"/>
      <c r="O162" s="18"/>
      <c r="P162" s="24"/>
      <c r="Q162" s="18"/>
      <c r="R162" s="18"/>
      <c r="S162" s="18"/>
      <c r="T162" s="18"/>
    </row>
    <row r="163" spans="1:20">
      <c r="A163" s="4">
        <v>159</v>
      </c>
      <c r="B163" s="17"/>
      <c r="C163" s="18"/>
      <c r="D163" s="18"/>
      <c r="E163" s="19"/>
      <c r="F163" s="18"/>
      <c r="G163" s="19"/>
      <c r="H163" s="19"/>
      <c r="I163" s="17">
        <f t="shared" ref="I163:I164" si="7">+G163+H163</f>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7"/>
        <v>0</v>
      </c>
      <c r="J164" s="18"/>
      <c r="K164" s="18"/>
      <c r="L164" s="18"/>
      <c r="M164" s="18"/>
      <c r="N164" s="18"/>
      <c r="O164" s="18"/>
      <c r="P164" s="24"/>
      <c r="Q164" s="18"/>
      <c r="R164" s="18"/>
      <c r="S164" s="18"/>
      <c r="T164" s="18"/>
    </row>
    <row r="165" spans="1:20">
      <c r="A165" s="21" t="s">
        <v>11</v>
      </c>
      <c r="B165" s="41"/>
      <c r="C165" s="21">
        <f>COUNTIFS(C5:C164,"*")</f>
        <v>121</v>
      </c>
      <c r="D165" s="21"/>
      <c r="E165" s="13"/>
      <c r="F165" s="21"/>
      <c r="G165" s="21">
        <f>SUM(G5:G164)</f>
        <v>4568</v>
      </c>
      <c r="H165" s="21">
        <f>SUM(H5:H164)</f>
        <v>4723</v>
      </c>
      <c r="I165" s="21">
        <f>SUM(I5:I164)</f>
        <v>8787</v>
      </c>
      <c r="J165" s="21"/>
      <c r="K165" s="21"/>
      <c r="L165" s="21"/>
      <c r="M165" s="21"/>
      <c r="N165" s="21"/>
      <c r="O165" s="21"/>
      <c r="P165" s="14"/>
      <c r="Q165" s="21"/>
      <c r="R165" s="21"/>
      <c r="S165" s="21"/>
      <c r="T165" s="12"/>
    </row>
    <row r="166" spans="1:20">
      <c r="A166" s="46" t="s">
        <v>66</v>
      </c>
      <c r="B166" s="10">
        <f>COUNTIF(B$5:B$164,"Team 1")</f>
        <v>59</v>
      </c>
      <c r="C166" s="46" t="s">
        <v>29</v>
      </c>
      <c r="D166" s="10">
        <f>COUNTIF(D5:D164,"Anganwadi")</f>
        <v>25</v>
      </c>
    </row>
    <row r="167" spans="1:20">
      <c r="A167" s="46" t="s">
        <v>67</v>
      </c>
      <c r="B167" s="10">
        <f>COUNTIF(B$6:B$164,"Team 2")</f>
        <v>62</v>
      </c>
      <c r="C167" s="46" t="s">
        <v>27</v>
      </c>
      <c r="D167" s="10">
        <f>COUNTIF(D5:D164,"School")</f>
        <v>96</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53" t="s">
        <v>1193</v>
      </c>
      <c r="B1" s="253"/>
      <c r="C1" s="253"/>
      <c r="D1" s="254"/>
      <c r="E1" s="254"/>
      <c r="F1" s="254"/>
      <c r="G1" s="254"/>
      <c r="H1" s="254"/>
      <c r="I1" s="254"/>
      <c r="J1" s="254"/>
      <c r="K1" s="254"/>
      <c r="L1" s="254"/>
      <c r="M1" s="254"/>
      <c r="N1" s="254"/>
      <c r="O1" s="254"/>
      <c r="P1" s="254"/>
      <c r="Q1" s="254"/>
      <c r="R1" s="254"/>
      <c r="S1" s="254"/>
    </row>
    <row r="2" spans="1:20">
      <c r="A2" s="257" t="s">
        <v>63</v>
      </c>
      <c r="B2" s="258"/>
      <c r="C2" s="258"/>
      <c r="D2" s="25">
        <v>43435</v>
      </c>
      <c r="E2" s="22"/>
      <c r="F2" s="22"/>
      <c r="G2" s="22"/>
      <c r="H2" s="22"/>
      <c r="I2" s="22"/>
      <c r="J2" s="22"/>
      <c r="K2" s="22"/>
      <c r="L2" s="22"/>
      <c r="M2" s="22"/>
      <c r="N2" s="22"/>
      <c r="O2" s="22"/>
      <c r="P2" s="22"/>
      <c r="Q2" s="22"/>
      <c r="R2" s="22"/>
      <c r="S2" s="22"/>
    </row>
    <row r="3" spans="1:20" ht="24" customHeight="1">
      <c r="A3" s="259" t="s">
        <v>14</v>
      </c>
      <c r="B3" s="255" t="s">
        <v>65</v>
      </c>
      <c r="C3" s="260" t="s">
        <v>7</v>
      </c>
      <c r="D3" s="260" t="s">
        <v>59</v>
      </c>
      <c r="E3" s="260" t="s">
        <v>16</v>
      </c>
      <c r="F3" s="261" t="s">
        <v>17</v>
      </c>
      <c r="G3" s="260" t="s">
        <v>8</v>
      </c>
      <c r="H3" s="260"/>
      <c r="I3" s="260"/>
      <c r="J3" s="260" t="s">
        <v>35</v>
      </c>
      <c r="K3" s="255" t="s">
        <v>37</v>
      </c>
      <c r="L3" s="255" t="s">
        <v>54</v>
      </c>
      <c r="M3" s="255" t="s">
        <v>55</v>
      </c>
      <c r="N3" s="255" t="s">
        <v>38</v>
      </c>
      <c r="O3" s="255" t="s">
        <v>39</v>
      </c>
      <c r="P3" s="259" t="s">
        <v>58</v>
      </c>
      <c r="Q3" s="260" t="s">
        <v>56</v>
      </c>
      <c r="R3" s="260" t="s">
        <v>36</v>
      </c>
      <c r="S3" s="260" t="s">
        <v>57</v>
      </c>
      <c r="T3" s="260" t="s">
        <v>13</v>
      </c>
    </row>
    <row r="4" spans="1:20" ht="25.5" customHeight="1">
      <c r="A4" s="259"/>
      <c r="B4" s="262"/>
      <c r="C4" s="260"/>
      <c r="D4" s="260"/>
      <c r="E4" s="260"/>
      <c r="F4" s="261"/>
      <c r="G4" s="23" t="s">
        <v>9</v>
      </c>
      <c r="H4" s="23" t="s">
        <v>10</v>
      </c>
      <c r="I4" s="23" t="s">
        <v>11</v>
      </c>
      <c r="J4" s="260"/>
      <c r="K4" s="256"/>
      <c r="L4" s="256"/>
      <c r="M4" s="256"/>
      <c r="N4" s="256"/>
      <c r="O4" s="256"/>
      <c r="P4" s="259"/>
      <c r="Q4" s="259"/>
      <c r="R4" s="260"/>
      <c r="S4" s="260"/>
      <c r="T4" s="260"/>
    </row>
    <row r="5" spans="1:20">
      <c r="A5" s="4">
        <v>1</v>
      </c>
      <c r="B5" s="17" t="s">
        <v>66</v>
      </c>
      <c r="C5" s="52" t="s">
        <v>539</v>
      </c>
      <c r="D5" s="63" t="s">
        <v>29</v>
      </c>
      <c r="E5" s="82"/>
      <c r="F5" s="53"/>
      <c r="G5" s="54">
        <v>36</v>
      </c>
      <c r="H5" s="54">
        <v>35</v>
      </c>
      <c r="I5" s="54">
        <v>71</v>
      </c>
      <c r="J5" s="53" t="s">
        <v>541</v>
      </c>
      <c r="K5" s="63" t="s">
        <v>815</v>
      </c>
      <c r="L5" s="63" t="s">
        <v>816</v>
      </c>
      <c r="M5" s="63">
        <v>9407725492</v>
      </c>
      <c r="N5" s="81">
        <v>9407725492</v>
      </c>
      <c r="O5" s="65">
        <v>8011303758</v>
      </c>
      <c r="P5" s="72">
        <v>43435</v>
      </c>
      <c r="Q5" s="63" t="s">
        <v>337</v>
      </c>
      <c r="R5" s="68">
        <v>25</v>
      </c>
      <c r="S5" s="63" t="s">
        <v>172</v>
      </c>
      <c r="T5" s="63"/>
    </row>
    <row r="6" spans="1:20">
      <c r="A6" s="4">
        <v>2</v>
      </c>
      <c r="B6" s="17" t="s">
        <v>66</v>
      </c>
      <c r="C6" s="52" t="s">
        <v>540</v>
      </c>
      <c r="D6" s="63" t="s">
        <v>29</v>
      </c>
      <c r="E6" s="82"/>
      <c r="F6" s="53"/>
      <c r="G6" s="54">
        <v>20</v>
      </c>
      <c r="H6" s="54">
        <v>28</v>
      </c>
      <c r="I6" s="54">
        <v>48</v>
      </c>
      <c r="J6" s="53" t="s">
        <v>542</v>
      </c>
      <c r="K6" s="63" t="s">
        <v>815</v>
      </c>
      <c r="L6" s="63" t="s">
        <v>816</v>
      </c>
      <c r="M6" s="63">
        <v>9407725492</v>
      </c>
      <c r="N6" s="81">
        <v>9407725492</v>
      </c>
      <c r="O6" s="65">
        <v>8011303758</v>
      </c>
      <c r="P6" s="72">
        <v>43435</v>
      </c>
      <c r="Q6" s="63" t="s">
        <v>337</v>
      </c>
      <c r="R6" s="68">
        <v>20</v>
      </c>
      <c r="S6" s="63" t="s">
        <v>172</v>
      </c>
      <c r="T6" s="63"/>
    </row>
    <row r="7" spans="1:20">
      <c r="A7" s="4">
        <v>3</v>
      </c>
      <c r="B7" s="17" t="s">
        <v>66</v>
      </c>
      <c r="C7" s="52" t="s">
        <v>543</v>
      </c>
      <c r="D7" s="63" t="s">
        <v>29</v>
      </c>
      <c r="E7" s="82"/>
      <c r="F7" s="63"/>
      <c r="G7" s="54">
        <v>11</v>
      </c>
      <c r="H7" s="54">
        <v>17</v>
      </c>
      <c r="I7" s="54">
        <v>28</v>
      </c>
      <c r="J7" s="53" t="s">
        <v>544</v>
      </c>
      <c r="K7" s="63" t="s">
        <v>815</v>
      </c>
      <c r="L7" s="63" t="s">
        <v>816</v>
      </c>
      <c r="M7" s="63">
        <v>9407725492</v>
      </c>
      <c r="N7" s="81">
        <v>9407725492</v>
      </c>
      <c r="O7" s="65">
        <v>8011303758</v>
      </c>
      <c r="P7" s="72">
        <v>43437</v>
      </c>
      <c r="Q7" s="63" t="s">
        <v>164</v>
      </c>
      <c r="R7" s="68">
        <v>25</v>
      </c>
      <c r="S7" s="63" t="s">
        <v>172</v>
      </c>
      <c r="T7" s="63"/>
    </row>
    <row r="8" spans="1:20">
      <c r="A8" s="4">
        <v>4</v>
      </c>
      <c r="B8" s="17" t="s">
        <v>66</v>
      </c>
      <c r="C8" s="52" t="s">
        <v>545</v>
      </c>
      <c r="D8" s="63" t="s">
        <v>29</v>
      </c>
      <c r="E8" s="82"/>
      <c r="F8" s="63"/>
      <c r="G8" s="54">
        <v>16</v>
      </c>
      <c r="H8" s="54">
        <v>10</v>
      </c>
      <c r="I8" s="54">
        <v>26</v>
      </c>
      <c r="J8" s="53" t="s">
        <v>547</v>
      </c>
      <c r="K8" s="63" t="s">
        <v>815</v>
      </c>
      <c r="L8" s="63" t="s">
        <v>816</v>
      </c>
      <c r="M8" s="63">
        <v>9407725492</v>
      </c>
      <c r="N8" s="81">
        <v>9407725492</v>
      </c>
      <c r="O8" s="65">
        <v>8011303758</v>
      </c>
      <c r="P8" s="72">
        <v>43437</v>
      </c>
      <c r="Q8" s="63" t="s">
        <v>164</v>
      </c>
      <c r="R8" s="68">
        <v>25</v>
      </c>
      <c r="S8" s="63" t="s">
        <v>172</v>
      </c>
      <c r="T8" s="63"/>
    </row>
    <row r="9" spans="1:20">
      <c r="A9" s="4">
        <v>5</v>
      </c>
      <c r="B9" s="17" t="s">
        <v>66</v>
      </c>
      <c r="C9" s="52" t="s">
        <v>546</v>
      </c>
      <c r="D9" s="63" t="s">
        <v>29</v>
      </c>
      <c r="E9" s="82"/>
      <c r="F9" s="63"/>
      <c r="G9" s="54">
        <v>29</v>
      </c>
      <c r="H9" s="54">
        <v>23</v>
      </c>
      <c r="I9" s="54">
        <v>52</v>
      </c>
      <c r="J9" s="53" t="s">
        <v>548</v>
      </c>
      <c r="K9" s="63" t="s">
        <v>815</v>
      </c>
      <c r="L9" s="63" t="s">
        <v>816</v>
      </c>
      <c r="M9" s="63">
        <v>9407725492</v>
      </c>
      <c r="N9" s="81">
        <v>9407725492</v>
      </c>
      <c r="O9" s="65">
        <v>8011303758</v>
      </c>
      <c r="P9" s="72">
        <v>43437</v>
      </c>
      <c r="Q9" s="63" t="s">
        <v>164</v>
      </c>
      <c r="R9" s="63">
        <v>22</v>
      </c>
      <c r="S9" s="63" t="s">
        <v>172</v>
      </c>
      <c r="T9" s="63"/>
    </row>
    <row r="10" spans="1:20">
      <c r="A10" s="4">
        <v>6</v>
      </c>
      <c r="B10" s="17" t="s">
        <v>66</v>
      </c>
      <c r="C10" s="52" t="s">
        <v>549</v>
      </c>
      <c r="D10" s="63" t="s">
        <v>29</v>
      </c>
      <c r="E10" s="77"/>
      <c r="F10" s="63"/>
      <c r="G10" s="54">
        <v>36</v>
      </c>
      <c r="H10" s="54">
        <v>33</v>
      </c>
      <c r="I10" s="54">
        <v>69</v>
      </c>
      <c r="J10" s="53" t="s">
        <v>550</v>
      </c>
      <c r="K10" s="63" t="s">
        <v>815</v>
      </c>
      <c r="L10" s="63" t="s">
        <v>816</v>
      </c>
      <c r="M10" s="63">
        <v>9407725492</v>
      </c>
      <c r="N10" s="81">
        <v>9407725492</v>
      </c>
      <c r="O10" s="65">
        <v>8011303758</v>
      </c>
      <c r="P10" s="72">
        <v>43438</v>
      </c>
      <c r="Q10" s="63" t="s">
        <v>159</v>
      </c>
      <c r="R10" s="63">
        <v>57</v>
      </c>
      <c r="S10" s="63" t="s">
        <v>172</v>
      </c>
      <c r="T10" s="63"/>
    </row>
    <row r="11" spans="1:20">
      <c r="A11" s="4">
        <v>7</v>
      </c>
      <c r="B11" s="17" t="s">
        <v>66</v>
      </c>
      <c r="C11" s="52" t="s">
        <v>551</v>
      </c>
      <c r="D11" s="63" t="s">
        <v>29</v>
      </c>
      <c r="E11" s="77"/>
      <c r="F11" s="63"/>
      <c r="G11" s="54">
        <v>36</v>
      </c>
      <c r="H11" s="54">
        <v>31</v>
      </c>
      <c r="I11" s="54">
        <v>67</v>
      </c>
      <c r="J11" s="53" t="s">
        <v>552</v>
      </c>
      <c r="K11" s="63" t="s">
        <v>815</v>
      </c>
      <c r="L11" s="63" t="s">
        <v>816</v>
      </c>
      <c r="M11" s="63">
        <v>9407725492</v>
      </c>
      <c r="N11" s="81">
        <v>9407725492</v>
      </c>
      <c r="O11" s="65">
        <v>8011303758</v>
      </c>
      <c r="P11" s="72">
        <v>43438</v>
      </c>
      <c r="Q11" s="63" t="s">
        <v>159</v>
      </c>
      <c r="R11" s="63">
        <v>39</v>
      </c>
      <c r="S11" s="63" t="s">
        <v>172</v>
      </c>
      <c r="T11" s="63"/>
    </row>
    <row r="12" spans="1:20">
      <c r="A12" s="4">
        <v>8</v>
      </c>
      <c r="B12" s="17" t="s">
        <v>66</v>
      </c>
      <c r="C12" s="52" t="s">
        <v>553</v>
      </c>
      <c r="D12" s="63" t="s">
        <v>29</v>
      </c>
      <c r="E12" s="82"/>
      <c r="F12" s="63"/>
      <c r="G12" s="54">
        <v>63</v>
      </c>
      <c r="H12" s="54">
        <v>47</v>
      </c>
      <c r="I12" s="54">
        <v>110</v>
      </c>
      <c r="J12" s="53" t="s">
        <v>554</v>
      </c>
      <c r="K12" s="63" t="s">
        <v>815</v>
      </c>
      <c r="L12" s="63" t="s">
        <v>816</v>
      </c>
      <c r="M12" s="63">
        <v>9407725492</v>
      </c>
      <c r="N12" s="81">
        <v>9407725492</v>
      </c>
      <c r="O12" s="65">
        <v>8011303758</v>
      </c>
      <c r="P12" s="72">
        <v>43439</v>
      </c>
      <c r="Q12" s="63" t="s">
        <v>672</v>
      </c>
      <c r="R12" s="63">
        <v>24</v>
      </c>
      <c r="S12" s="63" t="s">
        <v>172</v>
      </c>
      <c r="T12" s="63"/>
    </row>
    <row r="13" spans="1:20">
      <c r="A13" s="4">
        <v>9</v>
      </c>
      <c r="B13" s="17" t="s">
        <v>66</v>
      </c>
      <c r="C13" s="52" t="s">
        <v>555</v>
      </c>
      <c r="D13" s="63" t="s">
        <v>29</v>
      </c>
      <c r="E13" s="82"/>
      <c r="F13" s="63"/>
      <c r="G13" s="54">
        <v>33</v>
      </c>
      <c r="H13" s="54">
        <v>18</v>
      </c>
      <c r="I13" s="54">
        <v>51</v>
      </c>
      <c r="J13" s="53" t="s">
        <v>556</v>
      </c>
      <c r="K13" s="63" t="s">
        <v>815</v>
      </c>
      <c r="L13" s="63" t="s">
        <v>816</v>
      </c>
      <c r="M13" s="63">
        <v>9407725492</v>
      </c>
      <c r="N13" s="81">
        <v>9407725492</v>
      </c>
      <c r="O13" s="65">
        <v>8011303758</v>
      </c>
      <c r="P13" s="72">
        <v>43439</v>
      </c>
      <c r="Q13" s="63" t="s">
        <v>672</v>
      </c>
      <c r="R13" s="63">
        <v>33</v>
      </c>
      <c r="S13" s="63" t="s">
        <v>172</v>
      </c>
      <c r="T13" s="63"/>
    </row>
    <row r="14" spans="1:20">
      <c r="A14" s="4">
        <v>10</v>
      </c>
      <c r="B14" s="17" t="s">
        <v>66</v>
      </c>
      <c r="C14" s="52" t="s">
        <v>82</v>
      </c>
      <c r="D14" s="63" t="s">
        <v>29</v>
      </c>
      <c r="E14" s="82"/>
      <c r="F14" s="63"/>
      <c r="G14" s="54">
        <v>35</v>
      </c>
      <c r="H14" s="54">
        <v>41</v>
      </c>
      <c r="I14" s="54">
        <v>76</v>
      </c>
      <c r="J14" s="53" t="s">
        <v>83</v>
      </c>
      <c r="K14" s="63" t="s">
        <v>815</v>
      </c>
      <c r="L14" s="63" t="s">
        <v>816</v>
      </c>
      <c r="M14" s="63">
        <v>9407725492</v>
      </c>
      <c r="N14" s="81">
        <v>9407725492</v>
      </c>
      <c r="O14" s="65">
        <v>8011303758</v>
      </c>
      <c r="P14" s="72">
        <v>43440</v>
      </c>
      <c r="Q14" s="63" t="s">
        <v>161</v>
      </c>
      <c r="R14" s="63">
        <v>35</v>
      </c>
      <c r="S14" s="63" t="s">
        <v>172</v>
      </c>
      <c r="T14" s="63"/>
    </row>
    <row r="15" spans="1:20">
      <c r="A15" s="4">
        <v>11</v>
      </c>
      <c r="B15" s="17" t="s">
        <v>66</v>
      </c>
      <c r="C15" s="52" t="s">
        <v>89</v>
      </c>
      <c r="D15" s="63" t="s">
        <v>29</v>
      </c>
      <c r="E15" s="82"/>
      <c r="F15" s="63"/>
      <c r="G15" s="54">
        <v>21</v>
      </c>
      <c r="H15" s="54">
        <v>20</v>
      </c>
      <c r="I15" s="54">
        <v>41</v>
      </c>
      <c r="J15" s="53" t="s">
        <v>90</v>
      </c>
      <c r="K15" s="63" t="s">
        <v>815</v>
      </c>
      <c r="L15" s="63" t="s">
        <v>816</v>
      </c>
      <c r="M15" s="63">
        <v>9407725492</v>
      </c>
      <c r="N15" s="81">
        <v>9407725492</v>
      </c>
      <c r="O15" s="65">
        <v>8011303758</v>
      </c>
      <c r="P15" s="72">
        <v>43440</v>
      </c>
      <c r="Q15" s="63" t="s">
        <v>161</v>
      </c>
      <c r="R15" s="63">
        <v>35</v>
      </c>
      <c r="S15" s="63" t="s">
        <v>172</v>
      </c>
      <c r="T15" s="63"/>
    </row>
    <row r="16" spans="1:20">
      <c r="A16" s="4">
        <v>12</v>
      </c>
      <c r="B16" s="17" t="s">
        <v>66</v>
      </c>
      <c r="C16" s="52" t="s">
        <v>557</v>
      </c>
      <c r="D16" s="63" t="s">
        <v>29</v>
      </c>
      <c r="E16" s="77"/>
      <c r="F16" s="63"/>
      <c r="G16" s="54">
        <v>22</v>
      </c>
      <c r="H16" s="54">
        <v>17</v>
      </c>
      <c r="I16" s="54">
        <v>39</v>
      </c>
      <c r="J16" s="53" t="s">
        <v>559</v>
      </c>
      <c r="K16" s="63" t="s">
        <v>815</v>
      </c>
      <c r="L16" s="63" t="s">
        <v>816</v>
      </c>
      <c r="M16" s="63">
        <v>9407725492</v>
      </c>
      <c r="N16" s="81">
        <v>9407725492</v>
      </c>
      <c r="O16" s="65">
        <v>8011303758</v>
      </c>
      <c r="P16" s="72">
        <v>43441</v>
      </c>
      <c r="Q16" s="63" t="s">
        <v>160</v>
      </c>
      <c r="R16" s="63">
        <v>33</v>
      </c>
      <c r="S16" s="63" t="s">
        <v>172</v>
      </c>
      <c r="T16" s="63"/>
    </row>
    <row r="17" spans="1:20">
      <c r="A17" s="4">
        <v>13</v>
      </c>
      <c r="B17" s="17" t="s">
        <v>66</v>
      </c>
      <c r="C17" s="52" t="s">
        <v>558</v>
      </c>
      <c r="D17" s="63" t="s">
        <v>29</v>
      </c>
      <c r="E17" s="82"/>
      <c r="F17" s="63"/>
      <c r="G17" s="54">
        <v>39</v>
      </c>
      <c r="H17" s="54">
        <v>27</v>
      </c>
      <c r="I17" s="54">
        <v>66</v>
      </c>
      <c r="J17" s="53" t="s">
        <v>560</v>
      </c>
      <c r="K17" s="63" t="s">
        <v>815</v>
      </c>
      <c r="L17" s="63" t="s">
        <v>816</v>
      </c>
      <c r="M17" s="63">
        <v>9407725492</v>
      </c>
      <c r="N17" s="81">
        <v>9407725492</v>
      </c>
      <c r="O17" s="65">
        <v>8011303758</v>
      </c>
      <c r="P17" s="72">
        <v>43441</v>
      </c>
      <c r="Q17" s="63" t="s">
        <v>160</v>
      </c>
      <c r="R17" s="63">
        <v>39</v>
      </c>
      <c r="S17" s="63" t="s">
        <v>172</v>
      </c>
      <c r="T17" s="63"/>
    </row>
    <row r="18" spans="1:20">
      <c r="A18" s="4">
        <v>14</v>
      </c>
      <c r="B18" s="17" t="s">
        <v>66</v>
      </c>
      <c r="C18" s="52" t="s">
        <v>91</v>
      </c>
      <c r="D18" s="63" t="s">
        <v>29</v>
      </c>
      <c r="E18" s="82"/>
      <c r="F18" s="63"/>
      <c r="G18" s="54">
        <v>40</v>
      </c>
      <c r="H18" s="54">
        <v>50</v>
      </c>
      <c r="I18" s="54">
        <v>90</v>
      </c>
      <c r="J18" s="53" t="s">
        <v>92</v>
      </c>
      <c r="K18" s="63" t="s">
        <v>815</v>
      </c>
      <c r="L18" s="63" t="s">
        <v>816</v>
      </c>
      <c r="M18" s="63">
        <v>9407725492</v>
      </c>
      <c r="N18" s="81">
        <v>9407725492</v>
      </c>
      <c r="O18" s="65">
        <v>8011303758</v>
      </c>
      <c r="P18" s="72">
        <v>43442</v>
      </c>
      <c r="Q18" s="63" t="s">
        <v>337</v>
      </c>
      <c r="R18" s="63">
        <v>36</v>
      </c>
      <c r="S18" s="63" t="s">
        <v>172</v>
      </c>
      <c r="T18" s="63"/>
    </row>
    <row r="19" spans="1:20">
      <c r="A19" s="4">
        <v>15</v>
      </c>
      <c r="B19" s="17" t="s">
        <v>66</v>
      </c>
      <c r="C19" s="52" t="s">
        <v>463</v>
      </c>
      <c r="D19" s="63" t="s">
        <v>29</v>
      </c>
      <c r="E19" s="82"/>
      <c r="F19" s="63"/>
      <c r="G19" s="54">
        <v>36</v>
      </c>
      <c r="H19" s="54">
        <v>22</v>
      </c>
      <c r="I19" s="54">
        <v>58</v>
      </c>
      <c r="J19" s="53" t="s">
        <v>464</v>
      </c>
      <c r="K19" s="63" t="s">
        <v>815</v>
      </c>
      <c r="L19" s="63" t="s">
        <v>816</v>
      </c>
      <c r="M19" s="63">
        <v>9407725492</v>
      </c>
      <c r="N19" s="81">
        <v>9407725492</v>
      </c>
      <c r="O19" s="65">
        <v>8011303758</v>
      </c>
      <c r="P19" s="72">
        <v>43442</v>
      </c>
      <c r="Q19" s="63" t="s">
        <v>337</v>
      </c>
      <c r="R19" s="63">
        <v>40</v>
      </c>
      <c r="S19" s="63" t="s">
        <v>172</v>
      </c>
      <c r="T19" s="63"/>
    </row>
    <row r="20" spans="1:20">
      <c r="A20" s="4">
        <v>16</v>
      </c>
      <c r="B20" s="17" t="s">
        <v>66</v>
      </c>
      <c r="C20" s="52" t="s">
        <v>561</v>
      </c>
      <c r="D20" s="63" t="s">
        <v>29</v>
      </c>
      <c r="E20" s="83"/>
      <c r="F20" s="63"/>
      <c r="G20" s="54">
        <v>46</v>
      </c>
      <c r="H20" s="54">
        <v>49</v>
      </c>
      <c r="I20" s="54">
        <v>95</v>
      </c>
      <c r="J20" s="53" t="s">
        <v>562</v>
      </c>
      <c r="K20" s="63" t="s">
        <v>815</v>
      </c>
      <c r="L20" s="63" t="s">
        <v>816</v>
      </c>
      <c r="M20" s="63">
        <v>9407725492</v>
      </c>
      <c r="N20" s="81">
        <v>9407725492</v>
      </c>
      <c r="O20" s="65">
        <v>8011303758</v>
      </c>
      <c r="P20" s="72">
        <v>43444</v>
      </c>
      <c r="Q20" s="63" t="s">
        <v>164</v>
      </c>
      <c r="R20" s="68">
        <v>45</v>
      </c>
      <c r="S20" s="63" t="s">
        <v>172</v>
      </c>
      <c r="T20" s="63"/>
    </row>
    <row r="21" spans="1:20">
      <c r="A21" s="4">
        <v>17</v>
      </c>
      <c r="B21" s="17" t="s">
        <v>66</v>
      </c>
      <c r="C21" s="52" t="s">
        <v>563</v>
      </c>
      <c r="D21" s="63" t="s">
        <v>29</v>
      </c>
      <c r="E21" s="82"/>
      <c r="F21" s="63"/>
      <c r="G21" s="54">
        <v>18</v>
      </c>
      <c r="H21" s="54">
        <v>21</v>
      </c>
      <c r="I21" s="54">
        <v>39</v>
      </c>
      <c r="J21" s="53" t="s">
        <v>564</v>
      </c>
      <c r="K21" s="63" t="s">
        <v>815</v>
      </c>
      <c r="L21" s="63" t="s">
        <v>816</v>
      </c>
      <c r="M21" s="63">
        <v>9407725492</v>
      </c>
      <c r="N21" s="81">
        <v>9407725492</v>
      </c>
      <c r="O21" s="65">
        <v>8011303758</v>
      </c>
      <c r="P21" s="72">
        <v>43444</v>
      </c>
      <c r="Q21" s="63" t="s">
        <v>164</v>
      </c>
      <c r="R21" s="63">
        <v>23</v>
      </c>
      <c r="S21" s="63" t="s">
        <v>172</v>
      </c>
      <c r="T21" s="63"/>
    </row>
    <row r="22" spans="1:20">
      <c r="A22" s="4">
        <v>18</v>
      </c>
      <c r="B22" s="17" t="s">
        <v>66</v>
      </c>
      <c r="C22" s="52" t="s">
        <v>81</v>
      </c>
      <c r="D22" s="63" t="s">
        <v>29</v>
      </c>
      <c r="E22" s="82"/>
      <c r="F22" s="63"/>
      <c r="G22" s="54">
        <v>42</v>
      </c>
      <c r="H22" s="54">
        <v>50</v>
      </c>
      <c r="I22" s="54">
        <v>92</v>
      </c>
      <c r="J22" s="53" t="s">
        <v>565</v>
      </c>
      <c r="K22" s="63" t="s">
        <v>815</v>
      </c>
      <c r="L22" s="63" t="s">
        <v>816</v>
      </c>
      <c r="M22" s="63">
        <v>9407725492</v>
      </c>
      <c r="N22" s="81">
        <v>9407725492</v>
      </c>
      <c r="O22" s="65">
        <v>8011303758</v>
      </c>
      <c r="P22" s="72">
        <v>43445</v>
      </c>
      <c r="Q22" s="63" t="s">
        <v>159</v>
      </c>
      <c r="R22" s="63">
        <v>23</v>
      </c>
      <c r="S22" s="63" t="s">
        <v>172</v>
      </c>
      <c r="T22" s="63"/>
    </row>
    <row r="23" spans="1:20">
      <c r="A23" s="4">
        <v>19</v>
      </c>
      <c r="B23" s="17" t="s">
        <v>66</v>
      </c>
      <c r="C23" s="52" t="s">
        <v>566</v>
      </c>
      <c r="D23" s="63" t="s">
        <v>29</v>
      </c>
      <c r="E23" s="82"/>
      <c r="F23" s="63"/>
      <c r="G23" s="54">
        <v>25</v>
      </c>
      <c r="H23" s="54">
        <v>24</v>
      </c>
      <c r="I23" s="54">
        <v>49</v>
      </c>
      <c r="J23" s="53" t="s">
        <v>567</v>
      </c>
      <c r="K23" s="63" t="s">
        <v>815</v>
      </c>
      <c r="L23" s="63" t="s">
        <v>816</v>
      </c>
      <c r="M23" s="63">
        <v>9407725492</v>
      </c>
      <c r="N23" s="81">
        <v>9407725492</v>
      </c>
      <c r="O23" s="65">
        <v>8011303758</v>
      </c>
      <c r="P23" s="72">
        <v>43445</v>
      </c>
      <c r="Q23" s="63" t="s">
        <v>159</v>
      </c>
      <c r="R23" s="63">
        <v>25</v>
      </c>
      <c r="S23" s="63" t="s">
        <v>172</v>
      </c>
      <c r="T23" s="63"/>
    </row>
    <row r="24" spans="1:20">
      <c r="A24" s="4">
        <v>20</v>
      </c>
      <c r="B24" s="17" t="s">
        <v>66</v>
      </c>
      <c r="C24" s="52" t="s">
        <v>568</v>
      </c>
      <c r="D24" s="63" t="s">
        <v>29</v>
      </c>
      <c r="E24" s="77"/>
      <c r="F24" s="63"/>
      <c r="G24" s="54">
        <v>30</v>
      </c>
      <c r="H24" s="54">
        <v>31</v>
      </c>
      <c r="I24" s="54">
        <v>61</v>
      </c>
      <c r="J24" s="53" t="s">
        <v>569</v>
      </c>
      <c r="K24" s="63" t="s">
        <v>815</v>
      </c>
      <c r="L24" s="63" t="s">
        <v>816</v>
      </c>
      <c r="M24" s="63">
        <v>9407725492</v>
      </c>
      <c r="N24" s="81">
        <v>9407725492</v>
      </c>
      <c r="O24" s="65">
        <v>8011303758</v>
      </c>
      <c r="P24" s="72">
        <v>43446</v>
      </c>
      <c r="Q24" s="63" t="s">
        <v>672</v>
      </c>
      <c r="R24" s="63">
        <v>22</v>
      </c>
      <c r="S24" s="63" t="s">
        <v>172</v>
      </c>
      <c r="T24" s="63"/>
    </row>
    <row r="25" spans="1:20">
      <c r="A25" s="4">
        <v>21</v>
      </c>
      <c r="B25" s="17" t="s">
        <v>66</v>
      </c>
      <c r="C25" s="145" t="s">
        <v>570</v>
      </c>
      <c r="D25" s="63" t="s">
        <v>29</v>
      </c>
      <c r="E25" s="82"/>
      <c r="F25" s="63"/>
      <c r="G25" s="54">
        <v>29</v>
      </c>
      <c r="H25" s="54">
        <v>31</v>
      </c>
      <c r="I25" s="54">
        <v>60</v>
      </c>
      <c r="J25" s="53" t="s">
        <v>571</v>
      </c>
      <c r="K25" s="63" t="s">
        <v>815</v>
      </c>
      <c r="L25" s="63" t="s">
        <v>816</v>
      </c>
      <c r="M25" s="63">
        <v>9407725492</v>
      </c>
      <c r="N25" s="81">
        <v>9407725492</v>
      </c>
      <c r="O25" s="65">
        <v>8011303758</v>
      </c>
      <c r="P25" s="72">
        <v>43446</v>
      </c>
      <c r="Q25" s="63" t="s">
        <v>672</v>
      </c>
      <c r="R25" s="63">
        <v>57</v>
      </c>
      <c r="S25" s="63" t="s">
        <v>172</v>
      </c>
      <c r="T25" s="63"/>
    </row>
    <row r="26" spans="1:20">
      <c r="A26" s="4">
        <v>22</v>
      </c>
      <c r="B26" s="17" t="s">
        <v>66</v>
      </c>
      <c r="C26" s="52" t="s">
        <v>79</v>
      </c>
      <c r="D26" s="63" t="s">
        <v>29</v>
      </c>
      <c r="E26" s="77"/>
      <c r="F26" s="63"/>
      <c r="G26" s="54">
        <v>60</v>
      </c>
      <c r="H26" s="54">
        <v>64</v>
      </c>
      <c r="I26" s="54">
        <v>124</v>
      </c>
      <c r="J26" s="53" t="s">
        <v>80</v>
      </c>
      <c r="K26" s="63" t="s">
        <v>815</v>
      </c>
      <c r="L26" s="63" t="s">
        <v>816</v>
      </c>
      <c r="M26" s="63">
        <v>9407725492</v>
      </c>
      <c r="N26" s="81">
        <v>9407725492</v>
      </c>
      <c r="O26" s="65">
        <v>8011303758</v>
      </c>
      <c r="P26" s="72">
        <v>43447</v>
      </c>
      <c r="Q26" s="63" t="s">
        <v>161</v>
      </c>
      <c r="R26" s="63">
        <v>39</v>
      </c>
      <c r="S26" s="63" t="s">
        <v>172</v>
      </c>
      <c r="T26" s="63"/>
    </row>
    <row r="27" spans="1:20">
      <c r="A27" s="4">
        <v>23</v>
      </c>
      <c r="B27" s="17" t="s">
        <v>66</v>
      </c>
      <c r="C27" s="52" t="s">
        <v>572</v>
      </c>
      <c r="D27" s="63" t="s">
        <v>29</v>
      </c>
      <c r="E27" s="82"/>
      <c r="F27" s="63"/>
      <c r="G27" s="54">
        <v>66</v>
      </c>
      <c r="H27" s="54">
        <v>61</v>
      </c>
      <c r="I27" s="54">
        <v>127</v>
      </c>
      <c r="J27" s="53" t="s">
        <v>573</v>
      </c>
      <c r="K27" s="63" t="s">
        <v>815</v>
      </c>
      <c r="L27" s="63" t="s">
        <v>816</v>
      </c>
      <c r="M27" s="63">
        <v>9407725492</v>
      </c>
      <c r="N27" s="81">
        <v>9407725492</v>
      </c>
      <c r="O27" s="65">
        <v>8011303758</v>
      </c>
      <c r="P27" s="72">
        <v>43448</v>
      </c>
      <c r="Q27" s="63" t="s">
        <v>160</v>
      </c>
      <c r="R27" s="63">
        <v>24</v>
      </c>
      <c r="S27" s="63" t="s">
        <v>172</v>
      </c>
      <c r="T27" s="63"/>
    </row>
    <row r="28" spans="1:20">
      <c r="A28" s="4">
        <v>24</v>
      </c>
      <c r="B28" s="17" t="s">
        <v>66</v>
      </c>
      <c r="C28" s="52" t="s">
        <v>574</v>
      </c>
      <c r="D28" s="63" t="s">
        <v>29</v>
      </c>
      <c r="E28" s="77"/>
      <c r="F28" s="63"/>
      <c r="G28" s="54">
        <v>26</v>
      </c>
      <c r="H28" s="54">
        <v>27</v>
      </c>
      <c r="I28" s="54">
        <v>53</v>
      </c>
      <c r="J28" s="53" t="s">
        <v>575</v>
      </c>
      <c r="K28" s="63" t="s">
        <v>815</v>
      </c>
      <c r="L28" s="63" t="s">
        <v>816</v>
      </c>
      <c r="M28" s="63">
        <v>9407725492</v>
      </c>
      <c r="N28" s="81">
        <v>9407725492</v>
      </c>
      <c r="O28" s="65">
        <v>8011303758</v>
      </c>
      <c r="P28" s="72">
        <v>43449</v>
      </c>
      <c r="Q28" s="63" t="s">
        <v>337</v>
      </c>
      <c r="R28" s="63">
        <v>33</v>
      </c>
      <c r="S28" s="63" t="s">
        <v>172</v>
      </c>
      <c r="T28" s="63"/>
    </row>
    <row r="29" spans="1:20">
      <c r="A29" s="4">
        <v>25</v>
      </c>
      <c r="B29" s="17" t="s">
        <v>66</v>
      </c>
      <c r="C29" s="52" t="s">
        <v>122</v>
      </c>
      <c r="D29" s="63" t="s">
        <v>29</v>
      </c>
      <c r="E29" s="82"/>
      <c r="F29" s="63"/>
      <c r="G29" s="56">
        <v>10</v>
      </c>
      <c r="H29" s="56">
        <v>10</v>
      </c>
      <c r="I29" s="56">
        <v>20</v>
      </c>
      <c r="J29" s="56"/>
      <c r="K29" s="63" t="s">
        <v>815</v>
      </c>
      <c r="L29" s="63" t="s">
        <v>816</v>
      </c>
      <c r="M29" s="63">
        <v>9407725492</v>
      </c>
      <c r="N29" s="81">
        <v>9407725492</v>
      </c>
      <c r="O29" s="65">
        <v>8011303758</v>
      </c>
      <c r="P29" s="72">
        <v>43449</v>
      </c>
      <c r="Q29" s="63" t="s">
        <v>337</v>
      </c>
      <c r="R29" s="63">
        <v>35</v>
      </c>
      <c r="S29" s="63" t="s">
        <v>172</v>
      </c>
      <c r="T29" s="63"/>
    </row>
    <row r="30" spans="1:20">
      <c r="A30" s="4">
        <v>26</v>
      </c>
      <c r="B30" s="17" t="s">
        <v>66</v>
      </c>
      <c r="C30" s="52" t="s">
        <v>576</v>
      </c>
      <c r="D30" s="63" t="s">
        <v>29</v>
      </c>
      <c r="E30" s="77"/>
      <c r="F30" s="63"/>
      <c r="G30" s="54">
        <v>41</v>
      </c>
      <c r="H30" s="54">
        <v>39</v>
      </c>
      <c r="I30" s="54">
        <v>80</v>
      </c>
      <c r="J30" s="53" t="s">
        <v>578</v>
      </c>
      <c r="K30" s="63" t="s">
        <v>815</v>
      </c>
      <c r="L30" s="63" t="s">
        <v>816</v>
      </c>
      <c r="M30" s="63">
        <v>9407725492</v>
      </c>
      <c r="N30" s="81">
        <v>9407725492</v>
      </c>
      <c r="O30" s="65">
        <v>8011303758</v>
      </c>
      <c r="P30" s="72">
        <v>43451</v>
      </c>
      <c r="Q30" s="63" t="s">
        <v>164</v>
      </c>
      <c r="R30" s="63">
        <v>39</v>
      </c>
      <c r="S30" s="63" t="s">
        <v>172</v>
      </c>
      <c r="T30" s="63"/>
    </row>
    <row r="31" spans="1:20">
      <c r="A31" s="4">
        <v>27</v>
      </c>
      <c r="B31" s="17" t="s">
        <v>66</v>
      </c>
      <c r="C31" s="52" t="s">
        <v>577</v>
      </c>
      <c r="D31" s="63" t="s">
        <v>29</v>
      </c>
      <c r="E31" s="82"/>
      <c r="F31" s="63"/>
      <c r="G31" s="54">
        <v>29</v>
      </c>
      <c r="H31" s="54">
        <v>28</v>
      </c>
      <c r="I31" s="54">
        <v>57</v>
      </c>
      <c r="J31" s="53" t="s">
        <v>575</v>
      </c>
      <c r="K31" s="63" t="s">
        <v>815</v>
      </c>
      <c r="L31" s="63" t="s">
        <v>816</v>
      </c>
      <c r="M31" s="63">
        <v>9407725492</v>
      </c>
      <c r="N31" s="81">
        <v>9407725492</v>
      </c>
      <c r="O31" s="65">
        <v>8011303758</v>
      </c>
      <c r="P31" s="72">
        <v>43451</v>
      </c>
      <c r="Q31" s="63" t="s">
        <v>164</v>
      </c>
      <c r="R31" s="63">
        <v>36</v>
      </c>
      <c r="S31" s="63" t="s">
        <v>172</v>
      </c>
      <c r="T31" s="63"/>
    </row>
    <row r="32" spans="1:20">
      <c r="A32" s="4">
        <v>28</v>
      </c>
      <c r="B32" s="17" t="s">
        <v>66</v>
      </c>
      <c r="C32" s="52" t="s">
        <v>579</v>
      </c>
      <c r="D32" s="63" t="s">
        <v>29</v>
      </c>
      <c r="E32" s="82"/>
      <c r="F32" s="63"/>
      <c r="G32" s="54">
        <v>37</v>
      </c>
      <c r="H32" s="54">
        <v>47</v>
      </c>
      <c r="I32" s="54">
        <v>84</v>
      </c>
      <c r="J32" s="53" t="s">
        <v>580</v>
      </c>
      <c r="K32" s="63" t="s">
        <v>815</v>
      </c>
      <c r="L32" s="63" t="s">
        <v>816</v>
      </c>
      <c r="M32" s="63">
        <v>9407725492</v>
      </c>
      <c r="N32" s="81">
        <v>9407725492</v>
      </c>
      <c r="O32" s="65">
        <v>8011303758</v>
      </c>
      <c r="P32" s="72">
        <v>43452</v>
      </c>
      <c r="Q32" s="63" t="s">
        <v>159</v>
      </c>
      <c r="R32" s="63">
        <v>40</v>
      </c>
      <c r="S32" s="63" t="s">
        <v>172</v>
      </c>
      <c r="T32" s="63"/>
    </row>
    <row r="33" spans="1:20">
      <c r="A33" s="4">
        <v>29</v>
      </c>
      <c r="B33" s="17" t="s">
        <v>66</v>
      </c>
      <c r="C33" s="52" t="s">
        <v>505</v>
      </c>
      <c r="D33" s="63" t="s">
        <v>29</v>
      </c>
      <c r="E33" s="82"/>
      <c r="F33" s="63"/>
      <c r="G33" s="54">
        <v>27</v>
      </c>
      <c r="H33" s="54">
        <v>38</v>
      </c>
      <c r="I33" s="54">
        <v>65</v>
      </c>
      <c r="J33" s="53" t="s">
        <v>506</v>
      </c>
      <c r="K33" s="63" t="s">
        <v>815</v>
      </c>
      <c r="L33" s="63" t="s">
        <v>816</v>
      </c>
      <c r="M33" s="63">
        <v>9407725492</v>
      </c>
      <c r="N33" s="81">
        <v>9407725492</v>
      </c>
      <c r="O33" s="65">
        <v>8011303758</v>
      </c>
      <c r="P33" s="72">
        <v>43452</v>
      </c>
      <c r="Q33" s="63" t="s">
        <v>159</v>
      </c>
      <c r="R33" s="63">
        <v>45</v>
      </c>
      <c r="S33" s="63" t="s">
        <v>172</v>
      </c>
      <c r="T33" s="63"/>
    </row>
    <row r="34" spans="1:20">
      <c r="A34" s="4">
        <v>30</v>
      </c>
      <c r="B34" s="17" t="s">
        <v>66</v>
      </c>
      <c r="C34" s="52" t="s">
        <v>294</v>
      </c>
      <c r="D34" s="63" t="s">
        <v>29</v>
      </c>
      <c r="E34" s="82"/>
      <c r="F34" s="63"/>
      <c r="G34" s="54">
        <v>65</v>
      </c>
      <c r="H34" s="54">
        <v>71</v>
      </c>
      <c r="I34" s="54">
        <v>136</v>
      </c>
      <c r="J34" s="53" t="s">
        <v>319</v>
      </c>
      <c r="K34" s="63" t="s">
        <v>815</v>
      </c>
      <c r="L34" s="63" t="s">
        <v>816</v>
      </c>
      <c r="M34" s="63">
        <v>9407725492</v>
      </c>
      <c r="N34" s="81">
        <v>9407725492</v>
      </c>
      <c r="O34" s="65">
        <v>8011303758</v>
      </c>
      <c r="P34" s="72">
        <v>43453</v>
      </c>
      <c r="Q34" s="63" t="s">
        <v>672</v>
      </c>
      <c r="R34" s="63">
        <v>23</v>
      </c>
      <c r="S34" s="63" t="s">
        <v>172</v>
      </c>
      <c r="T34" s="63"/>
    </row>
    <row r="35" spans="1:20">
      <c r="A35" s="4">
        <v>31</v>
      </c>
      <c r="B35" s="17" t="s">
        <v>66</v>
      </c>
      <c r="C35" s="52" t="s">
        <v>452</v>
      </c>
      <c r="D35" s="63" t="s">
        <v>29</v>
      </c>
      <c r="E35" s="83"/>
      <c r="F35" s="63"/>
      <c r="G35" s="54">
        <v>46</v>
      </c>
      <c r="H35" s="54">
        <v>48</v>
      </c>
      <c r="I35" s="54">
        <v>94</v>
      </c>
      <c r="J35" s="53" t="s">
        <v>453</v>
      </c>
      <c r="K35" s="63" t="s">
        <v>815</v>
      </c>
      <c r="L35" s="63" t="s">
        <v>816</v>
      </c>
      <c r="M35" s="63">
        <v>9407725492</v>
      </c>
      <c r="N35" s="81">
        <v>9407725492</v>
      </c>
      <c r="O35" s="65">
        <v>8011303758</v>
      </c>
      <c r="P35" s="72">
        <v>43454</v>
      </c>
      <c r="Q35" s="63" t="s">
        <v>161</v>
      </c>
      <c r="R35" s="63">
        <v>23</v>
      </c>
      <c r="S35" s="63" t="s">
        <v>172</v>
      </c>
      <c r="T35" s="63"/>
    </row>
    <row r="36" spans="1:20">
      <c r="A36" s="4">
        <v>32</v>
      </c>
      <c r="B36" s="17" t="s">
        <v>66</v>
      </c>
      <c r="C36" s="52" t="s">
        <v>581</v>
      </c>
      <c r="D36" s="63" t="s">
        <v>29</v>
      </c>
      <c r="E36" s="83"/>
      <c r="F36" s="63"/>
      <c r="G36" s="54">
        <v>44</v>
      </c>
      <c r="H36" s="54">
        <v>46</v>
      </c>
      <c r="I36" s="54">
        <v>90</v>
      </c>
      <c r="J36" s="53" t="s">
        <v>582</v>
      </c>
      <c r="K36" s="63" t="s">
        <v>815</v>
      </c>
      <c r="L36" s="63" t="s">
        <v>816</v>
      </c>
      <c r="M36" s="63">
        <v>9407725492</v>
      </c>
      <c r="N36" s="81">
        <v>9407725492</v>
      </c>
      <c r="O36" s="65">
        <v>8011303758</v>
      </c>
      <c r="P36" s="72">
        <v>43454</v>
      </c>
      <c r="Q36" s="63" t="s">
        <v>161</v>
      </c>
      <c r="R36" s="63">
        <v>25</v>
      </c>
      <c r="S36" s="63" t="s">
        <v>172</v>
      </c>
      <c r="T36" s="63"/>
    </row>
    <row r="37" spans="1:20">
      <c r="A37" s="4">
        <v>33</v>
      </c>
      <c r="B37" s="17" t="s">
        <v>66</v>
      </c>
      <c r="C37" s="52" t="s">
        <v>456</v>
      </c>
      <c r="D37" s="63" t="s">
        <v>29</v>
      </c>
      <c r="E37" s="82"/>
      <c r="F37" s="63"/>
      <c r="G37" s="54">
        <v>60</v>
      </c>
      <c r="H37" s="54">
        <v>68</v>
      </c>
      <c r="I37" s="54">
        <v>128</v>
      </c>
      <c r="J37" s="53" t="s">
        <v>457</v>
      </c>
      <c r="K37" s="63" t="s">
        <v>815</v>
      </c>
      <c r="L37" s="63" t="s">
        <v>816</v>
      </c>
      <c r="M37" s="63">
        <v>9407725492</v>
      </c>
      <c r="N37" s="81">
        <v>9407725492</v>
      </c>
      <c r="O37" s="65">
        <v>8011303758</v>
      </c>
      <c r="P37" s="72">
        <v>43455</v>
      </c>
      <c r="Q37" s="63" t="s">
        <v>160</v>
      </c>
      <c r="R37" s="63">
        <v>35</v>
      </c>
      <c r="S37" s="63" t="s">
        <v>172</v>
      </c>
      <c r="T37" s="63"/>
    </row>
    <row r="38" spans="1:20">
      <c r="A38" s="4">
        <v>34</v>
      </c>
      <c r="B38" s="17" t="s">
        <v>66</v>
      </c>
      <c r="C38" s="52" t="s">
        <v>460</v>
      </c>
      <c r="D38" s="63" t="s">
        <v>29</v>
      </c>
      <c r="E38" s="77"/>
      <c r="F38" s="63"/>
      <c r="G38" s="54">
        <v>55</v>
      </c>
      <c r="H38" s="54">
        <v>23</v>
      </c>
      <c r="I38" s="54">
        <v>32</v>
      </c>
      <c r="J38" s="53" t="s">
        <v>461</v>
      </c>
      <c r="K38" s="63" t="s">
        <v>815</v>
      </c>
      <c r="L38" s="63" t="s">
        <v>816</v>
      </c>
      <c r="M38" s="63">
        <v>9407725492</v>
      </c>
      <c r="N38" s="81">
        <v>9407725492</v>
      </c>
      <c r="O38" s="65">
        <v>8011303758</v>
      </c>
      <c r="P38" s="72">
        <v>43456</v>
      </c>
      <c r="Q38" s="63" t="s">
        <v>337</v>
      </c>
      <c r="R38" s="63">
        <v>33</v>
      </c>
      <c r="S38" s="63" t="s">
        <v>172</v>
      </c>
      <c r="T38" s="63"/>
    </row>
    <row r="39" spans="1:20">
      <c r="A39" s="4">
        <v>35</v>
      </c>
      <c r="B39" s="17" t="s">
        <v>66</v>
      </c>
      <c r="C39" s="52" t="s">
        <v>583</v>
      </c>
      <c r="D39" s="63" t="s">
        <v>29</v>
      </c>
      <c r="E39" s="77"/>
      <c r="F39" s="63"/>
      <c r="G39" s="54">
        <v>20</v>
      </c>
      <c r="H39" s="54">
        <v>52</v>
      </c>
      <c r="I39" s="54">
        <v>72</v>
      </c>
      <c r="J39" s="53" t="s">
        <v>584</v>
      </c>
      <c r="K39" s="63" t="s">
        <v>815</v>
      </c>
      <c r="L39" s="63" t="s">
        <v>816</v>
      </c>
      <c r="M39" s="63">
        <v>9407725492</v>
      </c>
      <c r="N39" s="81">
        <v>9407725492</v>
      </c>
      <c r="O39" s="65">
        <v>8011303758</v>
      </c>
      <c r="P39" s="72">
        <v>43456</v>
      </c>
      <c r="Q39" s="63" t="s">
        <v>337</v>
      </c>
      <c r="R39" s="63">
        <v>39</v>
      </c>
      <c r="S39" s="63" t="s">
        <v>172</v>
      </c>
      <c r="T39" s="63"/>
    </row>
    <row r="40" spans="1:20">
      <c r="A40" s="4">
        <v>36</v>
      </c>
      <c r="B40" s="17" t="s">
        <v>66</v>
      </c>
      <c r="C40" s="52" t="s">
        <v>585</v>
      </c>
      <c r="D40" s="63" t="s">
        <v>29</v>
      </c>
      <c r="E40" s="77"/>
      <c r="F40" s="63"/>
      <c r="G40" s="54">
        <v>32</v>
      </c>
      <c r="H40" s="54">
        <v>40</v>
      </c>
      <c r="I40" s="54">
        <v>72</v>
      </c>
      <c r="J40" s="53" t="s">
        <v>586</v>
      </c>
      <c r="K40" s="63" t="s">
        <v>815</v>
      </c>
      <c r="L40" s="63" t="s">
        <v>816</v>
      </c>
      <c r="M40" s="63">
        <v>9407725492</v>
      </c>
      <c r="N40" s="81">
        <v>9407725492</v>
      </c>
      <c r="O40" s="65">
        <v>8011303758</v>
      </c>
      <c r="P40" s="72">
        <v>43458</v>
      </c>
      <c r="Q40" s="63" t="s">
        <v>164</v>
      </c>
      <c r="R40" s="63">
        <v>45</v>
      </c>
      <c r="S40" s="63" t="s">
        <v>172</v>
      </c>
      <c r="T40" s="63"/>
    </row>
    <row r="41" spans="1:20">
      <c r="A41" s="4">
        <v>37</v>
      </c>
      <c r="B41" s="17" t="s">
        <v>66</v>
      </c>
      <c r="C41" s="52" t="s">
        <v>467</v>
      </c>
      <c r="D41" s="63" t="s">
        <v>29</v>
      </c>
      <c r="E41" s="77"/>
      <c r="F41" s="63"/>
      <c r="G41" s="54">
        <v>38</v>
      </c>
      <c r="H41" s="54">
        <v>39</v>
      </c>
      <c r="I41" s="54">
        <v>77</v>
      </c>
      <c r="J41" s="53" t="s">
        <v>468</v>
      </c>
      <c r="K41" s="63" t="s">
        <v>815</v>
      </c>
      <c r="L41" s="63" t="s">
        <v>816</v>
      </c>
      <c r="M41" s="63">
        <v>9407725492</v>
      </c>
      <c r="N41" s="81">
        <v>9407725492</v>
      </c>
      <c r="O41" s="65">
        <v>8011303758</v>
      </c>
      <c r="P41" s="72">
        <v>43458</v>
      </c>
      <c r="Q41" s="63" t="s">
        <v>164</v>
      </c>
      <c r="R41" s="63">
        <v>44</v>
      </c>
      <c r="S41" s="63" t="s">
        <v>172</v>
      </c>
      <c r="T41" s="63"/>
    </row>
    <row r="42" spans="1:20">
      <c r="A42" s="4">
        <v>38</v>
      </c>
      <c r="B42" s="17" t="s">
        <v>66</v>
      </c>
      <c r="C42" s="52" t="s">
        <v>470</v>
      </c>
      <c r="D42" s="63" t="s">
        <v>29</v>
      </c>
      <c r="E42" s="77"/>
      <c r="F42" s="63"/>
      <c r="G42" s="54">
        <v>12</v>
      </c>
      <c r="H42" s="54">
        <v>20</v>
      </c>
      <c r="I42" s="54">
        <v>32</v>
      </c>
      <c r="J42" s="53" t="s">
        <v>471</v>
      </c>
      <c r="K42" s="63" t="s">
        <v>815</v>
      </c>
      <c r="L42" s="63" t="s">
        <v>816</v>
      </c>
      <c r="M42" s="63">
        <v>9407725492</v>
      </c>
      <c r="N42" s="81">
        <v>9407725492</v>
      </c>
      <c r="O42" s="65">
        <v>8011303758</v>
      </c>
      <c r="P42" s="93">
        <v>43460</v>
      </c>
      <c r="Q42" s="63" t="s">
        <v>672</v>
      </c>
      <c r="R42" s="63">
        <v>47</v>
      </c>
      <c r="S42" s="63" t="s">
        <v>172</v>
      </c>
      <c r="T42" s="63"/>
    </row>
    <row r="43" spans="1:20">
      <c r="A43" s="4">
        <v>39</v>
      </c>
      <c r="B43" s="17" t="s">
        <v>66</v>
      </c>
      <c r="C43" s="142" t="s">
        <v>473</v>
      </c>
      <c r="D43" s="63" t="s">
        <v>29</v>
      </c>
      <c r="E43" s="77"/>
      <c r="F43" s="63"/>
      <c r="G43" s="54">
        <v>29</v>
      </c>
      <c r="H43" s="54">
        <v>31</v>
      </c>
      <c r="I43" s="54">
        <v>70</v>
      </c>
      <c r="J43" s="53" t="s">
        <v>474</v>
      </c>
      <c r="K43" s="63" t="s">
        <v>815</v>
      </c>
      <c r="L43" s="63" t="s">
        <v>816</v>
      </c>
      <c r="M43" s="63">
        <v>9407725492</v>
      </c>
      <c r="N43" s="81">
        <v>9407725492</v>
      </c>
      <c r="O43" s="65">
        <v>8011303758</v>
      </c>
      <c r="P43" s="93">
        <v>43460</v>
      </c>
      <c r="Q43" s="63" t="s">
        <v>672</v>
      </c>
      <c r="R43" s="63">
        <v>47</v>
      </c>
      <c r="S43" s="63" t="s">
        <v>172</v>
      </c>
      <c r="T43" s="63"/>
    </row>
    <row r="44" spans="1:20">
      <c r="A44" s="4">
        <v>40</v>
      </c>
      <c r="B44" s="17" t="s">
        <v>66</v>
      </c>
      <c r="C44" s="52" t="s">
        <v>483</v>
      </c>
      <c r="D44" s="63" t="s">
        <v>29</v>
      </c>
      <c r="E44" s="82"/>
      <c r="F44" s="63"/>
      <c r="G44" s="54">
        <v>21</v>
      </c>
      <c r="H44" s="54">
        <v>23</v>
      </c>
      <c r="I44" s="54">
        <v>44</v>
      </c>
      <c r="J44" s="53" t="s">
        <v>484</v>
      </c>
      <c r="K44" s="63" t="s">
        <v>815</v>
      </c>
      <c r="L44" s="63" t="s">
        <v>816</v>
      </c>
      <c r="M44" s="63">
        <v>9407725492</v>
      </c>
      <c r="N44" s="81">
        <v>9407725492</v>
      </c>
      <c r="O44" s="65">
        <v>8011303758</v>
      </c>
      <c r="P44" s="93">
        <v>43460</v>
      </c>
      <c r="Q44" s="63" t="s">
        <v>672</v>
      </c>
      <c r="R44" s="63">
        <v>44</v>
      </c>
      <c r="S44" s="63" t="s">
        <v>172</v>
      </c>
      <c r="T44" s="63"/>
    </row>
    <row r="45" spans="1:20">
      <c r="A45" s="4">
        <v>41</v>
      </c>
      <c r="B45" s="17" t="s">
        <v>66</v>
      </c>
      <c r="C45" s="52" t="s">
        <v>587</v>
      </c>
      <c r="D45" s="63" t="s">
        <v>29</v>
      </c>
      <c r="E45" s="77"/>
      <c r="F45" s="63"/>
      <c r="G45" s="54">
        <v>26</v>
      </c>
      <c r="H45" s="54">
        <v>28</v>
      </c>
      <c r="I45" s="54">
        <v>54</v>
      </c>
      <c r="J45" s="53" t="s">
        <v>589</v>
      </c>
      <c r="K45" s="63" t="s">
        <v>815</v>
      </c>
      <c r="L45" s="63" t="s">
        <v>816</v>
      </c>
      <c r="M45" s="63">
        <v>9407725492</v>
      </c>
      <c r="N45" s="81">
        <v>9407725492</v>
      </c>
      <c r="O45" s="65">
        <v>8011303758</v>
      </c>
      <c r="P45" s="72">
        <v>43461</v>
      </c>
      <c r="Q45" s="63" t="s">
        <v>161</v>
      </c>
      <c r="R45" s="63">
        <v>46</v>
      </c>
      <c r="S45" s="63" t="s">
        <v>172</v>
      </c>
      <c r="T45" s="63"/>
    </row>
    <row r="46" spans="1:20">
      <c r="A46" s="4">
        <v>42</v>
      </c>
      <c r="B46" s="17" t="s">
        <v>66</v>
      </c>
      <c r="C46" s="52" t="s">
        <v>588</v>
      </c>
      <c r="D46" s="63" t="s">
        <v>29</v>
      </c>
      <c r="E46" s="77"/>
      <c r="F46" s="63"/>
      <c r="G46" s="54">
        <v>24</v>
      </c>
      <c r="H46" s="54">
        <v>29</v>
      </c>
      <c r="I46" s="54">
        <v>53</v>
      </c>
      <c r="J46" s="53" t="s">
        <v>590</v>
      </c>
      <c r="K46" s="63" t="s">
        <v>815</v>
      </c>
      <c r="L46" s="63" t="s">
        <v>816</v>
      </c>
      <c r="M46" s="63">
        <v>9407725492</v>
      </c>
      <c r="N46" s="81">
        <v>9407725492</v>
      </c>
      <c r="O46" s="65">
        <v>8011303758</v>
      </c>
      <c r="P46" s="72">
        <v>43461</v>
      </c>
      <c r="Q46" s="63" t="s">
        <v>161</v>
      </c>
      <c r="R46" s="63">
        <v>47</v>
      </c>
      <c r="S46" s="63" t="s">
        <v>172</v>
      </c>
      <c r="T46" s="63"/>
    </row>
    <row r="47" spans="1:20">
      <c r="A47" s="4">
        <v>43</v>
      </c>
      <c r="B47" s="17" t="s">
        <v>66</v>
      </c>
      <c r="C47" s="52" t="s">
        <v>487</v>
      </c>
      <c r="D47" s="63" t="s">
        <v>29</v>
      </c>
      <c r="E47" s="82"/>
      <c r="F47" s="63"/>
      <c r="G47" s="54">
        <v>21</v>
      </c>
      <c r="H47" s="54">
        <v>19</v>
      </c>
      <c r="I47" s="54">
        <v>40</v>
      </c>
      <c r="J47" s="53" t="s">
        <v>488</v>
      </c>
      <c r="K47" s="63" t="s">
        <v>815</v>
      </c>
      <c r="L47" s="63" t="s">
        <v>816</v>
      </c>
      <c r="M47" s="63">
        <v>9407725492</v>
      </c>
      <c r="N47" s="81">
        <v>9407725492</v>
      </c>
      <c r="O47" s="65">
        <v>8011303758</v>
      </c>
      <c r="P47" s="72">
        <v>43461</v>
      </c>
      <c r="Q47" s="63" t="s">
        <v>161</v>
      </c>
      <c r="R47" s="63">
        <v>40</v>
      </c>
      <c r="S47" s="63" t="s">
        <v>172</v>
      </c>
      <c r="T47" s="63"/>
    </row>
    <row r="48" spans="1:20">
      <c r="A48" s="4">
        <v>44</v>
      </c>
      <c r="B48" s="17" t="s">
        <v>66</v>
      </c>
      <c r="C48" s="52" t="s">
        <v>591</v>
      </c>
      <c r="D48" s="63" t="s">
        <v>29</v>
      </c>
      <c r="E48" s="77"/>
      <c r="F48" s="63"/>
      <c r="G48" s="54">
        <v>43</v>
      </c>
      <c r="H48" s="54">
        <v>42</v>
      </c>
      <c r="I48" s="54">
        <v>85</v>
      </c>
      <c r="J48" s="53" t="s">
        <v>592</v>
      </c>
      <c r="K48" s="63" t="s">
        <v>815</v>
      </c>
      <c r="L48" s="63" t="s">
        <v>816</v>
      </c>
      <c r="M48" s="63">
        <v>9407725492</v>
      </c>
      <c r="N48" s="81">
        <v>9407725492</v>
      </c>
      <c r="O48" s="65">
        <v>8011303758</v>
      </c>
      <c r="P48" s="72">
        <v>43462</v>
      </c>
      <c r="Q48" s="63" t="s">
        <v>160</v>
      </c>
      <c r="R48" s="63">
        <v>40</v>
      </c>
      <c r="S48" s="63" t="s">
        <v>172</v>
      </c>
      <c r="T48" s="63"/>
    </row>
    <row r="49" spans="1:20">
      <c r="A49" s="4">
        <v>45</v>
      </c>
      <c r="B49" s="17" t="s">
        <v>66</v>
      </c>
      <c r="C49" s="52" t="s">
        <v>485</v>
      </c>
      <c r="D49" s="63" t="s">
        <v>29</v>
      </c>
      <c r="E49" s="82"/>
      <c r="F49" s="63"/>
      <c r="G49" s="54">
        <v>18</v>
      </c>
      <c r="H49" s="54">
        <v>31</v>
      </c>
      <c r="I49" s="54">
        <v>49</v>
      </c>
      <c r="J49" s="53" t="s">
        <v>486</v>
      </c>
      <c r="K49" s="63" t="s">
        <v>815</v>
      </c>
      <c r="L49" s="63" t="s">
        <v>816</v>
      </c>
      <c r="M49" s="63">
        <v>9407725492</v>
      </c>
      <c r="N49" s="81">
        <v>9407725492</v>
      </c>
      <c r="O49" s="65">
        <v>8011303758</v>
      </c>
      <c r="P49" s="72">
        <v>43462</v>
      </c>
      <c r="Q49" s="63" t="s">
        <v>160</v>
      </c>
      <c r="R49" s="63">
        <v>39</v>
      </c>
      <c r="S49" s="63" t="s">
        <v>172</v>
      </c>
      <c r="T49" s="63"/>
    </row>
    <row r="50" spans="1:20">
      <c r="A50" s="4">
        <v>46</v>
      </c>
      <c r="B50" s="17" t="s">
        <v>66</v>
      </c>
      <c r="C50" s="52" t="s">
        <v>489</v>
      </c>
      <c r="D50" s="63" t="s">
        <v>29</v>
      </c>
      <c r="E50" s="83"/>
      <c r="F50" s="63"/>
      <c r="G50" s="54">
        <v>69</v>
      </c>
      <c r="H50" s="54">
        <v>53</v>
      </c>
      <c r="I50" s="54">
        <v>122</v>
      </c>
      <c r="J50" s="53" t="s">
        <v>490</v>
      </c>
      <c r="K50" s="63" t="s">
        <v>815</v>
      </c>
      <c r="L50" s="63" t="s">
        <v>816</v>
      </c>
      <c r="M50" s="63">
        <v>9407725492</v>
      </c>
      <c r="N50" s="81">
        <v>9407725492</v>
      </c>
      <c r="O50" s="65">
        <v>8011303758</v>
      </c>
      <c r="P50" s="72">
        <v>43463</v>
      </c>
      <c r="Q50" s="63" t="s">
        <v>337</v>
      </c>
      <c r="R50" s="63">
        <v>40</v>
      </c>
      <c r="S50" s="63" t="s">
        <v>172</v>
      </c>
      <c r="T50" s="63"/>
    </row>
    <row r="51" spans="1:20">
      <c r="A51" s="4">
        <v>47</v>
      </c>
      <c r="B51" s="17" t="s">
        <v>66</v>
      </c>
      <c r="C51" s="52" t="s">
        <v>493</v>
      </c>
      <c r="D51" s="63" t="s">
        <v>29</v>
      </c>
      <c r="E51" s="77"/>
      <c r="F51" s="63"/>
      <c r="G51" s="54">
        <v>16</v>
      </c>
      <c r="H51" s="54">
        <v>12</v>
      </c>
      <c r="I51" s="54">
        <v>28</v>
      </c>
      <c r="J51" s="53" t="s">
        <v>495</v>
      </c>
      <c r="K51" s="63" t="s">
        <v>815</v>
      </c>
      <c r="L51" s="63" t="s">
        <v>816</v>
      </c>
      <c r="M51" s="63">
        <v>9407725492</v>
      </c>
      <c r="N51" s="81">
        <v>9407725492</v>
      </c>
      <c r="O51" s="65">
        <v>8011303758</v>
      </c>
      <c r="P51" s="72">
        <v>43463</v>
      </c>
      <c r="Q51" s="63" t="s">
        <v>337</v>
      </c>
      <c r="R51" s="63">
        <v>45</v>
      </c>
      <c r="S51" s="63" t="s">
        <v>172</v>
      </c>
      <c r="T51" s="63"/>
    </row>
    <row r="52" spans="1:20">
      <c r="A52" s="4">
        <v>48</v>
      </c>
      <c r="B52" s="17" t="s">
        <v>66</v>
      </c>
      <c r="C52" s="52" t="s">
        <v>492</v>
      </c>
      <c r="D52" s="63" t="s">
        <v>29</v>
      </c>
      <c r="E52" s="77"/>
      <c r="F52" s="63"/>
      <c r="G52" s="54">
        <v>40</v>
      </c>
      <c r="H52" s="54">
        <v>44</v>
      </c>
      <c r="I52" s="74">
        <f t="shared" ref="I52" si="0">+G52+H52</f>
        <v>84</v>
      </c>
      <c r="J52" s="53" t="s">
        <v>494</v>
      </c>
      <c r="K52" s="63" t="s">
        <v>815</v>
      </c>
      <c r="L52" s="63" t="s">
        <v>816</v>
      </c>
      <c r="M52" s="63">
        <v>9407725492</v>
      </c>
      <c r="N52" s="81">
        <v>9407725492</v>
      </c>
      <c r="O52" s="65">
        <v>8011303758</v>
      </c>
      <c r="P52" s="72">
        <v>43465</v>
      </c>
      <c r="Q52" s="63" t="s">
        <v>164</v>
      </c>
      <c r="R52" s="63">
        <v>40</v>
      </c>
      <c r="S52" s="63" t="s">
        <v>172</v>
      </c>
      <c r="T52" s="63"/>
    </row>
    <row r="53" spans="1:20">
      <c r="A53" s="4">
        <v>49</v>
      </c>
      <c r="B53" s="17" t="s">
        <v>66</v>
      </c>
      <c r="C53" s="52" t="s">
        <v>536</v>
      </c>
      <c r="D53" s="63" t="s">
        <v>29</v>
      </c>
      <c r="E53" s="77"/>
      <c r="F53" s="63"/>
      <c r="G53" s="54">
        <v>40</v>
      </c>
      <c r="H53" s="54">
        <v>37</v>
      </c>
      <c r="I53" s="54">
        <v>77</v>
      </c>
      <c r="J53" s="53" t="s">
        <v>537</v>
      </c>
      <c r="K53" s="63" t="s">
        <v>815</v>
      </c>
      <c r="L53" s="63" t="s">
        <v>816</v>
      </c>
      <c r="M53" s="63">
        <v>9407725492</v>
      </c>
      <c r="N53" s="81">
        <v>9407725492</v>
      </c>
      <c r="O53" s="65">
        <v>8011303758</v>
      </c>
      <c r="P53" s="72">
        <v>43465</v>
      </c>
      <c r="Q53" s="63" t="s">
        <v>164</v>
      </c>
      <c r="R53" s="63">
        <v>12</v>
      </c>
      <c r="S53" s="63" t="s">
        <v>172</v>
      </c>
      <c r="T53" s="63"/>
    </row>
    <row r="54" spans="1:20">
      <c r="A54" s="4">
        <v>50</v>
      </c>
      <c r="B54" s="17"/>
      <c r="C54" s="59"/>
      <c r="D54" s="63"/>
      <c r="E54" s="77"/>
      <c r="F54" s="63"/>
      <c r="G54" s="69"/>
      <c r="H54" s="69"/>
      <c r="I54" s="74"/>
      <c r="J54" s="76"/>
      <c r="K54" s="69"/>
      <c r="L54" s="65"/>
      <c r="M54" s="64"/>
      <c r="N54" s="65"/>
      <c r="O54" s="65"/>
      <c r="P54" s="72"/>
      <c r="Q54" s="63"/>
      <c r="R54" s="63"/>
      <c r="S54" s="63"/>
      <c r="T54" s="63"/>
    </row>
    <row r="55" spans="1:20">
      <c r="A55" s="4">
        <v>51</v>
      </c>
      <c r="B55" s="17" t="s">
        <v>67</v>
      </c>
      <c r="C55" s="52" t="s">
        <v>593</v>
      </c>
      <c r="D55" s="128" t="s">
        <v>29</v>
      </c>
      <c r="E55" s="146"/>
      <c r="F55" s="53"/>
      <c r="G55" s="54">
        <v>34</v>
      </c>
      <c r="H55" s="54">
        <v>41</v>
      </c>
      <c r="I55" s="54">
        <v>41</v>
      </c>
      <c r="J55" s="53" t="s">
        <v>594</v>
      </c>
      <c r="K55" s="85" t="s">
        <v>174</v>
      </c>
      <c r="L55" s="85" t="s">
        <v>818</v>
      </c>
      <c r="M55" s="64">
        <v>9957537160</v>
      </c>
      <c r="N55" s="65" t="s">
        <v>173</v>
      </c>
      <c r="O55" s="65">
        <v>9957209497</v>
      </c>
      <c r="P55" s="72">
        <v>43435</v>
      </c>
      <c r="Q55" s="63" t="s">
        <v>337</v>
      </c>
      <c r="R55" s="63">
        <v>10</v>
      </c>
      <c r="S55" s="63" t="s">
        <v>172</v>
      </c>
      <c r="T55" s="63"/>
    </row>
    <row r="56" spans="1:20">
      <c r="A56" s="4">
        <v>52</v>
      </c>
      <c r="B56" s="17" t="s">
        <v>67</v>
      </c>
      <c r="C56" s="147" t="s">
        <v>595</v>
      </c>
      <c r="D56" s="148" t="s">
        <v>29</v>
      </c>
      <c r="E56" s="149"/>
      <c r="F56" s="57"/>
      <c r="G56" s="97">
        <v>24</v>
      </c>
      <c r="H56" s="97">
        <v>29</v>
      </c>
      <c r="I56" s="97">
        <v>53</v>
      </c>
      <c r="J56" s="57" t="s">
        <v>596</v>
      </c>
      <c r="K56" s="85" t="s">
        <v>817</v>
      </c>
      <c r="L56" s="65" t="s">
        <v>811</v>
      </c>
      <c r="M56" s="64">
        <v>9854187153</v>
      </c>
      <c r="N56" s="65" t="s">
        <v>173</v>
      </c>
      <c r="O56" s="65">
        <v>9957209498</v>
      </c>
      <c r="P56" s="72">
        <v>43435</v>
      </c>
      <c r="Q56" s="63" t="s">
        <v>337</v>
      </c>
      <c r="R56" s="63">
        <v>12</v>
      </c>
      <c r="S56" s="63" t="s">
        <v>172</v>
      </c>
      <c r="T56" s="63"/>
    </row>
    <row r="57" spans="1:20">
      <c r="A57" s="4">
        <v>53</v>
      </c>
      <c r="B57" s="17" t="s">
        <v>67</v>
      </c>
      <c r="C57" s="52" t="s">
        <v>597</v>
      </c>
      <c r="D57" s="128" t="s">
        <v>29</v>
      </c>
      <c r="E57" s="146"/>
      <c r="F57" s="53"/>
      <c r="G57" s="54">
        <v>36</v>
      </c>
      <c r="H57" s="54">
        <v>47</v>
      </c>
      <c r="I57" s="54">
        <v>83</v>
      </c>
      <c r="J57" s="53" t="s">
        <v>598</v>
      </c>
      <c r="K57" s="85" t="s">
        <v>174</v>
      </c>
      <c r="L57" s="85" t="s">
        <v>818</v>
      </c>
      <c r="M57" s="64">
        <v>9957537160</v>
      </c>
      <c r="N57" s="65" t="s">
        <v>173</v>
      </c>
      <c r="O57" s="65">
        <v>9957209499</v>
      </c>
      <c r="P57" s="72">
        <v>43435</v>
      </c>
      <c r="Q57" s="63" t="s">
        <v>337</v>
      </c>
      <c r="R57" s="63">
        <v>13</v>
      </c>
      <c r="S57" s="63" t="s">
        <v>172</v>
      </c>
      <c r="T57" s="63"/>
    </row>
    <row r="58" spans="1:20">
      <c r="A58" s="4">
        <v>54</v>
      </c>
      <c r="B58" s="17" t="s">
        <v>67</v>
      </c>
      <c r="C58" s="59" t="s">
        <v>103</v>
      </c>
      <c r="D58" s="148" t="s">
        <v>29</v>
      </c>
      <c r="E58" s="146"/>
      <c r="F58" s="53"/>
      <c r="G58" s="54">
        <v>17</v>
      </c>
      <c r="H58" s="54">
        <v>23</v>
      </c>
      <c r="I58" s="54">
        <v>40</v>
      </c>
      <c r="J58" s="53" t="s">
        <v>104</v>
      </c>
      <c r="K58" s="85" t="s">
        <v>174</v>
      </c>
      <c r="L58" s="85" t="s">
        <v>818</v>
      </c>
      <c r="M58" s="64">
        <v>9957537160</v>
      </c>
      <c r="N58" s="65" t="s">
        <v>173</v>
      </c>
      <c r="O58" s="65">
        <v>9957209500</v>
      </c>
      <c r="P58" s="72">
        <v>43437</v>
      </c>
      <c r="Q58" s="63" t="s">
        <v>164</v>
      </c>
      <c r="R58" s="63">
        <v>12</v>
      </c>
      <c r="S58" s="63" t="s">
        <v>172</v>
      </c>
      <c r="T58" s="63"/>
    </row>
    <row r="59" spans="1:20">
      <c r="A59" s="4">
        <v>55</v>
      </c>
      <c r="B59" s="17" t="s">
        <v>67</v>
      </c>
      <c r="C59" s="52" t="s">
        <v>599</v>
      </c>
      <c r="D59" s="128" t="s">
        <v>29</v>
      </c>
      <c r="E59" s="146"/>
      <c r="F59" s="53"/>
      <c r="G59" s="54">
        <v>17</v>
      </c>
      <c r="H59" s="54">
        <v>27</v>
      </c>
      <c r="I59" s="54">
        <v>44</v>
      </c>
      <c r="J59" s="53" t="s">
        <v>600</v>
      </c>
      <c r="K59" s="85" t="s">
        <v>174</v>
      </c>
      <c r="L59" s="85" t="s">
        <v>818</v>
      </c>
      <c r="M59" s="64">
        <v>9957537160</v>
      </c>
      <c r="N59" s="65" t="s">
        <v>173</v>
      </c>
      <c r="O59" s="65">
        <v>9957209501</v>
      </c>
      <c r="P59" s="72">
        <v>43437</v>
      </c>
      <c r="Q59" s="63" t="s">
        <v>164</v>
      </c>
      <c r="R59" s="63">
        <v>32</v>
      </c>
      <c r="S59" s="63" t="s">
        <v>172</v>
      </c>
      <c r="T59" s="63"/>
    </row>
    <row r="60" spans="1:20">
      <c r="A60" s="4">
        <v>56</v>
      </c>
      <c r="B60" s="17" t="s">
        <v>67</v>
      </c>
      <c r="C60" s="52" t="s">
        <v>601</v>
      </c>
      <c r="D60" s="148" t="s">
        <v>29</v>
      </c>
      <c r="E60" s="146"/>
      <c r="F60" s="53"/>
      <c r="G60" s="54">
        <v>15</v>
      </c>
      <c r="H60" s="54">
        <v>12</v>
      </c>
      <c r="I60" s="54">
        <v>27</v>
      </c>
      <c r="J60" s="53" t="s">
        <v>602</v>
      </c>
      <c r="K60" s="85" t="s">
        <v>174</v>
      </c>
      <c r="L60" s="85" t="s">
        <v>818</v>
      </c>
      <c r="M60" s="64">
        <v>9957537160</v>
      </c>
      <c r="N60" s="65" t="s">
        <v>173</v>
      </c>
      <c r="O60" s="65">
        <v>9957209502</v>
      </c>
      <c r="P60" s="72">
        <v>43437</v>
      </c>
      <c r="Q60" s="63" t="s">
        <v>164</v>
      </c>
      <c r="R60" s="63">
        <v>38</v>
      </c>
      <c r="S60" s="63" t="s">
        <v>172</v>
      </c>
      <c r="T60" s="63"/>
    </row>
    <row r="61" spans="1:20">
      <c r="A61" s="4">
        <v>57</v>
      </c>
      <c r="B61" s="17" t="s">
        <v>67</v>
      </c>
      <c r="C61" s="52" t="s">
        <v>603</v>
      </c>
      <c r="D61" s="128" t="s">
        <v>29</v>
      </c>
      <c r="E61" s="146"/>
      <c r="F61" s="53"/>
      <c r="G61" s="54">
        <v>33</v>
      </c>
      <c r="H61" s="54">
        <v>36</v>
      </c>
      <c r="I61" s="54">
        <v>69</v>
      </c>
      <c r="J61" s="53" t="s">
        <v>604</v>
      </c>
      <c r="K61" s="85" t="s">
        <v>174</v>
      </c>
      <c r="L61" s="85" t="s">
        <v>818</v>
      </c>
      <c r="M61" s="64">
        <v>9957537160</v>
      </c>
      <c r="N61" s="65" t="s">
        <v>173</v>
      </c>
      <c r="O61" s="65">
        <v>9957209503</v>
      </c>
      <c r="P61" s="72">
        <v>43438</v>
      </c>
      <c r="Q61" s="63" t="s">
        <v>159</v>
      </c>
      <c r="R61" s="63">
        <v>22</v>
      </c>
      <c r="S61" s="63" t="s">
        <v>172</v>
      </c>
      <c r="T61" s="63"/>
    </row>
    <row r="62" spans="1:20">
      <c r="A62" s="4">
        <v>58</v>
      </c>
      <c r="B62" s="17" t="s">
        <v>67</v>
      </c>
      <c r="C62" s="52" t="s">
        <v>605</v>
      </c>
      <c r="D62" s="148" t="s">
        <v>29</v>
      </c>
      <c r="E62" s="146"/>
      <c r="F62" s="53"/>
      <c r="G62" s="54">
        <v>47</v>
      </c>
      <c r="H62" s="54">
        <v>42</v>
      </c>
      <c r="I62" s="54">
        <v>89</v>
      </c>
      <c r="J62" s="53" t="s">
        <v>606</v>
      </c>
      <c r="K62" s="85" t="s">
        <v>174</v>
      </c>
      <c r="L62" s="85" t="s">
        <v>818</v>
      </c>
      <c r="M62" s="64">
        <v>9957537160</v>
      </c>
      <c r="N62" s="65" t="s">
        <v>173</v>
      </c>
      <c r="O62" s="65">
        <v>9957209504</v>
      </c>
      <c r="P62" s="72">
        <v>43438</v>
      </c>
      <c r="Q62" s="63" t="s">
        <v>159</v>
      </c>
      <c r="R62" s="63">
        <v>26</v>
      </c>
      <c r="S62" s="63" t="s">
        <v>172</v>
      </c>
      <c r="T62" s="63"/>
    </row>
    <row r="63" spans="1:20">
      <c r="A63" s="4">
        <v>59</v>
      </c>
      <c r="B63" s="17" t="s">
        <v>67</v>
      </c>
      <c r="C63" s="52" t="s">
        <v>607</v>
      </c>
      <c r="D63" s="128" t="s">
        <v>29</v>
      </c>
      <c r="E63" s="146"/>
      <c r="F63" s="53"/>
      <c r="G63" s="54">
        <v>57</v>
      </c>
      <c r="H63" s="54">
        <v>65</v>
      </c>
      <c r="I63" s="54">
        <v>122</v>
      </c>
      <c r="J63" s="53" t="s">
        <v>608</v>
      </c>
      <c r="K63" s="85" t="s">
        <v>174</v>
      </c>
      <c r="L63" s="85" t="s">
        <v>818</v>
      </c>
      <c r="M63" s="64">
        <v>9957537160</v>
      </c>
      <c r="N63" s="65" t="s">
        <v>173</v>
      </c>
      <c r="O63" s="65">
        <v>9957209505</v>
      </c>
      <c r="P63" s="72">
        <v>43439</v>
      </c>
      <c r="Q63" s="63" t="s">
        <v>672</v>
      </c>
      <c r="R63" s="63">
        <v>13</v>
      </c>
      <c r="S63" s="63" t="s">
        <v>172</v>
      </c>
      <c r="T63" s="63"/>
    </row>
    <row r="64" spans="1:20">
      <c r="A64" s="4">
        <v>60</v>
      </c>
      <c r="B64" s="17" t="s">
        <v>67</v>
      </c>
      <c r="C64" s="52" t="s">
        <v>609</v>
      </c>
      <c r="D64" s="148" t="s">
        <v>29</v>
      </c>
      <c r="E64" s="146"/>
      <c r="F64" s="53"/>
      <c r="G64" s="54">
        <v>48</v>
      </c>
      <c r="H64" s="54">
        <v>54</v>
      </c>
      <c r="I64" s="54">
        <v>102</v>
      </c>
      <c r="J64" s="53" t="s">
        <v>610</v>
      </c>
      <c r="K64" s="85" t="s">
        <v>174</v>
      </c>
      <c r="L64" s="85" t="s">
        <v>818</v>
      </c>
      <c r="M64" s="64">
        <v>9957537160</v>
      </c>
      <c r="N64" s="65" t="s">
        <v>173</v>
      </c>
      <c r="O64" s="65">
        <v>9957209506</v>
      </c>
      <c r="P64" s="72">
        <v>43440</v>
      </c>
      <c r="Q64" s="63" t="s">
        <v>161</v>
      </c>
      <c r="R64" s="63">
        <v>13</v>
      </c>
      <c r="S64" s="63" t="s">
        <v>172</v>
      </c>
      <c r="T64" s="63"/>
    </row>
    <row r="65" spans="1:20">
      <c r="A65" s="4">
        <v>61</v>
      </c>
      <c r="B65" s="17" t="s">
        <v>67</v>
      </c>
      <c r="C65" s="52" t="s">
        <v>611</v>
      </c>
      <c r="D65" s="128" t="s">
        <v>29</v>
      </c>
      <c r="E65" s="146"/>
      <c r="F65" s="53"/>
      <c r="G65" s="54">
        <v>25</v>
      </c>
      <c r="H65" s="54">
        <v>29</v>
      </c>
      <c r="I65" s="54">
        <v>54</v>
      </c>
      <c r="J65" s="53" t="s">
        <v>612</v>
      </c>
      <c r="K65" s="85" t="s">
        <v>174</v>
      </c>
      <c r="L65" s="85" t="s">
        <v>818</v>
      </c>
      <c r="M65" s="64">
        <v>9957537160</v>
      </c>
      <c r="N65" s="65" t="s">
        <v>173</v>
      </c>
      <c r="O65" s="65">
        <v>9957209507</v>
      </c>
      <c r="P65" s="72">
        <v>43441</v>
      </c>
      <c r="Q65" s="63" t="s">
        <v>160</v>
      </c>
      <c r="R65" s="63">
        <v>16</v>
      </c>
      <c r="S65" s="63" t="s">
        <v>172</v>
      </c>
      <c r="T65" s="63"/>
    </row>
    <row r="66" spans="1:20">
      <c r="A66" s="4">
        <v>62</v>
      </c>
      <c r="B66" s="17" t="s">
        <v>67</v>
      </c>
      <c r="C66" s="52" t="s">
        <v>613</v>
      </c>
      <c r="D66" s="148" t="s">
        <v>29</v>
      </c>
      <c r="E66" s="146"/>
      <c r="F66" s="53"/>
      <c r="G66" s="54">
        <v>14</v>
      </c>
      <c r="H66" s="54">
        <v>21</v>
      </c>
      <c r="I66" s="54">
        <v>35</v>
      </c>
      <c r="J66" s="53" t="s">
        <v>614</v>
      </c>
      <c r="K66" s="85" t="s">
        <v>174</v>
      </c>
      <c r="L66" s="85" t="s">
        <v>818</v>
      </c>
      <c r="M66" s="64">
        <v>9957537160</v>
      </c>
      <c r="N66" s="65" t="s">
        <v>173</v>
      </c>
      <c r="O66" s="65">
        <v>9957209508</v>
      </c>
      <c r="P66" s="72">
        <v>43441</v>
      </c>
      <c r="Q66" s="63" t="s">
        <v>160</v>
      </c>
      <c r="R66" s="63">
        <v>22</v>
      </c>
      <c r="S66" s="63" t="s">
        <v>172</v>
      </c>
      <c r="T66" s="63"/>
    </row>
    <row r="67" spans="1:20">
      <c r="A67" s="4">
        <v>63</v>
      </c>
      <c r="B67" s="17" t="s">
        <v>67</v>
      </c>
      <c r="C67" s="52" t="s">
        <v>615</v>
      </c>
      <c r="D67" s="128" t="s">
        <v>29</v>
      </c>
      <c r="E67" s="146"/>
      <c r="F67" s="53"/>
      <c r="G67" s="54">
        <v>37</v>
      </c>
      <c r="H67" s="54">
        <v>40</v>
      </c>
      <c r="I67" s="54">
        <v>77</v>
      </c>
      <c r="J67" s="53" t="s">
        <v>616</v>
      </c>
      <c r="K67" s="85" t="s">
        <v>174</v>
      </c>
      <c r="L67" s="85" t="s">
        <v>818</v>
      </c>
      <c r="M67" s="64">
        <v>9957537160</v>
      </c>
      <c r="N67" s="65" t="s">
        <v>173</v>
      </c>
      <c r="O67" s="65">
        <v>9957209509</v>
      </c>
      <c r="P67" s="72">
        <v>43441</v>
      </c>
      <c r="Q67" s="63" t="s">
        <v>160</v>
      </c>
      <c r="R67" s="63">
        <v>22</v>
      </c>
      <c r="S67" s="63" t="s">
        <v>172</v>
      </c>
      <c r="T67" s="63"/>
    </row>
    <row r="68" spans="1:20">
      <c r="A68" s="4">
        <v>64</v>
      </c>
      <c r="B68" s="17" t="s">
        <v>67</v>
      </c>
      <c r="C68" s="52" t="s">
        <v>617</v>
      </c>
      <c r="D68" s="148" t="s">
        <v>29</v>
      </c>
      <c r="E68" s="146"/>
      <c r="F68" s="53"/>
      <c r="G68" s="54">
        <v>19</v>
      </c>
      <c r="H68" s="54" t="s">
        <v>619</v>
      </c>
      <c r="I68" s="54">
        <v>19</v>
      </c>
      <c r="J68" s="53" t="s">
        <v>618</v>
      </c>
      <c r="K68" s="85" t="s">
        <v>174</v>
      </c>
      <c r="L68" s="85" t="s">
        <v>818</v>
      </c>
      <c r="M68" s="64">
        <v>9957537160</v>
      </c>
      <c r="N68" s="65" t="s">
        <v>173</v>
      </c>
      <c r="O68" s="65">
        <v>9957209510</v>
      </c>
      <c r="P68" s="72">
        <v>43442</v>
      </c>
      <c r="Q68" s="63" t="s">
        <v>337</v>
      </c>
      <c r="R68" s="63">
        <v>22</v>
      </c>
      <c r="S68" s="63" t="s">
        <v>172</v>
      </c>
      <c r="T68" s="63"/>
    </row>
    <row r="69" spans="1:20">
      <c r="A69" s="4">
        <v>65</v>
      </c>
      <c r="B69" s="17" t="s">
        <v>67</v>
      </c>
      <c r="C69" s="52" t="s">
        <v>620</v>
      </c>
      <c r="D69" s="128" t="s">
        <v>29</v>
      </c>
      <c r="E69" s="146"/>
      <c r="F69" s="53"/>
      <c r="G69" s="54">
        <v>26</v>
      </c>
      <c r="H69" s="54">
        <v>24</v>
      </c>
      <c r="I69" s="54">
        <v>50</v>
      </c>
      <c r="J69" s="53" t="s">
        <v>621</v>
      </c>
      <c r="K69" s="85" t="s">
        <v>174</v>
      </c>
      <c r="L69" s="85" t="s">
        <v>818</v>
      </c>
      <c r="M69" s="64">
        <v>9957537160</v>
      </c>
      <c r="N69" s="65" t="s">
        <v>173</v>
      </c>
      <c r="O69" s="65">
        <v>9957209511</v>
      </c>
      <c r="P69" s="72">
        <v>43442</v>
      </c>
      <c r="Q69" s="63" t="s">
        <v>337</v>
      </c>
      <c r="R69" s="63">
        <v>26</v>
      </c>
      <c r="S69" s="63" t="s">
        <v>172</v>
      </c>
      <c r="T69" s="63"/>
    </row>
    <row r="70" spans="1:20">
      <c r="A70" s="4">
        <v>66</v>
      </c>
      <c r="B70" s="17" t="s">
        <v>67</v>
      </c>
      <c r="C70" s="52" t="s">
        <v>622</v>
      </c>
      <c r="D70" s="148" t="s">
        <v>29</v>
      </c>
      <c r="E70" s="146"/>
      <c r="F70" s="53"/>
      <c r="G70" s="54">
        <v>57</v>
      </c>
      <c r="H70" s="54">
        <v>36</v>
      </c>
      <c r="I70" s="54">
        <v>93</v>
      </c>
      <c r="J70" s="53" t="s">
        <v>623</v>
      </c>
      <c r="K70" s="85" t="s">
        <v>174</v>
      </c>
      <c r="L70" s="85" t="s">
        <v>818</v>
      </c>
      <c r="M70" s="64">
        <v>9957537160</v>
      </c>
      <c r="N70" s="65" t="s">
        <v>173</v>
      </c>
      <c r="O70" s="65">
        <v>9957209512</v>
      </c>
      <c r="P70" s="72">
        <v>43442</v>
      </c>
      <c r="Q70" s="63" t="s">
        <v>337</v>
      </c>
      <c r="R70" s="63">
        <v>27</v>
      </c>
      <c r="S70" s="63" t="s">
        <v>172</v>
      </c>
      <c r="T70" s="63"/>
    </row>
    <row r="71" spans="1:20">
      <c r="A71" s="4">
        <v>67</v>
      </c>
      <c r="B71" s="17" t="s">
        <v>67</v>
      </c>
      <c r="C71" s="52" t="s">
        <v>624</v>
      </c>
      <c r="D71" s="128" t="s">
        <v>29</v>
      </c>
      <c r="E71" s="146"/>
      <c r="F71" s="53"/>
      <c r="G71" s="54">
        <v>55</v>
      </c>
      <c r="H71" s="54">
        <v>54</v>
      </c>
      <c r="I71" s="54">
        <v>109</v>
      </c>
      <c r="J71" s="53" t="s">
        <v>625</v>
      </c>
      <c r="K71" s="85" t="s">
        <v>73</v>
      </c>
      <c r="L71" s="65" t="s">
        <v>819</v>
      </c>
      <c r="M71" s="64">
        <v>9954406522</v>
      </c>
      <c r="N71" s="65" t="s">
        <v>173</v>
      </c>
      <c r="O71" s="65">
        <v>9957209513</v>
      </c>
      <c r="P71" s="72">
        <v>43444</v>
      </c>
      <c r="Q71" s="63" t="s">
        <v>164</v>
      </c>
      <c r="R71" s="63">
        <v>22</v>
      </c>
      <c r="S71" s="63" t="s">
        <v>172</v>
      </c>
      <c r="T71" s="63"/>
    </row>
    <row r="72" spans="1:20">
      <c r="A72" s="4">
        <v>68</v>
      </c>
      <c r="B72" s="17" t="s">
        <v>67</v>
      </c>
      <c r="C72" s="52" t="s">
        <v>626</v>
      </c>
      <c r="D72" s="148" t="s">
        <v>29</v>
      </c>
      <c r="E72" s="146"/>
      <c r="F72" s="53"/>
      <c r="G72" s="54">
        <v>17</v>
      </c>
      <c r="H72" s="54">
        <v>28</v>
      </c>
      <c r="I72" s="54">
        <v>45</v>
      </c>
      <c r="J72" s="53" t="s">
        <v>627</v>
      </c>
      <c r="K72" s="85" t="s">
        <v>73</v>
      </c>
      <c r="L72" s="65" t="s">
        <v>819</v>
      </c>
      <c r="M72" s="64">
        <v>9954406523</v>
      </c>
      <c r="N72" s="65" t="s">
        <v>173</v>
      </c>
      <c r="O72" s="65">
        <v>9957209514</v>
      </c>
      <c r="P72" s="72">
        <v>43444</v>
      </c>
      <c r="Q72" s="63" t="s">
        <v>164</v>
      </c>
      <c r="R72" s="63">
        <v>12</v>
      </c>
      <c r="S72" s="63" t="s">
        <v>172</v>
      </c>
      <c r="T72" s="63"/>
    </row>
    <row r="73" spans="1:20">
      <c r="A73" s="4">
        <v>69</v>
      </c>
      <c r="B73" s="17" t="s">
        <v>67</v>
      </c>
      <c r="C73" s="52" t="s">
        <v>628</v>
      </c>
      <c r="D73" s="128" t="s">
        <v>29</v>
      </c>
      <c r="E73" s="146"/>
      <c r="F73" s="53"/>
      <c r="G73" s="54">
        <v>30</v>
      </c>
      <c r="H73" s="54">
        <v>12</v>
      </c>
      <c r="I73" s="54">
        <v>42</v>
      </c>
      <c r="J73" s="53" t="s">
        <v>629</v>
      </c>
      <c r="K73" s="85" t="s">
        <v>73</v>
      </c>
      <c r="L73" s="65" t="s">
        <v>819</v>
      </c>
      <c r="M73" s="64">
        <v>9954406524</v>
      </c>
      <c r="N73" s="65" t="s">
        <v>173</v>
      </c>
      <c r="O73" s="65">
        <v>9957209515</v>
      </c>
      <c r="P73" s="72">
        <v>43445</v>
      </c>
      <c r="Q73" s="63" t="s">
        <v>159</v>
      </c>
      <c r="R73" s="63">
        <v>22</v>
      </c>
      <c r="S73" s="63" t="s">
        <v>172</v>
      </c>
      <c r="T73" s="63"/>
    </row>
    <row r="74" spans="1:20">
      <c r="A74" s="4">
        <v>70</v>
      </c>
      <c r="B74" s="17" t="s">
        <v>67</v>
      </c>
      <c r="C74" s="52" t="s">
        <v>630</v>
      </c>
      <c r="D74" s="148" t="s">
        <v>29</v>
      </c>
      <c r="E74" s="146"/>
      <c r="F74" s="53"/>
      <c r="G74" s="54">
        <v>15</v>
      </c>
      <c r="H74" s="54">
        <v>18</v>
      </c>
      <c r="I74" s="54">
        <v>33</v>
      </c>
      <c r="J74" s="53" t="s">
        <v>631</v>
      </c>
      <c r="K74" s="85" t="s">
        <v>73</v>
      </c>
      <c r="L74" s="65" t="s">
        <v>819</v>
      </c>
      <c r="M74" s="64">
        <v>9954406525</v>
      </c>
      <c r="N74" s="65" t="s">
        <v>173</v>
      </c>
      <c r="O74" s="65">
        <v>9957209516</v>
      </c>
      <c r="P74" s="72">
        <v>43445</v>
      </c>
      <c r="Q74" s="63" t="s">
        <v>159</v>
      </c>
      <c r="R74" s="63">
        <v>13</v>
      </c>
      <c r="S74" s="63" t="s">
        <v>172</v>
      </c>
      <c r="T74" s="63"/>
    </row>
    <row r="75" spans="1:20">
      <c r="A75" s="4">
        <v>71</v>
      </c>
      <c r="B75" s="17" t="s">
        <v>67</v>
      </c>
      <c r="C75" s="59" t="s">
        <v>632</v>
      </c>
      <c r="D75" s="128" t="s">
        <v>29</v>
      </c>
      <c r="E75" s="146"/>
      <c r="F75" s="53"/>
      <c r="G75" s="54">
        <v>28</v>
      </c>
      <c r="H75" s="54">
        <v>26</v>
      </c>
      <c r="I75" s="54">
        <v>54</v>
      </c>
      <c r="J75" s="53" t="s">
        <v>633</v>
      </c>
      <c r="K75" s="85" t="s">
        <v>821</v>
      </c>
      <c r="L75" s="65" t="s">
        <v>820</v>
      </c>
      <c r="M75" s="64">
        <v>9864482665</v>
      </c>
      <c r="N75" s="65" t="s">
        <v>822</v>
      </c>
      <c r="O75" s="65">
        <v>9678259231</v>
      </c>
      <c r="P75" s="72">
        <v>43445</v>
      </c>
      <c r="Q75" s="63" t="s">
        <v>159</v>
      </c>
      <c r="R75" s="63">
        <v>24</v>
      </c>
      <c r="S75" s="63" t="s">
        <v>172</v>
      </c>
      <c r="T75" s="63"/>
    </row>
    <row r="76" spans="1:20">
      <c r="A76" s="4">
        <v>72</v>
      </c>
      <c r="B76" s="17" t="s">
        <v>67</v>
      </c>
      <c r="C76" s="59" t="s">
        <v>634</v>
      </c>
      <c r="D76" s="148" t="s">
        <v>29</v>
      </c>
      <c r="E76" s="146"/>
      <c r="F76" s="53"/>
      <c r="G76" s="54">
        <v>40</v>
      </c>
      <c r="H76" s="54">
        <v>43</v>
      </c>
      <c r="I76" s="54">
        <v>83</v>
      </c>
      <c r="J76" s="53" t="s">
        <v>635</v>
      </c>
      <c r="K76" s="85" t="s">
        <v>821</v>
      </c>
      <c r="L76" s="65" t="s">
        <v>820</v>
      </c>
      <c r="M76" s="64">
        <v>9864482666</v>
      </c>
      <c r="N76" s="65" t="s">
        <v>822</v>
      </c>
      <c r="O76" s="65">
        <v>9678259232</v>
      </c>
      <c r="P76" s="72">
        <v>43446</v>
      </c>
      <c r="Q76" s="63" t="s">
        <v>159</v>
      </c>
      <c r="R76" s="63">
        <v>22</v>
      </c>
      <c r="S76" s="63" t="s">
        <v>172</v>
      </c>
      <c r="T76" s="63"/>
    </row>
    <row r="77" spans="1:20">
      <c r="A77" s="4">
        <v>73</v>
      </c>
      <c r="B77" s="17" t="s">
        <v>67</v>
      </c>
      <c r="C77" s="59" t="s">
        <v>636</v>
      </c>
      <c r="D77" s="128" t="s">
        <v>29</v>
      </c>
      <c r="E77" s="146"/>
      <c r="F77" s="53"/>
      <c r="G77" s="54">
        <v>41</v>
      </c>
      <c r="H77" s="54">
        <v>49</v>
      </c>
      <c r="I77" s="54">
        <v>90</v>
      </c>
      <c r="J77" s="53" t="s">
        <v>637</v>
      </c>
      <c r="K77" s="85" t="s">
        <v>821</v>
      </c>
      <c r="L77" s="65" t="s">
        <v>820</v>
      </c>
      <c r="M77" s="64">
        <v>9864482667</v>
      </c>
      <c r="N77" s="65" t="s">
        <v>822</v>
      </c>
      <c r="O77" s="65">
        <v>9678259233</v>
      </c>
      <c r="P77" s="72">
        <v>43446</v>
      </c>
      <c r="Q77" s="63" t="s">
        <v>672</v>
      </c>
      <c r="R77" s="63">
        <v>22</v>
      </c>
      <c r="S77" s="63" t="s">
        <v>172</v>
      </c>
      <c r="T77" s="63"/>
    </row>
    <row r="78" spans="1:20">
      <c r="A78" s="4">
        <v>74</v>
      </c>
      <c r="B78" s="17" t="s">
        <v>67</v>
      </c>
      <c r="C78" s="59" t="s">
        <v>638</v>
      </c>
      <c r="D78" s="148" t="s">
        <v>29</v>
      </c>
      <c r="E78" s="146"/>
      <c r="F78" s="53"/>
      <c r="G78" s="54">
        <v>21</v>
      </c>
      <c r="H78" s="54">
        <v>25</v>
      </c>
      <c r="I78" s="54">
        <v>46</v>
      </c>
      <c r="J78" s="53" t="s">
        <v>639</v>
      </c>
      <c r="K78" s="85" t="s">
        <v>821</v>
      </c>
      <c r="L78" s="65" t="s">
        <v>820</v>
      </c>
      <c r="M78" s="64">
        <v>9864482668</v>
      </c>
      <c r="N78" s="65" t="s">
        <v>822</v>
      </c>
      <c r="O78" s="65">
        <v>9678259234</v>
      </c>
      <c r="P78" s="72">
        <v>43447</v>
      </c>
      <c r="Q78" s="63" t="s">
        <v>672</v>
      </c>
      <c r="R78" s="63">
        <v>18</v>
      </c>
      <c r="S78" s="63" t="s">
        <v>172</v>
      </c>
      <c r="T78" s="63"/>
    </row>
    <row r="79" spans="1:20">
      <c r="A79" s="4">
        <v>75</v>
      </c>
      <c r="B79" s="17" t="s">
        <v>67</v>
      </c>
      <c r="C79" s="55" t="s">
        <v>642</v>
      </c>
      <c r="D79" s="128" t="s">
        <v>29</v>
      </c>
      <c r="E79" s="146"/>
      <c r="F79" s="53"/>
      <c r="G79" s="54">
        <v>10</v>
      </c>
      <c r="H79" s="54">
        <v>13</v>
      </c>
      <c r="I79" s="54">
        <v>23</v>
      </c>
      <c r="J79" s="53"/>
      <c r="K79" s="85" t="s">
        <v>821</v>
      </c>
      <c r="L79" s="65" t="s">
        <v>820</v>
      </c>
      <c r="M79" s="64">
        <v>9864482669</v>
      </c>
      <c r="N79" s="65" t="s">
        <v>822</v>
      </c>
      <c r="O79" s="65">
        <v>9678259235</v>
      </c>
      <c r="P79" s="72">
        <v>43447</v>
      </c>
      <c r="Q79" s="63" t="s">
        <v>161</v>
      </c>
      <c r="R79" s="63">
        <v>16</v>
      </c>
      <c r="S79" s="63" t="s">
        <v>172</v>
      </c>
      <c r="T79" s="63"/>
    </row>
    <row r="80" spans="1:20">
      <c r="A80" s="4">
        <v>76</v>
      </c>
      <c r="B80" s="17" t="s">
        <v>67</v>
      </c>
      <c r="C80" s="55" t="s">
        <v>671</v>
      </c>
      <c r="D80" s="148" t="s">
        <v>29</v>
      </c>
      <c r="E80" s="83"/>
      <c r="F80" s="63"/>
      <c r="G80" s="54">
        <v>71</v>
      </c>
      <c r="H80" s="54">
        <v>38</v>
      </c>
      <c r="I80" s="54">
        <v>109</v>
      </c>
      <c r="J80" s="53" t="s">
        <v>99</v>
      </c>
      <c r="K80" s="85" t="s">
        <v>821</v>
      </c>
      <c r="L80" s="65" t="s">
        <v>820</v>
      </c>
      <c r="M80" s="64">
        <v>9864482670</v>
      </c>
      <c r="N80" s="65" t="s">
        <v>822</v>
      </c>
      <c r="O80" s="65">
        <v>9678259236</v>
      </c>
      <c r="P80" s="72">
        <v>43447</v>
      </c>
      <c r="Q80" s="63" t="s">
        <v>161</v>
      </c>
      <c r="R80" s="63">
        <v>18</v>
      </c>
      <c r="S80" s="63" t="s">
        <v>172</v>
      </c>
      <c r="T80" s="63"/>
    </row>
    <row r="81" spans="1:20">
      <c r="A81" s="4">
        <v>77</v>
      </c>
      <c r="B81" s="17" t="s">
        <v>67</v>
      </c>
      <c r="C81" s="60" t="s">
        <v>640</v>
      </c>
      <c r="D81" s="128" t="s">
        <v>29</v>
      </c>
      <c r="E81" s="83"/>
      <c r="F81" s="63"/>
      <c r="G81" s="106">
        <v>25</v>
      </c>
      <c r="H81" s="106">
        <v>24</v>
      </c>
      <c r="I81" s="107">
        <v>49</v>
      </c>
      <c r="J81" s="76"/>
      <c r="K81" s="85" t="s">
        <v>821</v>
      </c>
      <c r="L81" s="65" t="s">
        <v>820</v>
      </c>
      <c r="M81" s="64">
        <v>9864482671</v>
      </c>
      <c r="N81" s="65" t="s">
        <v>822</v>
      </c>
      <c r="O81" s="65">
        <v>9678259237</v>
      </c>
      <c r="P81" s="72">
        <v>43448</v>
      </c>
      <c r="Q81" s="63" t="s">
        <v>160</v>
      </c>
      <c r="R81" s="63">
        <v>13</v>
      </c>
      <c r="S81" s="63" t="s">
        <v>172</v>
      </c>
      <c r="T81" s="63"/>
    </row>
    <row r="82" spans="1:20">
      <c r="A82" s="4">
        <v>78</v>
      </c>
      <c r="B82" s="17" t="s">
        <v>67</v>
      </c>
      <c r="C82" s="60" t="s">
        <v>641</v>
      </c>
      <c r="D82" s="148" t="s">
        <v>29</v>
      </c>
      <c r="E82" s="83"/>
      <c r="F82" s="63"/>
      <c r="G82" s="106">
        <v>26</v>
      </c>
      <c r="H82" s="106">
        <v>21</v>
      </c>
      <c r="I82" s="107">
        <v>47</v>
      </c>
      <c r="J82" s="76"/>
      <c r="K82" s="85" t="s">
        <v>821</v>
      </c>
      <c r="L82" s="65" t="s">
        <v>820</v>
      </c>
      <c r="M82" s="64">
        <v>9864482672</v>
      </c>
      <c r="N82" s="65" t="s">
        <v>822</v>
      </c>
      <c r="O82" s="65">
        <v>9678259238</v>
      </c>
      <c r="P82" s="72">
        <v>43448</v>
      </c>
      <c r="Q82" s="63" t="s">
        <v>160</v>
      </c>
      <c r="R82" s="63">
        <v>22</v>
      </c>
      <c r="S82" s="63" t="s">
        <v>172</v>
      </c>
      <c r="T82" s="63"/>
    </row>
    <row r="83" spans="1:20">
      <c r="A83" s="4">
        <v>79</v>
      </c>
      <c r="B83" s="17" t="s">
        <v>67</v>
      </c>
      <c r="C83" s="52" t="s">
        <v>108</v>
      </c>
      <c r="D83" s="128" t="s">
        <v>29</v>
      </c>
      <c r="E83" s="83"/>
      <c r="F83" s="63"/>
      <c r="G83" s="54">
        <v>53</v>
      </c>
      <c r="H83" s="54">
        <v>55</v>
      </c>
      <c r="I83" s="74">
        <v>108</v>
      </c>
      <c r="J83" s="53" t="s">
        <v>110</v>
      </c>
      <c r="K83" s="85" t="s">
        <v>73</v>
      </c>
      <c r="L83" s="65" t="s">
        <v>819</v>
      </c>
      <c r="M83" s="64">
        <v>9954406524</v>
      </c>
      <c r="N83" s="65" t="s">
        <v>173</v>
      </c>
      <c r="O83" s="65">
        <v>9957209515</v>
      </c>
      <c r="P83" s="72">
        <v>43448</v>
      </c>
      <c r="Q83" s="63" t="s">
        <v>337</v>
      </c>
      <c r="R83" s="63">
        <v>13</v>
      </c>
      <c r="S83" s="63" t="s">
        <v>172</v>
      </c>
      <c r="T83" s="63"/>
    </row>
    <row r="84" spans="1:20">
      <c r="A84" s="4">
        <v>80</v>
      </c>
      <c r="B84" s="17" t="s">
        <v>67</v>
      </c>
      <c r="C84" s="52" t="s">
        <v>109</v>
      </c>
      <c r="D84" s="148" t="s">
        <v>29</v>
      </c>
      <c r="E84" s="83"/>
      <c r="F84" s="63"/>
      <c r="G84" s="54">
        <v>15</v>
      </c>
      <c r="H84" s="54">
        <v>15</v>
      </c>
      <c r="I84" s="74">
        <v>30</v>
      </c>
      <c r="J84" s="53" t="s">
        <v>111</v>
      </c>
      <c r="K84" s="85" t="s">
        <v>73</v>
      </c>
      <c r="L84" s="65" t="s">
        <v>819</v>
      </c>
      <c r="M84" s="64">
        <v>9954406525</v>
      </c>
      <c r="N84" s="65" t="s">
        <v>173</v>
      </c>
      <c r="O84" s="65">
        <v>9957209516</v>
      </c>
      <c r="P84" s="72">
        <v>43449</v>
      </c>
      <c r="Q84" s="63" t="s">
        <v>164</v>
      </c>
      <c r="R84" s="63">
        <v>24</v>
      </c>
      <c r="S84" s="63" t="s">
        <v>172</v>
      </c>
      <c r="T84" s="63"/>
    </row>
    <row r="85" spans="1:20">
      <c r="A85" s="4">
        <v>81</v>
      </c>
      <c r="B85" s="17" t="s">
        <v>67</v>
      </c>
      <c r="C85" s="55" t="s">
        <v>644</v>
      </c>
      <c r="D85" s="148" t="s">
        <v>29</v>
      </c>
      <c r="E85" s="82"/>
      <c r="F85" s="63"/>
      <c r="G85" s="54">
        <v>21</v>
      </c>
      <c r="H85" s="54">
        <v>42</v>
      </c>
      <c r="I85" s="74">
        <v>63</v>
      </c>
      <c r="J85" s="53" t="s">
        <v>665</v>
      </c>
      <c r="K85" s="85" t="s">
        <v>73</v>
      </c>
      <c r="L85" s="65" t="s">
        <v>819</v>
      </c>
      <c r="M85" s="64">
        <v>9954406526</v>
      </c>
      <c r="N85" s="65" t="s">
        <v>173</v>
      </c>
      <c r="O85" s="65">
        <v>9957209517</v>
      </c>
      <c r="P85" s="72">
        <v>43449</v>
      </c>
      <c r="Q85" s="63" t="s">
        <v>164</v>
      </c>
      <c r="R85" s="63">
        <v>22</v>
      </c>
      <c r="S85" s="63" t="s">
        <v>172</v>
      </c>
      <c r="T85" s="63"/>
    </row>
    <row r="86" spans="1:20">
      <c r="A86" s="4">
        <v>82</v>
      </c>
      <c r="B86" s="17" t="s">
        <v>67</v>
      </c>
      <c r="C86" s="158" t="s">
        <v>658</v>
      </c>
      <c r="D86" s="148" t="s">
        <v>29</v>
      </c>
      <c r="E86" s="82"/>
      <c r="F86" s="63"/>
      <c r="G86" s="54">
        <v>40</v>
      </c>
      <c r="H86" s="54">
        <v>27</v>
      </c>
      <c r="I86" s="74">
        <v>67</v>
      </c>
      <c r="J86" s="53" t="s">
        <v>254</v>
      </c>
      <c r="K86" s="85" t="s">
        <v>73</v>
      </c>
      <c r="L86" s="65" t="s">
        <v>819</v>
      </c>
      <c r="M86" s="64">
        <v>9954406527</v>
      </c>
      <c r="N86" s="65" t="s">
        <v>173</v>
      </c>
      <c r="O86" s="65">
        <v>9957209518</v>
      </c>
      <c r="P86" s="72">
        <v>43449</v>
      </c>
      <c r="Q86" s="63" t="s">
        <v>164</v>
      </c>
      <c r="R86" s="63">
        <v>22</v>
      </c>
      <c r="S86" s="63" t="s">
        <v>172</v>
      </c>
      <c r="T86" s="63"/>
    </row>
    <row r="87" spans="1:20">
      <c r="A87" s="4">
        <v>83</v>
      </c>
      <c r="B87" s="17" t="s">
        <v>67</v>
      </c>
      <c r="C87" s="52" t="s">
        <v>657</v>
      </c>
      <c r="D87" s="128" t="s">
        <v>29</v>
      </c>
      <c r="E87" s="77"/>
      <c r="F87" s="63"/>
      <c r="G87" s="54">
        <v>28</v>
      </c>
      <c r="H87" s="54">
        <v>37</v>
      </c>
      <c r="I87" s="54">
        <v>65</v>
      </c>
      <c r="J87" s="53" t="s">
        <v>666</v>
      </c>
      <c r="K87" s="85" t="s">
        <v>73</v>
      </c>
      <c r="L87" s="65" t="s">
        <v>819</v>
      </c>
      <c r="M87" s="64">
        <v>9954406528</v>
      </c>
      <c r="N87" s="65" t="s">
        <v>173</v>
      </c>
      <c r="O87" s="65">
        <v>9957209519</v>
      </c>
      <c r="P87" s="72">
        <v>43451</v>
      </c>
      <c r="Q87" s="63" t="s">
        <v>159</v>
      </c>
      <c r="R87" s="63">
        <v>18</v>
      </c>
      <c r="S87" s="63" t="s">
        <v>172</v>
      </c>
      <c r="T87" s="63"/>
    </row>
    <row r="88" spans="1:20">
      <c r="A88" s="4">
        <v>84</v>
      </c>
      <c r="B88" s="17" t="s">
        <v>67</v>
      </c>
      <c r="C88" s="52" t="s">
        <v>643</v>
      </c>
      <c r="D88" s="148" t="s">
        <v>29</v>
      </c>
      <c r="E88" s="77"/>
      <c r="F88" s="63"/>
      <c r="G88" s="54">
        <v>18</v>
      </c>
      <c r="H88" s="54">
        <v>23</v>
      </c>
      <c r="I88" s="74">
        <v>41</v>
      </c>
      <c r="J88" s="53" t="s">
        <v>252</v>
      </c>
      <c r="K88" s="85" t="s">
        <v>73</v>
      </c>
      <c r="L88" s="65" t="s">
        <v>819</v>
      </c>
      <c r="M88" s="64">
        <v>9954406529</v>
      </c>
      <c r="N88" s="65" t="s">
        <v>173</v>
      </c>
      <c r="O88" s="65">
        <v>9957209520</v>
      </c>
      <c r="P88" s="72">
        <v>43451</v>
      </c>
      <c r="Q88" s="63" t="s">
        <v>159</v>
      </c>
      <c r="R88" s="63">
        <v>16</v>
      </c>
      <c r="S88" s="63" t="s">
        <v>172</v>
      </c>
      <c r="T88" s="63"/>
    </row>
    <row r="89" spans="1:20">
      <c r="A89" s="4">
        <v>85</v>
      </c>
      <c r="B89" s="17" t="s">
        <v>67</v>
      </c>
      <c r="C89" s="52" t="s">
        <v>645</v>
      </c>
      <c r="D89" s="128" t="s">
        <v>29</v>
      </c>
      <c r="E89" s="77"/>
      <c r="F89" s="63"/>
      <c r="G89" s="54">
        <v>28</v>
      </c>
      <c r="H89" s="54">
        <v>16</v>
      </c>
      <c r="I89" s="74">
        <v>44</v>
      </c>
      <c r="J89" s="53" t="s">
        <v>253</v>
      </c>
      <c r="K89" s="85" t="s">
        <v>73</v>
      </c>
      <c r="L89" s="65" t="s">
        <v>819</v>
      </c>
      <c r="M89" s="64">
        <v>9954406530</v>
      </c>
      <c r="N89" s="65" t="s">
        <v>173</v>
      </c>
      <c r="O89" s="65">
        <v>9957209521</v>
      </c>
      <c r="P89" s="72">
        <v>43451</v>
      </c>
      <c r="Q89" s="63" t="s">
        <v>672</v>
      </c>
      <c r="R89" s="63">
        <v>10</v>
      </c>
      <c r="S89" s="63" t="s">
        <v>172</v>
      </c>
      <c r="T89" s="63"/>
    </row>
    <row r="90" spans="1:20">
      <c r="A90" s="4">
        <v>86</v>
      </c>
      <c r="B90" s="17" t="s">
        <v>67</v>
      </c>
      <c r="C90" s="52" t="s">
        <v>646</v>
      </c>
      <c r="D90" s="148" t="s">
        <v>29</v>
      </c>
      <c r="E90" s="77"/>
      <c r="F90" s="63"/>
      <c r="G90" s="54">
        <v>29</v>
      </c>
      <c r="H90" s="54">
        <v>29</v>
      </c>
      <c r="I90" s="74">
        <v>58</v>
      </c>
      <c r="J90" s="53" t="s">
        <v>343</v>
      </c>
      <c r="K90" s="85" t="s">
        <v>73</v>
      </c>
      <c r="L90" s="65" t="s">
        <v>819</v>
      </c>
      <c r="M90" s="64">
        <v>9954406531</v>
      </c>
      <c r="N90" s="65" t="s">
        <v>173</v>
      </c>
      <c r="O90" s="65">
        <v>9957209522</v>
      </c>
      <c r="P90" s="72">
        <v>43452</v>
      </c>
      <c r="Q90" s="63" t="s">
        <v>672</v>
      </c>
      <c r="R90" s="63">
        <v>12</v>
      </c>
      <c r="S90" s="63" t="s">
        <v>172</v>
      </c>
      <c r="T90" s="63"/>
    </row>
    <row r="91" spans="1:20">
      <c r="A91" s="4">
        <v>87</v>
      </c>
      <c r="B91" s="17" t="s">
        <v>67</v>
      </c>
      <c r="C91" s="52" t="s">
        <v>647</v>
      </c>
      <c r="D91" s="128" t="s">
        <v>29</v>
      </c>
      <c r="E91" s="77"/>
      <c r="F91" s="63"/>
      <c r="G91" s="54">
        <v>19</v>
      </c>
      <c r="H91" s="54">
        <v>30</v>
      </c>
      <c r="I91" s="74">
        <v>49</v>
      </c>
      <c r="J91" s="53" t="s">
        <v>255</v>
      </c>
      <c r="K91" s="85" t="s">
        <v>73</v>
      </c>
      <c r="L91" s="65" t="s">
        <v>819</v>
      </c>
      <c r="M91" s="64">
        <v>9954406532</v>
      </c>
      <c r="N91" s="65" t="s">
        <v>173</v>
      </c>
      <c r="O91" s="65">
        <v>9957209523</v>
      </c>
      <c r="P91" s="72">
        <v>43452</v>
      </c>
      <c r="Q91" s="63" t="s">
        <v>161</v>
      </c>
      <c r="R91" s="63">
        <v>13</v>
      </c>
      <c r="S91" s="63" t="s">
        <v>172</v>
      </c>
      <c r="T91" s="63"/>
    </row>
    <row r="92" spans="1:20">
      <c r="A92" s="4">
        <v>88</v>
      </c>
      <c r="B92" s="17" t="s">
        <v>67</v>
      </c>
      <c r="C92" s="52" t="s">
        <v>648</v>
      </c>
      <c r="D92" s="148" t="s">
        <v>29</v>
      </c>
      <c r="E92" s="77"/>
      <c r="F92" s="63"/>
      <c r="G92" s="54">
        <v>15</v>
      </c>
      <c r="H92" s="54">
        <v>15</v>
      </c>
      <c r="I92" s="74">
        <v>30</v>
      </c>
      <c r="J92" s="53" t="s">
        <v>136</v>
      </c>
      <c r="K92" s="85" t="s">
        <v>73</v>
      </c>
      <c r="L92" s="65" t="s">
        <v>819</v>
      </c>
      <c r="M92" s="64">
        <v>9954406533</v>
      </c>
      <c r="N92" s="65" t="s">
        <v>173</v>
      </c>
      <c r="O92" s="65">
        <v>9957209524</v>
      </c>
      <c r="P92" s="72">
        <v>43453</v>
      </c>
      <c r="Q92" s="63" t="s">
        <v>161</v>
      </c>
      <c r="R92" s="63">
        <v>15</v>
      </c>
      <c r="S92" s="63" t="s">
        <v>172</v>
      </c>
      <c r="T92" s="63"/>
    </row>
    <row r="93" spans="1:20">
      <c r="A93" s="4">
        <v>89</v>
      </c>
      <c r="B93" s="17" t="s">
        <v>67</v>
      </c>
      <c r="C93" s="52" t="s">
        <v>649</v>
      </c>
      <c r="D93" s="128" t="s">
        <v>29</v>
      </c>
      <c r="E93" s="82"/>
      <c r="F93" s="63"/>
      <c r="G93" s="54">
        <v>11</v>
      </c>
      <c r="H93" s="54">
        <v>7</v>
      </c>
      <c r="I93" s="74">
        <v>18</v>
      </c>
      <c r="J93" s="53" t="s">
        <v>133</v>
      </c>
      <c r="K93" s="85" t="s">
        <v>73</v>
      </c>
      <c r="L93" s="65" t="s">
        <v>819</v>
      </c>
      <c r="M93" s="64">
        <v>9954406534</v>
      </c>
      <c r="N93" s="65" t="s">
        <v>173</v>
      </c>
      <c r="O93" s="65">
        <v>9957209525</v>
      </c>
      <c r="P93" s="72">
        <v>43453</v>
      </c>
      <c r="Q93" s="63" t="s">
        <v>161</v>
      </c>
      <c r="R93" s="63">
        <v>12</v>
      </c>
      <c r="S93" s="63" t="s">
        <v>172</v>
      </c>
      <c r="T93" s="63"/>
    </row>
    <row r="94" spans="1:20">
      <c r="A94" s="4">
        <v>90</v>
      </c>
      <c r="B94" s="17" t="s">
        <v>67</v>
      </c>
      <c r="C94" s="52" t="s">
        <v>650</v>
      </c>
      <c r="D94" s="148" t="s">
        <v>29</v>
      </c>
      <c r="E94" s="77"/>
      <c r="F94" s="63"/>
      <c r="G94" s="54">
        <v>22</v>
      </c>
      <c r="H94" s="54">
        <v>32</v>
      </c>
      <c r="I94" s="74">
        <v>54</v>
      </c>
      <c r="J94" s="84" t="s">
        <v>100</v>
      </c>
      <c r="K94" s="85" t="s">
        <v>73</v>
      </c>
      <c r="L94" s="65" t="s">
        <v>819</v>
      </c>
      <c r="M94" s="64">
        <v>9954406535</v>
      </c>
      <c r="N94" s="65" t="s">
        <v>173</v>
      </c>
      <c r="O94" s="65">
        <v>9957209526</v>
      </c>
      <c r="P94" s="72">
        <v>43453</v>
      </c>
      <c r="Q94" s="63" t="s">
        <v>160</v>
      </c>
      <c r="R94" s="63">
        <v>21</v>
      </c>
      <c r="S94" s="63" t="s">
        <v>172</v>
      </c>
      <c r="T94" s="63"/>
    </row>
    <row r="95" spans="1:20">
      <c r="A95" s="4">
        <v>91</v>
      </c>
      <c r="B95" s="17" t="s">
        <v>67</v>
      </c>
      <c r="C95" s="52" t="s">
        <v>651</v>
      </c>
      <c r="D95" s="128" t="s">
        <v>29</v>
      </c>
      <c r="E95" s="77"/>
      <c r="F95" s="63"/>
      <c r="G95" s="54">
        <v>23</v>
      </c>
      <c r="H95" s="54">
        <v>13</v>
      </c>
      <c r="I95" s="74">
        <v>36</v>
      </c>
      <c r="J95" s="53" t="s">
        <v>257</v>
      </c>
      <c r="K95" s="85" t="s">
        <v>73</v>
      </c>
      <c r="L95" s="65" t="s">
        <v>819</v>
      </c>
      <c r="M95" s="64">
        <v>9954406536</v>
      </c>
      <c r="N95" s="65" t="s">
        <v>173</v>
      </c>
      <c r="O95" s="65">
        <v>9957209527</v>
      </c>
      <c r="P95" s="72">
        <v>43455</v>
      </c>
      <c r="Q95" s="63" t="s">
        <v>160</v>
      </c>
      <c r="R95" s="63">
        <v>22</v>
      </c>
      <c r="S95" s="63" t="s">
        <v>172</v>
      </c>
      <c r="T95" s="63"/>
    </row>
    <row r="96" spans="1:20">
      <c r="A96" s="4">
        <v>92</v>
      </c>
      <c r="B96" s="17" t="s">
        <v>67</v>
      </c>
      <c r="C96" s="52" t="s">
        <v>652</v>
      </c>
      <c r="D96" s="148" t="s">
        <v>29</v>
      </c>
      <c r="E96" s="77"/>
      <c r="F96" s="63"/>
      <c r="G96" s="54">
        <v>14</v>
      </c>
      <c r="H96" s="54">
        <v>20</v>
      </c>
      <c r="I96" s="74">
        <v>34</v>
      </c>
      <c r="J96" s="53" t="s">
        <v>130</v>
      </c>
      <c r="K96" s="85" t="s">
        <v>73</v>
      </c>
      <c r="L96" s="65" t="s">
        <v>819</v>
      </c>
      <c r="M96" s="64">
        <v>9954406537</v>
      </c>
      <c r="N96" s="65" t="s">
        <v>173</v>
      </c>
      <c r="O96" s="65">
        <v>9957209528</v>
      </c>
      <c r="P96" s="72">
        <v>43455</v>
      </c>
      <c r="Q96" s="63" t="s">
        <v>160</v>
      </c>
      <c r="R96" s="63">
        <v>13</v>
      </c>
      <c r="S96" s="63" t="s">
        <v>172</v>
      </c>
      <c r="T96" s="63"/>
    </row>
    <row r="97" spans="1:20">
      <c r="A97" s="4">
        <v>93</v>
      </c>
      <c r="B97" s="17" t="s">
        <v>67</v>
      </c>
      <c r="C97" s="52" t="s">
        <v>653</v>
      </c>
      <c r="D97" s="128" t="s">
        <v>29</v>
      </c>
      <c r="E97" s="77"/>
      <c r="F97" s="63"/>
      <c r="G97" s="54">
        <v>34</v>
      </c>
      <c r="H97" s="54">
        <v>27</v>
      </c>
      <c r="I97" s="74">
        <v>61</v>
      </c>
      <c r="J97" s="53" t="s">
        <v>256</v>
      </c>
      <c r="K97" s="85" t="s">
        <v>73</v>
      </c>
      <c r="L97" s="65" t="s">
        <v>819</v>
      </c>
      <c r="M97" s="64">
        <v>9954406538</v>
      </c>
      <c r="N97" s="65" t="s">
        <v>173</v>
      </c>
      <c r="O97" s="65">
        <v>9957209529</v>
      </c>
      <c r="P97" s="72">
        <v>43455</v>
      </c>
      <c r="Q97" s="63" t="s">
        <v>337</v>
      </c>
      <c r="R97" s="63">
        <v>14</v>
      </c>
      <c r="S97" s="63" t="s">
        <v>172</v>
      </c>
      <c r="T97" s="63"/>
    </row>
    <row r="98" spans="1:20">
      <c r="A98" s="4">
        <v>94</v>
      </c>
      <c r="B98" s="17" t="s">
        <v>67</v>
      </c>
      <c r="C98" s="52" t="s">
        <v>654</v>
      </c>
      <c r="D98" s="148" t="s">
        <v>29</v>
      </c>
      <c r="E98" s="77"/>
      <c r="F98" s="63"/>
      <c r="G98" s="54">
        <v>24</v>
      </c>
      <c r="H98" s="54">
        <v>38</v>
      </c>
      <c r="I98" s="74">
        <v>62</v>
      </c>
      <c r="J98" s="53" t="s">
        <v>124</v>
      </c>
      <c r="K98" s="85" t="s">
        <v>73</v>
      </c>
      <c r="L98" s="65" t="s">
        <v>819</v>
      </c>
      <c r="M98" s="64">
        <v>9954406539</v>
      </c>
      <c r="N98" s="65" t="s">
        <v>173</v>
      </c>
      <c r="O98" s="65">
        <v>9957209530</v>
      </c>
      <c r="P98" s="72">
        <v>43456</v>
      </c>
      <c r="Q98" s="63" t="s">
        <v>337</v>
      </c>
      <c r="R98" s="63">
        <v>22</v>
      </c>
      <c r="S98" s="63" t="s">
        <v>172</v>
      </c>
      <c r="T98" s="63"/>
    </row>
    <row r="99" spans="1:20">
      <c r="A99" s="4">
        <v>95</v>
      </c>
      <c r="B99" s="17" t="s">
        <v>67</v>
      </c>
      <c r="C99" s="52" t="s">
        <v>655</v>
      </c>
      <c r="D99" s="128" t="s">
        <v>29</v>
      </c>
      <c r="E99" s="77"/>
      <c r="F99" s="63"/>
      <c r="G99" s="54">
        <v>19</v>
      </c>
      <c r="H99" s="54">
        <v>24</v>
      </c>
      <c r="I99" s="74">
        <v>43</v>
      </c>
      <c r="J99" s="53" t="s">
        <v>139</v>
      </c>
      <c r="K99" s="85" t="s">
        <v>73</v>
      </c>
      <c r="L99" s="65" t="s">
        <v>819</v>
      </c>
      <c r="M99" s="64">
        <v>9954406540</v>
      </c>
      <c r="N99" s="65" t="s">
        <v>173</v>
      </c>
      <c r="O99" s="65">
        <v>9957209531</v>
      </c>
      <c r="P99" s="72">
        <v>43456</v>
      </c>
      <c r="Q99" s="63" t="s">
        <v>337</v>
      </c>
      <c r="R99" s="63">
        <v>26</v>
      </c>
      <c r="S99" s="63" t="s">
        <v>172</v>
      </c>
      <c r="T99" s="63"/>
    </row>
    <row r="100" spans="1:20">
      <c r="A100" s="4">
        <v>96</v>
      </c>
      <c r="B100" s="17" t="s">
        <v>67</v>
      </c>
      <c r="C100" s="52" t="s">
        <v>656</v>
      </c>
      <c r="D100" s="148" t="s">
        <v>29</v>
      </c>
      <c r="E100" s="77"/>
      <c r="F100" s="63"/>
      <c r="G100" s="54">
        <v>31</v>
      </c>
      <c r="H100" s="54">
        <v>23</v>
      </c>
      <c r="I100" s="74">
        <v>54</v>
      </c>
      <c r="J100" s="53" t="s">
        <v>140</v>
      </c>
      <c r="K100" s="85" t="s">
        <v>73</v>
      </c>
      <c r="L100" s="65" t="s">
        <v>819</v>
      </c>
      <c r="M100" s="64">
        <v>9954406541</v>
      </c>
      <c r="N100" s="65" t="s">
        <v>173</v>
      </c>
      <c r="O100" s="65">
        <v>9957209532</v>
      </c>
      <c r="P100" s="72">
        <v>43458</v>
      </c>
      <c r="Q100" s="63" t="s">
        <v>164</v>
      </c>
      <c r="R100" s="63">
        <v>13</v>
      </c>
      <c r="S100" s="63" t="s">
        <v>172</v>
      </c>
      <c r="T100" s="63"/>
    </row>
    <row r="101" spans="1:20">
      <c r="A101" s="4">
        <v>97</v>
      </c>
      <c r="B101" s="17" t="s">
        <v>67</v>
      </c>
      <c r="C101" s="52" t="s">
        <v>659</v>
      </c>
      <c r="D101" s="128" t="s">
        <v>29</v>
      </c>
      <c r="E101" s="77"/>
      <c r="F101" s="63"/>
      <c r="G101" s="54">
        <v>28</v>
      </c>
      <c r="H101" s="54">
        <v>37</v>
      </c>
      <c r="I101" s="74">
        <v>65</v>
      </c>
      <c r="J101" s="53" t="s">
        <v>667</v>
      </c>
      <c r="K101" s="85" t="s">
        <v>73</v>
      </c>
      <c r="L101" s="65" t="s">
        <v>819</v>
      </c>
      <c r="M101" s="64">
        <v>9954406542</v>
      </c>
      <c r="N101" s="65" t="s">
        <v>173</v>
      </c>
      <c r="O101" s="65">
        <v>9957209533</v>
      </c>
      <c r="P101" s="72">
        <v>43458</v>
      </c>
      <c r="Q101" s="63" t="s">
        <v>164</v>
      </c>
      <c r="R101" s="63">
        <v>13</v>
      </c>
      <c r="S101" s="63" t="s">
        <v>172</v>
      </c>
      <c r="T101" s="63"/>
    </row>
    <row r="102" spans="1:20">
      <c r="A102" s="4">
        <v>98</v>
      </c>
      <c r="B102" s="17" t="s">
        <v>67</v>
      </c>
      <c r="C102" s="52" t="s">
        <v>135</v>
      </c>
      <c r="D102" s="148" t="s">
        <v>29</v>
      </c>
      <c r="E102" s="77"/>
      <c r="F102" s="63"/>
      <c r="G102" s="54">
        <v>25</v>
      </c>
      <c r="H102" s="54">
        <v>28</v>
      </c>
      <c r="I102" s="74">
        <v>53</v>
      </c>
      <c r="J102" s="53" t="s">
        <v>668</v>
      </c>
      <c r="K102" s="85" t="s">
        <v>73</v>
      </c>
      <c r="L102" s="65" t="s">
        <v>819</v>
      </c>
      <c r="M102" s="64">
        <v>9954406543</v>
      </c>
      <c r="N102" s="65" t="s">
        <v>173</v>
      </c>
      <c r="O102" s="65">
        <v>9957209534</v>
      </c>
      <c r="P102" s="72">
        <v>43460</v>
      </c>
      <c r="Q102" s="63" t="s">
        <v>164</v>
      </c>
      <c r="R102" s="63">
        <v>16</v>
      </c>
      <c r="S102" s="63" t="s">
        <v>172</v>
      </c>
      <c r="T102" s="63"/>
    </row>
    <row r="103" spans="1:20">
      <c r="A103" s="4">
        <v>99</v>
      </c>
      <c r="B103" s="17" t="s">
        <v>67</v>
      </c>
      <c r="C103" s="52" t="s">
        <v>131</v>
      </c>
      <c r="D103" s="128" t="s">
        <v>29</v>
      </c>
      <c r="E103" s="77"/>
      <c r="F103" s="63"/>
      <c r="G103" s="54">
        <v>40</v>
      </c>
      <c r="H103" s="54">
        <v>27</v>
      </c>
      <c r="I103" s="74">
        <v>67</v>
      </c>
      <c r="J103" s="53" t="s">
        <v>669</v>
      </c>
      <c r="K103" s="85" t="s">
        <v>73</v>
      </c>
      <c r="L103" s="65" t="s">
        <v>819</v>
      </c>
      <c r="M103" s="64">
        <v>9954406544</v>
      </c>
      <c r="N103" s="65" t="s">
        <v>173</v>
      </c>
      <c r="O103" s="65">
        <v>9957209535</v>
      </c>
      <c r="P103" s="72">
        <v>43460</v>
      </c>
      <c r="Q103" s="63" t="s">
        <v>672</v>
      </c>
      <c r="R103" s="63">
        <v>22</v>
      </c>
      <c r="S103" s="63" t="s">
        <v>172</v>
      </c>
      <c r="T103" s="63"/>
    </row>
    <row r="104" spans="1:20">
      <c r="A104" s="4">
        <v>100</v>
      </c>
      <c r="B104" s="17" t="s">
        <v>67</v>
      </c>
      <c r="C104" s="52" t="s">
        <v>132</v>
      </c>
      <c r="D104" s="148" t="s">
        <v>29</v>
      </c>
      <c r="E104" s="77"/>
      <c r="F104" s="63"/>
      <c r="G104" s="54">
        <v>32</v>
      </c>
      <c r="H104" s="54">
        <v>31</v>
      </c>
      <c r="I104" s="74">
        <v>63</v>
      </c>
      <c r="J104" s="53" t="s">
        <v>923</v>
      </c>
      <c r="K104" s="85" t="s">
        <v>73</v>
      </c>
      <c r="L104" s="65" t="s">
        <v>819</v>
      </c>
      <c r="M104" s="64">
        <v>9954406545</v>
      </c>
      <c r="N104" s="65" t="s">
        <v>173</v>
      </c>
      <c r="O104" s="65">
        <v>9957209536</v>
      </c>
      <c r="P104" s="72">
        <v>43460</v>
      </c>
      <c r="Q104" s="63" t="s">
        <v>672</v>
      </c>
      <c r="R104" s="63">
        <v>22</v>
      </c>
      <c r="S104" s="63" t="s">
        <v>172</v>
      </c>
      <c r="T104" s="63"/>
    </row>
    <row r="105" spans="1:20">
      <c r="A105" s="4">
        <v>101</v>
      </c>
      <c r="B105" s="17" t="s">
        <v>67</v>
      </c>
      <c r="C105" s="52" t="s">
        <v>660</v>
      </c>
      <c r="D105" s="128" t="s">
        <v>29</v>
      </c>
      <c r="E105" s="77"/>
      <c r="F105" s="63"/>
      <c r="G105" s="54">
        <v>28</v>
      </c>
      <c r="H105" s="54">
        <v>30</v>
      </c>
      <c r="I105" s="74">
        <v>58</v>
      </c>
      <c r="J105" s="53" t="s">
        <v>127</v>
      </c>
      <c r="K105" s="85" t="s">
        <v>73</v>
      </c>
      <c r="L105" s="65" t="s">
        <v>819</v>
      </c>
      <c r="M105" s="64">
        <v>9954406546</v>
      </c>
      <c r="N105" s="65" t="s">
        <v>173</v>
      </c>
      <c r="O105" s="65">
        <v>9957209537</v>
      </c>
      <c r="P105" s="72">
        <v>43461</v>
      </c>
      <c r="Q105" s="63" t="s">
        <v>672</v>
      </c>
      <c r="R105" s="63">
        <v>22</v>
      </c>
      <c r="S105" s="63" t="s">
        <v>172</v>
      </c>
      <c r="T105" s="63"/>
    </row>
    <row r="106" spans="1:20">
      <c r="A106" s="4">
        <v>102</v>
      </c>
      <c r="B106" s="17" t="s">
        <v>67</v>
      </c>
      <c r="C106" s="52" t="s">
        <v>129</v>
      </c>
      <c r="D106" s="148" t="s">
        <v>29</v>
      </c>
      <c r="E106" s="77"/>
      <c r="F106" s="63"/>
      <c r="G106" s="54">
        <v>28</v>
      </c>
      <c r="H106" s="54">
        <v>29</v>
      </c>
      <c r="I106" s="74">
        <v>57</v>
      </c>
      <c r="J106" s="53" t="s">
        <v>128</v>
      </c>
      <c r="K106" s="85" t="s">
        <v>73</v>
      </c>
      <c r="L106" s="65" t="s">
        <v>819</v>
      </c>
      <c r="M106" s="64">
        <v>9954406547</v>
      </c>
      <c r="N106" s="65" t="s">
        <v>173</v>
      </c>
      <c r="O106" s="65">
        <v>9957209538</v>
      </c>
      <c r="P106" s="72">
        <v>43461</v>
      </c>
      <c r="Q106" s="63" t="s">
        <v>672</v>
      </c>
      <c r="R106" s="63">
        <v>26</v>
      </c>
      <c r="S106" s="63" t="s">
        <v>172</v>
      </c>
      <c r="T106" s="63"/>
    </row>
    <row r="107" spans="1:20">
      <c r="A107" s="4">
        <v>103</v>
      </c>
      <c r="B107" s="17" t="s">
        <v>67</v>
      </c>
      <c r="C107" s="52" t="s">
        <v>661</v>
      </c>
      <c r="D107" s="128" t="s">
        <v>29</v>
      </c>
      <c r="E107" s="77"/>
      <c r="F107" s="63"/>
      <c r="G107" s="54">
        <v>27</v>
      </c>
      <c r="H107" s="54">
        <v>19</v>
      </c>
      <c r="I107" s="74">
        <v>46</v>
      </c>
      <c r="J107" s="53" t="s">
        <v>670</v>
      </c>
      <c r="K107" s="85" t="s">
        <v>73</v>
      </c>
      <c r="L107" s="65" t="s">
        <v>819</v>
      </c>
      <c r="M107" s="64">
        <v>9954406548</v>
      </c>
      <c r="N107" s="65" t="s">
        <v>173</v>
      </c>
      <c r="O107" s="65">
        <v>9957209539</v>
      </c>
      <c r="P107" s="72">
        <v>43461</v>
      </c>
      <c r="Q107" s="63" t="s">
        <v>161</v>
      </c>
      <c r="R107" s="63">
        <v>27</v>
      </c>
      <c r="S107" s="63" t="s">
        <v>172</v>
      </c>
      <c r="T107" s="63"/>
    </row>
    <row r="108" spans="1:20">
      <c r="A108" s="4">
        <v>104</v>
      </c>
      <c r="B108" s="17" t="s">
        <v>67</v>
      </c>
      <c r="C108" s="52" t="s">
        <v>123</v>
      </c>
      <c r="D108" s="148" t="s">
        <v>29</v>
      </c>
      <c r="E108" s="77"/>
      <c r="F108" s="63"/>
      <c r="G108" s="54">
        <v>17</v>
      </c>
      <c r="H108" s="54">
        <v>23</v>
      </c>
      <c r="I108" s="74">
        <v>40</v>
      </c>
      <c r="J108" s="53" t="s">
        <v>562</v>
      </c>
      <c r="K108" s="85" t="s">
        <v>73</v>
      </c>
      <c r="L108" s="65" t="s">
        <v>819</v>
      </c>
      <c r="M108" s="64">
        <v>9954406549</v>
      </c>
      <c r="N108" s="65" t="s">
        <v>173</v>
      </c>
      <c r="O108" s="65">
        <v>9957209540</v>
      </c>
      <c r="P108" s="72">
        <v>43461</v>
      </c>
      <c r="Q108" s="63" t="s">
        <v>161</v>
      </c>
      <c r="R108" s="63">
        <v>22</v>
      </c>
      <c r="S108" s="63" t="s">
        <v>172</v>
      </c>
      <c r="T108" s="63"/>
    </row>
    <row r="109" spans="1:20">
      <c r="A109" s="4">
        <v>105</v>
      </c>
      <c r="B109" s="17" t="s">
        <v>67</v>
      </c>
      <c r="C109" s="52" t="s">
        <v>137</v>
      </c>
      <c r="D109" s="128" t="s">
        <v>29</v>
      </c>
      <c r="E109" s="77"/>
      <c r="F109" s="63"/>
      <c r="G109" s="54">
        <v>26</v>
      </c>
      <c r="H109" s="54">
        <v>25</v>
      </c>
      <c r="I109" s="74">
        <v>51</v>
      </c>
      <c r="J109" s="53" t="s">
        <v>124</v>
      </c>
      <c r="K109" s="85" t="s">
        <v>73</v>
      </c>
      <c r="L109" s="65" t="s">
        <v>819</v>
      </c>
      <c r="M109" s="64">
        <v>9954406550</v>
      </c>
      <c r="N109" s="65" t="s">
        <v>173</v>
      </c>
      <c r="O109" s="65">
        <v>9957209541</v>
      </c>
      <c r="P109" s="72">
        <v>43462</v>
      </c>
      <c r="Q109" s="63" t="s">
        <v>161</v>
      </c>
      <c r="R109" s="63">
        <v>22</v>
      </c>
      <c r="S109" s="63" t="s">
        <v>172</v>
      </c>
      <c r="T109" s="63"/>
    </row>
    <row r="110" spans="1:20">
      <c r="A110" s="4">
        <v>106</v>
      </c>
      <c r="B110" s="17" t="s">
        <v>67</v>
      </c>
      <c r="C110" s="52" t="s">
        <v>138</v>
      </c>
      <c r="D110" s="148" t="s">
        <v>29</v>
      </c>
      <c r="E110" s="77"/>
      <c r="F110" s="63"/>
      <c r="G110" s="54">
        <v>18</v>
      </c>
      <c r="H110" s="54">
        <v>20</v>
      </c>
      <c r="I110" s="74">
        <v>38</v>
      </c>
      <c r="J110" s="53" t="s">
        <v>139</v>
      </c>
      <c r="K110" s="85" t="s">
        <v>73</v>
      </c>
      <c r="L110" s="65" t="s">
        <v>819</v>
      </c>
      <c r="M110" s="64">
        <v>9954406551</v>
      </c>
      <c r="N110" s="65" t="s">
        <v>173</v>
      </c>
      <c r="O110" s="65">
        <v>9957209542</v>
      </c>
      <c r="P110" s="24">
        <v>43462</v>
      </c>
      <c r="Q110" s="63" t="s">
        <v>337</v>
      </c>
      <c r="R110" s="63">
        <v>22</v>
      </c>
      <c r="S110" s="63" t="s">
        <v>172</v>
      </c>
      <c r="T110" s="63"/>
    </row>
    <row r="111" spans="1:20">
      <c r="A111" s="4">
        <v>107</v>
      </c>
      <c r="B111" s="17" t="s">
        <v>67</v>
      </c>
      <c r="C111" s="52" t="s">
        <v>662</v>
      </c>
      <c r="D111" s="128" t="s">
        <v>29</v>
      </c>
      <c r="E111" s="77"/>
      <c r="F111" s="63"/>
      <c r="G111" s="54">
        <v>34</v>
      </c>
      <c r="H111" s="54">
        <v>24</v>
      </c>
      <c r="I111" s="74">
        <v>58</v>
      </c>
      <c r="J111" s="53" t="s">
        <v>140</v>
      </c>
      <c r="K111" s="85" t="s">
        <v>73</v>
      </c>
      <c r="L111" s="65" t="s">
        <v>819</v>
      </c>
      <c r="M111" s="64">
        <v>9954406552</v>
      </c>
      <c r="N111" s="65" t="s">
        <v>173</v>
      </c>
      <c r="O111" s="65">
        <v>9957209543</v>
      </c>
      <c r="P111" s="24">
        <v>43462</v>
      </c>
      <c r="Q111" s="63" t="s">
        <v>337</v>
      </c>
      <c r="R111" s="63">
        <v>26</v>
      </c>
      <c r="S111" s="63" t="s">
        <v>172</v>
      </c>
      <c r="T111" s="63"/>
    </row>
    <row r="112" spans="1:20">
      <c r="A112" s="4">
        <v>108</v>
      </c>
      <c r="B112" s="17" t="s">
        <v>67</v>
      </c>
      <c r="C112" s="52" t="s">
        <v>663</v>
      </c>
      <c r="D112" s="148" t="s">
        <v>29</v>
      </c>
      <c r="E112" s="77"/>
      <c r="F112" s="63"/>
      <c r="G112" s="54">
        <v>11</v>
      </c>
      <c r="H112" s="54">
        <v>10</v>
      </c>
      <c r="I112" s="74">
        <v>21</v>
      </c>
      <c r="J112" s="53" t="s">
        <v>667</v>
      </c>
      <c r="K112" s="85" t="s">
        <v>73</v>
      </c>
      <c r="L112" s="65" t="s">
        <v>819</v>
      </c>
      <c r="M112" s="64">
        <v>9954406553</v>
      </c>
      <c r="N112" s="65" t="s">
        <v>173</v>
      </c>
      <c r="O112" s="65">
        <v>9957209544</v>
      </c>
      <c r="P112" s="24">
        <v>43463</v>
      </c>
      <c r="Q112" s="63" t="s">
        <v>337</v>
      </c>
      <c r="R112" s="63">
        <v>27</v>
      </c>
      <c r="S112" s="63" t="s">
        <v>172</v>
      </c>
      <c r="T112" s="63"/>
    </row>
    <row r="113" spans="1:20">
      <c r="A113" s="4">
        <v>109</v>
      </c>
      <c r="B113" s="17" t="s">
        <v>67</v>
      </c>
      <c r="C113" s="52" t="s">
        <v>664</v>
      </c>
      <c r="D113" s="128" t="s">
        <v>29</v>
      </c>
      <c r="E113" s="77"/>
      <c r="F113" s="63"/>
      <c r="G113" s="54">
        <v>12</v>
      </c>
      <c r="H113" s="54">
        <v>12</v>
      </c>
      <c r="I113" s="74">
        <v>36</v>
      </c>
      <c r="J113" s="53" t="s">
        <v>668</v>
      </c>
      <c r="K113" s="85" t="s">
        <v>73</v>
      </c>
      <c r="L113" s="65" t="s">
        <v>819</v>
      </c>
      <c r="M113" s="64">
        <v>9954406554</v>
      </c>
      <c r="N113" s="65" t="s">
        <v>173</v>
      </c>
      <c r="O113" s="65">
        <v>9957209545</v>
      </c>
      <c r="P113" s="24">
        <v>43463</v>
      </c>
      <c r="Q113" s="63" t="s">
        <v>337</v>
      </c>
      <c r="R113" s="63">
        <v>22</v>
      </c>
      <c r="S113" s="63" t="s">
        <v>172</v>
      </c>
      <c r="T113" s="63"/>
    </row>
    <row r="114" spans="1:20">
      <c r="A114" s="4">
        <v>110</v>
      </c>
      <c r="B114" s="17" t="s">
        <v>67</v>
      </c>
      <c r="C114" s="52" t="s">
        <v>922</v>
      </c>
      <c r="D114" s="148" t="s">
        <v>29</v>
      </c>
      <c r="E114" s="77"/>
      <c r="F114" s="63"/>
      <c r="G114" s="54">
        <v>26</v>
      </c>
      <c r="H114" s="54">
        <v>22</v>
      </c>
      <c r="I114" s="74">
        <f t="shared" ref="I114:I134" si="1">+G114+H114</f>
        <v>48</v>
      </c>
      <c r="J114" s="53" t="s">
        <v>669</v>
      </c>
      <c r="K114" s="85" t="s">
        <v>73</v>
      </c>
      <c r="L114" s="65" t="s">
        <v>819</v>
      </c>
      <c r="M114" s="64">
        <v>9954406555</v>
      </c>
      <c r="N114" s="65" t="s">
        <v>173</v>
      </c>
      <c r="O114" s="65">
        <v>9957209546</v>
      </c>
      <c r="P114" s="24">
        <v>43463</v>
      </c>
      <c r="Q114" s="63" t="s">
        <v>337</v>
      </c>
      <c r="R114" s="63">
        <v>22</v>
      </c>
      <c r="S114" s="63" t="s">
        <v>172</v>
      </c>
      <c r="T114" s="63"/>
    </row>
    <row r="115" spans="1:20">
      <c r="A115" s="4">
        <v>111</v>
      </c>
      <c r="B115" s="17" t="s">
        <v>67</v>
      </c>
      <c r="C115" s="52" t="s">
        <v>125</v>
      </c>
      <c r="D115" s="128" t="s">
        <v>29</v>
      </c>
      <c r="E115" s="19"/>
      <c r="F115" s="18"/>
      <c r="G115" s="54">
        <v>34</v>
      </c>
      <c r="H115" s="54">
        <v>42</v>
      </c>
      <c r="I115" s="17">
        <f t="shared" si="1"/>
        <v>76</v>
      </c>
      <c r="J115" s="53" t="s">
        <v>127</v>
      </c>
      <c r="K115" s="85" t="s">
        <v>73</v>
      </c>
      <c r="L115" s="65" t="s">
        <v>819</v>
      </c>
      <c r="M115" s="64">
        <v>9954406556</v>
      </c>
      <c r="N115" s="65" t="s">
        <v>173</v>
      </c>
      <c r="O115" s="65">
        <v>9957209547</v>
      </c>
      <c r="P115" s="24">
        <v>43463</v>
      </c>
      <c r="Q115" s="18" t="s">
        <v>164</v>
      </c>
      <c r="R115" s="63">
        <v>26</v>
      </c>
      <c r="S115" s="63" t="s">
        <v>172</v>
      </c>
      <c r="T115" s="18"/>
    </row>
    <row r="116" spans="1:20">
      <c r="A116" s="4">
        <v>112</v>
      </c>
      <c r="B116" s="17" t="s">
        <v>67</v>
      </c>
      <c r="C116" s="52" t="s">
        <v>126</v>
      </c>
      <c r="D116" s="148" t="s">
        <v>29</v>
      </c>
      <c r="E116" s="19"/>
      <c r="F116" s="18"/>
      <c r="G116" s="54">
        <v>10</v>
      </c>
      <c r="H116" s="54">
        <v>10</v>
      </c>
      <c r="I116" s="17">
        <f t="shared" si="1"/>
        <v>20</v>
      </c>
      <c r="J116" s="53" t="s">
        <v>128</v>
      </c>
      <c r="K116" s="85" t="s">
        <v>73</v>
      </c>
      <c r="L116" s="65" t="s">
        <v>819</v>
      </c>
      <c r="M116" s="64">
        <v>9954406557</v>
      </c>
      <c r="N116" s="65" t="s">
        <v>173</v>
      </c>
      <c r="O116" s="65">
        <v>9957209548</v>
      </c>
      <c r="P116" s="24">
        <v>43465</v>
      </c>
      <c r="Q116" s="18" t="s">
        <v>164</v>
      </c>
      <c r="R116" s="63">
        <v>27</v>
      </c>
      <c r="S116" s="63" t="s">
        <v>172</v>
      </c>
      <c r="T116" s="18"/>
    </row>
    <row r="117" spans="1:20">
      <c r="A117" s="4">
        <v>113</v>
      </c>
      <c r="B117" s="17" t="s">
        <v>67</v>
      </c>
      <c r="C117" s="52" t="s">
        <v>647</v>
      </c>
      <c r="D117" s="128" t="s">
        <v>29</v>
      </c>
      <c r="E117" s="19"/>
      <c r="F117" s="18"/>
      <c r="G117" s="54">
        <v>37</v>
      </c>
      <c r="H117" s="54">
        <v>33</v>
      </c>
      <c r="I117" s="17">
        <f t="shared" si="1"/>
        <v>70</v>
      </c>
      <c r="J117" s="53" t="s">
        <v>670</v>
      </c>
      <c r="K117" s="85" t="s">
        <v>73</v>
      </c>
      <c r="L117" s="65" t="s">
        <v>819</v>
      </c>
      <c r="M117" s="64">
        <v>9954406558</v>
      </c>
      <c r="N117" s="65" t="s">
        <v>173</v>
      </c>
      <c r="O117" s="65">
        <v>9957209549</v>
      </c>
      <c r="P117" s="24">
        <v>43465</v>
      </c>
      <c r="Q117" s="18" t="s">
        <v>164</v>
      </c>
      <c r="R117" s="63">
        <v>22</v>
      </c>
      <c r="S117" s="63" t="s">
        <v>172</v>
      </c>
      <c r="T117" s="18"/>
    </row>
    <row r="118" spans="1:20">
      <c r="A118" s="4">
        <v>114</v>
      </c>
      <c r="B118" s="17" t="s">
        <v>67</v>
      </c>
      <c r="C118" s="52" t="s">
        <v>561</v>
      </c>
      <c r="D118" s="148" t="s">
        <v>29</v>
      </c>
      <c r="E118" s="19"/>
      <c r="F118" s="18"/>
      <c r="G118" s="54">
        <v>46</v>
      </c>
      <c r="H118" s="54">
        <v>49</v>
      </c>
      <c r="I118" s="17">
        <f t="shared" si="1"/>
        <v>95</v>
      </c>
      <c r="J118" s="53" t="s">
        <v>562</v>
      </c>
      <c r="K118" s="85" t="s">
        <v>73</v>
      </c>
      <c r="L118" s="65" t="s">
        <v>819</v>
      </c>
      <c r="M118" s="64">
        <v>9954406559</v>
      </c>
      <c r="N118" s="65" t="s">
        <v>173</v>
      </c>
      <c r="O118" s="65">
        <v>9957209550</v>
      </c>
      <c r="P118" s="24">
        <v>43465</v>
      </c>
      <c r="Q118" s="18" t="s">
        <v>164</v>
      </c>
      <c r="R118" s="63">
        <v>22</v>
      </c>
      <c r="S118" s="63" t="s">
        <v>172</v>
      </c>
      <c r="T118" s="18"/>
    </row>
    <row r="119" spans="1:20">
      <c r="A119" s="4">
        <v>115</v>
      </c>
      <c r="B119" s="17"/>
      <c r="C119" s="18"/>
      <c r="D119" s="18"/>
      <c r="E119" s="19"/>
      <c r="F119" s="18"/>
      <c r="G119" s="54"/>
      <c r="H119" s="54"/>
      <c r="I119" s="17"/>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1"/>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ref="I135:I164" si="2">+G135+H135</f>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2"/>
        <v>0</v>
      </c>
      <c r="J164" s="18"/>
      <c r="K164" s="18"/>
      <c r="L164" s="18"/>
      <c r="M164" s="18"/>
      <c r="N164" s="18"/>
      <c r="O164" s="18"/>
      <c r="P164" s="24"/>
      <c r="Q164" s="18"/>
      <c r="R164" s="18"/>
      <c r="S164" s="18"/>
      <c r="T164" s="18"/>
    </row>
    <row r="165" spans="1:20">
      <c r="A165" s="21" t="s">
        <v>11</v>
      </c>
      <c r="B165" s="41"/>
      <c r="C165" s="21">
        <f>COUNTIFS(C5:C164,"*")</f>
        <v>113</v>
      </c>
      <c r="D165" s="21"/>
      <c r="E165" s="13"/>
      <c r="F165" s="21"/>
      <c r="G165" s="21">
        <f>SUM(G5:G164)</f>
        <v>3486</v>
      </c>
      <c r="H165" s="21">
        <f>SUM(H5:H164)</f>
        <v>3516</v>
      </c>
      <c r="I165" s="21">
        <f>SUM(I5:I164)</f>
        <v>6944</v>
      </c>
      <c r="J165" s="21"/>
      <c r="K165" s="21"/>
      <c r="L165" s="21"/>
      <c r="M165" s="21"/>
      <c r="N165" s="21"/>
      <c r="O165" s="21"/>
      <c r="P165" s="14"/>
      <c r="Q165" s="21"/>
      <c r="R165" s="21"/>
      <c r="S165" s="21"/>
      <c r="T165" s="12"/>
    </row>
    <row r="166" spans="1:20">
      <c r="A166" s="46" t="s">
        <v>66</v>
      </c>
      <c r="B166" s="10">
        <f>COUNTIF(B$5:B$164,"Team 1")</f>
        <v>49</v>
      </c>
      <c r="C166" s="46" t="s">
        <v>29</v>
      </c>
      <c r="D166" s="10">
        <f>COUNTIF(D5:D164,"Anganwadi")</f>
        <v>113</v>
      </c>
    </row>
    <row r="167" spans="1:20">
      <c r="A167" s="46" t="s">
        <v>67</v>
      </c>
      <c r="B167" s="10">
        <f>COUNTIF(B$6:B$164,"Team 2")</f>
        <v>64</v>
      </c>
      <c r="C167" s="46" t="s">
        <v>27</v>
      </c>
      <c r="D167" s="10">
        <f>COUNTIF(D5:D164,"School")</f>
        <v>0</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zoomScale="80" zoomScaleNormal="80" workbookViewId="0">
      <pane xSplit="3" ySplit="4" topLeftCell="D98" activePane="bottomRight" state="frozen"/>
      <selection pane="topRight" activeCell="C1" sqref="C1"/>
      <selection pane="bottomLeft" activeCell="A5" sqref="A5"/>
      <selection pane="bottomRight" sqref="A1:S1"/>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53" t="s">
        <v>1193</v>
      </c>
      <c r="B1" s="253"/>
      <c r="C1" s="253"/>
      <c r="D1" s="254"/>
      <c r="E1" s="254"/>
      <c r="F1" s="254"/>
      <c r="G1" s="254"/>
      <c r="H1" s="254"/>
      <c r="I1" s="254"/>
      <c r="J1" s="254"/>
      <c r="K1" s="254"/>
      <c r="L1" s="254"/>
      <c r="M1" s="254"/>
      <c r="N1" s="254"/>
      <c r="O1" s="254"/>
      <c r="P1" s="254"/>
      <c r="Q1" s="254"/>
      <c r="R1" s="254"/>
      <c r="S1" s="254"/>
    </row>
    <row r="2" spans="1:20">
      <c r="A2" s="257" t="s">
        <v>63</v>
      </c>
      <c r="B2" s="258"/>
      <c r="C2" s="258"/>
      <c r="D2" s="25">
        <v>43466</v>
      </c>
      <c r="E2" s="22"/>
      <c r="F2" s="22"/>
      <c r="G2" s="22"/>
      <c r="H2" s="22"/>
      <c r="I2" s="22"/>
      <c r="J2" s="22"/>
      <c r="K2" s="22"/>
      <c r="L2" s="22"/>
      <c r="M2" s="22"/>
      <c r="N2" s="22"/>
      <c r="O2" s="22"/>
      <c r="P2" s="22"/>
      <c r="Q2" s="22"/>
      <c r="R2" s="22"/>
      <c r="S2" s="22"/>
    </row>
    <row r="3" spans="1:20" ht="24" customHeight="1">
      <c r="A3" s="259" t="s">
        <v>14</v>
      </c>
      <c r="B3" s="255" t="s">
        <v>65</v>
      </c>
      <c r="C3" s="260" t="s">
        <v>7</v>
      </c>
      <c r="D3" s="260" t="s">
        <v>59</v>
      </c>
      <c r="E3" s="260" t="s">
        <v>16</v>
      </c>
      <c r="F3" s="261" t="s">
        <v>17</v>
      </c>
      <c r="G3" s="260" t="s">
        <v>8</v>
      </c>
      <c r="H3" s="260"/>
      <c r="I3" s="260"/>
      <c r="J3" s="260" t="s">
        <v>35</v>
      </c>
      <c r="K3" s="255" t="s">
        <v>37</v>
      </c>
      <c r="L3" s="255" t="s">
        <v>54</v>
      </c>
      <c r="M3" s="255" t="s">
        <v>55</v>
      </c>
      <c r="N3" s="255" t="s">
        <v>38</v>
      </c>
      <c r="O3" s="255" t="s">
        <v>39</v>
      </c>
      <c r="P3" s="259" t="s">
        <v>58</v>
      </c>
      <c r="Q3" s="260" t="s">
        <v>56</v>
      </c>
      <c r="R3" s="260" t="s">
        <v>36</v>
      </c>
      <c r="S3" s="260" t="s">
        <v>57</v>
      </c>
      <c r="T3" s="260" t="s">
        <v>13</v>
      </c>
    </row>
    <row r="4" spans="1:20" ht="25.5" customHeight="1">
      <c r="A4" s="259"/>
      <c r="B4" s="262"/>
      <c r="C4" s="260"/>
      <c r="D4" s="260"/>
      <c r="E4" s="260"/>
      <c r="F4" s="261"/>
      <c r="G4" s="23" t="s">
        <v>9</v>
      </c>
      <c r="H4" s="23" t="s">
        <v>10</v>
      </c>
      <c r="I4" s="23" t="s">
        <v>11</v>
      </c>
      <c r="J4" s="260"/>
      <c r="K4" s="256"/>
      <c r="L4" s="256"/>
      <c r="M4" s="256"/>
      <c r="N4" s="256"/>
      <c r="O4" s="256"/>
      <c r="P4" s="259"/>
      <c r="Q4" s="259"/>
      <c r="R4" s="260"/>
      <c r="S4" s="260"/>
      <c r="T4" s="260"/>
    </row>
    <row r="5" spans="1:20" ht="18.75">
      <c r="A5" s="4">
        <v>1</v>
      </c>
      <c r="B5" s="179" t="s">
        <v>66</v>
      </c>
      <c r="C5" s="180" t="s">
        <v>997</v>
      </c>
      <c r="D5" s="181" t="s">
        <v>29</v>
      </c>
      <c r="E5" s="182"/>
      <c r="F5" s="181"/>
      <c r="G5" s="183">
        <v>42</v>
      </c>
      <c r="H5" s="183">
        <v>29</v>
      </c>
      <c r="I5" s="184">
        <v>71</v>
      </c>
      <c r="J5" s="185" t="s">
        <v>998</v>
      </c>
      <c r="K5" s="181" t="s">
        <v>1056</v>
      </c>
      <c r="L5" s="186" t="s">
        <v>1054</v>
      </c>
      <c r="M5" s="187">
        <v>9957605600</v>
      </c>
      <c r="N5" s="188" t="s">
        <v>1055</v>
      </c>
      <c r="O5" s="187">
        <v>9954832604</v>
      </c>
      <c r="P5" s="189">
        <v>43466</v>
      </c>
      <c r="Q5" s="181" t="s">
        <v>154</v>
      </c>
      <c r="R5" s="181">
        <v>65</v>
      </c>
      <c r="S5" s="181" t="s">
        <v>172</v>
      </c>
      <c r="T5" s="18"/>
    </row>
    <row r="6" spans="1:20" ht="18.75">
      <c r="A6" s="4">
        <v>2</v>
      </c>
      <c r="B6" s="179" t="s">
        <v>66</v>
      </c>
      <c r="C6" s="190" t="s">
        <v>999</v>
      </c>
      <c r="D6" s="181" t="s">
        <v>27</v>
      </c>
      <c r="E6" s="190">
        <v>18130290103</v>
      </c>
      <c r="F6" s="181" t="s">
        <v>1052</v>
      </c>
      <c r="G6" s="191">
        <v>17</v>
      </c>
      <c r="H6" s="191">
        <v>13</v>
      </c>
      <c r="I6" s="191">
        <v>30</v>
      </c>
      <c r="J6" s="190" t="s">
        <v>1036</v>
      </c>
      <c r="K6" s="181" t="s">
        <v>1056</v>
      </c>
      <c r="L6" s="186" t="s">
        <v>1054</v>
      </c>
      <c r="M6" s="187">
        <v>9957605600</v>
      </c>
      <c r="N6" s="188" t="s">
        <v>1055</v>
      </c>
      <c r="O6" s="187">
        <v>9954832604</v>
      </c>
      <c r="P6" s="189">
        <v>43466</v>
      </c>
      <c r="Q6" s="181" t="s">
        <v>154</v>
      </c>
      <c r="R6" s="181">
        <v>64</v>
      </c>
      <c r="S6" s="181" t="s">
        <v>172</v>
      </c>
      <c r="T6" s="18"/>
    </row>
    <row r="7" spans="1:20" ht="18.75">
      <c r="A7" s="4">
        <v>3</v>
      </c>
      <c r="B7" s="179" t="s">
        <v>66</v>
      </c>
      <c r="C7" s="180" t="s">
        <v>89</v>
      </c>
      <c r="D7" s="181" t="s">
        <v>29</v>
      </c>
      <c r="E7" s="182"/>
      <c r="F7" s="181"/>
      <c r="G7" s="183">
        <v>21</v>
      </c>
      <c r="H7" s="183">
        <v>20</v>
      </c>
      <c r="I7" s="184">
        <v>41</v>
      </c>
      <c r="J7" s="185" t="s">
        <v>90</v>
      </c>
      <c r="K7" s="181" t="s">
        <v>1056</v>
      </c>
      <c r="L7" s="186" t="s">
        <v>1054</v>
      </c>
      <c r="M7" s="187">
        <v>9957605600</v>
      </c>
      <c r="N7" s="188" t="s">
        <v>1055</v>
      </c>
      <c r="O7" s="187">
        <v>9954832604</v>
      </c>
      <c r="P7" s="189">
        <v>43467</v>
      </c>
      <c r="Q7" s="181" t="s">
        <v>155</v>
      </c>
      <c r="R7" s="181">
        <v>63</v>
      </c>
      <c r="S7" s="181" t="s">
        <v>172</v>
      </c>
      <c r="T7" s="18"/>
    </row>
    <row r="8" spans="1:20" ht="18.75">
      <c r="A8" s="4">
        <v>4</v>
      </c>
      <c r="B8" s="179" t="s">
        <v>66</v>
      </c>
      <c r="C8" s="190" t="s">
        <v>1000</v>
      </c>
      <c r="D8" s="181" t="s">
        <v>27</v>
      </c>
      <c r="E8" s="190">
        <v>18130290102</v>
      </c>
      <c r="F8" s="181" t="s">
        <v>1052</v>
      </c>
      <c r="G8" s="191">
        <v>32</v>
      </c>
      <c r="H8" s="191">
        <v>72</v>
      </c>
      <c r="I8" s="184">
        <v>104</v>
      </c>
      <c r="J8" s="190" t="s">
        <v>1036</v>
      </c>
      <c r="K8" s="181" t="s">
        <v>1056</v>
      </c>
      <c r="L8" s="186" t="s">
        <v>1054</v>
      </c>
      <c r="M8" s="187">
        <v>9957605600</v>
      </c>
      <c r="N8" s="188" t="s">
        <v>1055</v>
      </c>
      <c r="O8" s="187">
        <v>9954832604</v>
      </c>
      <c r="P8" s="189">
        <v>43467</v>
      </c>
      <c r="Q8" s="181" t="s">
        <v>155</v>
      </c>
      <c r="R8" s="181">
        <v>63</v>
      </c>
      <c r="S8" s="181" t="s">
        <v>172</v>
      </c>
      <c r="T8" s="18"/>
    </row>
    <row r="9" spans="1:20" ht="18.75">
      <c r="A9" s="4">
        <v>5</v>
      </c>
      <c r="B9" s="179" t="s">
        <v>66</v>
      </c>
      <c r="C9" s="190" t="s">
        <v>1001</v>
      </c>
      <c r="D9" s="181" t="s">
        <v>27</v>
      </c>
      <c r="E9" s="190">
        <v>18130290203</v>
      </c>
      <c r="F9" s="181" t="s">
        <v>1052</v>
      </c>
      <c r="G9" s="191">
        <v>18</v>
      </c>
      <c r="H9" s="191">
        <v>28</v>
      </c>
      <c r="I9" s="191">
        <v>46</v>
      </c>
      <c r="J9" s="190" t="s">
        <v>1037</v>
      </c>
      <c r="K9" s="181" t="s">
        <v>1056</v>
      </c>
      <c r="L9" s="186" t="s">
        <v>1054</v>
      </c>
      <c r="M9" s="187">
        <v>9957605600</v>
      </c>
      <c r="N9" s="188" t="s">
        <v>1055</v>
      </c>
      <c r="O9" s="187">
        <v>9954832604</v>
      </c>
      <c r="P9" s="189">
        <v>43468</v>
      </c>
      <c r="Q9" s="181" t="s">
        <v>161</v>
      </c>
      <c r="R9" s="181">
        <v>44</v>
      </c>
      <c r="S9" s="181" t="s">
        <v>172</v>
      </c>
      <c r="T9" s="18"/>
    </row>
    <row r="10" spans="1:20" ht="18.75">
      <c r="A10" s="4">
        <v>6</v>
      </c>
      <c r="B10" s="179" t="s">
        <v>66</v>
      </c>
      <c r="C10" s="180" t="s">
        <v>555</v>
      </c>
      <c r="D10" s="181" t="s">
        <v>29</v>
      </c>
      <c r="E10" s="182"/>
      <c r="F10" s="181"/>
      <c r="G10" s="183">
        <v>33</v>
      </c>
      <c r="H10" s="183">
        <v>18</v>
      </c>
      <c r="I10" s="184">
        <v>51</v>
      </c>
      <c r="J10" s="185" t="s">
        <v>556</v>
      </c>
      <c r="K10" s="181" t="s">
        <v>1056</v>
      </c>
      <c r="L10" s="186" t="s">
        <v>1054</v>
      </c>
      <c r="M10" s="187">
        <v>9957605600</v>
      </c>
      <c r="N10" s="188" t="s">
        <v>1055</v>
      </c>
      <c r="O10" s="187">
        <v>9954832604</v>
      </c>
      <c r="P10" s="189">
        <v>43468</v>
      </c>
      <c r="Q10" s="181" t="s">
        <v>161</v>
      </c>
      <c r="R10" s="181">
        <v>64</v>
      </c>
      <c r="S10" s="181" t="s">
        <v>172</v>
      </c>
      <c r="T10" s="18"/>
    </row>
    <row r="11" spans="1:20" ht="18.75">
      <c r="A11" s="4">
        <v>7</v>
      </c>
      <c r="B11" s="179" t="s">
        <v>66</v>
      </c>
      <c r="C11" s="190" t="s">
        <v>1002</v>
      </c>
      <c r="D11" s="181" t="s">
        <v>27</v>
      </c>
      <c r="E11" s="190">
        <v>18130290104</v>
      </c>
      <c r="F11" s="181" t="s">
        <v>1052</v>
      </c>
      <c r="G11" s="191">
        <v>23</v>
      </c>
      <c r="H11" s="191">
        <v>19</v>
      </c>
      <c r="I11" s="191">
        <v>42</v>
      </c>
      <c r="J11" s="190" t="s">
        <v>1038</v>
      </c>
      <c r="K11" s="181" t="s">
        <v>1056</v>
      </c>
      <c r="L11" s="186" t="s">
        <v>1054</v>
      </c>
      <c r="M11" s="187">
        <v>9957605600</v>
      </c>
      <c r="N11" s="188" t="s">
        <v>1055</v>
      </c>
      <c r="O11" s="187">
        <v>9954832604</v>
      </c>
      <c r="P11" s="189">
        <v>43469</v>
      </c>
      <c r="Q11" s="181" t="s">
        <v>157</v>
      </c>
      <c r="R11" s="181">
        <v>55</v>
      </c>
      <c r="S11" s="181" t="s">
        <v>172</v>
      </c>
      <c r="T11" s="18"/>
    </row>
    <row r="12" spans="1:20" ht="18.75">
      <c r="A12" s="4">
        <v>8</v>
      </c>
      <c r="B12" s="179" t="s">
        <v>66</v>
      </c>
      <c r="C12" s="180" t="s">
        <v>1003</v>
      </c>
      <c r="D12" s="181" t="s">
        <v>29</v>
      </c>
      <c r="E12" s="182"/>
      <c r="F12" s="181"/>
      <c r="G12" s="183">
        <v>53</v>
      </c>
      <c r="H12" s="183">
        <v>36</v>
      </c>
      <c r="I12" s="184">
        <v>89</v>
      </c>
      <c r="J12" s="185" t="s">
        <v>1004</v>
      </c>
      <c r="K12" s="181" t="s">
        <v>1056</v>
      </c>
      <c r="L12" s="186" t="s">
        <v>1054</v>
      </c>
      <c r="M12" s="187">
        <v>9957605600</v>
      </c>
      <c r="N12" s="188" t="s">
        <v>1055</v>
      </c>
      <c r="O12" s="187">
        <v>9954832604</v>
      </c>
      <c r="P12" s="189">
        <v>43469</v>
      </c>
      <c r="Q12" s="181" t="s">
        <v>157</v>
      </c>
      <c r="R12" s="181">
        <v>49</v>
      </c>
      <c r="S12" s="181" t="s">
        <v>172</v>
      </c>
      <c r="T12" s="18"/>
    </row>
    <row r="13" spans="1:20" ht="18.75">
      <c r="A13" s="4">
        <v>9</v>
      </c>
      <c r="B13" s="179" t="s">
        <v>66</v>
      </c>
      <c r="C13" s="180" t="s">
        <v>1005</v>
      </c>
      <c r="D13" s="181" t="s">
        <v>29</v>
      </c>
      <c r="E13" s="182"/>
      <c r="F13" s="181"/>
      <c r="G13" s="183">
        <v>33</v>
      </c>
      <c r="H13" s="183">
        <v>34</v>
      </c>
      <c r="I13" s="184">
        <v>67</v>
      </c>
      <c r="J13" s="185" t="s">
        <v>1006</v>
      </c>
      <c r="K13" s="181" t="s">
        <v>1056</v>
      </c>
      <c r="L13" s="186" t="s">
        <v>1054</v>
      </c>
      <c r="M13" s="187">
        <v>9957605600</v>
      </c>
      <c r="N13" s="188" t="s">
        <v>1055</v>
      </c>
      <c r="O13" s="187">
        <v>9954832604</v>
      </c>
      <c r="P13" s="189">
        <v>43470</v>
      </c>
      <c r="Q13" s="181" t="s">
        <v>158</v>
      </c>
      <c r="R13" s="181">
        <v>33</v>
      </c>
      <c r="S13" s="181" t="s">
        <v>172</v>
      </c>
      <c r="T13" s="18"/>
    </row>
    <row r="14" spans="1:20" ht="18.75">
      <c r="A14" s="4">
        <v>10</v>
      </c>
      <c r="B14" s="179" t="s">
        <v>66</v>
      </c>
      <c r="C14" s="190" t="s">
        <v>1007</v>
      </c>
      <c r="D14" s="181" t="s">
        <v>27</v>
      </c>
      <c r="E14" s="190">
        <v>18130290902</v>
      </c>
      <c r="F14" s="181" t="s">
        <v>1052</v>
      </c>
      <c r="G14" s="191">
        <v>30</v>
      </c>
      <c r="H14" s="191">
        <v>24</v>
      </c>
      <c r="I14" s="191">
        <v>54</v>
      </c>
      <c r="J14" s="190" t="s">
        <v>1039</v>
      </c>
      <c r="K14" s="181" t="s">
        <v>1056</v>
      </c>
      <c r="L14" s="186" t="s">
        <v>1054</v>
      </c>
      <c r="M14" s="187">
        <v>9957605600</v>
      </c>
      <c r="N14" s="188" t="s">
        <v>1055</v>
      </c>
      <c r="O14" s="187">
        <v>9954832604</v>
      </c>
      <c r="P14" s="189">
        <v>43470</v>
      </c>
      <c r="Q14" s="181" t="s">
        <v>158</v>
      </c>
      <c r="R14" s="181">
        <v>62</v>
      </c>
      <c r="S14" s="181" t="s">
        <v>172</v>
      </c>
      <c r="T14" s="18"/>
    </row>
    <row r="15" spans="1:20" ht="18.75">
      <c r="A15" s="4">
        <v>11</v>
      </c>
      <c r="B15" s="179" t="s">
        <v>66</v>
      </c>
      <c r="C15" s="190" t="s">
        <v>1008</v>
      </c>
      <c r="D15" s="181" t="s">
        <v>27</v>
      </c>
      <c r="E15" s="190">
        <v>18130290603</v>
      </c>
      <c r="F15" s="181" t="s">
        <v>1052</v>
      </c>
      <c r="G15" s="191">
        <v>21</v>
      </c>
      <c r="H15" s="191">
        <v>24</v>
      </c>
      <c r="I15" s="191">
        <v>45</v>
      </c>
      <c r="J15" s="190" t="s">
        <v>1040</v>
      </c>
      <c r="K15" s="181" t="s">
        <v>1056</v>
      </c>
      <c r="L15" s="186" t="s">
        <v>1054</v>
      </c>
      <c r="M15" s="187">
        <v>9957605600</v>
      </c>
      <c r="N15" s="188" t="s">
        <v>1055</v>
      </c>
      <c r="O15" s="187">
        <v>9954832604</v>
      </c>
      <c r="P15" s="189">
        <v>43472</v>
      </c>
      <c r="Q15" s="181" t="s">
        <v>153</v>
      </c>
      <c r="R15" s="181">
        <v>64</v>
      </c>
      <c r="S15" s="181" t="s">
        <v>172</v>
      </c>
      <c r="T15" s="18"/>
    </row>
    <row r="16" spans="1:20" ht="18.75">
      <c r="A16" s="4">
        <v>12</v>
      </c>
      <c r="B16" s="179" t="s">
        <v>66</v>
      </c>
      <c r="C16" s="180" t="s">
        <v>1009</v>
      </c>
      <c r="D16" s="181" t="s">
        <v>29</v>
      </c>
      <c r="E16" s="182"/>
      <c r="F16" s="181"/>
      <c r="G16" s="183">
        <v>49</v>
      </c>
      <c r="H16" s="183">
        <v>54</v>
      </c>
      <c r="I16" s="184">
        <v>103</v>
      </c>
      <c r="J16" s="185" t="s">
        <v>1010</v>
      </c>
      <c r="K16" s="181" t="s">
        <v>1056</v>
      </c>
      <c r="L16" s="186" t="s">
        <v>1054</v>
      </c>
      <c r="M16" s="187">
        <v>9957605600</v>
      </c>
      <c r="N16" s="188" t="s">
        <v>1055</v>
      </c>
      <c r="O16" s="187">
        <v>9954832604</v>
      </c>
      <c r="P16" s="189">
        <v>43472</v>
      </c>
      <c r="Q16" s="181" t="s">
        <v>153</v>
      </c>
      <c r="R16" s="181">
        <v>64</v>
      </c>
      <c r="S16" s="181" t="s">
        <v>172</v>
      </c>
      <c r="T16" s="18"/>
    </row>
    <row r="17" spans="1:20" ht="18.75">
      <c r="A17" s="4">
        <v>13</v>
      </c>
      <c r="B17" s="179" t="s">
        <v>66</v>
      </c>
      <c r="C17" s="190" t="s">
        <v>1011</v>
      </c>
      <c r="D17" s="181" t="s">
        <v>27</v>
      </c>
      <c r="E17" s="190">
        <v>18130290601</v>
      </c>
      <c r="F17" s="181" t="s">
        <v>1052</v>
      </c>
      <c r="G17" s="191">
        <v>37</v>
      </c>
      <c r="H17" s="191">
        <v>34</v>
      </c>
      <c r="I17" s="191">
        <v>71</v>
      </c>
      <c r="J17" s="190" t="s">
        <v>1041</v>
      </c>
      <c r="K17" s="181" t="s">
        <v>1056</v>
      </c>
      <c r="L17" s="186" t="s">
        <v>1054</v>
      </c>
      <c r="M17" s="187">
        <v>9957605600</v>
      </c>
      <c r="N17" s="188" t="s">
        <v>1055</v>
      </c>
      <c r="O17" s="187">
        <v>9954832604</v>
      </c>
      <c r="P17" s="189">
        <v>43473</v>
      </c>
      <c r="Q17" s="181" t="s">
        <v>154</v>
      </c>
      <c r="R17" s="181">
        <v>65</v>
      </c>
      <c r="S17" s="181" t="s">
        <v>172</v>
      </c>
      <c r="T17" s="18"/>
    </row>
    <row r="18" spans="1:20" ht="18.75">
      <c r="A18" s="4">
        <v>14</v>
      </c>
      <c r="B18" s="179" t="s">
        <v>66</v>
      </c>
      <c r="C18" s="180" t="s">
        <v>546</v>
      </c>
      <c r="D18" s="181" t="s">
        <v>29</v>
      </c>
      <c r="E18" s="182"/>
      <c r="F18" s="181"/>
      <c r="G18" s="183">
        <v>29</v>
      </c>
      <c r="H18" s="183">
        <v>23</v>
      </c>
      <c r="I18" s="184">
        <v>52</v>
      </c>
      <c r="J18" s="185" t="s">
        <v>548</v>
      </c>
      <c r="K18" s="181" t="s">
        <v>1056</v>
      </c>
      <c r="L18" s="186" t="s">
        <v>1054</v>
      </c>
      <c r="M18" s="187">
        <v>9957605600</v>
      </c>
      <c r="N18" s="188" t="s">
        <v>1055</v>
      </c>
      <c r="O18" s="187">
        <v>9954832604</v>
      </c>
      <c r="P18" s="189">
        <v>43473</v>
      </c>
      <c r="Q18" s="181" t="s">
        <v>154</v>
      </c>
      <c r="R18" s="181">
        <v>45</v>
      </c>
      <c r="S18" s="181" t="s">
        <v>172</v>
      </c>
      <c r="T18" s="18"/>
    </row>
    <row r="19" spans="1:20" ht="18.75">
      <c r="A19" s="4">
        <v>15</v>
      </c>
      <c r="B19" s="179" t="s">
        <v>66</v>
      </c>
      <c r="C19" s="190" t="s">
        <v>1012</v>
      </c>
      <c r="D19" s="181" t="s">
        <v>27</v>
      </c>
      <c r="E19" s="190">
        <v>18130236301</v>
      </c>
      <c r="F19" s="181" t="s">
        <v>1052</v>
      </c>
      <c r="G19" s="191">
        <v>42</v>
      </c>
      <c r="H19" s="191">
        <v>64</v>
      </c>
      <c r="I19" s="191">
        <v>106</v>
      </c>
      <c r="J19" s="190" t="s">
        <v>1042</v>
      </c>
      <c r="K19" s="181" t="s">
        <v>1056</v>
      </c>
      <c r="L19" s="186" t="s">
        <v>1054</v>
      </c>
      <c r="M19" s="187">
        <v>9957605600</v>
      </c>
      <c r="N19" s="188" t="s">
        <v>1055</v>
      </c>
      <c r="O19" s="187">
        <v>9954832604</v>
      </c>
      <c r="P19" s="189">
        <v>43474</v>
      </c>
      <c r="Q19" s="181" t="s">
        <v>155</v>
      </c>
      <c r="R19" s="181">
        <v>45</v>
      </c>
      <c r="S19" s="181" t="s">
        <v>172</v>
      </c>
      <c r="T19" s="18"/>
    </row>
    <row r="20" spans="1:20" ht="18.75">
      <c r="A20" s="4">
        <v>16</v>
      </c>
      <c r="B20" s="179" t="s">
        <v>66</v>
      </c>
      <c r="C20" s="180" t="s">
        <v>545</v>
      </c>
      <c r="D20" s="181" t="s">
        <v>29</v>
      </c>
      <c r="E20" s="182"/>
      <c r="F20" s="181"/>
      <c r="G20" s="183">
        <v>16</v>
      </c>
      <c r="H20" s="183">
        <v>10</v>
      </c>
      <c r="I20" s="184">
        <v>26</v>
      </c>
      <c r="J20" s="185" t="s">
        <v>547</v>
      </c>
      <c r="K20" s="181" t="s">
        <v>1056</v>
      </c>
      <c r="L20" s="186" t="s">
        <v>1054</v>
      </c>
      <c r="M20" s="187">
        <v>9957605600</v>
      </c>
      <c r="N20" s="188" t="s">
        <v>1055</v>
      </c>
      <c r="O20" s="187">
        <v>9954832604</v>
      </c>
      <c r="P20" s="189">
        <v>43474</v>
      </c>
      <c r="Q20" s="181" t="s">
        <v>155</v>
      </c>
      <c r="R20" s="181">
        <v>47</v>
      </c>
      <c r="S20" s="181" t="s">
        <v>172</v>
      </c>
      <c r="T20" s="18"/>
    </row>
    <row r="21" spans="1:20" ht="18.75">
      <c r="A21" s="4">
        <v>17</v>
      </c>
      <c r="B21" s="179" t="s">
        <v>66</v>
      </c>
      <c r="C21" s="190" t="s">
        <v>1013</v>
      </c>
      <c r="D21" s="181" t="s">
        <v>27</v>
      </c>
      <c r="E21" s="182"/>
      <c r="F21" s="181" t="s">
        <v>1053</v>
      </c>
      <c r="G21" s="191">
        <v>53</v>
      </c>
      <c r="H21" s="191">
        <v>51</v>
      </c>
      <c r="I21" s="191">
        <v>104</v>
      </c>
      <c r="J21" s="190">
        <v>18130272402</v>
      </c>
      <c r="K21" s="181" t="s">
        <v>1056</v>
      </c>
      <c r="L21" s="186" t="s">
        <v>1054</v>
      </c>
      <c r="M21" s="187">
        <v>9957605600</v>
      </c>
      <c r="N21" s="188" t="s">
        <v>1055</v>
      </c>
      <c r="O21" s="187">
        <v>9954832604</v>
      </c>
      <c r="P21" s="189">
        <v>43475</v>
      </c>
      <c r="Q21" s="181" t="s">
        <v>161</v>
      </c>
      <c r="R21" s="181">
        <v>47</v>
      </c>
      <c r="S21" s="181" t="s">
        <v>172</v>
      </c>
      <c r="T21" s="18"/>
    </row>
    <row r="22" spans="1:20" ht="18.75">
      <c r="A22" s="4">
        <v>18</v>
      </c>
      <c r="B22" s="179" t="s">
        <v>66</v>
      </c>
      <c r="C22" s="190" t="s">
        <v>1014</v>
      </c>
      <c r="D22" s="181" t="s">
        <v>27</v>
      </c>
      <c r="E22" s="190">
        <v>18130290401</v>
      </c>
      <c r="F22" s="181" t="s">
        <v>1053</v>
      </c>
      <c r="G22" s="191">
        <v>31</v>
      </c>
      <c r="H22" s="191">
        <v>33</v>
      </c>
      <c r="I22" s="191">
        <v>64</v>
      </c>
      <c r="J22" s="190" t="s">
        <v>1043</v>
      </c>
      <c r="K22" s="181" t="s">
        <v>1056</v>
      </c>
      <c r="L22" s="186" t="s">
        <v>1054</v>
      </c>
      <c r="M22" s="187">
        <v>9957605600</v>
      </c>
      <c r="N22" s="188" t="s">
        <v>1055</v>
      </c>
      <c r="O22" s="187">
        <v>9954832604</v>
      </c>
      <c r="P22" s="189">
        <v>43475</v>
      </c>
      <c r="Q22" s="181" t="s">
        <v>161</v>
      </c>
      <c r="R22" s="181">
        <v>44</v>
      </c>
      <c r="S22" s="181" t="s">
        <v>172</v>
      </c>
      <c r="T22" s="18"/>
    </row>
    <row r="23" spans="1:20" ht="18.75">
      <c r="A23" s="4">
        <v>19</v>
      </c>
      <c r="B23" s="179" t="s">
        <v>66</v>
      </c>
      <c r="C23" s="190" t="s">
        <v>1015</v>
      </c>
      <c r="D23" s="181" t="s">
        <v>27</v>
      </c>
      <c r="E23" s="190">
        <v>18130291501</v>
      </c>
      <c r="F23" s="181" t="s">
        <v>1052</v>
      </c>
      <c r="G23" s="191">
        <v>39</v>
      </c>
      <c r="H23" s="191">
        <v>26</v>
      </c>
      <c r="I23" s="191">
        <v>65</v>
      </c>
      <c r="J23" s="190" t="s">
        <v>1044</v>
      </c>
      <c r="K23" s="181" t="s">
        <v>1056</v>
      </c>
      <c r="L23" s="186" t="s">
        <v>1054</v>
      </c>
      <c r="M23" s="187">
        <v>9957605600</v>
      </c>
      <c r="N23" s="188" t="s">
        <v>1055</v>
      </c>
      <c r="O23" s="187">
        <v>9954832604</v>
      </c>
      <c r="P23" s="189">
        <v>43476</v>
      </c>
      <c r="Q23" s="181" t="s">
        <v>157</v>
      </c>
      <c r="R23" s="181">
        <v>46</v>
      </c>
      <c r="S23" s="181" t="s">
        <v>172</v>
      </c>
      <c r="T23" s="18"/>
    </row>
    <row r="24" spans="1:20" ht="18.75">
      <c r="A24" s="4">
        <v>20</v>
      </c>
      <c r="B24" s="179" t="s">
        <v>66</v>
      </c>
      <c r="C24" s="180" t="s">
        <v>1016</v>
      </c>
      <c r="D24" s="181" t="s">
        <v>29</v>
      </c>
      <c r="E24" s="192"/>
      <c r="F24" s="181"/>
      <c r="G24" s="183">
        <v>34</v>
      </c>
      <c r="H24" s="183">
        <v>30</v>
      </c>
      <c r="I24" s="184">
        <v>64</v>
      </c>
      <c r="J24" s="185" t="s">
        <v>1017</v>
      </c>
      <c r="K24" s="181" t="s">
        <v>1056</v>
      </c>
      <c r="L24" s="186" t="s">
        <v>1054</v>
      </c>
      <c r="M24" s="187">
        <v>9957605600</v>
      </c>
      <c r="N24" s="188" t="s">
        <v>1055</v>
      </c>
      <c r="O24" s="187">
        <v>9954832604</v>
      </c>
      <c r="P24" s="189">
        <v>43476</v>
      </c>
      <c r="Q24" s="181" t="s">
        <v>157</v>
      </c>
      <c r="R24" s="181">
        <v>47</v>
      </c>
      <c r="S24" s="181" t="s">
        <v>172</v>
      </c>
      <c r="T24" s="18"/>
    </row>
    <row r="25" spans="1:20" ht="18.75">
      <c r="A25" s="4">
        <v>21</v>
      </c>
      <c r="B25" s="179" t="s">
        <v>66</v>
      </c>
      <c r="C25" s="180" t="s">
        <v>82</v>
      </c>
      <c r="D25" s="181" t="s">
        <v>29</v>
      </c>
      <c r="E25" s="192"/>
      <c r="F25" s="181"/>
      <c r="G25" s="183">
        <v>35</v>
      </c>
      <c r="H25" s="183">
        <v>41</v>
      </c>
      <c r="I25" s="184">
        <v>76</v>
      </c>
      <c r="J25" s="185" t="s">
        <v>83</v>
      </c>
      <c r="K25" s="181" t="s">
        <v>1056</v>
      </c>
      <c r="L25" s="186" t="s">
        <v>1054</v>
      </c>
      <c r="M25" s="187">
        <v>9957605600</v>
      </c>
      <c r="N25" s="188" t="s">
        <v>1055</v>
      </c>
      <c r="O25" s="187">
        <v>9954832604</v>
      </c>
      <c r="P25" s="189">
        <v>43477</v>
      </c>
      <c r="Q25" s="181" t="s">
        <v>158</v>
      </c>
      <c r="R25" s="181">
        <v>40</v>
      </c>
      <c r="S25" s="181" t="s">
        <v>172</v>
      </c>
      <c r="T25" s="18"/>
    </row>
    <row r="26" spans="1:20" ht="18.75">
      <c r="A26" s="4">
        <v>22</v>
      </c>
      <c r="B26" s="179" t="s">
        <v>66</v>
      </c>
      <c r="C26" s="190" t="s">
        <v>1018</v>
      </c>
      <c r="D26" s="181" t="s">
        <v>27</v>
      </c>
      <c r="E26" s="190">
        <v>18130236101</v>
      </c>
      <c r="F26" s="181" t="s">
        <v>1052</v>
      </c>
      <c r="G26" s="191">
        <v>25</v>
      </c>
      <c r="H26" s="191">
        <v>47</v>
      </c>
      <c r="I26" s="191">
        <v>72</v>
      </c>
      <c r="J26" s="190" t="s">
        <v>1045</v>
      </c>
      <c r="K26" s="181" t="s">
        <v>1056</v>
      </c>
      <c r="L26" s="186" t="s">
        <v>1054</v>
      </c>
      <c r="M26" s="187">
        <v>9957605600</v>
      </c>
      <c r="N26" s="188" t="s">
        <v>1055</v>
      </c>
      <c r="O26" s="187">
        <v>9954832604</v>
      </c>
      <c r="P26" s="189">
        <v>43477</v>
      </c>
      <c r="Q26" s="181" t="s">
        <v>158</v>
      </c>
      <c r="R26" s="181">
        <v>40</v>
      </c>
      <c r="S26" s="181" t="s">
        <v>172</v>
      </c>
      <c r="T26" s="18"/>
    </row>
    <row r="27" spans="1:20" ht="18.75">
      <c r="A27" s="4">
        <v>23</v>
      </c>
      <c r="B27" s="179" t="s">
        <v>66</v>
      </c>
      <c r="C27" s="190" t="s">
        <v>1019</v>
      </c>
      <c r="D27" s="181" t="s">
        <v>27</v>
      </c>
      <c r="E27" s="190">
        <v>18130290202</v>
      </c>
      <c r="F27" s="181"/>
      <c r="G27" s="191">
        <v>10</v>
      </c>
      <c r="H27" s="191">
        <v>27</v>
      </c>
      <c r="I27" s="191">
        <v>37</v>
      </c>
      <c r="J27" s="190" t="s">
        <v>1046</v>
      </c>
      <c r="K27" s="181" t="s">
        <v>1056</v>
      </c>
      <c r="L27" s="186" t="s">
        <v>1054</v>
      </c>
      <c r="M27" s="187">
        <v>9957605600</v>
      </c>
      <c r="N27" s="188" t="s">
        <v>1055</v>
      </c>
      <c r="O27" s="187">
        <v>9954832604</v>
      </c>
      <c r="P27" s="189">
        <v>43481</v>
      </c>
      <c r="Q27" s="181" t="s">
        <v>155</v>
      </c>
      <c r="R27" s="181">
        <v>59</v>
      </c>
      <c r="S27" s="181" t="s">
        <v>172</v>
      </c>
      <c r="T27" s="18"/>
    </row>
    <row r="28" spans="1:20" ht="18.75">
      <c r="A28" s="4">
        <v>24</v>
      </c>
      <c r="B28" s="179" t="s">
        <v>66</v>
      </c>
      <c r="C28" s="180" t="s">
        <v>1020</v>
      </c>
      <c r="D28" s="181" t="s">
        <v>29</v>
      </c>
      <c r="E28" s="192"/>
      <c r="F28" s="181"/>
      <c r="G28" s="183">
        <v>63</v>
      </c>
      <c r="H28" s="183">
        <v>47</v>
      </c>
      <c r="I28" s="184">
        <v>110</v>
      </c>
      <c r="J28" s="185" t="s">
        <v>1021</v>
      </c>
      <c r="K28" s="181" t="s">
        <v>1056</v>
      </c>
      <c r="L28" s="186" t="s">
        <v>1054</v>
      </c>
      <c r="M28" s="187">
        <v>9957605600</v>
      </c>
      <c r="N28" s="188" t="s">
        <v>1055</v>
      </c>
      <c r="O28" s="187">
        <v>9954832604</v>
      </c>
      <c r="P28" s="189">
        <v>43481</v>
      </c>
      <c r="Q28" s="181" t="s">
        <v>155</v>
      </c>
      <c r="R28" s="181">
        <v>57</v>
      </c>
      <c r="S28" s="181" t="s">
        <v>172</v>
      </c>
      <c r="T28" s="18"/>
    </row>
    <row r="29" spans="1:20" ht="18.75">
      <c r="A29" s="4">
        <v>25</v>
      </c>
      <c r="B29" s="179" t="s">
        <v>66</v>
      </c>
      <c r="C29" s="190" t="s">
        <v>1022</v>
      </c>
      <c r="D29" s="181" t="s">
        <v>27</v>
      </c>
      <c r="E29" s="190">
        <v>18130272701</v>
      </c>
      <c r="F29" s="181" t="s">
        <v>1052</v>
      </c>
      <c r="G29" s="191">
        <v>32</v>
      </c>
      <c r="H29" s="191">
        <v>37</v>
      </c>
      <c r="I29" s="191">
        <v>69</v>
      </c>
      <c r="J29" s="190" t="s">
        <v>1047</v>
      </c>
      <c r="K29" s="181" t="s">
        <v>1056</v>
      </c>
      <c r="L29" s="186" t="s">
        <v>1054</v>
      </c>
      <c r="M29" s="187">
        <v>9957605600</v>
      </c>
      <c r="N29" s="188" t="s">
        <v>1055</v>
      </c>
      <c r="O29" s="187">
        <v>9954832604</v>
      </c>
      <c r="P29" s="189">
        <v>43482</v>
      </c>
      <c r="Q29" s="181" t="s">
        <v>161</v>
      </c>
      <c r="R29" s="181">
        <v>59</v>
      </c>
      <c r="S29" s="181" t="s">
        <v>172</v>
      </c>
      <c r="T29" s="18"/>
    </row>
    <row r="30" spans="1:20" ht="18.75">
      <c r="A30" s="4">
        <v>26</v>
      </c>
      <c r="B30" s="179" t="s">
        <v>66</v>
      </c>
      <c r="C30" s="190" t="s">
        <v>1023</v>
      </c>
      <c r="D30" s="181" t="s">
        <v>27</v>
      </c>
      <c r="E30" s="190">
        <v>18130272702</v>
      </c>
      <c r="F30" s="181" t="s">
        <v>1052</v>
      </c>
      <c r="G30" s="191">
        <v>75</v>
      </c>
      <c r="H30" s="191">
        <v>96</v>
      </c>
      <c r="I30" s="191">
        <v>171</v>
      </c>
      <c r="J30" s="190" t="s">
        <v>1048</v>
      </c>
      <c r="K30" s="181" t="s">
        <v>1056</v>
      </c>
      <c r="L30" s="186" t="s">
        <v>1054</v>
      </c>
      <c r="M30" s="187">
        <v>9957605600</v>
      </c>
      <c r="N30" s="188" t="s">
        <v>1055</v>
      </c>
      <c r="O30" s="187">
        <v>9954832604</v>
      </c>
      <c r="P30" s="189">
        <v>43483</v>
      </c>
      <c r="Q30" s="181" t="s">
        <v>157</v>
      </c>
      <c r="R30" s="181">
        <v>57</v>
      </c>
      <c r="S30" s="181" t="s">
        <v>172</v>
      </c>
      <c r="T30" s="18"/>
    </row>
    <row r="31" spans="1:20" ht="18.75">
      <c r="A31" s="4">
        <v>27</v>
      </c>
      <c r="B31" s="179" t="s">
        <v>66</v>
      </c>
      <c r="C31" s="190" t="s">
        <v>1024</v>
      </c>
      <c r="D31" s="181" t="s">
        <v>27</v>
      </c>
      <c r="E31" s="190">
        <v>18130272402</v>
      </c>
      <c r="F31" s="181" t="s">
        <v>1053</v>
      </c>
      <c r="G31" s="191">
        <v>34</v>
      </c>
      <c r="H31" s="191">
        <v>47</v>
      </c>
      <c r="I31" s="191">
        <v>81</v>
      </c>
      <c r="J31" s="185"/>
      <c r="K31" s="181" t="s">
        <v>1056</v>
      </c>
      <c r="L31" s="186" t="s">
        <v>1054</v>
      </c>
      <c r="M31" s="187">
        <v>9957605600</v>
      </c>
      <c r="N31" s="188" t="s">
        <v>1055</v>
      </c>
      <c r="O31" s="187">
        <v>9954832604</v>
      </c>
      <c r="P31" s="189">
        <v>43484</v>
      </c>
      <c r="Q31" s="181" t="s">
        <v>158</v>
      </c>
      <c r="R31" s="181">
        <v>17</v>
      </c>
      <c r="S31" s="181" t="s">
        <v>172</v>
      </c>
      <c r="T31" s="18"/>
    </row>
    <row r="32" spans="1:20" ht="18.75">
      <c r="A32" s="4">
        <v>28</v>
      </c>
      <c r="B32" s="179" t="s">
        <v>66</v>
      </c>
      <c r="C32" s="190" t="s">
        <v>1025</v>
      </c>
      <c r="D32" s="181" t="s">
        <v>27</v>
      </c>
      <c r="E32" s="190">
        <v>18130273101</v>
      </c>
      <c r="F32" s="181" t="s">
        <v>1052</v>
      </c>
      <c r="G32" s="191">
        <v>18</v>
      </c>
      <c r="H32" s="191">
        <v>33</v>
      </c>
      <c r="I32" s="191">
        <v>51</v>
      </c>
      <c r="J32" s="190" t="s">
        <v>1049</v>
      </c>
      <c r="K32" s="181" t="s">
        <v>1056</v>
      </c>
      <c r="L32" s="186" t="s">
        <v>1054</v>
      </c>
      <c r="M32" s="187">
        <v>9957605600</v>
      </c>
      <c r="N32" s="188" t="s">
        <v>1055</v>
      </c>
      <c r="O32" s="187">
        <v>9954832604</v>
      </c>
      <c r="P32" s="189">
        <v>43486</v>
      </c>
      <c r="Q32" s="181" t="s">
        <v>153</v>
      </c>
      <c r="R32" s="181">
        <v>18</v>
      </c>
      <c r="S32" s="181" t="s">
        <v>172</v>
      </c>
      <c r="T32" s="18"/>
    </row>
    <row r="33" spans="1:20" ht="18.75">
      <c r="A33" s="4">
        <v>29</v>
      </c>
      <c r="B33" s="179" t="s">
        <v>66</v>
      </c>
      <c r="C33" s="180" t="s">
        <v>1026</v>
      </c>
      <c r="D33" s="181" t="s">
        <v>29</v>
      </c>
      <c r="E33" s="192"/>
      <c r="F33" s="181"/>
      <c r="G33" s="183">
        <v>10</v>
      </c>
      <c r="H33" s="183">
        <v>16</v>
      </c>
      <c r="I33" s="184">
        <v>26</v>
      </c>
      <c r="J33" s="185" t="s">
        <v>1028</v>
      </c>
      <c r="K33" s="181" t="s">
        <v>1056</v>
      </c>
      <c r="L33" s="186" t="s">
        <v>1054</v>
      </c>
      <c r="M33" s="187">
        <v>9957605600</v>
      </c>
      <c r="N33" s="188" t="s">
        <v>1055</v>
      </c>
      <c r="O33" s="187">
        <v>9954832604</v>
      </c>
      <c r="P33" s="189">
        <v>43486</v>
      </c>
      <c r="Q33" s="181" t="s">
        <v>153</v>
      </c>
      <c r="R33" s="181">
        <v>15</v>
      </c>
      <c r="S33" s="181" t="s">
        <v>172</v>
      </c>
      <c r="T33" s="18"/>
    </row>
    <row r="34" spans="1:20" ht="18.75">
      <c r="A34" s="4">
        <v>30</v>
      </c>
      <c r="B34" s="179" t="s">
        <v>66</v>
      </c>
      <c r="C34" s="180" t="s">
        <v>1027</v>
      </c>
      <c r="D34" s="181" t="s">
        <v>29</v>
      </c>
      <c r="E34" s="192"/>
      <c r="F34" s="181"/>
      <c r="G34" s="183">
        <v>43</v>
      </c>
      <c r="H34" s="183">
        <v>53</v>
      </c>
      <c r="I34" s="184">
        <v>96</v>
      </c>
      <c r="J34" s="185" t="s">
        <v>1029</v>
      </c>
      <c r="K34" s="181" t="s">
        <v>1056</v>
      </c>
      <c r="L34" s="186" t="s">
        <v>1054</v>
      </c>
      <c r="M34" s="187">
        <v>9957605600</v>
      </c>
      <c r="N34" s="188" t="s">
        <v>1055</v>
      </c>
      <c r="O34" s="187">
        <v>9954832604</v>
      </c>
      <c r="P34" s="189">
        <v>43486</v>
      </c>
      <c r="Q34" s="181" t="s">
        <v>153</v>
      </c>
      <c r="R34" s="181">
        <v>11</v>
      </c>
      <c r="S34" s="181" t="s">
        <v>172</v>
      </c>
      <c r="T34" s="18"/>
    </row>
    <row r="35" spans="1:20" ht="18.75">
      <c r="A35" s="4">
        <v>31</v>
      </c>
      <c r="B35" s="179" t="s">
        <v>66</v>
      </c>
      <c r="C35" s="190" t="s">
        <v>1030</v>
      </c>
      <c r="D35" s="181" t="s">
        <v>27</v>
      </c>
      <c r="E35" s="190">
        <v>18130295403</v>
      </c>
      <c r="F35" s="181" t="s">
        <v>1052</v>
      </c>
      <c r="G35" s="191">
        <v>17</v>
      </c>
      <c r="H35" s="191">
        <v>19</v>
      </c>
      <c r="I35" s="191">
        <v>36</v>
      </c>
      <c r="J35" s="190" t="s">
        <v>1050</v>
      </c>
      <c r="K35" s="181" t="s">
        <v>1056</v>
      </c>
      <c r="L35" s="186" t="s">
        <v>1054</v>
      </c>
      <c r="M35" s="187">
        <v>9957605600</v>
      </c>
      <c r="N35" s="188" t="s">
        <v>1055</v>
      </c>
      <c r="O35" s="187">
        <v>9954832604</v>
      </c>
      <c r="P35" s="189">
        <v>43487</v>
      </c>
      <c r="Q35" s="181" t="s">
        <v>154</v>
      </c>
      <c r="R35" s="181">
        <v>18</v>
      </c>
      <c r="S35" s="181" t="s">
        <v>172</v>
      </c>
      <c r="T35" s="18"/>
    </row>
    <row r="36" spans="1:20" ht="18.75">
      <c r="A36" s="4">
        <v>32</v>
      </c>
      <c r="B36" s="179" t="s">
        <v>66</v>
      </c>
      <c r="C36" s="180" t="s">
        <v>1031</v>
      </c>
      <c r="D36" s="181" t="s">
        <v>29</v>
      </c>
      <c r="E36" s="192"/>
      <c r="F36" s="181"/>
      <c r="G36" s="183">
        <v>48</v>
      </c>
      <c r="H36" s="183">
        <v>34</v>
      </c>
      <c r="I36" s="184">
        <v>82</v>
      </c>
      <c r="J36" s="185" t="s">
        <v>1032</v>
      </c>
      <c r="K36" s="181" t="s">
        <v>1056</v>
      </c>
      <c r="L36" s="186" t="s">
        <v>1054</v>
      </c>
      <c r="M36" s="187">
        <v>9957605600</v>
      </c>
      <c r="N36" s="188" t="s">
        <v>1055</v>
      </c>
      <c r="O36" s="187">
        <v>9954832604</v>
      </c>
      <c r="P36" s="189">
        <v>43487</v>
      </c>
      <c r="Q36" s="181" t="s">
        <v>154</v>
      </c>
      <c r="R36" s="181">
        <v>17</v>
      </c>
      <c r="S36" s="181" t="s">
        <v>172</v>
      </c>
      <c r="T36" s="18"/>
    </row>
    <row r="37" spans="1:20" ht="18.75">
      <c r="A37" s="4">
        <v>33</v>
      </c>
      <c r="B37" s="179" t="s">
        <v>66</v>
      </c>
      <c r="C37" s="193" t="s">
        <v>1033</v>
      </c>
      <c r="D37" s="181" t="s">
        <v>27</v>
      </c>
      <c r="E37" s="192"/>
      <c r="F37" s="181" t="s">
        <v>1052</v>
      </c>
      <c r="G37" s="183">
        <v>20</v>
      </c>
      <c r="H37" s="183">
        <v>18</v>
      </c>
      <c r="I37" s="184">
        <v>38</v>
      </c>
      <c r="J37" s="185"/>
      <c r="K37" s="181" t="s">
        <v>1056</v>
      </c>
      <c r="L37" s="186" t="s">
        <v>1054</v>
      </c>
      <c r="M37" s="187">
        <v>9957605600</v>
      </c>
      <c r="N37" s="188" t="s">
        <v>1055</v>
      </c>
      <c r="O37" s="187">
        <v>9954832604</v>
      </c>
      <c r="P37" s="189">
        <v>43489</v>
      </c>
      <c r="Q37" s="181" t="s">
        <v>161</v>
      </c>
      <c r="R37" s="181">
        <v>58</v>
      </c>
      <c r="S37" s="181" t="s">
        <v>172</v>
      </c>
      <c r="T37" s="18"/>
    </row>
    <row r="38" spans="1:20" ht="18.75">
      <c r="A38" s="4">
        <v>34</v>
      </c>
      <c r="B38" s="179" t="s">
        <v>66</v>
      </c>
      <c r="C38" s="180" t="s">
        <v>551</v>
      </c>
      <c r="D38" s="181" t="s">
        <v>29</v>
      </c>
      <c r="E38" s="192"/>
      <c r="F38" s="181"/>
      <c r="G38" s="183">
        <v>36</v>
      </c>
      <c r="H38" s="183">
        <v>31</v>
      </c>
      <c r="I38" s="184">
        <v>67</v>
      </c>
      <c r="J38" s="185" t="s">
        <v>552</v>
      </c>
      <c r="K38" s="181" t="s">
        <v>1056</v>
      </c>
      <c r="L38" s="186" t="s">
        <v>1054</v>
      </c>
      <c r="M38" s="187">
        <v>9957605600</v>
      </c>
      <c r="N38" s="188" t="s">
        <v>1055</v>
      </c>
      <c r="O38" s="187">
        <v>9954832604</v>
      </c>
      <c r="P38" s="189">
        <v>43489</v>
      </c>
      <c r="Q38" s="181" t="s">
        <v>161</v>
      </c>
      <c r="R38" s="181">
        <v>59</v>
      </c>
      <c r="S38" s="181" t="s">
        <v>172</v>
      </c>
      <c r="T38" s="18"/>
    </row>
    <row r="39" spans="1:20" ht="18.75">
      <c r="A39" s="4">
        <v>35</v>
      </c>
      <c r="B39" s="179" t="s">
        <v>66</v>
      </c>
      <c r="C39" s="190" t="s">
        <v>1008</v>
      </c>
      <c r="D39" s="181" t="s">
        <v>27</v>
      </c>
      <c r="E39" s="190">
        <v>18130290603</v>
      </c>
      <c r="F39" s="181" t="s">
        <v>1052</v>
      </c>
      <c r="G39" s="191">
        <v>21</v>
      </c>
      <c r="H39" s="191">
        <v>24</v>
      </c>
      <c r="I39" s="191">
        <v>45</v>
      </c>
      <c r="J39" s="185"/>
      <c r="K39" s="181" t="s">
        <v>1056</v>
      </c>
      <c r="L39" s="186" t="s">
        <v>1054</v>
      </c>
      <c r="M39" s="187">
        <v>9957605600</v>
      </c>
      <c r="N39" s="188" t="s">
        <v>1055</v>
      </c>
      <c r="O39" s="187">
        <v>9954832604</v>
      </c>
      <c r="P39" s="189">
        <v>43490</v>
      </c>
      <c r="Q39" s="181" t="s">
        <v>157</v>
      </c>
      <c r="R39" s="181">
        <v>69</v>
      </c>
      <c r="S39" s="181" t="s">
        <v>172</v>
      </c>
      <c r="T39" s="18"/>
    </row>
    <row r="40" spans="1:20" ht="18.75">
      <c r="A40" s="4">
        <v>36</v>
      </c>
      <c r="B40" s="179" t="s">
        <v>66</v>
      </c>
      <c r="C40" s="180" t="s">
        <v>553</v>
      </c>
      <c r="D40" s="181" t="s">
        <v>29</v>
      </c>
      <c r="E40" s="192"/>
      <c r="F40" s="181"/>
      <c r="G40" s="183">
        <v>63</v>
      </c>
      <c r="H40" s="183">
        <v>47</v>
      </c>
      <c r="I40" s="184">
        <v>110</v>
      </c>
      <c r="J40" s="185" t="s">
        <v>554</v>
      </c>
      <c r="K40" s="181" t="s">
        <v>1056</v>
      </c>
      <c r="L40" s="186" t="s">
        <v>1054</v>
      </c>
      <c r="M40" s="187">
        <v>9957605600</v>
      </c>
      <c r="N40" s="188" t="s">
        <v>1055</v>
      </c>
      <c r="O40" s="187">
        <v>9954832604</v>
      </c>
      <c r="P40" s="189">
        <v>43490</v>
      </c>
      <c r="Q40" s="181" t="s">
        <v>157</v>
      </c>
      <c r="R40" s="181">
        <v>68</v>
      </c>
      <c r="S40" s="181" t="s">
        <v>172</v>
      </c>
      <c r="T40" s="18"/>
    </row>
    <row r="41" spans="1:20" ht="18.75">
      <c r="A41" s="4">
        <v>37</v>
      </c>
      <c r="B41" s="179" t="s">
        <v>66</v>
      </c>
      <c r="C41" s="190" t="s">
        <v>1034</v>
      </c>
      <c r="D41" s="181" t="s">
        <v>27</v>
      </c>
      <c r="E41" s="190">
        <v>18130290702</v>
      </c>
      <c r="F41" s="181" t="s">
        <v>1052</v>
      </c>
      <c r="G41" s="191">
        <v>37</v>
      </c>
      <c r="H41" s="191">
        <v>27</v>
      </c>
      <c r="I41" s="191">
        <v>64</v>
      </c>
      <c r="J41" s="190" t="s">
        <v>1051</v>
      </c>
      <c r="K41" s="181" t="s">
        <v>1056</v>
      </c>
      <c r="L41" s="186" t="s">
        <v>1054</v>
      </c>
      <c r="M41" s="187">
        <v>9957605600</v>
      </c>
      <c r="N41" s="188" t="s">
        <v>1055</v>
      </c>
      <c r="O41" s="187">
        <v>9954832604</v>
      </c>
      <c r="P41" s="189">
        <v>43493</v>
      </c>
      <c r="Q41" s="181" t="s">
        <v>153</v>
      </c>
      <c r="R41" s="181">
        <v>55</v>
      </c>
      <c r="S41" s="181" t="s">
        <v>172</v>
      </c>
      <c r="T41" s="18"/>
    </row>
    <row r="42" spans="1:20" ht="18.75">
      <c r="A42" s="4">
        <v>38</v>
      </c>
      <c r="B42" s="179" t="s">
        <v>66</v>
      </c>
      <c r="C42" s="180" t="s">
        <v>1020</v>
      </c>
      <c r="D42" s="181" t="s">
        <v>29</v>
      </c>
      <c r="E42" s="192"/>
      <c r="F42" s="181"/>
      <c r="G42" s="183">
        <v>63</v>
      </c>
      <c r="H42" s="183">
        <v>47</v>
      </c>
      <c r="I42" s="184">
        <v>110</v>
      </c>
      <c r="J42" s="185" t="s">
        <v>1021</v>
      </c>
      <c r="K42" s="181" t="s">
        <v>1056</v>
      </c>
      <c r="L42" s="186" t="s">
        <v>1054</v>
      </c>
      <c r="M42" s="187">
        <v>9957605600</v>
      </c>
      <c r="N42" s="188" t="s">
        <v>1055</v>
      </c>
      <c r="O42" s="187">
        <v>9954832604</v>
      </c>
      <c r="P42" s="189">
        <v>43493</v>
      </c>
      <c r="Q42" s="181" t="s">
        <v>153</v>
      </c>
      <c r="R42" s="181">
        <v>58</v>
      </c>
      <c r="S42" s="181" t="s">
        <v>172</v>
      </c>
      <c r="T42" s="18"/>
    </row>
    <row r="43" spans="1:20" ht="18.75">
      <c r="A43" s="4">
        <v>39</v>
      </c>
      <c r="B43" s="179" t="s">
        <v>66</v>
      </c>
      <c r="C43" s="180" t="s">
        <v>572</v>
      </c>
      <c r="D43" s="181" t="s">
        <v>29</v>
      </c>
      <c r="E43" s="192"/>
      <c r="F43" s="181"/>
      <c r="G43" s="183">
        <v>66</v>
      </c>
      <c r="H43" s="183">
        <v>61</v>
      </c>
      <c r="I43" s="184">
        <v>127</v>
      </c>
      <c r="J43" s="185" t="s">
        <v>573</v>
      </c>
      <c r="K43" s="181" t="s">
        <v>1056</v>
      </c>
      <c r="L43" s="186" t="s">
        <v>1054</v>
      </c>
      <c r="M43" s="187">
        <v>9957605600</v>
      </c>
      <c r="N43" s="188" t="s">
        <v>1055</v>
      </c>
      <c r="O43" s="187">
        <v>9954832604</v>
      </c>
      <c r="P43" s="189">
        <v>43493</v>
      </c>
      <c r="Q43" s="181" t="s">
        <v>153</v>
      </c>
      <c r="R43" s="181">
        <v>54</v>
      </c>
      <c r="S43" s="181" t="s">
        <v>172</v>
      </c>
      <c r="T43" s="18"/>
    </row>
    <row r="44" spans="1:20" ht="36">
      <c r="A44" s="4">
        <v>40</v>
      </c>
      <c r="B44" s="179" t="s">
        <v>66</v>
      </c>
      <c r="C44" s="180" t="s">
        <v>511</v>
      </c>
      <c r="D44" s="181" t="s">
        <v>29</v>
      </c>
      <c r="E44" s="192"/>
      <c r="F44" s="181"/>
      <c r="G44" s="183">
        <v>44</v>
      </c>
      <c r="H44" s="183">
        <v>38</v>
      </c>
      <c r="I44" s="184">
        <v>82</v>
      </c>
      <c r="J44" s="185" t="s">
        <v>512</v>
      </c>
      <c r="K44" s="181" t="s">
        <v>1056</v>
      </c>
      <c r="L44" s="186" t="s">
        <v>1054</v>
      </c>
      <c r="M44" s="187">
        <v>9957605600</v>
      </c>
      <c r="N44" s="188" t="s">
        <v>1055</v>
      </c>
      <c r="O44" s="187">
        <v>9954832604</v>
      </c>
      <c r="P44" s="189" t="s">
        <v>1035</v>
      </c>
      <c r="Q44" s="181" t="s">
        <v>1057</v>
      </c>
      <c r="R44" s="181">
        <v>55</v>
      </c>
      <c r="S44" s="181" t="s">
        <v>172</v>
      </c>
      <c r="T44" s="18"/>
    </row>
    <row r="45" spans="1:20" ht="36">
      <c r="A45" s="4">
        <v>41</v>
      </c>
      <c r="B45" s="179" t="s">
        <v>66</v>
      </c>
      <c r="C45" s="180" t="s">
        <v>558</v>
      </c>
      <c r="D45" s="181" t="s">
        <v>29</v>
      </c>
      <c r="E45" s="192"/>
      <c r="F45" s="181"/>
      <c r="G45" s="183">
        <v>39</v>
      </c>
      <c r="H45" s="183">
        <v>27</v>
      </c>
      <c r="I45" s="184">
        <v>66</v>
      </c>
      <c r="J45" s="185" t="s">
        <v>560</v>
      </c>
      <c r="K45" s="181" t="s">
        <v>1056</v>
      </c>
      <c r="L45" s="186" t="s">
        <v>1054</v>
      </c>
      <c r="M45" s="187">
        <v>9957605600</v>
      </c>
      <c r="N45" s="188" t="s">
        <v>1055</v>
      </c>
      <c r="O45" s="187">
        <v>9954832604</v>
      </c>
      <c r="P45" s="189" t="s">
        <v>1035</v>
      </c>
      <c r="Q45" s="181" t="s">
        <v>1057</v>
      </c>
      <c r="R45" s="181">
        <v>39</v>
      </c>
      <c r="S45" s="181" t="s">
        <v>172</v>
      </c>
      <c r="T45" s="18"/>
    </row>
    <row r="46" spans="1:20" ht="36">
      <c r="A46" s="4">
        <v>42</v>
      </c>
      <c r="B46" s="179" t="s">
        <v>66</v>
      </c>
      <c r="C46" s="180" t="s">
        <v>91</v>
      </c>
      <c r="D46" s="181" t="s">
        <v>29</v>
      </c>
      <c r="E46" s="192"/>
      <c r="F46" s="181"/>
      <c r="G46" s="183">
        <v>40</v>
      </c>
      <c r="H46" s="183">
        <v>50</v>
      </c>
      <c r="I46" s="184">
        <v>90</v>
      </c>
      <c r="J46" s="185" t="s">
        <v>92</v>
      </c>
      <c r="K46" s="181" t="s">
        <v>1056</v>
      </c>
      <c r="L46" s="186" t="s">
        <v>1054</v>
      </c>
      <c r="M46" s="187">
        <v>9957605600</v>
      </c>
      <c r="N46" s="188" t="s">
        <v>1055</v>
      </c>
      <c r="O46" s="187">
        <v>9954832604</v>
      </c>
      <c r="P46" s="189" t="s">
        <v>1035</v>
      </c>
      <c r="Q46" s="181" t="s">
        <v>1057</v>
      </c>
      <c r="R46" s="181">
        <v>36</v>
      </c>
      <c r="S46" s="181" t="s">
        <v>172</v>
      </c>
      <c r="T46" s="18"/>
    </row>
    <row r="47" spans="1:20" ht="18.75">
      <c r="A47" s="4">
        <v>43</v>
      </c>
      <c r="B47" s="179"/>
      <c r="C47" s="193"/>
      <c r="D47" s="181"/>
      <c r="E47" s="182"/>
      <c r="F47" s="181"/>
      <c r="G47" s="194"/>
      <c r="H47" s="194"/>
      <c r="I47" s="179"/>
      <c r="J47" s="185"/>
      <c r="K47" s="181"/>
      <c r="L47" s="181"/>
      <c r="M47" s="181"/>
      <c r="N47" s="181"/>
      <c r="O47" s="187"/>
      <c r="P47" s="189"/>
      <c r="Q47" s="181"/>
      <c r="R47" s="181"/>
      <c r="S47" s="181"/>
      <c r="T47" s="18"/>
    </row>
    <row r="48" spans="1:20" ht="36">
      <c r="A48" s="4">
        <v>44</v>
      </c>
      <c r="B48" s="179" t="s">
        <v>67</v>
      </c>
      <c r="C48" s="180" t="s">
        <v>839</v>
      </c>
      <c r="D48" s="195" t="s">
        <v>29</v>
      </c>
      <c r="E48" s="191"/>
      <c r="F48" s="195"/>
      <c r="G48" s="194">
        <v>24</v>
      </c>
      <c r="H48" s="194">
        <v>39</v>
      </c>
      <c r="I48" s="194">
        <v>63</v>
      </c>
      <c r="J48" s="185" t="s">
        <v>840</v>
      </c>
      <c r="K48" s="196" t="s">
        <v>170</v>
      </c>
      <c r="L48" s="197" t="s">
        <v>171</v>
      </c>
      <c r="M48" s="198">
        <v>9954972838</v>
      </c>
      <c r="N48" s="198" t="s">
        <v>984</v>
      </c>
      <c r="O48" s="198">
        <v>9957675249</v>
      </c>
      <c r="P48" s="189">
        <v>43467</v>
      </c>
      <c r="Q48" s="181" t="s">
        <v>155</v>
      </c>
      <c r="R48" s="181">
        <v>45</v>
      </c>
      <c r="S48" s="181" t="s">
        <v>172</v>
      </c>
      <c r="T48" s="18"/>
    </row>
    <row r="49" spans="1:20" ht="36">
      <c r="A49" s="4">
        <v>45</v>
      </c>
      <c r="B49" s="179" t="s">
        <v>67</v>
      </c>
      <c r="C49" s="180" t="s">
        <v>924</v>
      </c>
      <c r="D49" s="195" t="s">
        <v>29</v>
      </c>
      <c r="E49" s="191"/>
      <c r="F49" s="195"/>
      <c r="G49" s="194">
        <v>14</v>
      </c>
      <c r="H49" s="194">
        <v>12</v>
      </c>
      <c r="I49" s="194">
        <v>26</v>
      </c>
      <c r="J49" s="185" t="s">
        <v>951</v>
      </c>
      <c r="K49" s="196" t="s">
        <v>170</v>
      </c>
      <c r="L49" s="197" t="s">
        <v>171</v>
      </c>
      <c r="M49" s="198">
        <v>9954972839</v>
      </c>
      <c r="N49" s="198" t="s">
        <v>984</v>
      </c>
      <c r="O49" s="198">
        <v>9957675250</v>
      </c>
      <c r="P49" s="189">
        <v>43467</v>
      </c>
      <c r="Q49" s="181" t="s">
        <v>155</v>
      </c>
      <c r="R49" s="181">
        <v>59</v>
      </c>
      <c r="S49" s="181" t="s">
        <v>172</v>
      </c>
      <c r="T49" s="18"/>
    </row>
    <row r="50" spans="1:20" ht="36">
      <c r="A50" s="4">
        <v>46</v>
      </c>
      <c r="B50" s="179" t="s">
        <v>67</v>
      </c>
      <c r="C50" s="180" t="s">
        <v>925</v>
      </c>
      <c r="D50" s="195" t="s">
        <v>29</v>
      </c>
      <c r="E50" s="191"/>
      <c r="F50" s="195"/>
      <c r="G50" s="194">
        <v>17</v>
      </c>
      <c r="H50" s="194">
        <v>16</v>
      </c>
      <c r="I50" s="194">
        <v>33</v>
      </c>
      <c r="J50" s="185" t="s">
        <v>952</v>
      </c>
      <c r="K50" s="196" t="s">
        <v>170</v>
      </c>
      <c r="L50" s="197" t="s">
        <v>171</v>
      </c>
      <c r="M50" s="198">
        <v>9954972840</v>
      </c>
      <c r="N50" s="198" t="s">
        <v>984</v>
      </c>
      <c r="O50" s="198">
        <v>9957675251</v>
      </c>
      <c r="P50" s="189">
        <v>43467</v>
      </c>
      <c r="Q50" s="181" t="s">
        <v>155</v>
      </c>
      <c r="R50" s="181">
        <v>44</v>
      </c>
      <c r="S50" s="181" t="s">
        <v>172</v>
      </c>
      <c r="T50" s="18"/>
    </row>
    <row r="51" spans="1:20" ht="36">
      <c r="A51" s="4">
        <v>47</v>
      </c>
      <c r="B51" s="179" t="s">
        <v>67</v>
      </c>
      <c r="C51" s="180" t="s">
        <v>926</v>
      </c>
      <c r="D51" s="195" t="s">
        <v>29</v>
      </c>
      <c r="E51" s="191"/>
      <c r="F51" s="195"/>
      <c r="G51" s="194">
        <v>21</v>
      </c>
      <c r="H51" s="194">
        <v>22</v>
      </c>
      <c r="I51" s="194">
        <v>43</v>
      </c>
      <c r="J51" s="185" t="s">
        <v>953</v>
      </c>
      <c r="K51" s="196" t="s">
        <v>170</v>
      </c>
      <c r="L51" s="197" t="s">
        <v>171</v>
      </c>
      <c r="M51" s="198">
        <v>9954972841</v>
      </c>
      <c r="N51" s="198" t="s">
        <v>984</v>
      </c>
      <c r="O51" s="198">
        <v>9957675252</v>
      </c>
      <c r="P51" s="189">
        <v>43468</v>
      </c>
      <c r="Q51" s="181" t="s">
        <v>161</v>
      </c>
      <c r="R51" s="181">
        <v>37</v>
      </c>
      <c r="S51" s="181" t="s">
        <v>172</v>
      </c>
      <c r="T51" s="18"/>
    </row>
    <row r="52" spans="1:20" ht="36">
      <c r="A52" s="4">
        <v>48</v>
      </c>
      <c r="B52" s="179" t="s">
        <v>67</v>
      </c>
      <c r="C52" s="180" t="s">
        <v>927</v>
      </c>
      <c r="D52" s="195" t="s">
        <v>29</v>
      </c>
      <c r="E52" s="191"/>
      <c r="F52" s="195"/>
      <c r="G52" s="194">
        <v>13</v>
      </c>
      <c r="H52" s="194">
        <v>21</v>
      </c>
      <c r="I52" s="194">
        <v>34</v>
      </c>
      <c r="J52" s="185" t="s">
        <v>954</v>
      </c>
      <c r="K52" s="196" t="s">
        <v>170</v>
      </c>
      <c r="L52" s="197" t="s">
        <v>171</v>
      </c>
      <c r="M52" s="198">
        <v>9954972842</v>
      </c>
      <c r="N52" s="198" t="s">
        <v>984</v>
      </c>
      <c r="O52" s="198">
        <v>9957675253</v>
      </c>
      <c r="P52" s="189">
        <v>43468</v>
      </c>
      <c r="Q52" s="181" t="s">
        <v>161</v>
      </c>
      <c r="R52" s="181">
        <v>54</v>
      </c>
      <c r="S52" s="181" t="s">
        <v>172</v>
      </c>
      <c r="T52" s="18"/>
    </row>
    <row r="53" spans="1:20" ht="36">
      <c r="A53" s="4">
        <v>49</v>
      </c>
      <c r="B53" s="179" t="s">
        <v>67</v>
      </c>
      <c r="C53" s="180" t="s">
        <v>928</v>
      </c>
      <c r="D53" s="195" t="s">
        <v>29</v>
      </c>
      <c r="E53" s="191"/>
      <c r="F53" s="195"/>
      <c r="G53" s="194">
        <v>14</v>
      </c>
      <c r="H53" s="194">
        <v>13</v>
      </c>
      <c r="I53" s="194">
        <v>27</v>
      </c>
      <c r="J53" s="185" t="s">
        <v>955</v>
      </c>
      <c r="K53" s="196" t="s">
        <v>170</v>
      </c>
      <c r="L53" s="197" t="s">
        <v>171</v>
      </c>
      <c r="M53" s="198">
        <v>9954972843</v>
      </c>
      <c r="N53" s="198" t="s">
        <v>984</v>
      </c>
      <c r="O53" s="198">
        <v>9957675254</v>
      </c>
      <c r="P53" s="189">
        <v>43468</v>
      </c>
      <c r="Q53" s="181" t="s">
        <v>161</v>
      </c>
      <c r="R53" s="181">
        <v>56</v>
      </c>
      <c r="S53" s="181" t="s">
        <v>172</v>
      </c>
      <c r="T53" s="18"/>
    </row>
    <row r="54" spans="1:20" ht="36">
      <c r="A54" s="4">
        <v>50</v>
      </c>
      <c r="B54" s="179" t="s">
        <v>67</v>
      </c>
      <c r="C54" s="180" t="s">
        <v>929</v>
      </c>
      <c r="D54" s="195" t="s">
        <v>29</v>
      </c>
      <c r="E54" s="191"/>
      <c r="F54" s="195"/>
      <c r="G54" s="194">
        <v>23</v>
      </c>
      <c r="H54" s="194">
        <v>21</v>
      </c>
      <c r="I54" s="194">
        <v>44</v>
      </c>
      <c r="J54" s="185" t="s">
        <v>956</v>
      </c>
      <c r="K54" s="196" t="s">
        <v>170</v>
      </c>
      <c r="L54" s="197" t="s">
        <v>171</v>
      </c>
      <c r="M54" s="198">
        <v>9954972844</v>
      </c>
      <c r="N54" s="198" t="s">
        <v>984</v>
      </c>
      <c r="O54" s="198">
        <v>9957675255</v>
      </c>
      <c r="P54" s="189">
        <v>43468</v>
      </c>
      <c r="Q54" s="181" t="s">
        <v>161</v>
      </c>
      <c r="R54" s="181">
        <v>55</v>
      </c>
      <c r="S54" s="181" t="s">
        <v>172</v>
      </c>
      <c r="T54" s="18"/>
    </row>
    <row r="55" spans="1:20" ht="36">
      <c r="A55" s="4">
        <v>51</v>
      </c>
      <c r="B55" s="179" t="s">
        <v>67</v>
      </c>
      <c r="C55" s="180" t="s">
        <v>930</v>
      </c>
      <c r="D55" s="195" t="s">
        <v>29</v>
      </c>
      <c r="E55" s="191"/>
      <c r="F55" s="195"/>
      <c r="G55" s="194">
        <v>19</v>
      </c>
      <c r="H55" s="194">
        <v>15</v>
      </c>
      <c r="I55" s="194">
        <v>34</v>
      </c>
      <c r="J55" s="185" t="s">
        <v>141</v>
      </c>
      <c r="K55" s="196" t="s">
        <v>170</v>
      </c>
      <c r="L55" s="197" t="s">
        <v>171</v>
      </c>
      <c r="M55" s="198">
        <v>9954972845</v>
      </c>
      <c r="N55" s="198" t="s">
        <v>984</v>
      </c>
      <c r="O55" s="198">
        <v>9957675256</v>
      </c>
      <c r="P55" s="189">
        <v>43469</v>
      </c>
      <c r="Q55" s="181" t="s">
        <v>157</v>
      </c>
      <c r="R55" s="181">
        <v>58</v>
      </c>
      <c r="S55" s="181" t="s">
        <v>172</v>
      </c>
      <c r="T55" s="18"/>
    </row>
    <row r="56" spans="1:20" ht="36">
      <c r="A56" s="4">
        <v>52</v>
      </c>
      <c r="B56" s="179" t="s">
        <v>67</v>
      </c>
      <c r="C56" s="180" t="s">
        <v>931</v>
      </c>
      <c r="D56" s="195" t="s">
        <v>29</v>
      </c>
      <c r="E56" s="191"/>
      <c r="F56" s="195"/>
      <c r="G56" s="194">
        <v>17</v>
      </c>
      <c r="H56" s="194">
        <v>1</v>
      </c>
      <c r="I56" s="194">
        <v>34</v>
      </c>
      <c r="J56" s="185" t="s">
        <v>957</v>
      </c>
      <c r="K56" s="196" t="s">
        <v>170</v>
      </c>
      <c r="L56" s="197" t="s">
        <v>171</v>
      </c>
      <c r="M56" s="198">
        <v>9954972846</v>
      </c>
      <c r="N56" s="198" t="s">
        <v>984</v>
      </c>
      <c r="O56" s="198">
        <v>9957675257</v>
      </c>
      <c r="P56" s="189">
        <v>43469</v>
      </c>
      <c r="Q56" s="181" t="s">
        <v>157</v>
      </c>
      <c r="R56" s="181">
        <v>63</v>
      </c>
      <c r="S56" s="181" t="s">
        <v>172</v>
      </c>
      <c r="T56" s="18"/>
    </row>
    <row r="57" spans="1:20" ht="36">
      <c r="A57" s="4">
        <v>53</v>
      </c>
      <c r="B57" s="179" t="s">
        <v>67</v>
      </c>
      <c r="C57" s="180" t="s">
        <v>932</v>
      </c>
      <c r="D57" s="195" t="s">
        <v>29</v>
      </c>
      <c r="E57" s="191"/>
      <c r="F57" s="195"/>
      <c r="G57" s="194">
        <v>13</v>
      </c>
      <c r="H57" s="194">
        <v>19</v>
      </c>
      <c r="I57" s="194">
        <v>32</v>
      </c>
      <c r="J57" s="185" t="s">
        <v>958</v>
      </c>
      <c r="K57" s="196" t="s">
        <v>170</v>
      </c>
      <c r="L57" s="197" t="s">
        <v>171</v>
      </c>
      <c r="M57" s="198">
        <v>9954972847</v>
      </c>
      <c r="N57" s="198" t="s">
        <v>984</v>
      </c>
      <c r="O57" s="198">
        <v>9957675258</v>
      </c>
      <c r="P57" s="189">
        <v>43469</v>
      </c>
      <c r="Q57" s="181" t="s">
        <v>157</v>
      </c>
      <c r="R57" s="181">
        <v>67</v>
      </c>
      <c r="S57" s="181" t="s">
        <v>172</v>
      </c>
      <c r="T57" s="18"/>
    </row>
    <row r="58" spans="1:20" ht="36">
      <c r="A58" s="4">
        <v>54</v>
      </c>
      <c r="B58" s="179" t="s">
        <v>67</v>
      </c>
      <c r="C58" s="180" t="s">
        <v>664</v>
      </c>
      <c r="D58" s="195" t="s">
        <v>29</v>
      </c>
      <c r="E58" s="191"/>
      <c r="F58" s="195"/>
      <c r="G58" s="194">
        <v>26</v>
      </c>
      <c r="H58" s="194">
        <v>22</v>
      </c>
      <c r="I58" s="194">
        <v>48</v>
      </c>
      <c r="J58" s="185" t="s">
        <v>669</v>
      </c>
      <c r="K58" s="196" t="s">
        <v>170</v>
      </c>
      <c r="L58" s="197" t="s">
        <v>171</v>
      </c>
      <c r="M58" s="198">
        <v>9954972848</v>
      </c>
      <c r="N58" s="198" t="s">
        <v>984</v>
      </c>
      <c r="O58" s="198">
        <v>9957675259</v>
      </c>
      <c r="P58" s="189">
        <v>43470</v>
      </c>
      <c r="Q58" s="181" t="s">
        <v>158</v>
      </c>
      <c r="R58" s="181">
        <v>54</v>
      </c>
      <c r="S58" s="181" t="s">
        <v>172</v>
      </c>
      <c r="T58" s="18"/>
    </row>
    <row r="59" spans="1:20" ht="36">
      <c r="A59" s="4">
        <v>55</v>
      </c>
      <c r="B59" s="179" t="s">
        <v>67</v>
      </c>
      <c r="C59" s="180" t="s">
        <v>933</v>
      </c>
      <c r="D59" s="195" t="s">
        <v>29</v>
      </c>
      <c r="E59" s="191"/>
      <c r="F59" s="195"/>
      <c r="G59" s="194">
        <v>48</v>
      </c>
      <c r="H59" s="194">
        <v>52</v>
      </c>
      <c r="I59" s="194">
        <v>100</v>
      </c>
      <c r="J59" s="185" t="s">
        <v>142</v>
      </c>
      <c r="K59" s="196" t="s">
        <v>170</v>
      </c>
      <c r="L59" s="197" t="s">
        <v>171</v>
      </c>
      <c r="M59" s="198">
        <v>9954972849</v>
      </c>
      <c r="N59" s="198" t="s">
        <v>984</v>
      </c>
      <c r="O59" s="198">
        <v>9957675260</v>
      </c>
      <c r="P59" s="189">
        <v>43470</v>
      </c>
      <c r="Q59" s="181" t="s">
        <v>158</v>
      </c>
      <c r="R59" s="181">
        <v>65</v>
      </c>
      <c r="S59" s="181" t="s">
        <v>172</v>
      </c>
      <c r="T59" s="18"/>
    </row>
    <row r="60" spans="1:20" ht="36">
      <c r="A60" s="4">
        <v>56</v>
      </c>
      <c r="B60" s="179" t="s">
        <v>67</v>
      </c>
      <c r="C60" s="180" t="s">
        <v>934</v>
      </c>
      <c r="D60" s="195" t="s">
        <v>29</v>
      </c>
      <c r="E60" s="191"/>
      <c r="F60" s="195"/>
      <c r="G60" s="194">
        <v>29</v>
      </c>
      <c r="H60" s="194">
        <v>22</v>
      </c>
      <c r="I60" s="194">
        <v>51</v>
      </c>
      <c r="J60" s="185" t="s">
        <v>259</v>
      </c>
      <c r="K60" s="196" t="s">
        <v>170</v>
      </c>
      <c r="L60" s="197" t="s">
        <v>171</v>
      </c>
      <c r="M60" s="198">
        <v>9954972850</v>
      </c>
      <c r="N60" s="198" t="s">
        <v>984</v>
      </c>
      <c r="O60" s="198">
        <v>9957675261</v>
      </c>
      <c r="P60" s="189">
        <v>43472</v>
      </c>
      <c r="Q60" s="181" t="s">
        <v>153</v>
      </c>
      <c r="R60" s="181">
        <v>33</v>
      </c>
      <c r="S60" s="181" t="s">
        <v>172</v>
      </c>
      <c r="T60" s="18"/>
    </row>
    <row r="61" spans="1:20" ht="36">
      <c r="A61" s="4">
        <v>57</v>
      </c>
      <c r="B61" s="179" t="s">
        <v>67</v>
      </c>
      <c r="C61" s="180" t="s">
        <v>922</v>
      </c>
      <c r="D61" s="195" t="s">
        <v>29</v>
      </c>
      <c r="E61" s="191"/>
      <c r="F61" s="195"/>
      <c r="G61" s="194">
        <v>34</v>
      </c>
      <c r="H61" s="194">
        <v>42</v>
      </c>
      <c r="I61" s="194">
        <v>76</v>
      </c>
      <c r="J61" s="185" t="s">
        <v>923</v>
      </c>
      <c r="K61" s="196" t="s">
        <v>170</v>
      </c>
      <c r="L61" s="197" t="s">
        <v>171</v>
      </c>
      <c r="M61" s="198">
        <v>9954972851</v>
      </c>
      <c r="N61" s="198" t="s">
        <v>984</v>
      </c>
      <c r="O61" s="198">
        <v>9957675262</v>
      </c>
      <c r="P61" s="189">
        <v>43472</v>
      </c>
      <c r="Q61" s="181" t="s">
        <v>153</v>
      </c>
      <c r="R61" s="195">
        <v>38</v>
      </c>
      <c r="S61" s="181" t="s">
        <v>172</v>
      </c>
      <c r="T61" s="18"/>
    </row>
    <row r="62" spans="1:20" ht="36">
      <c r="A62" s="4">
        <v>58</v>
      </c>
      <c r="B62" s="179" t="s">
        <v>67</v>
      </c>
      <c r="C62" s="180" t="s">
        <v>935</v>
      </c>
      <c r="D62" s="195" t="s">
        <v>29</v>
      </c>
      <c r="E62" s="191"/>
      <c r="F62" s="195"/>
      <c r="G62" s="194">
        <v>24</v>
      </c>
      <c r="H62" s="194">
        <v>37</v>
      </c>
      <c r="I62" s="194">
        <v>61</v>
      </c>
      <c r="J62" s="185" t="s">
        <v>150</v>
      </c>
      <c r="K62" s="196" t="s">
        <v>170</v>
      </c>
      <c r="L62" s="197" t="s">
        <v>171</v>
      </c>
      <c r="M62" s="198">
        <v>9954972852</v>
      </c>
      <c r="N62" s="198" t="s">
        <v>984</v>
      </c>
      <c r="O62" s="198">
        <v>9957675263</v>
      </c>
      <c r="P62" s="189">
        <v>43473</v>
      </c>
      <c r="Q62" s="181" t="s">
        <v>154</v>
      </c>
      <c r="R62" s="195">
        <v>44</v>
      </c>
      <c r="S62" s="181" t="s">
        <v>172</v>
      </c>
      <c r="T62" s="18"/>
    </row>
    <row r="63" spans="1:20" ht="36">
      <c r="A63" s="4">
        <v>59</v>
      </c>
      <c r="B63" s="179" t="s">
        <v>67</v>
      </c>
      <c r="C63" s="180" t="s">
        <v>936</v>
      </c>
      <c r="D63" s="195" t="s">
        <v>29</v>
      </c>
      <c r="E63" s="191"/>
      <c r="F63" s="195"/>
      <c r="G63" s="194">
        <v>18</v>
      </c>
      <c r="H63" s="194">
        <v>23</v>
      </c>
      <c r="I63" s="194">
        <v>41</v>
      </c>
      <c r="J63" s="185" t="s">
        <v>959</v>
      </c>
      <c r="K63" s="196" t="s">
        <v>170</v>
      </c>
      <c r="L63" s="197" t="s">
        <v>171</v>
      </c>
      <c r="M63" s="198">
        <v>9954972853</v>
      </c>
      <c r="N63" s="198" t="s">
        <v>984</v>
      </c>
      <c r="O63" s="198">
        <v>9957675264</v>
      </c>
      <c r="P63" s="189">
        <v>43473</v>
      </c>
      <c r="Q63" s="181" t="s">
        <v>154</v>
      </c>
      <c r="R63" s="195">
        <v>42</v>
      </c>
      <c r="S63" s="181" t="s">
        <v>172</v>
      </c>
      <c r="T63" s="18"/>
    </row>
    <row r="64" spans="1:20" ht="36">
      <c r="A64" s="4">
        <v>60</v>
      </c>
      <c r="B64" s="179" t="s">
        <v>67</v>
      </c>
      <c r="C64" s="180" t="s">
        <v>937</v>
      </c>
      <c r="D64" s="195" t="s">
        <v>29</v>
      </c>
      <c r="E64" s="191"/>
      <c r="F64" s="195"/>
      <c r="G64" s="194">
        <v>7</v>
      </c>
      <c r="H64" s="194">
        <v>15</v>
      </c>
      <c r="I64" s="194">
        <v>22</v>
      </c>
      <c r="J64" s="185" t="s">
        <v>148</v>
      </c>
      <c r="K64" s="196" t="s">
        <v>170</v>
      </c>
      <c r="L64" s="197" t="s">
        <v>171</v>
      </c>
      <c r="M64" s="198">
        <v>9954972854</v>
      </c>
      <c r="N64" s="198" t="s">
        <v>984</v>
      </c>
      <c r="O64" s="198">
        <v>9957675265</v>
      </c>
      <c r="P64" s="189">
        <v>43473</v>
      </c>
      <c r="Q64" s="181" t="s">
        <v>154</v>
      </c>
      <c r="R64" s="195">
        <v>54</v>
      </c>
      <c r="S64" s="181" t="s">
        <v>172</v>
      </c>
      <c r="T64" s="18"/>
    </row>
    <row r="65" spans="1:20" ht="36">
      <c r="A65" s="4">
        <v>61</v>
      </c>
      <c r="B65" s="179" t="s">
        <v>67</v>
      </c>
      <c r="C65" s="180" t="s">
        <v>938</v>
      </c>
      <c r="D65" s="195" t="s">
        <v>29</v>
      </c>
      <c r="E65" s="191"/>
      <c r="F65" s="195"/>
      <c r="G65" s="194">
        <v>16</v>
      </c>
      <c r="H65" s="194">
        <v>16</v>
      </c>
      <c r="I65" s="194">
        <v>32</v>
      </c>
      <c r="J65" s="185" t="s">
        <v>146</v>
      </c>
      <c r="K65" s="196" t="s">
        <v>170</v>
      </c>
      <c r="L65" s="197" t="s">
        <v>171</v>
      </c>
      <c r="M65" s="198">
        <v>9954972855</v>
      </c>
      <c r="N65" s="198" t="s">
        <v>984</v>
      </c>
      <c r="O65" s="198">
        <v>9957675266</v>
      </c>
      <c r="P65" s="189">
        <v>43474</v>
      </c>
      <c r="Q65" s="181" t="s">
        <v>155</v>
      </c>
      <c r="R65" s="195">
        <v>59</v>
      </c>
      <c r="S65" s="181" t="s">
        <v>172</v>
      </c>
      <c r="T65" s="18"/>
    </row>
    <row r="66" spans="1:20" ht="36">
      <c r="A66" s="4">
        <v>62</v>
      </c>
      <c r="B66" s="179" t="s">
        <v>67</v>
      </c>
      <c r="C66" s="180" t="s">
        <v>939</v>
      </c>
      <c r="D66" s="195" t="s">
        <v>29</v>
      </c>
      <c r="E66" s="191"/>
      <c r="F66" s="195"/>
      <c r="G66" s="194">
        <v>18</v>
      </c>
      <c r="H66" s="194">
        <v>17</v>
      </c>
      <c r="I66" s="194">
        <v>35</v>
      </c>
      <c r="J66" s="185" t="s">
        <v>149</v>
      </c>
      <c r="K66" s="196" t="s">
        <v>170</v>
      </c>
      <c r="L66" s="197" t="s">
        <v>171</v>
      </c>
      <c r="M66" s="198">
        <v>9954972856</v>
      </c>
      <c r="N66" s="198" t="s">
        <v>984</v>
      </c>
      <c r="O66" s="198">
        <v>9957675267</v>
      </c>
      <c r="P66" s="189">
        <v>43474</v>
      </c>
      <c r="Q66" s="181" t="s">
        <v>155</v>
      </c>
      <c r="R66" s="195">
        <v>32</v>
      </c>
      <c r="S66" s="181" t="s">
        <v>172</v>
      </c>
      <c r="T66" s="18"/>
    </row>
    <row r="67" spans="1:20" ht="36">
      <c r="A67" s="4">
        <v>63</v>
      </c>
      <c r="B67" s="179" t="s">
        <v>67</v>
      </c>
      <c r="C67" s="180" t="s">
        <v>940</v>
      </c>
      <c r="D67" s="195" t="s">
        <v>29</v>
      </c>
      <c r="E67" s="191"/>
      <c r="F67" s="195"/>
      <c r="G67" s="194">
        <v>12</v>
      </c>
      <c r="H67" s="194">
        <v>16</v>
      </c>
      <c r="I67" s="194">
        <v>28</v>
      </c>
      <c r="J67" s="185" t="s">
        <v>960</v>
      </c>
      <c r="K67" s="196" t="s">
        <v>170</v>
      </c>
      <c r="L67" s="197" t="s">
        <v>171</v>
      </c>
      <c r="M67" s="198">
        <v>9954972857</v>
      </c>
      <c r="N67" s="198" t="s">
        <v>984</v>
      </c>
      <c r="O67" s="198">
        <v>9957675268</v>
      </c>
      <c r="P67" s="189">
        <v>43474</v>
      </c>
      <c r="Q67" s="181" t="s">
        <v>155</v>
      </c>
      <c r="R67" s="195">
        <v>35</v>
      </c>
      <c r="S67" s="181" t="s">
        <v>172</v>
      </c>
      <c r="T67" s="18"/>
    </row>
    <row r="68" spans="1:20" ht="36">
      <c r="A68" s="4">
        <v>64</v>
      </c>
      <c r="B68" s="179" t="s">
        <v>67</v>
      </c>
      <c r="C68" s="180" t="s">
        <v>941</v>
      </c>
      <c r="D68" s="195" t="s">
        <v>29</v>
      </c>
      <c r="E68" s="191"/>
      <c r="F68" s="195"/>
      <c r="G68" s="194">
        <v>26</v>
      </c>
      <c r="H68" s="194">
        <v>23</v>
      </c>
      <c r="I68" s="194">
        <v>49</v>
      </c>
      <c r="J68" s="185" t="s">
        <v>961</v>
      </c>
      <c r="K68" s="196" t="s">
        <v>170</v>
      </c>
      <c r="L68" s="197" t="s">
        <v>171</v>
      </c>
      <c r="M68" s="198">
        <v>9954972858</v>
      </c>
      <c r="N68" s="198" t="s">
        <v>984</v>
      </c>
      <c r="O68" s="198">
        <v>9957675269</v>
      </c>
      <c r="P68" s="189">
        <v>43474</v>
      </c>
      <c r="Q68" s="181" t="s">
        <v>155</v>
      </c>
      <c r="R68" s="195">
        <v>39</v>
      </c>
      <c r="S68" s="181" t="s">
        <v>172</v>
      </c>
      <c r="T68" s="18"/>
    </row>
    <row r="69" spans="1:20" ht="36">
      <c r="A69" s="4">
        <v>65</v>
      </c>
      <c r="B69" s="179" t="s">
        <v>67</v>
      </c>
      <c r="C69" s="180" t="s">
        <v>942</v>
      </c>
      <c r="D69" s="195" t="s">
        <v>29</v>
      </c>
      <c r="E69" s="191"/>
      <c r="F69" s="195"/>
      <c r="G69" s="194">
        <v>20</v>
      </c>
      <c r="H69" s="194">
        <v>23</v>
      </c>
      <c r="I69" s="194">
        <v>43</v>
      </c>
      <c r="J69" s="185" t="s">
        <v>962</v>
      </c>
      <c r="K69" s="196" t="s">
        <v>170</v>
      </c>
      <c r="L69" s="197" t="s">
        <v>171</v>
      </c>
      <c r="M69" s="198">
        <v>9954972859</v>
      </c>
      <c r="N69" s="198" t="s">
        <v>984</v>
      </c>
      <c r="O69" s="198">
        <v>9957675270</v>
      </c>
      <c r="P69" s="189">
        <v>43475</v>
      </c>
      <c r="Q69" s="181" t="s">
        <v>161</v>
      </c>
      <c r="R69" s="195">
        <v>45</v>
      </c>
      <c r="S69" s="181" t="s">
        <v>172</v>
      </c>
      <c r="T69" s="18"/>
    </row>
    <row r="70" spans="1:20" ht="36">
      <c r="A70" s="4">
        <v>66</v>
      </c>
      <c r="B70" s="179" t="s">
        <v>67</v>
      </c>
      <c r="C70" s="180" t="s">
        <v>943</v>
      </c>
      <c r="D70" s="195" t="s">
        <v>29</v>
      </c>
      <c r="E70" s="191"/>
      <c r="F70" s="195"/>
      <c r="G70" s="194">
        <v>11</v>
      </c>
      <c r="H70" s="194">
        <v>14</v>
      </c>
      <c r="I70" s="194">
        <v>25</v>
      </c>
      <c r="J70" s="185" t="s">
        <v>145</v>
      </c>
      <c r="K70" s="196" t="s">
        <v>170</v>
      </c>
      <c r="L70" s="197" t="s">
        <v>171</v>
      </c>
      <c r="M70" s="198">
        <v>9954972860</v>
      </c>
      <c r="N70" s="198" t="s">
        <v>984</v>
      </c>
      <c r="O70" s="198">
        <v>9957675271</v>
      </c>
      <c r="P70" s="189">
        <v>43475</v>
      </c>
      <c r="Q70" s="181" t="s">
        <v>161</v>
      </c>
      <c r="R70" s="195">
        <v>65</v>
      </c>
      <c r="S70" s="181" t="s">
        <v>172</v>
      </c>
      <c r="T70" s="18"/>
    </row>
    <row r="71" spans="1:20" ht="36">
      <c r="A71" s="4">
        <v>67</v>
      </c>
      <c r="B71" s="179" t="s">
        <v>67</v>
      </c>
      <c r="C71" s="180" t="s">
        <v>944</v>
      </c>
      <c r="D71" s="195" t="s">
        <v>29</v>
      </c>
      <c r="E71" s="191"/>
      <c r="F71" s="195"/>
      <c r="G71" s="194">
        <v>19</v>
      </c>
      <c r="H71" s="194">
        <v>30</v>
      </c>
      <c r="I71" s="194">
        <v>49</v>
      </c>
      <c r="J71" s="185" t="s">
        <v>144</v>
      </c>
      <c r="K71" s="196" t="s">
        <v>170</v>
      </c>
      <c r="L71" s="197" t="s">
        <v>171</v>
      </c>
      <c r="M71" s="198">
        <v>9954972861</v>
      </c>
      <c r="N71" s="198" t="s">
        <v>984</v>
      </c>
      <c r="O71" s="198">
        <v>9957675272</v>
      </c>
      <c r="P71" s="189">
        <v>43475</v>
      </c>
      <c r="Q71" s="181" t="s">
        <v>161</v>
      </c>
      <c r="R71" s="195">
        <v>69</v>
      </c>
      <c r="S71" s="181" t="s">
        <v>172</v>
      </c>
      <c r="T71" s="18"/>
    </row>
    <row r="72" spans="1:20" ht="36">
      <c r="A72" s="4">
        <v>68</v>
      </c>
      <c r="B72" s="179" t="s">
        <v>67</v>
      </c>
      <c r="C72" s="180" t="s">
        <v>945</v>
      </c>
      <c r="D72" s="195" t="s">
        <v>29</v>
      </c>
      <c r="E72" s="191"/>
      <c r="F72" s="195"/>
      <c r="G72" s="194">
        <v>29</v>
      </c>
      <c r="H72" s="194">
        <v>18</v>
      </c>
      <c r="I72" s="194">
        <v>47</v>
      </c>
      <c r="J72" s="185" t="s">
        <v>101</v>
      </c>
      <c r="K72" s="196" t="s">
        <v>170</v>
      </c>
      <c r="L72" s="197" t="s">
        <v>171</v>
      </c>
      <c r="M72" s="198">
        <v>9954972862</v>
      </c>
      <c r="N72" s="198" t="s">
        <v>984</v>
      </c>
      <c r="O72" s="198">
        <v>9957675273</v>
      </c>
      <c r="P72" s="189">
        <v>43476</v>
      </c>
      <c r="Q72" s="181" t="s">
        <v>157</v>
      </c>
      <c r="R72" s="195">
        <v>70</v>
      </c>
      <c r="S72" s="181" t="s">
        <v>172</v>
      </c>
      <c r="T72" s="18"/>
    </row>
    <row r="73" spans="1:20" ht="36">
      <c r="A73" s="4">
        <v>69</v>
      </c>
      <c r="B73" s="179" t="s">
        <v>67</v>
      </c>
      <c r="C73" s="180" t="s">
        <v>946</v>
      </c>
      <c r="D73" s="195" t="s">
        <v>29</v>
      </c>
      <c r="E73" s="191"/>
      <c r="F73" s="195"/>
      <c r="G73" s="194">
        <v>25</v>
      </c>
      <c r="H73" s="194">
        <v>34</v>
      </c>
      <c r="I73" s="194">
        <v>59</v>
      </c>
      <c r="J73" s="185" t="s">
        <v>963</v>
      </c>
      <c r="K73" s="196" t="s">
        <v>170</v>
      </c>
      <c r="L73" s="197" t="s">
        <v>171</v>
      </c>
      <c r="M73" s="198">
        <v>9954972863</v>
      </c>
      <c r="N73" s="198" t="s">
        <v>984</v>
      </c>
      <c r="O73" s="198">
        <v>9957675274</v>
      </c>
      <c r="P73" s="189">
        <v>43476</v>
      </c>
      <c r="Q73" s="181" t="s">
        <v>157</v>
      </c>
      <c r="R73" s="195">
        <v>61</v>
      </c>
      <c r="S73" s="181" t="s">
        <v>172</v>
      </c>
      <c r="T73" s="18"/>
    </row>
    <row r="74" spans="1:20" ht="36">
      <c r="A74" s="4">
        <v>70</v>
      </c>
      <c r="B74" s="179" t="s">
        <v>67</v>
      </c>
      <c r="C74" s="180" t="s">
        <v>947</v>
      </c>
      <c r="D74" s="195" t="s">
        <v>29</v>
      </c>
      <c r="E74" s="191"/>
      <c r="F74" s="195"/>
      <c r="G74" s="194">
        <v>12</v>
      </c>
      <c r="H74" s="194">
        <v>6</v>
      </c>
      <c r="I74" s="194">
        <v>18</v>
      </c>
      <c r="J74" s="185" t="s">
        <v>143</v>
      </c>
      <c r="K74" s="196" t="s">
        <v>170</v>
      </c>
      <c r="L74" s="197" t="s">
        <v>171</v>
      </c>
      <c r="M74" s="198">
        <v>9954972864</v>
      </c>
      <c r="N74" s="198" t="s">
        <v>984</v>
      </c>
      <c r="O74" s="198">
        <v>9957675275</v>
      </c>
      <c r="P74" s="189">
        <v>43476</v>
      </c>
      <c r="Q74" s="181" t="s">
        <v>157</v>
      </c>
      <c r="R74" s="195">
        <v>63</v>
      </c>
      <c r="S74" s="181" t="s">
        <v>172</v>
      </c>
      <c r="T74" s="18"/>
    </row>
    <row r="75" spans="1:20" ht="36">
      <c r="A75" s="4">
        <v>71</v>
      </c>
      <c r="B75" s="179" t="s">
        <v>67</v>
      </c>
      <c r="C75" s="180" t="s">
        <v>125</v>
      </c>
      <c r="D75" s="195" t="s">
        <v>29</v>
      </c>
      <c r="E75" s="191"/>
      <c r="F75" s="195"/>
      <c r="G75" s="194">
        <v>10</v>
      </c>
      <c r="H75" s="194">
        <v>10</v>
      </c>
      <c r="I75" s="194">
        <v>20</v>
      </c>
      <c r="J75" s="185" t="s">
        <v>127</v>
      </c>
      <c r="K75" s="196" t="s">
        <v>170</v>
      </c>
      <c r="L75" s="197" t="s">
        <v>171</v>
      </c>
      <c r="M75" s="198">
        <v>9954972865</v>
      </c>
      <c r="N75" s="198" t="s">
        <v>984</v>
      </c>
      <c r="O75" s="198">
        <v>9957675276</v>
      </c>
      <c r="P75" s="189">
        <v>43477</v>
      </c>
      <c r="Q75" s="181" t="s">
        <v>158</v>
      </c>
      <c r="R75" s="195">
        <v>65</v>
      </c>
      <c r="S75" s="181" t="s">
        <v>172</v>
      </c>
      <c r="T75" s="18"/>
    </row>
    <row r="76" spans="1:20" ht="36">
      <c r="A76" s="4">
        <v>72</v>
      </c>
      <c r="B76" s="179" t="s">
        <v>67</v>
      </c>
      <c r="C76" s="180" t="s">
        <v>126</v>
      </c>
      <c r="D76" s="195" t="s">
        <v>29</v>
      </c>
      <c r="E76" s="191"/>
      <c r="F76" s="195"/>
      <c r="G76" s="194">
        <v>37</v>
      </c>
      <c r="H76" s="194">
        <v>33</v>
      </c>
      <c r="I76" s="194">
        <v>70</v>
      </c>
      <c r="J76" s="185" t="s">
        <v>128</v>
      </c>
      <c r="K76" s="196" t="s">
        <v>170</v>
      </c>
      <c r="L76" s="197" t="s">
        <v>171</v>
      </c>
      <c r="M76" s="198">
        <v>9954972866</v>
      </c>
      <c r="N76" s="198" t="s">
        <v>984</v>
      </c>
      <c r="O76" s="198">
        <v>9957675277</v>
      </c>
      <c r="P76" s="189">
        <v>43477</v>
      </c>
      <c r="Q76" s="181" t="s">
        <v>158</v>
      </c>
      <c r="R76" s="195">
        <v>46</v>
      </c>
      <c r="S76" s="181" t="s">
        <v>172</v>
      </c>
      <c r="T76" s="18"/>
    </row>
    <row r="77" spans="1:20" ht="36">
      <c r="A77" s="4">
        <v>73</v>
      </c>
      <c r="B77" s="179" t="s">
        <v>67</v>
      </c>
      <c r="C77" s="180" t="s">
        <v>839</v>
      </c>
      <c r="D77" s="195" t="s">
        <v>29</v>
      </c>
      <c r="E77" s="191"/>
      <c r="F77" s="195"/>
      <c r="G77" s="194">
        <v>36</v>
      </c>
      <c r="H77" s="194">
        <v>33</v>
      </c>
      <c r="I77" s="194">
        <v>69</v>
      </c>
      <c r="J77" s="185" t="s">
        <v>964</v>
      </c>
      <c r="K77" s="196" t="s">
        <v>170</v>
      </c>
      <c r="L77" s="197" t="s">
        <v>171</v>
      </c>
      <c r="M77" s="198">
        <v>9954972867</v>
      </c>
      <c r="N77" s="198" t="s">
        <v>984</v>
      </c>
      <c r="O77" s="198">
        <v>9957675278</v>
      </c>
      <c r="P77" s="189">
        <v>43477</v>
      </c>
      <c r="Q77" s="181" t="s">
        <v>158</v>
      </c>
      <c r="R77" s="199"/>
      <c r="S77" s="181" t="s">
        <v>172</v>
      </c>
      <c r="T77" s="18"/>
    </row>
    <row r="78" spans="1:20" ht="36">
      <c r="A78" s="4">
        <v>74</v>
      </c>
      <c r="B78" s="179" t="s">
        <v>67</v>
      </c>
      <c r="C78" s="180" t="s">
        <v>948</v>
      </c>
      <c r="D78" s="195" t="s">
        <v>29</v>
      </c>
      <c r="E78" s="191"/>
      <c r="F78" s="195"/>
      <c r="G78" s="194">
        <v>18</v>
      </c>
      <c r="H78" s="194">
        <v>17</v>
      </c>
      <c r="I78" s="194">
        <v>35</v>
      </c>
      <c r="J78" s="185" t="s">
        <v>258</v>
      </c>
      <c r="K78" s="196" t="s">
        <v>170</v>
      </c>
      <c r="L78" s="197" t="s">
        <v>171</v>
      </c>
      <c r="M78" s="198">
        <v>9954972868</v>
      </c>
      <c r="N78" s="198" t="s">
        <v>984</v>
      </c>
      <c r="O78" s="198">
        <v>9957675279</v>
      </c>
      <c r="P78" s="189" t="s">
        <v>966</v>
      </c>
      <c r="Q78" s="181" t="s">
        <v>981</v>
      </c>
      <c r="R78" s="195">
        <v>55</v>
      </c>
      <c r="S78" s="181" t="s">
        <v>172</v>
      </c>
      <c r="T78" s="18"/>
    </row>
    <row r="79" spans="1:20" ht="36">
      <c r="A79" s="4">
        <v>75</v>
      </c>
      <c r="B79" s="179" t="s">
        <v>67</v>
      </c>
      <c r="C79" s="180" t="s">
        <v>949</v>
      </c>
      <c r="D79" s="195" t="s">
        <v>29</v>
      </c>
      <c r="E79" s="191"/>
      <c r="F79" s="195"/>
      <c r="G79" s="194">
        <v>14</v>
      </c>
      <c r="H79" s="194">
        <v>14</v>
      </c>
      <c r="I79" s="194">
        <v>28</v>
      </c>
      <c r="J79" s="185" t="s">
        <v>965</v>
      </c>
      <c r="K79" s="196" t="s">
        <v>170</v>
      </c>
      <c r="L79" s="197" t="s">
        <v>171</v>
      </c>
      <c r="M79" s="198">
        <v>9954972869</v>
      </c>
      <c r="N79" s="198" t="s">
        <v>984</v>
      </c>
      <c r="O79" s="198">
        <v>9957675280</v>
      </c>
      <c r="P79" s="189" t="s">
        <v>966</v>
      </c>
      <c r="Q79" s="181" t="s">
        <v>981</v>
      </c>
      <c r="R79" s="195">
        <v>59</v>
      </c>
      <c r="S79" s="181" t="s">
        <v>172</v>
      </c>
      <c r="T79" s="18"/>
    </row>
    <row r="80" spans="1:20" ht="36">
      <c r="A80" s="4">
        <v>76</v>
      </c>
      <c r="B80" s="179" t="s">
        <v>67</v>
      </c>
      <c r="C80" s="180" t="s">
        <v>950</v>
      </c>
      <c r="D80" s="195" t="s">
        <v>29</v>
      </c>
      <c r="E80" s="191"/>
      <c r="F80" s="195"/>
      <c r="G80" s="194">
        <v>110</v>
      </c>
      <c r="H80" s="194">
        <v>106</v>
      </c>
      <c r="I80" s="194">
        <v>216</v>
      </c>
      <c r="J80" s="185" t="s">
        <v>102</v>
      </c>
      <c r="K80" s="196" t="s">
        <v>170</v>
      </c>
      <c r="L80" s="197" t="s">
        <v>171</v>
      </c>
      <c r="M80" s="198">
        <v>9954972870</v>
      </c>
      <c r="N80" s="198" t="s">
        <v>984</v>
      </c>
      <c r="O80" s="198">
        <v>9957675281</v>
      </c>
      <c r="P80" s="189" t="s">
        <v>966</v>
      </c>
      <c r="Q80" s="181" t="s">
        <v>981</v>
      </c>
      <c r="R80" s="195">
        <v>32</v>
      </c>
      <c r="S80" s="181" t="s">
        <v>172</v>
      </c>
      <c r="T80" s="18"/>
    </row>
    <row r="81" spans="1:20" ht="36">
      <c r="A81" s="4">
        <v>77</v>
      </c>
      <c r="B81" s="179" t="s">
        <v>67</v>
      </c>
      <c r="C81" s="191" t="s">
        <v>673</v>
      </c>
      <c r="D81" s="195" t="s">
        <v>27</v>
      </c>
      <c r="E81" s="191">
        <v>18130283201</v>
      </c>
      <c r="F81" s="195" t="s">
        <v>1052</v>
      </c>
      <c r="G81" s="191">
        <v>21</v>
      </c>
      <c r="H81" s="191">
        <v>40</v>
      </c>
      <c r="I81" s="191">
        <v>61</v>
      </c>
      <c r="J81" s="191" t="s">
        <v>724</v>
      </c>
      <c r="K81" s="195" t="s">
        <v>985</v>
      </c>
      <c r="L81" s="200" t="s">
        <v>986</v>
      </c>
      <c r="M81" s="201">
        <v>9954501842</v>
      </c>
      <c r="N81" s="201" t="s">
        <v>987</v>
      </c>
      <c r="O81" s="201">
        <v>9854919176</v>
      </c>
      <c r="P81" s="189">
        <v>43483</v>
      </c>
      <c r="Q81" s="181" t="s">
        <v>157</v>
      </c>
      <c r="R81" s="195">
        <v>35</v>
      </c>
      <c r="S81" s="181" t="s">
        <v>172</v>
      </c>
      <c r="T81" s="18"/>
    </row>
    <row r="82" spans="1:20" ht="36">
      <c r="A82" s="4">
        <v>78</v>
      </c>
      <c r="B82" s="179" t="s">
        <v>67</v>
      </c>
      <c r="C82" s="191" t="s">
        <v>674</v>
      </c>
      <c r="D82" s="195" t="s">
        <v>27</v>
      </c>
      <c r="E82" s="191">
        <v>18130232001</v>
      </c>
      <c r="F82" s="195" t="s">
        <v>1052</v>
      </c>
      <c r="G82" s="191">
        <v>16</v>
      </c>
      <c r="H82" s="191">
        <v>12</v>
      </c>
      <c r="I82" s="191">
        <v>28</v>
      </c>
      <c r="J82" s="191" t="s">
        <v>725</v>
      </c>
      <c r="K82" s="195" t="s">
        <v>985</v>
      </c>
      <c r="L82" s="200" t="s">
        <v>986</v>
      </c>
      <c r="M82" s="201">
        <v>9954501843</v>
      </c>
      <c r="N82" s="201" t="s">
        <v>987</v>
      </c>
      <c r="O82" s="201">
        <v>9854919177</v>
      </c>
      <c r="P82" s="189">
        <v>43483</v>
      </c>
      <c r="Q82" s="181" t="s">
        <v>157</v>
      </c>
      <c r="R82" s="195">
        <v>38</v>
      </c>
      <c r="S82" s="181" t="s">
        <v>172</v>
      </c>
      <c r="T82" s="18"/>
    </row>
    <row r="83" spans="1:20" ht="36">
      <c r="A83" s="4">
        <v>79</v>
      </c>
      <c r="B83" s="179" t="s">
        <v>67</v>
      </c>
      <c r="C83" s="191" t="s">
        <v>675</v>
      </c>
      <c r="D83" s="195" t="s">
        <v>27</v>
      </c>
      <c r="E83" s="191">
        <v>18130232603</v>
      </c>
      <c r="F83" s="195" t="s">
        <v>1052</v>
      </c>
      <c r="G83" s="191">
        <v>41</v>
      </c>
      <c r="H83" s="191">
        <v>52</v>
      </c>
      <c r="I83" s="191">
        <v>93</v>
      </c>
      <c r="J83" s="191" t="s">
        <v>726</v>
      </c>
      <c r="K83" s="195" t="s">
        <v>985</v>
      </c>
      <c r="L83" s="200" t="s">
        <v>986</v>
      </c>
      <c r="M83" s="201">
        <v>9954501844</v>
      </c>
      <c r="N83" s="201" t="s">
        <v>987</v>
      </c>
      <c r="O83" s="201">
        <v>9854919178</v>
      </c>
      <c r="P83" s="189">
        <v>43483</v>
      </c>
      <c r="Q83" s="181" t="s">
        <v>157</v>
      </c>
      <c r="R83" s="195">
        <v>44</v>
      </c>
      <c r="S83" s="181" t="s">
        <v>172</v>
      </c>
      <c r="T83" s="18"/>
    </row>
    <row r="84" spans="1:20" ht="36">
      <c r="A84" s="4">
        <v>80</v>
      </c>
      <c r="B84" s="179" t="s">
        <v>67</v>
      </c>
      <c r="C84" s="191" t="s">
        <v>676</v>
      </c>
      <c r="D84" s="195" t="s">
        <v>27</v>
      </c>
      <c r="E84" s="191">
        <v>18130231201</v>
      </c>
      <c r="F84" s="195" t="s">
        <v>1052</v>
      </c>
      <c r="G84" s="191">
        <v>12</v>
      </c>
      <c r="H84" s="191">
        <v>9</v>
      </c>
      <c r="I84" s="191">
        <v>21</v>
      </c>
      <c r="J84" s="191" t="s">
        <v>727</v>
      </c>
      <c r="K84" s="195" t="s">
        <v>985</v>
      </c>
      <c r="L84" s="200" t="s">
        <v>986</v>
      </c>
      <c r="M84" s="201">
        <v>9954501845</v>
      </c>
      <c r="N84" s="201" t="s">
        <v>987</v>
      </c>
      <c r="O84" s="201">
        <v>9854919179</v>
      </c>
      <c r="P84" s="189" t="s">
        <v>967</v>
      </c>
      <c r="Q84" s="181" t="s">
        <v>982</v>
      </c>
      <c r="R84" s="195">
        <v>42</v>
      </c>
      <c r="S84" s="181" t="s">
        <v>172</v>
      </c>
      <c r="T84" s="18"/>
    </row>
    <row r="85" spans="1:20" ht="36">
      <c r="A85" s="4">
        <v>81</v>
      </c>
      <c r="B85" s="179" t="s">
        <v>67</v>
      </c>
      <c r="C85" s="191" t="s">
        <v>677</v>
      </c>
      <c r="D85" s="195" t="s">
        <v>27</v>
      </c>
      <c r="E85" s="191">
        <v>18130231501</v>
      </c>
      <c r="F85" s="195" t="s">
        <v>1052</v>
      </c>
      <c r="G85" s="191">
        <v>13</v>
      </c>
      <c r="H85" s="191">
        <v>13</v>
      </c>
      <c r="I85" s="191">
        <v>26</v>
      </c>
      <c r="J85" s="191" t="s">
        <v>728</v>
      </c>
      <c r="K85" s="195" t="s">
        <v>985</v>
      </c>
      <c r="L85" s="200" t="s">
        <v>986</v>
      </c>
      <c r="M85" s="201">
        <v>9954501846</v>
      </c>
      <c r="N85" s="201" t="s">
        <v>987</v>
      </c>
      <c r="O85" s="201">
        <v>9854919180</v>
      </c>
      <c r="P85" s="189" t="s">
        <v>967</v>
      </c>
      <c r="Q85" s="181" t="s">
        <v>982</v>
      </c>
      <c r="R85" s="195">
        <v>54</v>
      </c>
      <c r="S85" s="181" t="s">
        <v>172</v>
      </c>
      <c r="T85" s="18"/>
    </row>
    <row r="86" spans="1:20" ht="36">
      <c r="A86" s="4">
        <v>82</v>
      </c>
      <c r="B86" s="179" t="s">
        <v>67</v>
      </c>
      <c r="C86" s="191" t="s">
        <v>678</v>
      </c>
      <c r="D86" s="195" t="s">
        <v>27</v>
      </c>
      <c r="E86" s="191">
        <v>18130232101</v>
      </c>
      <c r="F86" s="195" t="s">
        <v>1053</v>
      </c>
      <c r="G86" s="202">
        <v>52</v>
      </c>
      <c r="H86" s="202">
        <v>54</v>
      </c>
      <c r="I86" s="202">
        <v>106</v>
      </c>
      <c r="J86" s="191" t="s">
        <v>729</v>
      </c>
      <c r="K86" s="195" t="s">
        <v>985</v>
      </c>
      <c r="L86" s="200" t="s">
        <v>986</v>
      </c>
      <c r="M86" s="201">
        <v>9954501847</v>
      </c>
      <c r="N86" s="201" t="s">
        <v>987</v>
      </c>
      <c r="O86" s="201">
        <v>9854919181</v>
      </c>
      <c r="P86" s="189" t="s">
        <v>967</v>
      </c>
      <c r="Q86" s="181" t="s">
        <v>982</v>
      </c>
      <c r="R86" s="195">
        <v>59</v>
      </c>
      <c r="S86" s="181" t="s">
        <v>172</v>
      </c>
      <c r="T86" s="18"/>
    </row>
    <row r="87" spans="1:20" ht="36">
      <c r="A87" s="4">
        <v>83</v>
      </c>
      <c r="B87" s="179" t="s">
        <v>67</v>
      </c>
      <c r="C87" s="191" t="s">
        <v>679</v>
      </c>
      <c r="D87" s="195" t="s">
        <v>27</v>
      </c>
      <c r="E87" s="191">
        <v>18130231301</v>
      </c>
      <c r="F87" s="195" t="s">
        <v>1052</v>
      </c>
      <c r="G87" s="191">
        <v>18</v>
      </c>
      <c r="H87" s="191">
        <v>20</v>
      </c>
      <c r="I87" s="191">
        <v>38</v>
      </c>
      <c r="J87" s="191" t="s">
        <v>723</v>
      </c>
      <c r="K87" s="195" t="s">
        <v>985</v>
      </c>
      <c r="L87" s="200" t="s">
        <v>986</v>
      </c>
      <c r="M87" s="201">
        <v>9954501848</v>
      </c>
      <c r="N87" s="201" t="s">
        <v>987</v>
      </c>
      <c r="O87" s="201">
        <v>9854919182</v>
      </c>
      <c r="P87" s="189" t="s">
        <v>967</v>
      </c>
      <c r="Q87" s="181" t="s">
        <v>982</v>
      </c>
      <c r="R87" s="195">
        <v>32</v>
      </c>
      <c r="S87" s="181" t="s">
        <v>172</v>
      </c>
      <c r="T87" s="18"/>
    </row>
    <row r="88" spans="1:20" ht="36">
      <c r="A88" s="4">
        <v>84</v>
      </c>
      <c r="B88" s="179" t="s">
        <v>67</v>
      </c>
      <c r="C88" s="191" t="s">
        <v>680</v>
      </c>
      <c r="D88" s="195" t="s">
        <v>27</v>
      </c>
      <c r="E88" s="191">
        <v>18130267001</v>
      </c>
      <c r="F88" s="195" t="s">
        <v>1052</v>
      </c>
      <c r="G88" s="191">
        <v>18</v>
      </c>
      <c r="H88" s="191">
        <v>23</v>
      </c>
      <c r="I88" s="191">
        <v>41</v>
      </c>
      <c r="J88" s="191" t="s">
        <v>730</v>
      </c>
      <c r="K88" s="195" t="s">
        <v>985</v>
      </c>
      <c r="L88" s="200" t="s">
        <v>986</v>
      </c>
      <c r="M88" s="201">
        <v>9954501849</v>
      </c>
      <c r="N88" s="201" t="s">
        <v>987</v>
      </c>
      <c r="O88" s="201">
        <v>9854919183</v>
      </c>
      <c r="P88" s="189" t="s">
        <v>967</v>
      </c>
      <c r="Q88" s="181" t="s">
        <v>982</v>
      </c>
      <c r="R88" s="195">
        <v>65</v>
      </c>
      <c r="S88" s="181" t="s">
        <v>172</v>
      </c>
      <c r="T88" s="18"/>
    </row>
    <row r="89" spans="1:20" ht="36">
      <c r="A89" s="4">
        <v>85</v>
      </c>
      <c r="B89" s="179" t="s">
        <v>67</v>
      </c>
      <c r="C89" s="191" t="s">
        <v>681</v>
      </c>
      <c r="D89" s="195" t="s">
        <v>27</v>
      </c>
      <c r="E89" s="191">
        <v>18130237405</v>
      </c>
      <c r="F89" s="195" t="s">
        <v>1052</v>
      </c>
      <c r="G89" s="191">
        <v>14</v>
      </c>
      <c r="H89" s="191">
        <v>13</v>
      </c>
      <c r="I89" s="191">
        <v>27</v>
      </c>
      <c r="J89" s="191" t="s">
        <v>731</v>
      </c>
      <c r="K89" s="195" t="s">
        <v>985</v>
      </c>
      <c r="L89" s="200" t="s">
        <v>986</v>
      </c>
      <c r="M89" s="201">
        <v>9954501850</v>
      </c>
      <c r="N89" s="201" t="s">
        <v>987</v>
      </c>
      <c r="O89" s="201">
        <v>9854919184</v>
      </c>
      <c r="P89" s="189" t="s">
        <v>967</v>
      </c>
      <c r="Q89" s="181" t="s">
        <v>982</v>
      </c>
      <c r="R89" s="195">
        <v>60</v>
      </c>
      <c r="S89" s="181" t="s">
        <v>172</v>
      </c>
      <c r="T89" s="18"/>
    </row>
    <row r="90" spans="1:20" ht="36">
      <c r="A90" s="4">
        <v>86</v>
      </c>
      <c r="B90" s="179" t="s">
        <v>67</v>
      </c>
      <c r="C90" s="191" t="s">
        <v>679</v>
      </c>
      <c r="D90" s="195" t="s">
        <v>27</v>
      </c>
      <c r="E90" s="191">
        <v>18130238601</v>
      </c>
      <c r="F90" s="195" t="s">
        <v>1052</v>
      </c>
      <c r="G90" s="203">
        <v>21</v>
      </c>
      <c r="H90" s="203">
        <v>17</v>
      </c>
      <c r="I90" s="202">
        <v>38</v>
      </c>
      <c r="J90" s="191" t="s">
        <v>723</v>
      </c>
      <c r="K90" s="195" t="s">
        <v>985</v>
      </c>
      <c r="L90" s="200" t="s">
        <v>986</v>
      </c>
      <c r="M90" s="201">
        <v>9954501851</v>
      </c>
      <c r="N90" s="201" t="s">
        <v>987</v>
      </c>
      <c r="O90" s="201">
        <v>9854919185</v>
      </c>
      <c r="P90" s="189">
        <v>43487</v>
      </c>
      <c r="Q90" s="181" t="s">
        <v>154</v>
      </c>
      <c r="R90" s="195">
        <v>65</v>
      </c>
      <c r="S90" s="181" t="s">
        <v>172</v>
      </c>
      <c r="T90" s="18"/>
    </row>
    <row r="91" spans="1:20" ht="36">
      <c r="A91" s="4">
        <v>87</v>
      </c>
      <c r="B91" s="179" t="s">
        <v>67</v>
      </c>
      <c r="C91" s="191" t="s">
        <v>682</v>
      </c>
      <c r="D91" s="195" t="s">
        <v>27</v>
      </c>
      <c r="E91" s="191">
        <v>18130238301</v>
      </c>
      <c r="F91" s="195" t="s">
        <v>1052</v>
      </c>
      <c r="G91" s="191">
        <v>10</v>
      </c>
      <c r="H91" s="191">
        <v>17</v>
      </c>
      <c r="I91" s="191">
        <v>27</v>
      </c>
      <c r="J91" s="190" t="s">
        <v>449</v>
      </c>
      <c r="K91" s="195" t="s">
        <v>985</v>
      </c>
      <c r="L91" s="200" t="s">
        <v>986</v>
      </c>
      <c r="M91" s="201">
        <v>9954501852</v>
      </c>
      <c r="N91" s="201" t="s">
        <v>987</v>
      </c>
      <c r="O91" s="201">
        <v>9854919186</v>
      </c>
      <c r="P91" s="189">
        <v>43487</v>
      </c>
      <c r="Q91" s="181" t="s">
        <v>154</v>
      </c>
      <c r="R91" s="195">
        <v>66</v>
      </c>
      <c r="S91" s="181" t="s">
        <v>172</v>
      </c>
      <c r="T91" s="18"/>
    </row>
    <row r="92" spans="1:20" ht="36">
      <c r="A92" s="4">
        <v>88</v>
      </c>
      <c r="B92" s="179" t="s">
        <v>67</v>
      </c>
      <c r="C92" s="191" t="s">
        <v>683</v>
      </c>
      <c r="D92" s="195" t="s">
        <v>27</v>
      </c>
      <c r="E92" s="191">
        <v>18130277001</v>
      </c>
      <c r="F92" s="195" t="s">
        <v>1052</v>
      </c>
      <c r="G92" s="191">
        <v>17</v>
      </c>
      <c r="H92" s="191">
        <v>23</v>
      </c>
      <c r="I92" s="191">
        <v>40</v>
      </c>
      <c r="J92" s="191" t="s">
        <v>732</v>
      </c>
      <c r="K92" s="195" t="s">
        <v>985</v>
      </c>
      <c r="L92" s="200" t="s">
        <v>986</v>
      </c>
      <c r="M92" s="201">
        <v>9954501853</v>
      </c>
      <c r="N92" s="201" t="s">
        <v>987</v>
      </c>
      <c r="O92" s="201">
        <v>9854919187</v>
      </c>
      <c r="P92" s="189">
        <v>43487</v>
      </c>
      <c r="Q92" s="181" t="s">
        <v>154</v>
      </c>
      <c r="R92" s="195">
        <v>66</v>
      </c>
      <c r="S92" s="181" t="s">
        <v>172</v>
      </c>
      <c r="T92" s="18"/>
    </row>
    <row r="93" spans="1:20" ht="36">
      <c r="A93" s="4">
        <v>89</v>
      </c>
      <c r="B93" s="179" t="s">
        <v>67</v>
      </c>
      <c r="C93" s="191" t="s">
        <v>684</v>
      </c>
      <c r="D93" s="195" t="s">
        <v>27</v>
      </c>
      <c r="E93" s="191">
        <v>18130238003</v>
      </c>
      <c r="F93" s="195" t="s">
        <v>1053</v>
      </c>
      <c r="G93" s="191">
        <v>37</v>
      </c>
      <c r="H93" s="191">
        <v>36</v>
      </c>
      <c r="I93" s="191">
        <v>73</v>
      </c>
      <c r="J93" s="191" t="s">
        <v>733</v>
      </c>
      <c r="K93" s="195" t="s">
        <v>985</v>
      </c>
      <c r="L93" s="200" t="s">
        <v>986</v>
      </c>
      <c r="M93" s="201">
        <v>9954501854</v>
      </c>
      <c r="N93" s="201" t="s">
        <v>987</v>
      </c>
      <c r="O93" s="201">
        <v>9854919188</v>
      </c>
      <c r="P93" s="189">
        <v>43489</v>
      </c>
      <c r="Q93" s="181" t="s">
        <v>161</v>
      </c>
      <c r="R93" s="195">
        <v>33</v>
      </c>
      <c r="S93" s="181" t="s">
        <v>172</v>
      </c>
      <c r="T93" s="18"/>
    </row>
    <row r="94" spans="1:20" ht="36">
      <c r="A94" s="4">
        <v>90</v>
      </c>
      <c r="B94" s="179" t="s">
        <v>67</v>
      </c>
      <c r="C94" s="191" t="s">
        <v>685</v>
      </c>
      <c r="D94" s="195" t="s">
        <v>27</v>
      </c>
      <c r="E94" s="191">
        <v>18130277101</v>
      </c>
      <c r="F94" s="195" t="s">
        <v>1052</v>
      </c>
      <c r="G94" s="191">
        <v>16</v>
      </c>
      <c r="H94" s="191">
        <v>17</v>
      </c>
      <c r="I94" s="191">
        <v>33</v>
      </c>
      <c r="J94" s="191" t="s">
        <v>734</v>
      </c>
      <c r="K94" s="195" t="s">
        <v>985</v>
      </c>
      <c r="L94" s="200" t="s">
        <v>986</v>
      </c>
      <c r="M94" s="201">
        <v>9954501855</v>
      </c>
      <c r="N94" s="201" t="s">
        <v>987</v>
      </c>
      <c r="O94" s="201">
        <v>9854919189</v>
      </c>
      <c r="P94" s="189">
        <v>43489</v>
      </c>
      <c r="Q94" s="181" t="s">
        <v>161</v>
      </c>
      <c r="R94" s="195">
        <v>65</v>
      </c>
      <c r="S94" s="181" t="s">
        <v>172</v>
      </c>
      <c r="T94" s="18"/>
    </row>
    <row r="95" spans="1:20" ht="36">
      <c r="A95" s="4">
        <v>91</v>
      </c>
      <c r="B95" s="179" t="s">
        <v>67</v>
      </c>
      <c r="C95" s="191" t="s">
        <v>686</v>
      </c>
      <c r="D95" s="195" t="s">
        <v>27</v>
      </c>
      <c r="E95" s="191">
        <v>18130250901</v>
      </c>
      <c r="F95" s="195" t="s">
        <v>1052</v>
      </c>
      <c r="G95" s="191">
        <v>33</v>
      </c>
      <c r="H95" s="191">
        <v>44</v>
      </c>
      <c r="I95" s="191">
        <v>77</v>
      </c>
      <c r="J95" s="191" t="s">
        <v>735</v>
      </c>
      <c r="K95" s="195" t="s">
        <v>985</v>
      </c>
      <c r="L95" s="200" t="s">
        <v>986</v>
      </c>
      <c r="M95" s="201">
        <v>9954501856</v>
      </c>
      <c r="N95" s="201" t="s">
        <v>987</v>
      </c>
      <c r="O95" s="201">
        <v>9854919190</v>
      </c>
      <c r="P95" s="189">
        <v>43490</v>
      </c>
      <c r="Q95" s="181" t="s">
        <v>157</v>
      </c>
      <c r="R95" s="195">
        <v>60</v>
      </c>
      <c r="S95" s="181" t="s">
        <v>172</v>
      </c>
      <c r="T95" s="18"/>
    </row>
    <row r="96" spans="1:20" ht="36">
      <c r="A96" s="4">
        <v>92</v>
      </c>
      <c r="B96" s="179" t="s">
        <v>67</v>
      </c>
      <c r="C96" s="191" t="s">
        <v>687</v>
      </c>
      <c r="D96" s="195" t="s">
        <v>27</v>
      </c>
      <c r="E96" s="191">
        <v>18130250501</v>
      </c>
      <c r="F96" s="195" t="s">
        <v>1053</v>
      </c>
      <c r="G96" s="191">
        <v>44</v>
      </c>
      <c r="H96" s="191">
        <v>29</v>
      </c>
      <c r="I96" s="191">
        <v>73</v>
      </c>
      <c r="J96" s="191" t="s">
        <v>736</v>
      </c>
      <c r="K96" s="195" t="s">
        <v>985</v>
      </c>
      <c r="L96" s="200" t="s">
        <v>986</v>
      </c>
      <c r="M96" s="201">
        <v>9954501857</v>
      </c>
      <c r="N96" s="201" t="s">
        <v>987</v>
      </c>
      <c r="O96" s="201">
        <v>9854919191</v>
      </c>
      <c r="P96" s="189">
        <v>43490</v>
      </c>
      <c r="Q96" s="181" t="s">
        <v>157</v>
      </c>
      <c r="R96" s="195">
        <v>36</v>
      </c>
      <c r="S96" s="181" t="s">
        <v>172</v>
      </c>
      <c r="T96" s="18"/>
    </row>
    <row r="97" spans="1:20" ht="36">
      <c r="A97" s="4">
        <v>93</v>
      </c>
      <c r="B97" s="179" t="s">
        <v>67</v>
      </c>
      <c r="C97" s="191" t="s">
        <v>688</v>
      </c>
      <c r="D97" s="195" t="s">
        <v>27</v>
      </c>
      <c r="E97" s="191">
        <v>18130251004</v>
      </c>
      <c r="F97" s="195" t="s">
        <v>1052</v>
      </c>
      <c r="G97" s="191">
        <v>10</v>
      </c>
      <c r="H97" s="191">
        <v>38</v>
      </c>
      <c r="I97" s="191">
        <v>48</v>
      </c>
      <c r="J97" s="191" t="s">
        <v>737</v>
      </c>
      <c r="K97" s="195" t="s">
        <v>985</v>
      </c>
      <c r="L97" s="200" t="s">
        <v>986</v>
      </c>
      <c r="M97" s="201">
        <v>9954501858</v>
      </c>
      <c r="N97" s="201" t="s">
        <v>987</v>
      </c>
      <c r="O97" s="201">
        <v>9854919192</v>
      </c>
      <c r="P97" s="189">
        <v>43493</v>
      </c>
      <c r="Q97" s="181" t="s">
        <v>153</v>
      </c>
      <c r="R97" s="195">
        <v>32</v>
      </c>
      <c r="S97" s="181" t="s">
        <v>172</v>
      </c>
      <c r="T97" s="18"/>
    </row>
    <row r="98" spans="1:20" ht="36">
      <c r="A98" s="4">
        <v>94</v>
      </c>
      <c r="B98" s="179" t="s">
        <v>67</v>
      </c>
      <c r="C98" s="191" t="s">
        <v>689</v>
      </c>
      <c r="D98" s="195" t="s">
        <v>27</v>
      </c>
      <c r="E98" s="191">
        <v>18130273602</v>
      </c>
      <c r="F98" s="195" t="s">
        <v>1053</v>
      </c>
      <c r="G98" s="191">
        <v>21</v>
      </c>
      <c r="H98" s="191">
        <v>22</v>
      </c>
      <c r="I98" s="191">
        <v>43</v>
      </c>
      <c r="J98" s="191" t="s">
        <v>738</v>
      </c>
      <c r="K98" s="195" t="s">
        <v>985</v>
      </c>
      <c r="L98" s="200" t="s">
        <v>986</v>
      </c>
      <c r="M98" s="201">
        <v>9954501859</v>
      </c>
      <c r="N98" s="201" t="s">
        <v>987</v>
      </c>
      <c r="O98" s="201">
        <v>9854919193</v>
      </c>
      <c r="P98" s="189">
        <v>43493</v>
      </c>
      <c r="Q98" s="181" t="s">
        <v>153</v>
      </c>
      <c r="R98" s="195">
        <v>35</v>
      </c>
      <c r="S98" s="181" t="s">
        <v>172</v>
      </c>
      <c r="T98" s="18"/>
    </row>
    <row r="99" spans="1:20" ht="36">
      <c r="A99" s="4">
        <v>95</v>
      </c>
      <c r="B99" s="179" t="s">
        <v>67</v>
      </c>
      <c r="C99" s="191" t="s">
        <v>690</v>
      </c>
      <c r="D99" s="195" t="s">
        <v>27</v>
      </c>
      <c r="E99" s="191">
        <v>18130250601</v>
      </c>
      <c r="F99" s="195" t="s">
        <v>1052</v>
      </c>
      <c r="G99" s="191">
        <v>30</v>
      </c>
      <c r="H99" s="191">
        <v>46</v>
      </c>
      <c r="I99" s="191">
        <v>76</v>
      </c>
      <c r="J99" s="191" t="s">
        <v>739</v>
      </c>
      <c r="K99" s="195" t="s">
        <v>985</v>
      </c>
      <c r="L99" s="200" t="s">
        <v>986</v>
      </c>
      <c r="M99" s="201">
        <v>9954501860</v>
      </c>
      <c r="N99" s="201" t="s">
        <v>987</v>
      </c>
      <c r="O99" s="201">
        <v>9854919194</v>
      </c>
      <c r="P99" s="189">
        <v>43493</v>
      </c>
      <c r="Q99" s="181" t="s">
        <v>153</v>
      </c>
      <c r="R99" s="195">
        <v>38</v>
      </c>
      <c r="S99" s="181" t="s">
        <v>172</v>
      </c>
      <c r="T99" s="18"/>
    </row>
    <row r="100" spans="1:20" ht="36">
      <c r="A100" s="4">
        <v>96</v>
      </c>
      <c r="B100" s="179" t="s">
        <v>67</v>
      </c>
      <c r="C100" s="191" t="s">
        <v>691</v>
      </c>
      <c r="D100" s="195" t="s">
        <v>27</v>
      </c>
      <c r="E100" s="191">
        <v>18130231901</v>
      </c>
      <c r="F100" s="195" t="s">
        <v>1052</v>
      </c>
      <c r="G100" s="191">
        <v>34</v>
      </c>
      <c r="H100" s="191">
        <v>52</v>
      </c>
      <c r="I100" s="191">
        <v>86</v>
      </c>
      <c r="J100" s="191" t="s">
        <v>740</v>
      </c>
      <c r="K100" s="195" t="s">
        <v>985</v>
      </c>
      <c r="L100" s="200" t="s">
        <v>986</v>
      </c>
      <c r="M100" s="201">
        <v>9954501861</v>
      </c>
      <c r="N100" s="201" t="s">
        <v>987</v>
      </c>
      <c r="O100" s="201">
        <v>9854919195</v>
      </c>
      <c r="P100" s="189" t="s">
        <v>968</v>
      </c>
      <c r="Q100" s="181" t="s">
        <v>983</v>
      </c>
      <c r="R100" s="195">
        <v>44</v>
      </c>
      <c r="S100" s="181" t="s">
        <v>172</v>
      </c>
      <c r="T100" s="18"/>
    </row>
    <row r="101" spans="1:20" ht="36">
      <c r="A101" s="4">
        <v>97</v>
      </c>
      <c r="B101" s="179" t="s">
        <v>67</v>
      </c>
      <c r="C101" s="191" t="s">
        <v>692</v>
      </c>
      <c r="D101" s="195" t="s">
        <v>27</v>
      </c>
      <c r="E101" s="191">
        <v>18130273601</v>
      </c>
      <c r="F101" s="195" t="s">
        <v>1052</v>
      </c>
      <c r="G101" s="191">
        <v>40</v>
      </c>
      <c r="H101" s="191">
        <v>62</v>
      </c>
      <c r="I101" s="191">
        <v>102</v>
      </c>
      <c r="J101" s="191" t="s">
        <v>741</v>
      </c>
      <c r="K101" s="195" t="s">
        <v>985</v>
      </c>
      <c r="L101" s="200" t="s">
        <v>986</v>
      </c>
      <c r="M101" s="201">
        <v>9954501862</v>
      </c>
      <c r="N101" s="201" t="s">
        <v>987</v>
      </c>
      <c r="O101" s="201">
        <v>9854919196</v>
      </c>
      <c r="P101" s="189" t="s">
        <v>968</v>
      </c>
      <c r="Q101" s="181" t="s">
        <v>983</v>
      </c>
      <c r="R101" s="195">
        <v>42</v>
      </c>
      <c r="S101" s="181" t="s">
        <v>172</v>
      </c>
      <c r="T101" s="18"/>
    </row>
    <row r="102" spans="1:20" ht="36">
      <c r="A102" s="4">
        <v>98</v>
      </c>
      <c r="B102" s="179" t="s">
        <v>67</v>
      </c>
      <c r="C102" s="191" t="s">
        <v>693</v>
      </c>
      <c r="D102" s="195" t="s">
        <v>27</v>
      </c>
      <c r="E102" s="191">
        <v>18130258201</v>
      </c>
      <c r="F102" s="195" t="s">
        <v>1052</v>
      </c>
      <c r="G102" s="191">
        <v>11</v>
      </c>
      <c r="H102" s="191">
        <v>13</v>
      </c>
      <c r="I102" s="191">
        <v>24</v>
      </c>
      <c r="J102" s="191" t="s">
        <v>742</v>
      </c>
      <c r="K102" s="195" t="s">
        <v>985</v>
      </c>
      <c r="L102" s="200" t="s">
        <v>986</v>
      </c>
      <c r="M102" s="201">
        <v>9954501863</v>
      </c>
      <c r="N102" s="201" t="s">
        <v>987</v>
      </c>
      <c r="O102" s="201">
        <v>9854919197</v>
      </c>
      <c r="P102" s="189" t="s">
        <v>968</v>
      </c>
      <c r="Q102" s="181" t="s">
        <v>983</v>
      </c>
      <c r="R102" s="195">
        <v>54</v>
      </c>
      <c r="S102" s="181" t="s">
        <v>172</v>
      </c>
      <c r="T102" s="18"/>
    </row>
    <row r="103" spans="1:20" ht="36">
      <c r="A103" s="4">
        <v>99</v>
      </c>
      <c r="B103" s="179" t="s">
        <v>67</v>
      </c>
      <c r="C103" s="191" t="s">
        <v>694</v>
      </c>
      <c r="D103" s="195" t="s">
        <v>27</v>
      </c>
      <c r="E103" s="191">
        <v>18130250801</v>
      </c>
      <c r="F103" s="181" t="s">
        <v>1052</v>
      </c>
      <c r="G103" s="191">
        <v>8</v>
      </c>
      <c r="H103" s="191">
        <v>7</v>
      </c>
      <c r="I103" s="191">
        <v>15</v>
      </c>
      <c r="J103" s="191" t="s">
        <v>743</v>
      </c>
      <c r="K103" s="195" t="s">
        <v>985</v>
      </c>
      <c r="L103" s="200" t="s">
        <v>986</v>
      </c>
      <c r="M103" s="201">
        <v>9954501864</v>
      </c>
      <c r="N103" s="201" t="s">
        <v>987</v>
      </c>
      <c r="O103" s="201">
        <v>9854919198</v>
      </c>
      <c r="P103" s="189" t="s">
        <v>968</v>
      </c>
      <c r="Q103" s="181" t="s">
        <v>983</v>
      </c>
      <c r="R103" s="195">
        <v>59</v>
      </c>
      <c r="S103" s="181" t="s">
        <v>172</v>
      </c>
      <c r="T103" s="18"/>
    </row>
    <row r="104" spans="1:20">
      <c r="A104" s="4">
        <v>100</v>
      </c>
      <c r="B104" s="17"/>
      <c r="C104" s="52"/>
      <c r="D104" s="73"/>
      <c r="E104" s="73"/>
      <c r="F104" s="63"/>
      <c r="G104" s="54"/>
      <c r="H104" s="54"/>
      <c r="I104" s="54"/>
      <c r="J104" s="53"/>
      <c r="K104" s="163"/>
      <c r="L104" s="164"/>
      <c r="M104" s="165"/>
      <c r="N104" s="166"/>
      <c r="O104" s="165"/>
      <c r="P104" s="24"/>
      <c r="Q104" s="18"/>
      <c r="R104" s="63"/>
      <c r="S104" s="18"/>
      <c r="T104" s="18"/>
    </row>
    <row r="105" spans="1:20">
      <c r="A105" s="4">
        <v>101</v>
      </c>
      <c r="B105" s="17"/>
      <c r="C105" s="52"/>
      <c r="D105" s="63"/>
      <c r="E105" s="73"/>
      <c r="F105" s="63"/>
      <c r="G105" s="54"/>
      <c r="H105" s="54"/>
      <c r="I105" s="54"/>
      <c r="J105" s="53"/>
      <c r="K105" s="163"/>
      <c r="L105" s="164"/>
      <c r="M105" s="165"/>
      <c r="N105" s="166"/>
      <c r="O105" s="165"/>
      <c r="P105" s="24"/>
      <c r="Q105" s="18"/>
      <c r="R105" s="63"/>
      <c r="S105" s="18"/>
      <c r="T105" s="18"/>
    </row>
    <row r="106" spans="1:20">
      <c r="A106" s="4">
        <v>102</v>
      </c>
      <c r="B106" s="17"/>
      <c r="C106" s="52"/>
      <c r="D106" s="63"/>
      <c r="E106" s="73"/>
      <c r="F106" s="63"/>
      <c r="G106" s="54"/>
      <c r="H106" s="54"/>
      <c r="I106" s="54"/>
      <c r="J106" s="53"/>
      <c r="K106" s="163"/>
      <c r="L106" s="164"/>
      <c r="M106" s="165"/>
      <c r="N106" s="166"/>
      <c r="O106" s="165"/>
      <c r="P106" s="24"/>
      <c r="Q106" s="18"/>
      <c r="R106" s="63"/>
      <c r="S106" s="18"/>
      <c r="T106" s="18"/>
    </row>
    <row r="107" spans="1:20">
      <c r="A107" s="4">
        <v>103</v>
      </c>
      <c r="B107" s="17"/>
      <c r="C107" s="52"/>
      <c r="D107" s="63"/>
      <c r="E107" s="73"/>
      <c r="F107" s="63"/>
      <c r="G107" s="54"/>
      <c r="H107" s="54"/>
      <c r="I107" s="54"/>
      <c r="J107" s="53"/>
      <c r="K107" s="163"/>
      <c r="L107" s="164"/>
      <c r="M107" s="165"/>
      <c r="N107" s="166"/>
      <c r="O107" s="165"/>
      <c r="P107" s="24"/>
      <c r="Q107" s="18"/>
      <c r="R107" s="63"/>
      <c r="S107" s="18"/>
      <c r="T107" s="18"/>
    </row>
    <row r="108" spans="1:20">
      <c r="A108" s="4">
        <v>104</v>
      </c>
      <c r="B108" s="17"/>
      <c r="C108" s="52"/>
      <c r="D108" s="63"/>
      <c r="E108" s="73"/>
      <c r="F108" s="63"/>
      <c r="G108" s="54"/>
      <c r="H108" s="54"/>
      <c r="I108" s="54"/>
      <c r="J108" s="53"/>
      <c r="K108" s="163"/>
      <c r="L108" s="164"/>
      <c r="M108" s="165"/>
      <c r="N108" s="166"/>
      <c r="O108" s="165"/>
      <c r="P108" s="24"/>
      <c r="Q108" s="18"/>
      <c r="R108" s="63"/>
      <c r="S108" s="18"/>
      <c r="T108" s="18"/>
    </row>
    <row r="109" spans="1:20">
      <c r="A109" s="4">
        <v>105</v>
      </c>
      <c r="B109" s="17"/>
      <c r="C109" s="52"/>
      <c r="D109" s="63"/>
      <c r="E109" s="73"/>
      <c r="F109" s="63"/>
      <c r="G109" s="54"/>
      <c r="H109" s="54"/>
      <c r="I109" s="54"/>
      <c r="J109" s="53"/>
      <c r="K109" s="163"/>
      <c r="L109" s="164"/>
      <c r="M109" s="165"/>
      <c r="N109" s="166"/>
      <c r="O109" s="165"/>
      <c r="P109" s="24"/>
      <c r="Q109" s="18"/>
      <c r="R109" s="63"/>
      <c r="S109" s="18"/>
      <c r="T109" s="18"/>
    </row>
    <row r="110" spans="1:20">
      <c r="A110" s="4">
        <v>106</v>
      </c>
      <c r="B110" s="17"/>
      <c r="C110" s="52"/>
      <c r="D110" s="63"/>
      <c r="E110" s="73"/>
      <c r="F110" s="63"/>
      <c r="G110" s="54"/>
      <c r="H110" s="54"/>
      <c r="I110" s="54"/>
      <c r="J110" s="53"/>
      <c r="K110" s="163"/>
      <c r="L110" s="164"/>
      <c r="M110" s="165"/>
      <c r="N110" s="166"/>
      <c r="O110" s="165"/>
      <c r="P110" s="24"/>
      <c r="Q110" s="18"/>
      <c r="R110" s="63"/>
      <c r="S110" s="18"/>
      <c r="T110" s="18"/>
    </row>
    <row r="111" spans="1:20">
      <c r="A111" s="4">
        <v>107</v>
      </c>
      <c r="B111" s="17"/>
      <c r="C111" s="52"/>
      <c r="D111" s="63"/>
      <c r="E111" s="73"/>
      <c r="F111" s="63"/>
      <c r="G111" s="54"/>
      <c r="H111" s="54"/>
      <c r="I111" s="54"/>
      <c r="J111" s="53"/>
      <c r="K111" s="163"/>
      <c r="L111" s="164"/>
      <c r="M111" s="165"/>
      <c r="N111" s="166"/>
      <c r="O111" s="165"/>
      <c r="P111" s="24"/>
      <c r="Q111" s="18"/>
      <c r="R111" s="63"/>
      <c r="S111" s="18"/>
      <c r="T111" s="18"/>
    </row>
    <row r="112" spans="1:20">
      <c r="A112" s="4">
        <v>108</v>
      </c>
      <c r="B112" s="17"/>
      <c r="C112" s="52"/>
      <c r="D112" s="63"/>
      <c r="E112" s="73"/>
      <c r="F112" s="63"/>
      <c r="G112" s="54"/>
      <c r="H112" s="54"/>
      <c r="I112" s="54"/>
      <c r="J112" s="53"/>
      <c r="K112" s="163"/>
      <c r="L112" s="164"/>
      <c r="M112" s="165"/>
      <c r="N112" s="166"/>
      <c r="O112" s="165"/>
      <c r="P112" s="24"/>
      <c r="Q112" s="18"/>
      <c r="R112" s="62"/>
      <c r="S112" s="18"/>
      <c r="T112" s="18"/>
    </row>
    <row r="113" spans="1:20">
      <c r="A113" s="4">
        <v>109</v>
      </c>
      <c r="B113" s="17"/>
      <c r="C113" s="52"/>
      <c r="D113" s="63"/>
      <c r="E113" s="73"/>
      <c r="F113" s="63"/>
      <c r="G113" s="54"/>
      <c r="H113" s="54"/>
      <c r="I113" s="54"/>
      <c r="J113" s="53"/>
      <c r="K113" s="163"/>
      <c r="L113" s="164"/>
      <c r="M113" s="165"/>
      <c r="N113" s="166"/>
      <c r="O113" s="165"/>
      <c r="P113" s="24"/>
      <c r="Q113" s="18"/>
      <c r="R113" s="63"/>
      <c r="S113" s="18"/>
      <c r="T113" s="18"/>
    </row>
    <row r="114" spans="1:20">
      <c r="A114" s="4">
        <v>110</v>
      </c>
      <c r="B114" s="17"/>
      <c r="C114" s="52"/>
      <c r="D114" s="63"/>
      <c r="E114" s="73"/>
      <c r="F114" s="63"/>
      <c r="G114" s="54"/>
      <c r="H114" s="54"/>
      <c r="I114" s="54"/>
      <c r="J114" s="53"/>
      <c r="K114" s="163"/>
      <c r="L114" s="164"/>
      <c r="M114" s="165"/>
      <c r="N114" s="166"/>
      <c r="O114" s="165"/>
      <c r="P114" s="24"/>
      <c r="Q114" s="18"/>
      <c r="R114" s="63"/>
      <c r="S114" s="18"/>
      <c r="T114" s="18"/>
    </row>
    <row r="115" spans="1:20">
      <c r="A115" s="4">
        <v>111</v>
      </c>
      <c r="B115" s="17"/>
      <c r="C115" s="52"/>
      <c r="D115" s="63"/>
      <c r="E115" s="73"/>
      <c r="F115" s="63"/>
      <c r="G115" s="54"/>
      <c r="H115" s="54"/>
      <c r="I115" s="54"/>
      <c r="J115" s="53"/>
      <c r="K115" s="163"/>
      <c r="L115" s="164"/>
      <c r="M115" s="165"/>
      <c r="N115" s="166"/>
      <c r="O115" s="165"/>
      <c r="P115" s="24"/>
      <c r="Q115" s="18"/>
      <c r="R115" s="63"/>
      <c r="S115" s="18"/>
      <c r="T115" s="18"/>
    </row>
    <row r="116" spans="1:20">
      <c r="A116" s="4">
        <v>112</v>
      </c>
      <c r="B116" s="17"/>
      <c r="C116" s="73"/>
      <c r="D116" s="63"/>
      <c r="E116" s="73"/>
      <c r="F116" s="63"/>
      <c r="G116" s="73"/>
      <c r="H116" s="73"/>
      <c r="I116" s="73"/>
      <c r="J116" s="73"/>
      <c r="K116" s="63"/>
      <c r="L116" s="70"/>
      <c r="M116" s="65"/>
      <c r="N116" s="65"/>
      <c r="O116" s="65"/>
      <c r="P116" s="24"/>
      <c r="Q116" s="18"/>
      <c r="R116" s="63"/>
      <c r="S116" s="18"/>
      <c r="T116" s="18"/>
    </row>
    <row r="117" spans="1:20">
      <c r="A117" s="4">
        <v>113</v>
      </c>
      <c r="B117" s="17"/>
      <c r="C117" s="73"/>
      <c r="D117" s="63"/>
      <c r="E117" s="73"/>
      <c r="F117" s="63"/>
      <c r="G117" s="73"/>
      <c r="H117" s="73"/>
      <c r="I117" s="73"/>
      <c r="J117" s="73"/>
      <c r="K117" s="63"/>
      <c r="L117" s="70"/>
      <c r="M117" s="65"/>
      <c r="N117" s="65"/>
      <c r="O117" s="65"/>
      <c r="P117" s="24"/>
      <c r="Q117" s="18"/>
      <c r="R117" s="63"/>
      <c r="S117" s="18"/>
      <c r="T117" s="18"/>
    </row>
    <row r="118" spans="1:20">
      <c r="A118" s="4">
        <v>114</v>
      </c>
      <c r="B118" s="17"/>
      <c r="C118" s="73"/>
      <c r="D118" s="63"/>
      <c r="E118" s="73"/>
      <c r="F118" s="63"/>
      <c r="G118" s="73"/>
      <c r="H118" s="73"/>
      <c r="I118" s="73"/>
      <c r="J118" s="73"/>
      <c r="K118" s="63"/>
      <c r="L118" s="70"/>
      <c r="M118" s="65"/>
      <c r="N118" s="65"/>
      <c r="O118" s="65"/>
      <c r="P118" s="24"/>
      <c r="Q118" s="18"/>
      <c r="R118" s="63"/>
      <c r="S118" s="18"/>
      <c r="T118" s="18"/>
    </row>
    <row r="119" spans="1:20">
      <c r="A119" s="4">
        <v>115</v>
      </c>
      <c r="B119" s="17"/>
      <c r="C119" s="73"/>
      <c r="D119" s="63"/>
      <c r="E119" s="73"/>
      <c r="F119" s="63"/>
      <c r="G119" s="73"/>
      <c r="H119" s="73"/>
      <c r="I119" s="73"/>
      <c r="J119" s="73"/>
      <c r="K119" s="63"/>
      <c r="L119" s="70"/>
      <c r="M119" s="65"/>
      <c r="N119" s="65"/>
      <c r="O119" s="65"/>
      <c r="P119" s="24"/>
      <c r="Q119" s="18"/>
      <c r="R119" s="63"/>
      <c r="S119" s="18"/>
      <c r="T119" s="18"/>
    </row>
    <row r="120" spans="1:20">
      <c r="A120" s="4">
        <v>116</v>
      </c>
      <c r="B120" s="17"/>
      <c r="C120" s="73"/>
      <c r="D120" s="63"/>
      <c r="E120" s="73"/>
      <c r="F120" s="63"/>
      <c r="G120" s="73"/>
      <c r="H120" s="73"/>
      <c r="I120" s="73"/>
      <c r="J120" s="73"/>
      <c r="K120" s="63"/>
      <c r="L120" s="70"/>
      <c r="M120" s="65"/>
      <c r="N120" s="65"/>
      <c r="O120" s="65"/>
      <c r="P120" s="24"/>
      <c r="Q120" s="18"/>
      <c r="R120" s="63"/>
      <c r="S120" s="18"/>
      <c r="T120" s="18"/>
    </row>
    <row r="121" spans="1:20">
      <c r="A121" s="4">
        <v>117</v>
      </c>
      <c r="B121" s="17"/>
      <c r="C121" s="73"/>
      <c r="D121" s="63"/>
      <c r="E121" s="73"/>
      <c r="F121" s="63"/>
      <c r="G121" s="152"/>
      <c r="H121" s="152"/>
      <c r="I121" s="152"/>
      <c r="J121" s="73"/>
      <c r="K121" s="63"/>
      <c r="L121" s="70"/>
      <c r="M121" s="65"/>
      <c r="N121" s="65"/>
      <c r="O121" s="65"/>
      <c r="P121" s="24"/>
      <c r="Q121" s="18"/>
      <c r="R121" s="63"/>
      <c r="S121" s="18"/>
      <c r="T121" s="18"/>
    </row>
    <row r="122" spans="1:20">
      <c r="A122" s="4">
        <v>118</v>
      </c>
      <c r="B122" s="17"/>
      <c r="C122" s="73"/>
      <c r="D122" s="63"/>
      <c r="E122" s="73"/>
      <c r="F122" s="63"/>
      <c r="G122" s="73"/>
      <c r="H122" s="73"/>
      <c r="I122" s="73"/>
      <c r="J122" s="73"/>
      <c r="K122" s="63"/>
      <c r="L122" s="70"/>
      <c r="M122" s="65"/>
      <c r="N122" s="65"/>
      <c r="O122" s="65"/>
      <c r="P122" s="24"/>
      <c r="Q122" s="18"/>
      <c r="R122" s="63"/>
      <c r="S122" s="18"/>
      <c r="T122" s="18"/>
    </row>
    <row r="123" spans="1:20">
      <c r="A123" s="4">
        <v>119</v>
      </c>
      <c r="B123" s="17"/>
      <c r="C123" s="73"/>
      <c r="D123" s="63"/>
      <c r="E123" s="73"/>
      <c r="F123" s="63"/>
      <c r="G123" s="73"/>
      <c r="H123" s="73"/>
      <c r="I123" s="73"/>
      <c r="J123" s="73"/>
      <c r="K123" s="63"/>
      <c r="L123" s="70"/>
      <c r="M123" s="65"/>
      <c r="N123" s="65"/>
      <c r="O123" s="65"/>
      <c r="P123" s="24"/>
      <c r="Q123" s="18"/>
      <c r="R123" s="63"/>
      <c r="S123" s="18"/>
      <c r="T123" s="18"/>
    </row>
    <row r="124" spans="1:20">
      <c r="A124" s="4">
        <v>120</v>
      </c>
      <c r="B124" s="17"/>
      <c r="C124" s="73"/>
      <c r="D124" s="63"/>
      <c r="E124" s="73"/>
      <c r="F124" s="63"/>
      <c r="G124" s="73"/>
      <c r="H124" s="73"/>
      <c r="I124" s="73"/>
      <c r="J124" s="73"/>
      <c r="K124" s="63"/>
      <c r="L124" s="70"/>
      <c r="M124" s="65"/>
      <c r="N124" s="65"/>
      <c r="O124" s="65"/>
      <c r="P124" s="24"/>
      <c r="Q124" s="18"/>
      <c r="R124" s="63"/>
      <c r="S124" s="18"/>
      <c r="T124" s="18"/>
    </row>
    <row r="125" spans="1:20">
      <c r="A125" s="4">
        <v>121</v>
      </c>
      <c r="B125" s="17"/>
      <c r="C125" s="73"/>
      <c r="D125" s="63"/>
      <c r="E125" s="73"/>
      <c r="F125" s="63"/>
      <c r="G125" s="87"/>
      <c r="H125" s="87"/>
      <c r="I125" s="152"/>
      <c r="J125" s="73"/>
      <c r="K125" s="63"/>
      <c r="L125" s="70"/>
      <c r="M125" s="65"/>
      <c r="N125" s="65"/>
      <c r="O125" s="65"/>
      <c r="P125" s="24"/>
      <c r="Q125" s="18"/>
      <c r="R125" s="63"/>
      <c r="S125" s="18"/>
      <c r="T125" s="18"/>
    </row>
    <row r="126" spans="1:20">
      <c r="A126" s="4">
        <v>122</v>
      </c>
      <c r="B126" s="17"/>
      <c r="C126" s="73"/>
      <c r="D126" s="63"/>
      <c r="E126" s="73"/>
      <c r="F126" s="63"/>
      <c r="G126" s="73"/>
      <c r="H126" s="73"/>
      <c r="I126" s="73"/>
      <c r="J126" s="129"/>
      <c r="K126" s="63"/>
      <c r="L126" s="70"/>
      <c r="M126" s="65"/>
      <c r="N126" s="65"/>
      <c r="O126" s="65"/>
      <c r="P126" s="24"/>
      <c r="Q126" s="18"/>
      <c r="R126" s="63"/>
      <c r="S126" s="18"/>
      <c r="T126" s="18"/>
    </row>
    <row r="127" spans="1:20">
      <c r="A127" s="4">
        <v>123</v>
      </c>
      <c r="B127" s="17"/>
      <c r="C127" s="73"/>
      <c r="D127" s="63"/>
      <c r="E127" s="73"/>
      <c r="F127" s="63"/>
      <c r="G127" s="73"/>
      <c r="H127" s="73"/>
      <c r="I127" s="73"/>
      <c r="J127" s="73"/>
      <c r="K127" s="63"/>
      <c r="L127" s="70"/>
      <c r="M127" s="65"/>
      <c r="N127" s="65"/>
      <c r="O127" s="65"/>
      <c r="P127" s="24"/>
      <c r="Q127" s="18"/>
      <c r="R127" s="63"/>
      <c r="S127" s="18"/>
      <c r="T127" s="18"/>
    </row>
    <row r="128" spans="1:20">
      <c r="A128" s="4">
        <v>124</v>
      </c>
      <c r="B128" s="17"/>
      <c r="C128" s="73"/>
      <c r="D128" s="63"/>
      <c r="E128" s="73"/>
      <c r="F128" s="63"/>
      <c r="G128" s="73"/>
      <c r="H128" s="73"/>
      <c r="I128" s="73"/>
      <c r="J128" s="73"/>
      <c r="K128" s="63"/>
      <c r="L128" s="70"/>
      <c r="M128" s="65"/>
      <c r="N128" s="65"/>
      <c r="O128" s="65"/>
      <c r="P128" s="24"/>
      <c r="Q128" s="18"/>
      <c r="R128" s="63"/>
      <c r="S128" s="18"/>
      <c r="T128" s="18"/>
    </row>
    <row r="129" spans="1:20">
      <c r="A129" s="4">
        <v>125</v>
      </c>
      <c r="B129" s="17"/>
      <c r="C129" s="73"/>
      <c r="D129" s="63"/>
      <c r="E129" s="73"/>
      <c r="F129" s="63"/>
      <c r="G129" s="73"/>
      <c r="H129" s="73"/>
      <c r="I129" s="73"/>
      <c r="J129" s="73"/>
      <c r="K129" s="63"/>
      <c r="L129" s="70"/>
      <c r="M129" s="65"/>
      <c r="N129" s="65"/>
      <c r="O129" s="65"/>
      <c r="P129" s="24"/>
      <c r="Q129" s="18"/>
      <c r="R129" s="63"/>
      <c r="S129" s="18"/>
      <c r="T129" s="18"/>
    </row>
    <row r="130" spans="1:20">
      <c r="A130" s="4">
        <v>126</v>
      </c>
      <c r="B130" s="17"/>
      <c r="C130" s="73"/>
      <c r="D130" s="63"/>
      <c r="E130" s="73"/>
      <c r="F130" s="63"/>
      <c r="G130" s="73"/>
      <c r="H130" s="73"/>
      <c r="I130" s="73"/>
      <c r="J130" s="73"/>
      <c r="K130" s="63"/>
      <c r="L130" s="70"/>
      <c r="M130" s="65"/>
      <c r="N130" s="65"/>
      <c r="O130" s="65"/>
      <c r="P130" s="24"/>
      <c r="Q130" s="18"/>
      <c r="R130" s="63"/>
      <c r="S130" s="18"/>
      <c r="T130" s="18"/>
    </row>
    <row r="131" spans="1:20">
      <c r="A131" s="4">
        <v>127</v>
      </c>
      <c r="B131" s="17"/>
      <c r="C131" s="73"/>
      <c r="D131" s="63"/>
      <c r="E131" s="73"/>
      <c r="F131" s="63"/>
      <c r="G131" s="73"/>
      <c r="H131" s="73"/>
      <c r="I131" s="73"/>
      <c r="J131" s="73"/>
      <c r="K131" s="63"/>
      <c r="L131" s="70"/>
      <c r="M131" s="65"/>
      <c r="N131" s="65"/>
      <c r="O131" s="65"/>
      <c r="P131" s="24"/>
      <c r="Q131" s="18"/>
      <c r="R131" s="63"/>
      <c r="S131" s="18"/>
      <c r="T131" s="18"/>
    </row>
    <row r="132" spans="1:20">
      <c r="A132" s="4">
        <v>128</v>
      </c>
      <c r="B132" s="17"/>
      <c r="C132" s="73"/>
      <c r="D132" s="63"/>
      <c r="E132" s="73"/>
      <c r="F132" s="63"/>
      <c r="G132" s="73"/>
      <c r="H132" s="73"/>
      <c r="I132" s="73"/>
      <c r="J132" s="73"/>
      <c r="K132" s="63"/>
      <c r="L132" s="70"/>
      <c r="M132" s="65"/>
      <c r="N132" s="65"/>
      <c r="O132" s="65"/>
      <c r="P132" s="24"/>
      <c r="Q132" s="18"/>
      <c r="R132" s="63"/>
      <c r="S132" s="18"/>
      <c r="T132" s="18"/>
    </row>
    <row r="133" spans="1:20">
      <c r="A133" s="4">
        <v>129</v>
      </c>
      <c r="B133" s="17"/>
      <c r="C133" s="73"/>
      <c r="D133" s="63"/>
      <c r="E133" s="73"/>
      <c r="F133" s="63"/>
      <c r="G133" s="73"/>
      <c r="H133" s="73"/>
      <c r="I133" s="73"/>
      <c r="J133" s="73"/>
      <c r="K133" s="63"/>
      <c r="L133" s="70"/>
      <c r="M133" s="65"/>
      <c r="N133" s="65"/>
      <c r="O133" s="65"/>
      <c r="P133" s="24"/>
      <c r="Q133" s="18"/>
      <c r="R133" s="63"/>
      <c r="S133" s="18"/>
      <c r="T133" s="18"/>
    </row>
    <row r="134" spans="1:20">
      <c r="A134" s="4">
        <v>130</v>
      </c>
      <c r="B134" s="17"/>
      <c r="C134" s="73"/>
      <c r="D134" s="63"/>
      <c r="E134" s="73"/>
      <c r="F134" s="63"/>
      <c r="G134" s="73"/>
      <c r="H134" s="73"/>
      <c r="I134" s="73"/>
      <c r="J134" s="73"/>
      <c r="K134" s="63"/>
      <c r="L134" s="70"/>
      <c r="M134" s="65"/>
      <c r="N134" s="65"/>
      <c r="O134" s="65"/>
      <c r="P134" s="24"/>
      <c r="Q134" s="18"/>
      <c r="R134" s="63"/>
      <c r="S134" s="18"/>
      <c r="T134" s="18"/>
    </row>
    <row r="135" spans="1:20">
      <c r="A135" s="4">
        <v>131</v>
      </c>
      <c r="B135" s="17"/>
      <c r="C135" s="73"/>
      <c r="D135" s="63"/>
      <c r="E135" s="73"/>
      <c r="F135" s="63"/>
      <c r="G135" s="73"/>
      <c r="H135" s="73"/>
      <c r="I135" s="73"/>
      <c r="J135" s="73"/>
      <c r="K135" s="63"/>
      <c r="L135" s="70"/>
      <c r="M135" s="65"/>
      <c r="N135" s="65"/>
      <c r="O135" s="65"/>
      <c r="P135" s="24"/>
      <c r="Q135" s="18"/>
      <c r="R135" s="63"/>
      <c r="S135" s="18"/>
      <c r="T135" s="18"/>
    </row>
    <row r="136" spans="1:20">
      <c r="A136" s="4">
        <v>132</v>
      </c>
      <c r="B136" s="17"/>
      <c r="C136" s="73"/>
      <c r="D136" s="63"/>
      <c r="E136" s="73"/>
      <c r="F136" s="63"/>
      <c r="G136" s="73"/>
      <c r="H136" s="73"/>
      <c r="I136" s="73"/>
      <c r="J136" s="73"/>
      <c r="K136" s="63"/>
      <c r="L136" s="70"/>
      <c r="M136" s="65"/>
      <c r="N136" s="65"/>
      <c r="O136" s="65"/>
      <c r="P136" s="24"/>
      <c r="Q136" s="18"/>
      <c r="R136" s="63"/>
      <c r="S136" s="18"/>
      <c r="T136" s="18"/>
    </row>
    <row r="137" spans="1:20">
      <c r="A137" s="4">
        <v>133</v>
      </c>
      <c r="B137" s="17"/>
      <c r="C137" s="73"/>
      <c r="D137" s="73"/>
      <c r="E137" s="73"/>
      <c r="F137" s="63"/>
      <c r="G137" s="73"/>
      <c r="H137" s="73"/>
      <c r="I137" s="73"/>
      <c r="J137" s="73"/>
      <c r="K137" s="63"/>
      <c r="L137" s="70"/>
      <c r="M137" s="65"/>
      <c r="N137" s="65"/>
      <c r="O137" s="65"/>
      <c r="P137" s="24"/>
      <c r="Q137" s="18"/>
      <c r="R137" s="63"/>
      <c r="S137" s="18"/>
      <c r="T137" s="18"/>
    </row>
    <row r="138" spans="1:20">
      <c r="A138" s="4">
        <v>134</v>
      </c>
      <c r="B138" s="17"/>
      <c r="C138" s="73"/>
      <c r="D138" s="63"/>
      <c r="E138" s="73"/>
      <c r="F138" s="18"/>
      <c r="G138" s="73"/>
      <c r="H138" s="73"/>
      <c r="I138" s="73"/>
      <c r="J138" s="73"/>
      <c r="K138" s="63"/>
      <c r="L138" s="70"/>
      <c r="M138" s="65"/>
      <c r="N138" s="65"/>
      <c r="O138" s="65"/>
      <c r="P138" s="24"/>
      <c r="Q138" s="18"/>
      <c r="R138" s="63"/>
      <c r="S138" s="18"/>
      <c r="T138" s="18"/>
    </row>
    <row r="139" spans="1:20">
      <c r="A139" s="4">
        <v>135</v>
      </c>
      <c r="B139" s="17"/>
      <c r="C139" s="51"/>
      <c r="D139" s="90"/>
      <c r="E139" s="153"/>
      <c r="F139" s="18"/>
      <c r="G139" s="82"/>
      <c r="H139" s="73"/>
      <c r="I139" s="73"/>
      <c r="J139" s="51"/>
      <c r="K139" s="18"/>
      <c r="L139" s="18"/>
      <c r="M139" s="18"/>
      <c r="N139" s="18"/>
      <c r="O139" s="18"/>
      <c r="P139" s="24"/>
      <c r="Q139" s="18"/>
      <c r="R139" s="18"/>
      <c r="S139" s="18"/>
      <c r="T139" s="18"/>
    </row>
    <row r="140" spans="1:20">
      <c r="A140" s="4">
        <v>136</v>
      </c>
      <c r="B140" s="17"/>
      <c r="C140" s="51"/>
      <c r="D140" s="18"/>
      <c r="E140" s="153"/>
      <c r="F140" s="18"/>
      <c r="G140" s="82"/>
      <c r="H140" s="73"/>
      <c r="I140" s="73"/>
      <c r="J140" s="51"/>
      <c r="K140" s="18"/>
      <c r="L140" s="18"/>
      <c r="M140" s="18"/>
      <c r="N140" s="18"/>
      <c r="O140" s="18"/>
      <c r="P140" s="24"/>
      <c r="Q140" s="18"/>
      <c r="R140" s="18"/>
      <c r="S140" s="18"/>
      <c r="T140" s="18"/>
    </row>
    <row r="141" spans="1:20">
      <c r="A141" s="4">
        <v>137</v>
      </c>
      <c r="B141" s="17"/>
      <c r="C141" s="51"/>
      <c r="D141" s="18"/>
      <c r="E141" s="153"/>
      <c r="F141" s="18"/>
      <c r="G141" s="82"/>
      <c r="H141" s="73"/>
      <c r="I141" s="73"/>
      <c r="J141" s="51"/>
      <c r="K141" s="18"/>
      <c r="L141" s="18"/>
      <c r="M141" s="18"/>
      <c r="N141" s="18"/>
      <c r="O141" s="18"/>
      <c r="P141" s="24"/>
      <c r="Q141" s="18"/>
      <c r="R141" s="18"/>
      <c r="S141" s="18"/>
      <c r="T141" s="18"/>
    </row>
    <row r="142" spans="1:20">
      <c r="A142" s="4">
        <v>138</v>
      </c>
      <c r="B142" s="17"/>
      <c r="C142" s="90"/>
      <c r="D142" s="63"/>
      <c r="E142" s="51"/>
      <c r="F142" s="63"/>
      <c r="G142" s="90"/>
      <c r="H142" s="90"/>
      <c r="I142" s="90"/>
      <c r="J142" s="144"/>
      <c r="K142" s="18"/>
      <c r="L142" s="18"/>
      <c r="M142" s="18"/>
      <c r="N142" s="18"/>
      <c r="O142" s="18"/>
      <c r="P142" s="24"/>
      <c r="Q142" s="18"/>
      <c r="R142" s="18"/>
      <c r="S142" s="18"/>
      <c r="T142" s="18"/>
    </row>
    <row r="143" spans="1:20">
      <c r="A143" s="4">
        <v>139</v>
      </c>
      <c r="B143" s="17"/>
      <c r="C143" s="144"/>
      <c r="D143" s="63"/>
      <c r="E143" s="90"/>
      <c r="F143" s="63"/>
      <c r="G143" s="151"/>
      <c r="H143" s="151"/>
      <c r="I143" s="90"/>
      <c r="J143" s="144"/>
      <c r="K143" s="18"/>
      <c r="L143" s="18"/>
      <c r="M143" s="18"/>
      <c r="N143" s="18"/>
      <c r="O143" s="18"/>
      <c r="P143" s="24"/>
      <c r="Q143" s="18"/>
      <c r="R143" s="18"/>
      <c r="S143" s="18"/>
      <c r="T143" s="18"/>
    </row>
    <row r="144" spans="1:20">
      <c r="A144" s="4">
        <v>140</v>
      </c>
      <c r="B144" s="17"/>
      <c r="C144" s="144"/>
      <c r="D144" s="63"/>
      <c r="E144" s="90"/>
      <c r="F144" s="63"/>
      <c r="G144" s="151"/>
      <c r="H144" s="151"/>
      <c r="I144" s="90"/>
      <c r="J144" s="144"/>
      <c r="K144" s="18"/>
      <c r="L144" s="18"/>
      <c r="M144" s="18"/>
      <c r="N144" s="18"/>
      <c r="O144" s="18"/>
      <c r="P144" s="24"/>
      <c r="Q144" s="18"/>
      <c r="R144" s="18"/>
      <c r="S144" s="18"/>
      <c r="T144" s="18"/>
    </row>
    <row r="145" spans="1:20">
      <c r="A145" s="4">
        <v>141</v>
      </c>
      <c r="B145" s="17"/>
      <c r="C145" s="90"/>
      <c r="D145" s="63"/>
      <c r="E145" s="90"/>
      <c r="F145" s="63"/>
      <c r="G145" s="90"/>
      <c r="H145" s="90"/>
      <c r="I145" s="90"/>
      <c r="J145" s="144"/>
      <c r="K145" s="18"/>
      <c r="L145" s="18"/>
      <c r="M145" s="18"/>
      <c r="N145" s="18"/>
      <c r="O145" s="18"/>
      <c r="P145" s="24"/>
      <c r="Q145" s="18"/>
      <c r="R145" s="18"/>
      <c r="S145" s="18"/>
      <c r="T145" s="18"/>
    </row>
    <row r="146" spans="1:20">
      <c r="A146" s="4">
        <v>142</v>
      </c>
      <c r="B146" s="17"/>
      <c r="C146" s="90"/>
      <c r="D146" s="63"/>
      <c r="E146" s="90"/>
      <c r="F146" s="63"/>
      <c r="G146" s="150"/>
      <c r="H146" s="150"/>
      <c r="I146" s="150"/>
      <c r="J146" s="144"/>
      <c r="K146" s="18"/>
      <c r="L146" s="18"/>
      <c r="M146" s="18"/>
      <c r="N146" s="18"/>
      <c r="O146" s="18"/>
      <c r="P146" s="24"/>
      <c r="Q146" s="18"/>
      <c r="R146" s="18"/>
      <c r="S146" s="18"/>
      <c r="T146" s="18"/>
    </row>
    <row r="147" spans="1:20">
      <c r="A147" s="4">
        <v>143</v>
      </c>
      <c r="B147" s="17"/>
      <c r="C147" s="90"/>
      <c r="D147" s="63"/>
      <c r="E147" s="90"/>
      <c r="F147" s="63"/>
      <c r="G147" s="90"/>
      <c r="H147" s="90"/>
      <c r="I147" s="90"/>
      <c r="J147" s="144"/>
      <c r="K147" s="18"/>
      <c r="L147" s="18"/>
      <c r="M147" s="18"/>
      <c r="N147" s="18"/>
      <c r="O147" s="18"/>
      <c r="P147" s="24"/>
      <c r="Q147" s="18"/>
      <c r="R147" s="18"/>
      <c r="S147" s="18"/>
      <c r="T147" s="18"/>
    </row>
    <row r="148" spans="1:20">
      <c r="A148" s="4">
        <v>144</v>
      </c>
      <c r="B148" s="17"/>
      <c r="C148" s="90"/>
      <c r="D148" s="63"/>
      <c r="E148" s="90"/>
      <c r="F148" s="63"/>
      <c r="G148" s="90"/>
      <c r="H148" s="90"/>
      <c r="I148" s="90"/>
      <c r="J148" s="144"/>
      <c r="K148" s="18"/>
      <c r="L148" s="18"/>
      <c r="M148" s="18"/>
      <c r="N148" s="18"/>
      <c r="O148" s="18"/>
      <c r="P148" s="24"/>
      <c r="Q148" s="18"/>
      <c r="R148" s="18"/>
      <c r="S148" s="18"/>
      <c r="T148" s="18"/>
    </row>
    <row r="149" spans="1:20">
      <c r="A149" s="4">
        <v>145</v>
      </c>
      <c r="B149" s="17"/>
      <c r="C149" s="90"/>
      <c r="D149" s="63"/>
      <c r="E149" s="90"/>
      <c r="F149" s="63"/>
      <c r="G149" s="90"/>
      <c r="H149" s="90"/>
      <c r="I149" s="90"/>
      <c r="J149" s="144"/>
      <c r="K149" s="18"/>
      <c r="L149" s="18"/>
      <c r="M149" s="18"/>
      <c r="N149" s="18"/>
      <c r="O149" s="18"/>
      <c r="P149" s="24"/>
      <c r="Q149" s="18"/>
      <c r="R149" s="18"/>
      <c r="S149" s="18"/>
      <c r="T149" s="18"/>
    </row>
    <row r="150" spans="1:20">
      <c r="A150" s="4">
        <v>146</v>
      </c>
      <c r="B150" s="17"/>
      <c r="C150" s="90"/>
      <c r="D150" s="63"/>
      <c r="E150" s="90"/>
      <c r="F150" s="63"/>
      <c r="G150" s="90"/>
      <c r="H150" s="90"/>
      <c r="I150" s="90"/>
      <c r="J150" s="144"/>
      <c r="K150" s="18"/>
      <c r="L150" s="18"/>
      <c r="M150" s="18"/>
      <c r="N150" s="18"/>
      <c r="O150" s="18"/>
      <c r="P150" s="24"/>
      <c r="Q150" s="18"/>
      <c r="R150" s="18"/>
      <c r="S150" s="18"/>
      <c r="T150" s="18"/>
    </row>
    <row r="151" spans="1:20">
      <c r="A151" s="4">
        <v>147</v>
      </c>
      <c r="B151" s="17"/>
      <c r="C151" s="90"/>
      <c r="D151" s="63"/>
      <c r="E151" s="90"/>
      <c r="F151" s="63"/>
      <c r="G151" s="90"/>
      <c r="H151" s="90"/>
      <c r="I151" s="90"/>
      <c r="J151" s="144"/>
      <c r="K151" s="18"/>
      <c r="L151" s="18"/>
      <c r="M151" s="18"/>
      <c r="N151" s="18"/>
      <c r="O151" s="18"/>
      <c r="P151" s="24"/>
      <c r="Q151" s="18"/>
      <c r="R151" s="18"/>
      <c r="S151" s="18"/>
      <c r="T151" s="18"/>
    </row>
    <row r="152" spans="1:20">
      <c r="A152" s="4">
        <v>148</v>
      </c>
      <c r="B152" s="17"/>
      <c r="C152" s="90"/>
      <c r="D152" s="63"/>
      <c r="E152" s="90"/>
      <c r="F152" s="63"/>
      <c r="G152" s="90"/>
      <c r="H152" s="90"/>
      <c r="I152" s="90"/>
      <c r="J152" s="144"/>
      <c r="K152" s="18"/>
      <c r="L152" s="18"/>
      <c r="M152" s="18"/>
      <c r="N152" s="18"/>
      <c r="O152" s="18"/>
      <c r="P152" s="24"/>
      <c r="Q152" s="18"/>
      <c r="R152" s="18"/>
      <c r="S152" s="18"/>
      <c r="T152" s="18"/>
    </row>
    <row r="153" spans="1:20">
      <c r="A153" s="4">
        <v>149</v>
      </c>
      <c r="B153" s="17"/>
      <c r="C153" s="90"/>
      <c r="D153" s="63"/>
      <c r="E153" s="90"/>
      <c r="F153" s="63"/>
      <c r="G153" s="90"/>
      <c r="H153" s="90"/>
      <c r="I153" s="90"/>
      <c r="J153" s="144"/>
      <c r="K153" s="18"/>
      <c r="L153" s="18"/>
      <c r="M153" s="18"/>
      <c r="N153" s="18"/>
      <c r="O153" s="18"/>
      <c r="P153" s="24"/>
      <c r="Q153" s="18"/>
      <c r="R153" s="18"/>
      <c r="S153" s="18"/>
      <c r="T153" s="18"/>
    </row>
    <row r="154" spans="1:20">
      <c r="A154" s="4">
        <v>150</v>
      </c>
      <c r="B154" s="17"/>
      <c r="C154" s="90"/>
      <c r="D154" s="63"/>
      <c r="E154" s="90"/>
      <c r="F154" s="63"/>
      <c r="G154" s="90"/>
      <c r="H154" s="90"/>
      <c r="I154" s="90"/>
      <c r="J154" s="144"/>
      <c r="K154" s="18"/>
      <c r="L154" s="18"/>
      <c r="M154" s="18"/>
      <c r="N154" s="18"/>
      <c r="O154" s="18"/>
      <c r="P154" s="24"/>
      <c r="Q154" s="18"/>
      <c r="R154" s="18"/>
      <c r="S154" s="18"/>
      <c r="T154" s="18"/>
    </row>
    <row r="155" spans="1:20">
      <c r="A155" s="4">
        <v>151</v>
      </c>
      <c r="B155" s="17"/>
      <c r="C155" s="90"/>
      <c r="D155" s="63"/>
      <c r="E155" s="90"/>
      <c r="F155" s="63"/>
      <c r="G155" s="90"/>
      <c r="H155" s="90"/>
      <c r="I155" s="90"/>
      <c r="J155" s="144"/>
      <c r="K155" s="18"/>
      <c r="L155" s="18"/>
      <c r="M155" s="18"/>
      <c r="N155" s="18"/>
      <c r="O155" s="18"/>
      <c r="P155" s="24"/>
      <c r="Q155" s="18"/>
      <c r="R155" s="18"/>
      <c r="S155" s="18"/>
      <c r="T155" s="18"/>
    </row>
    <row r="156" spans="1:20">
      <c r="A156" s="4">
        <v>152</v>
      </c>
      <c r="B156" s="17"/>
      <c r="C156" s="90"/>
      <c r="D156" s="63"/>
      <c r="E156" s="90"/>
      <c r="F156" s="63"/>
      <c r="G156" s="90"/>
      <c r="H156" s="90"/>
      <c r="I156" s="90"/>
      <c r="J156" s="144"/>
      <c r="K156" s="18"/>
      <c r="L156" s="18"/>
      <c r="M156" s="18"/>
      <c r="N156" s="18"/>
      <c r="O156" s="18"/>
      <c r="P156" s="24"/>
      <c r="Q156" s="18"/>
      <c r="R156" s="18"/>
      <c r="S156" s="18"/>
      <c r="T156" s="18"/>
    </row>
    <row r="157" spans="1:20">
      <c r="A157" s="4">
        <v>153</v>
      </c>
      <c r="B157" s="17"/>
      <c r="C157" s="90"/>
      <c r="D157" s="63"/>
      <c r="E157" s="90"/>
      <c r="F157" s="63"/>
      <c r="G157" s="90"/>
      <c r="H157" s="90"/>
      <c r="I157" s="90"/>
      <c r="J157" s="63"/>
      <c r="K157" s="18"/>
      <c r="L157" s="18"/>
      <c r="M157" s="18"/>
      <c r="N157" s="18"/>
      <c r="O157" s="18"/>
      <c r="P157" s="24"/>
      <c r="Q157" s="18"/>
      <c r="R157" s="18"/>
      <c r="S157" s="18"/>
      <c r="T157" s="18"/>
    </row>
    <row r="158" spans="1:20">
      <c r="A158" s="4">
        <v>154</v>
      </c>
      <c r="B158" s="17"/>
      <c r="C158" s="90"/>
      <c r="D158" s="63"/>
      <c r="E158" s="90"/>
      <c r="F158" s="63"/>
      <c r="G158" s="90"/>
      <c r="H158" s="90"/>
      <c r="I158" s="90"/>
      <c r="J158" s="144"/>
      <c r="K158" s="18"/>
      <c r="L158" s="18"/>
      <c r="M158" s="18"/>
      <c r="N158" s="18"/>
      <c r="O158" s="18"/>
      <c r="P158" s="24"/>
      <c r="Q158" s="18"/>
      <c r="R158" s="18"/>
      <c r="S158" s="18"/>
      <c r="T158" s="18"/>
    </row>
    <row r="159" spans="1:20">
      <c r="A159" s="4">
        <v>155</v>
      </c>
      <c r="B159" s="17"/>
      <c r="C159" s="90"/>
      <c r="D159" s="63"/>
      <c r="E159" s="90"/>
      <c r="F159" s="63"/>
      <c r="G159" s="90"/>
      <c r="H159" s="90"/>
      <c r="I159" s="90"/>
      <c r="J159" s="144"/>
      <c r="K159" s="18"/>
      <c r="L159" s="18"/>
      <c r="M159" s="18"/>
      <c r="N159" s="18"/>
      <c r="O159" s="18"/>
      <c r="P159" s="24"/>
      <c r="Q159" s="18"/>
      <c r="R159" s="18"/>
      <c r="S159" s="18"/>
      <c r="T159" s="18"/>
    </row>
    <row r="160" spans="1:20">
      <c r="A160" s="4">
        <v>156</v>
      </c>
      <c r="B160" s="17"/>
      <c r="C160" s="90"/>
      <c r="D160" s="63"/>
      <c r="E160" s="90"/>
      <c r="F160" s="63"/>
      <c r="G160" s="90"/>
      <c r="H160" s="90"/>
      <c r="I160" s="90"/>
      <c r="J160" s="144"/>
      <c r="K160" s="18"/>
      <c r="L160" s="18"/>
      <c r="M160" s="18"/>
      <c r="N160" s="18"/>
      <c r="O160" s="18"/>
      <c r="P160" s="24"/>
      <c r="Q160" s="18"/>
      <c r="R160" s="18"/>
      <c r="S160" s="18"/>
      <c r="T160" s="18"/>
    </row>
    <row r="161" spans="1:20">
      <c r="A161" s="4">
        <v>157</v>
      </c>
      <c r="B161" s="17"/>
      <c r="C161" s="90"/>
      <c r="D161" s="63"/>
      <c r="E161" s="90"/>
      <c r="F161" s="63"/>
      <c r="G161" s="90"/>
      <c r="H161" s="90"/>
      <c r="I161" s="90"/>
      <c r="J161" s="144"/>
      <c r="K161" s="18"/>
      <c r="L161" s="18"/>
      <c r="M161" s="18"/>
      <c r="N161" s="18"/>
      <c r="O161" s="18"/>
      <c r="P161" s="24"/>
      <c r="Q161" s="18"/>
      <c r="R161" s="18"/>
      <c r="S161" s="18"/>
      <c r="T161" s="18"/>
    </row>
    <row r="162" spans="1:20">
      <c r="A162" s="4">
        <v>158</v>
      </c>
      <c r="B162" s="17"/>
      <c r="C162" s="90"/>
      <c r="D162" s="63"/>
      <c r="E162" s="90"/>
      <c r="F162" s="63"/>
      <c r="G162" s="90"/>
      <c r="H162" s="90"/>
      <c r="I162" s="90"/>
      <c r="J162" s="63"/>
      <c r="K162" s="18"/>
      <c r="L162" s="18"/>
      <c r="M162" s="18"/>
      <c r="N162" s="18"/>
      <c r="O162" s="18"/>
      <c r="P162" s="24"/>
      <c r="Q162" s="18"/>
      <c r="R162" s="18"/>
      <c r="S162" s="18"/>
      <c r="T162" s="18"/>
    </row>
    <row r="163" spans="1:20">
      <c r="A163" s="4">
        <v>159</v>
      </c>
      <c r="B163" s="17"/>
      <c r="C163" s="90"/>
      <c r="D163" s="63"/>
      <c r="E163" s="90"/>
      <c r="F163" s="63"/>
      <c r="G163" s="90"/>
      <c r="H163" s="90"/>
      <c r="I163" s="90"/>
      <c r="J163" s="63"/>
      <c r="K163" s="18"/>
      <c r="L163" s="18"/>
      <c r="M163" s="18"/>
      <c r="N163" s="18"/>
      <c r="O163" s="18"/>
      <c r="P163" s="24"/>
      <c r="Q163" s="18"/>
      <c r="R163" s="18"/>
      <c r="S163" s="18"/>
      <c r="T163" s="18"/>
    </row>
    <row r="164" spans="1:20">
      <c r="A164" s="4">
        <v>160</v>
      </c>
      <c r="B164" s="17"/>
      <c r="C164" s="18"/>
      <c r="D164" s="18"/>
      <c r="E164" s="51"/>
      <c r="F164" s="18"/>
      <c r="G164" s="19"/>
      <c r="H164" s="19"/>
      <c r="I164" s="17"/>
      <c r="J164" s="18"/>
      <c r="K164" s="18"/>
      <c r="L164" s="18"/>
      <c r="M164" s="18"/>
      <c r="N164" s="18"/>
      <c r="O164" s="18"/>
      <c r="P164" s="24"/>
      <c r="Q164" s="18"/>
      <c r="R164" s="18"/>
      <c r="S164" s="18"/>
      <c r="T164" s="18"/>
    </row>
    <row r="165" spans="1:20">
      <c r="A165" s="21" t="s">
        <v>11</v>
      </c>
      <c r="B165" s="41"/>
      <c r="C165" s="21">
        <f>COUNTIFS(C5:C164,"*")</f>
        <v>98</v>
      </c>
      <c r="D165" s="21"/>
      <c r="E165" s="13"/>
      <c r="F165" s="21"/>
      <c r="G165" s="21">
        <f>SUM(G5:G164)</f>
        <v>2803</v>
      </c>
      <c r="H165" s="21">
        <f>SUM(H5:H164)</f>
        <v>2970</v>
      </c>
      <c r="I165" s="21">
        <f>SUM(I5:I164)</f>
        <v>5789</v>
      </c>
      <c r="J165" s="21"/>
      <c r="K165" s="21"/>
      <c r="L165" s="21"/>
      <c r="M165" s="21"/>
      <c r="N165" s="21"/>
      <c r="O165" s="21"/>
      <c r="P165" s="14"/>
      <c r="Q165" s="21"/>
      <c r="R165" s="21"/>
      <c r="S165" s="21"/>
      <c r="T165" s="12"/>
    </row>
    <row r="166" spans="1:20">
      <c r="A166" s="46" t="s">
        <v>66</v>
      </c>
      <c r="B166" s="10">
        <f>COUNTIF(B$5:B$164,"Team 1")</f>
        <v>42</v>
      </c>
      <c r="C166" s="46" t="s">
        <v>29</v>
      </c>
      <c r="D166" s="10">
        <f>COUNTIF(D5:D164,"Anganwadi")</f>
        <v>54</v>
      </c>
    </row>
    <row r="167" spans="1:20">
      <c r="A167" s="46" t="s">
        <v>67</v>
      </c>
      <c r="B167" s="10">
        <f>COUNTIF(B$6:B$164,"Team 2")</f>
        <v>56</v>
      </c>
      <c r="C167" s="46" t="s">
        <v>27</v>
      </c>
      <c r="D167" s="10">
        <f>COUNTIF(D5:D164,"School")</f>
        <v>44</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86" activePane="bottomRight" state="frozen"/>
      <selection pane="topRight" activeCell="C1" sqref="C1"/>
      <selection pane="bottomLeft" activeCell="A5" sqref="A5"/>
      <selection pane="bottomRight" sqref="A1:S1"/>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53" t="s">
        <v>1194</v>
      </c>
      <c r="B1" s="253"/>
      <c r="C1" s="253"/>
      <c r="D1" s="254"/>
      <c r="E1" s="254"/>
      <c r="F1" s="254"/>
      <c r="G1" s="254"/>
      <c r="H1" s="254"/>
      <c r="I1" s="254"/>
      <c r="J1" s="254"/>
      <c r="K1" s="254"/>
      <c r="L1" s="254"/>
      <c r="M1" s="254"/>
      <c r="N1" s="254"/>
      <c r="O1" s="254"/>
      <c r="P1" s="254"/>
      <c r="Q1" s="254"/>
      <c r="R1" s="254"/>
      <c r="S1" s="254"/>
    </row>
    <row r="2" spans="1:20">
      <c r="A2" s="257" t="s">
        <v>63</v>
      </c>
      <c r="B2" s="258"/>
      <c r="C2" s="258"/>
      <c r="D2" s="25">
        <v>43497</v>
      </c>
      <c r="E2" s="22"/>
      <c r="F2" s="22"/>
      <c r="G2" s="22"/>
      <c r="H2" s="22"/>
      <c r="I2" s="22"/>
      <c r="J2" s="22"/>
      <c r="K2" s="22"/>
      <c r="L2" s="22"/>
      <c r="M2" s="22"/>
      <c r="N2" s="22"/>
      <c r="O2" s="22"/>
      <c r="P2" s="22"/>
      <c r="Q2" s="22"/>
      <c r="R2" s="22"/>
      <c r="S2" s="22"/>
    </row>
    <row r="3" spans="1:20" ht="24" customHeight="1">
      <c r="A3" s="259" t="s">
        <v>14</v>
      </c>
      <c r="B3" s="255" t="s">
        <v>65</v>
      </c>
      <c r="C3" s="260" t="s">
        <v>7</v>
      </c>
      <c r="D3" s="260" t="s">
        <v>59</v>
      </c>
      <c r="E3" s="260" t="s">
        <v>16</v>
      </c>
      <c r="F3" s="261" t="s">
        <v>17</v>
      </c>
      <c r="G3" s="260" t="s">
        <v>8</v>
      </c>
      <c r="H3" s="260"/>
      <c r="I3" s="260"/>
      <c r="J3" s="260" t="s">
        <v>35</v>
      </c>
      <c r="K3" s="255" t="s">
        <v>37</v>
      </c>
      <c r="L3" s="255" t="s">
        <v>54</v>
      </c>
      <c r="M3" s="255" t="s">
        <v>55</v>
      </c>
      <c r="N3" s="255" t="s">
        <v>38</v>
      </c>
      <c r="O3" s="255" t="s">
        <v>39</v>
      </c>
      <c r="P3" s="259" t="s">
        <v>58</v>
      </c>
      <c r="Q3" s="260" t="s">
        <v>56</v>
      </c>
      <c r="R3" s="260" t="s">
        <v>36</v>
      </c>
      <c r="S3" s="260" t="s">
        <v>57</v>
      </c>
      <c r="T3" s="260" t="s">
        <v>13</v>
      </c>
    </row>
    <row r="4" spans="1:20" ht="25.5" customHeight="1">
      <c r="A4" s="259"/>
      <c r="B4" s="262"/>
      <c r="C4" s="260"/>
      <c r="D4" s="260"/>
      <c r="E4" s="260"/>
      <c r="F4" s="261"/>
      <c r="G4" s="23" t="s">
        <v>9</v>
      </c>
      <c r="H4" s="23" t="s">
        <v>10</v>
      </c>
      <c r="I4" s="23" t="s">
        <v>11</v>
      </c>
      <c r="J4" s="260"/>
      <c r="K4" s="256"/>
      <c r="L4" s="256"/>
      <c r="M4" s="256"/>
      <c r="N4" s="256"/>
      <c r="O4" s="256"/>
      <c r="P4" s="259"/>
      <c r="Q4" s="259"/>
      <c r="R4" s="260"/>
      <c r="S4" s="260"/>
      <c r="T4" s="260"/>
    </row>
    <row r="5" spans="1:20">
      <c r="A5" s="4">
        <v>1</v>
      </c>
      <c r="B5" s="17" t="s">
        <v>66</v>
      </c>
      <c r="C5" s="51" t="s">
        <v>450</v>
      </c>
      <c r="D5" s="63" t="s">
        <v>27</v>
      </c>
      <c r="E5" s="51">
        <v>18130281801</v>
      </c>
      <c r="F5" s="63" t="s">
        <v>1183</v>
      </c>
      <c r="G5" s="90">
        <v>30</v>
      </c>
      <c r="H5" s="90">
        <v>52</v>
      </c>
      <c r="I5" s="90">
        <v>82</v>
      </c>
      <c r="J5" s="129" t="s">
        <v>515</v>
      </c>
      <c r="K5" s="204" t="s">
        <v>1187</v>
      </c>
      <c r="L5" s="176" t="s">
        <v>1186</v>
      </c>
      <c r="M5" s="61">
        <v>9678096199</v>
      </c>
      <c r="N5" s="67" t="s">
        <v>1188</v>
      </c>
      <c r="O5" s="61">
        <v>967861518</v>
      </c>
      <c r="P5" s="72">
        <v>43497</v>
      </c>
      <c r="Q5" s="63" t="s">
        <v>157</v>
      </c>
      <c r="R5" s="63">
        <v>21</v>
      </c>
      <c r="S5" s="63" t="s">
        <v>172</v>
      </c>
      <c r="T5" s="63"/>
    </row>
    <row r="6" spans="1:20">
      <c r="A6" s="4">
        <v>2</v>
      </c>
      <c r="B6" s="17" t="s">
        <v>66</v>
      </c>
      <c r="C6" s="51" t="s">
        <v>451</v>
      </c>
      <c r="D6" s="63" t="s">
        <v>27</v>
      </c>
      <c r="E6" s="51">
        <v>18130280802</v>
      </c>
      <c r="F6" s="63" t="s">
        <v>1183</v>
      </c>
      <c r="G6" s="90">
        <v>26</v>
      </c>
      <c r="H6" s="90">
        <v>18</v>
      </c>
      <c r="I6" s="90">
        <v>44</v>
      </c>
      <c r="J6" s="129" t="s">
        <v>516</v>
      </c>
      <c r="K6" s="204" t="s">
        <v>1187</v>
      </c>
      <c r="L6" s="176" t="s">
        <v>1186</v>
      </c>
      <c r="M6" s="61">
        <v>9678096200</v>
      </c>
      <c r="N6" s="67" t="s">
        <v>1188</v>
      </c>
      <c r="O6" s="61">
        <v>967861519</v>
      </c>
      <c r="P6" s="72">
        <v>43497</v>
      </c>
      <c r="Q6" s="63" t="s">
        <v>157</v>
      </c>
      <c r="R6" s="63">
        <v>22</v>
      </c>
      <c r="S6" s="63" t="s">
        <v>172</v>
      </c>
      <c r="T6" s="63"/>
    </row>
    <row r="7" spans="1:20">
      <c r="A7" s="4">
        <v>3</v>
      </c>
      <c r="B7" s="17" t="s">
        <v>66</v>
      </c>
      <c r="C7" s="51" t="s">
        <v>455</v>
      </c>
      <c r="D7" s="63" t="s">
        <v>27</v>
      </c>
      <c r="E7" s="51">
        <v>18130280702</v>
      </c>
      <c r="F7" s="63" t="s">
        <v>1183</v>
      </c>
      <c r="G7" s="90">
        <v>10</v>
      </c>
      <c r="H7" s="90">
        <v>13</v>
      </c>
      <c r="I7" s="90">
        <v>23</v>
      </c>
      <c r="J7" s="129" t="s">
        <v>522</v>
      </c>
      <c r="K7" s="204" t="s">
        <v>1187</v>
      </c>
      <c r="L7" s="176" t="s">
        <v>1186</v>
      </c>
      <c r="M7" s="61">
        <v>9678096201</v>
      </c>
      <c r="N7" s="67" t="s">
        <v>1188</v>
      </c>
      <c r="O7" s="61">
        <v>967861520</v>
      </c>
      <c r="P7" s="72">
        <v>43498</v>
      </c>
      <c r="Q7" s="63" t="s">
        <v>338</v>
      </c>
      <c r="R7" s="63">
        <v>26</v>
      </c>
      <c r="S7" s="63" t="s">
        <v>172</v>
      </c>
      <c r="T7" s="63"/>
    </row>
    <row r="8" spans="1:20">
      <c r="A8" s="4">
        <v>4</v>
      </c>
      <c r="B8" s="17" t="s">
        <v>66</v>
      </c>
      <c r="C8" s="51" t="s">
        <v>521</v>
      </c>
      <c r="D8" s="63" t="s">
        <v>27</v>
      </c>
      <c r="E8" s="51">
        <v>18130246001</v>
      </c>
      <c r="F8" s="63" t="s">
        <v>1183</v>
      </c>
      <c r="G8" s="90">
        <v>49</v>
      </c>
      <c r="H8" s="90">
        <v>53</v>
      </c>
      <c r="I8" s="90">
        <v>102</v>
      </c>
      <c r="J8" s="129" t="s">
        <v>517</v>
      </c>
      <c r="K8" s="204" t="s">
        <v>1187</v>
      </c>
      <c r="L8" s="176" t="s">
        <v>1186</v>
      </c>
      <c r="M8" s="61">
        <v>9678096202</v>
      </c>
      <c r="N8" s="67" t="s">
        <v>1188</v>
      </c>
      <c r="O8" s="61">
        <v>967861521</v>
      </c>
      <c r="P8" s="72">
        <v>43498</v>
      </c>
      <c r="Q8" s="63" t="s">
        <v>338</v>
      </c>
      <c r="R8" s="63">
        <v>24</v>
      </c>
      <c r="S8" s="63" t="s">
        <v>172</v>
      </c>
      <c r="T8" s="63"/>
    </row>
    <row r="9" spans="1:20">
      <c r="A9" s="4">
        <v>5</v>
      </c>
      <c r="B9" s="17" t="s">
        <v>66</v>
      </c>
      <c r="C9" s="51" t="s">
        <v>1058</v>
      </c>
      <c r="D9" s="63" t="s">
        <v>27</v>
      </c>
      <c r="E9" s="51">
        <v>18130290603</v>
      </c>
      <c r="F9" s="63" t="s">
        <v>1183</v>
      </c>
      <c r="G9" s="90">
        <v>6</v>
      </c>
      <c r="H9" s="90">
        <v>2</v>
      </c>
      <c r="I9" s="90">
        <v>8</v>
      </c>
      <c r="J9" s="129" t="s">
        <v>525</v>
      </c>
      <c r="K9" s="204" t="s">
        <v>1187</v>
      </c>
      <c r="L9" s="176" t="s">
        <v>1186</v>
      </c>
      <c r="M9" s="61">
        <v>9678096203</v>
      </c>
      <c r="N9" s="67" t="s">
        <v>1188</v>
      </c>
      <c r="O9" s="61">
        <v>967861522</v>
      </c>
      <c r="P9" s="72">
        <v>43500</v>
      </c>
      <c r="Q9" s="63" t="s">
        <v>153</v>
      </c>
      <c r="R9" s="63">
        <v>24</v>
      </c>
      <c r="S9" s="63" t="s">
        <v>172</v>
      </c>
      <c r="T9" s="63"/>
    </row>
    <row r="10" spans="1:20">
      <c r="A10" s="4">
        <v>6</v>
      </c>
      <c r="B10" s="17" t="s">
        <v>66</v>
      </c>
      <c r="C10" s="51" t="s">
        <v>455</v>
      </c>
      <c r="D10" s="63" t="s">
        <v>27</v>
      </c>
      <c r="E10" s="51">
        <v>18130290902</v>
      </c>
      <c r="F10" s="63" t="s">
        <v>1183</v>
      </c>
      <c r="G10" s="73">
        <v>10</v>
      </c>
      <c r="H10" s="73">
        <v>23</v>
      </c>
      <c r="I10" s="74">
        <v>33</v>
      </c>
      <c r="J10" s="129" t="s">
        <v>517</v>
      </c>
      <c r="K10" s="204" t="s">
        <v>1187</v>
      </c>
      <c r="L10" s="176" t="s">
        <v>1186</v>
      </c>
      <c r="M10" s="61">
        <v>9678096204</v>
      </c>
      <c r="N10" s="67" t="s">
        <v>1188</v>
      </c>
      <c r="O10" s="61">
        <v>967861523</v>
      </c>
      <c r="P10" s="72">
        <v>43500</v>
      </c>
      <c r="Q10" s="63" t="s">
        <v>153</v>
      </c>
      <c r="R10" s="63">
        <v>25</v>
      </c>
      <c r="S10" s="63" t="s">
        <v>172</v>
      </c>
      <c r="T10" s="63"/>
    </row>
    <row r="11" spans="1:20">
      <c r="A11" s="4">
        <v>7</v>
      </c>
      <c r="B11" s="17" t="s">
        <v>66</v>
      </c>
      <c r="C11" s="51" t="s">
        <v>476</v>
      </c>
      <c r="D11" s="63" t="s">
        <v>27</v>
      </c>
      <c r="E11" s="51">
        <v>18130290601</v>
      </c>
      <c r="F11" s="63" t="s">
        <v>1183</v>
      </c>
      <c r="G11" s="90">
        <v>17</v>
      </c>
      <c r="H11" s="90">
        <v>28</v>
      </c>
      <c r="I11" s="90">
        <v>45</v>
      </c>
      <c r="J11" s="129" t="s">
        <v>525</v>
      </c>
      <c r="K11" s="204" t="s">
        <v>1187</v>
      </c>
      <c r="L11" s="176" t="s">
        <v>1186</v>
      </c>
      <c r="M11" s="61">
        <v>9678096205</v>
      </c>
      <c r="N11" s="67" t="s">
        <v>1188</v>
      </c>
      <c r="O11" s="61">
        <v>967861524</v>
      </c>
      <c r="P11" s="72">
        <v>43500</v>
      </c>
      <c r="Q11" s="63" t="s">
        <v>153</v>
      </c>
      <c r="R11" s="63">
        <v>24</v>
      </c>
      <c r="S11" s="63" t="s">
        <v>172</v>
      </c>
      <c r="T11" s="63"/>
    </row>
    <row r="12" spans="1:20">
      <c r="A12" s="4">
        <v>8</v>
      </c>
      <c r="B12" s="17" t="s">
        <v>66</v>
      </c>
      <c r="C12" s="51" t="s">
        <v>507</v>
      </c>
      <c r="D12" s="63" t="s">
        <v>27</v>
      </c>
      <c r="E12" s="51">
        <v>18130291404</v>
      </c>
      <c r="F12" s="63" t="s">
        <v>1183</v>
      </c>
      <c r="G12" s="90">
        <v>26</v>
      </c>
      <c r="H12" s="90">
        <v>38</v>
      </c>
      <c r="I12" s="90">
        <v>64</v>
      </c>
      <c r="J12" s="129" t="s">
        <v>534</v>
      </c>
      <c r="K12" s="204" t="s">
        <v>1187</v>
      </c>
      <c r="L12" s="176" t="s">
        <v>1186</v>
      </c>
      <c r="M12" s="61">
        <v>9678096206</v>
      </c>
      <c r="N12" s="67" t="s">
        <v>1188</v>
      </c>
      <c r="O12" s="61">
        <v>967861525</v>
      </c>
      <c r="P12" s="72">
        <v>43501</v>
      </c>
      <c r="Q12" s="63" t="s">
        <v>159</v>
      </c>
      <c r="R12" s="63">
        <v>25</v>
      </c>
      <c r="S12" s="63" t="s">
        <v>172</v>
      </c>
      <c r="T12" s="63"/>
    </row>
    <row r="13" spans="1:20">
      <c r="A13" s="4">
        <v>9</v>
      </c>
      <c r="B13" s="17" t="s">
        <v>66</v>
      </c>
      <c r="C13" s="52" t="s">
        <v>505</v>
      </c>
      <c r="D13" s="63" t="s">
        <v>29</v>
      </c>
      <c r="E13" s="51"/>
      <c r="F13" s="63"/>
      <c r="G13" s="56">
        <v>27</v>
      </c>
      <c r="H13" s="56">
        <v>38</v>
      </c>
      <c r="I13" s="74">
        <v>65</v>
      </c>
      <c r="J13" s="53" t="s">
        <v>506</v>
      </c>
      <c r="K13" s="204" t="s">
        <v>1187</v>
      </c>
      <c r="L13" s="176" t="s">
        <v>1186</v>
      </c>
      <c r="M13" s="61">
        <v>9678096207</v>
      </c>
      <c r="N13" s="67" t="s">
        <v>1188</v>
      </c>
      <c r="O13" s="61">
        <v>967861526</v>
      </c>
      <c r="P13" s="72">
        <v>43501</v>
      </c>
      <c r="Q13" s="63" t="s">
        <v>159</v>
      </c>
      <c r="R13" s="63">
        <v>36</v>
      </c>
      <c r="S13" s="63" t="s">
        <v>172</v>
      </c>
      <c r="T13" s="63"/>
    </row>
    <row r="14" spans="1:20" ht="33">
      <c r="A14" s="4">
        <v>10</v>
      </c>
      <c r="B14" s="17" t="s">
        <v>66</v>
      </c>
      <c r="C14" s="51" t="s">
        <v>1059</v>
      </c>
      <c r="D14" s="63" t="s">
        <v>27</v>
      </c>
      <c r="E14" s="51">
        <v>18130214602</v>
      </c>
      <c r="F14" s="63" t="s">
        <v>169</v>
      </c>
      <c r="G14" s="90">
        <v>93</v>
      </c>
      <c r="H14" s="90">
        <v>119</v>
      </c>
      <c r="I14" s="90">
        <v>212</v>
      </c>
      <c r="J14" s="73"/>
      <c r="K14" s="204" t="s">
        <v>1187</v>
      </c>
      <c r="L14" s="176" t="s">
        <v>1186</v>
      </c>
      <c r="M14" s="61">
        <v>9678096208</v>
      </c>
      <c r="N14" s="67" t="s">
        <v>1188</v>
      </c>
      <c r="O14" s="61">
        <v>967861527</v>
      </c>
      <c r="P14" s="72" t="s">
        <v>1189</v>
      </c>
      <c r="Q14" s="63" t="s">
        <v>1190</v>
      </c>
      <c r="R14" s="63">
        <v>36</v>
      </c>
      <c r="S14" s="63" t="s">
        <v>172</v>
      </c>
      <c r="T14" s="63"/>
    </row>
    <row r="15" spans="1:20" ht="33">
      <c r="A15" s="4">
        <v>11</v>
      </c>
      <c r="B15" s="17" t="s">
        <v>66</v>
      </c>
      <c r="C15" s="82" t="s">
        <v>1060</v>
      </c>
      <c r="D15" s="63" t="s">
        <v>29</v>
      </c>
      <c r="E15" s="51"/>
      <c r="F15" s="63"/>
      <c r="G15" s="73">
        <v>23</v>
      </c>
      <c r="H15" s="73">
        <v>19</v>
      </c>
      <c r="I15" s="74">
        <v>42</v>
      </c>
      <c r="J15" s="73"/>
      <c r="K15" s="204" t="s">
        <v>1187</v>
      </c>
      <c r="L15" s="176" t="s">
        <v>1186</v>
      </c>
      <c r="M15" s="61">
        <v>9678096209</v>
      </c>
      <c r="N15" s="67" t="s">
        <v>1188</v>
      </c>
      <c r="O15" s="61">
        <v>967861528</v>
      </c>
      <c r="P15" s="72" t="s">
        <v>1189</v>
      </c>
      <c r="Q15" s="63" t="s">
        <v>1190</v>
      </c>
      <c r="R15" s="63">
        <v>25</v>
      </c>
      <c r="S15" s="63" t="s">
        <v>172</v>
      </c>
      <c r="T15" s="63"/>
    </row>
    <row r="16" spans="1:20">
      <c r="A16" s="4">
        <v>12</v>
      </c>
      <c r="B16" s="17" t="s">
        <v>66</v>
      </c>
      <c r="C16" s="82" t="s">
        <v>1061</v>
      </c>
      <c r="D16" s="63" t="s">
        <v>29</v>
      </c>
      <c r="E16" s="51"/>
      <c r="F16" s="63"/>
      <c r="G16" s="73">
        <v>18</v>
      </c>
      <c r="H16" s="73">
        <v>28</v>
      </c>
      <c r="I16" s="74">
        <v>46</v>
      </c>
      <c r="J16" s="73"/>
      <c r="K16" s="204" t="s">
        <v>1187</v>
      </c>
      <c r="L16" s="176" t="s">
        <v>1186</v>
      </c>
      <c r="M16" s="61">
        <v>9678096210</v>
      </c>
      <c r="N16" s="67" t="s">
        <v>1188</v>
      </c>
      <c r="O16" s="61">
        <v>967861529</v>
      </c>
      <c r="P16" s="72">
        <v>43504</v>
      </c>
      <c r="Q16" s="63" t="s">
        <v>157</v>
      </c>
      <c r="R16" s="63">
        <v>25</v>
      </c>
      <c r="S16" s="63" t="s">
        <v>172</v>
      </c>
      <c r="T16" s="63"/>
    </row>
    <row r="17" spans="1:20">
      <c r="A17" s="4">
        <v>13</v>
      </c>
      <c r="B17" s="17" t="s">
        <v>66</v>
      </c>
      <c r="C17" s="82" t="s">
        <v>1062</v>
      </c>
      <c r="D17" s="63" t="s">
        <v>27</v>
      </c>
      <c r="E17" s="51">
        <v>18130279702</v>
      </c>
      <c r="F17" s="63" t="s">
        <v>1183</v>
      </c>
      <c r="G17" s="73">
        <v>14</v>
      </c>
      <c r="H17" s="73">
        <v>23</v>
      </c>
      <c r="I17" s="74">
        <v>37</v>
      </c>
      <c r="J17" s="129" t="s">
        <v>1039</v>
      </c>
      <c r="K17" s="204" t="s">
        <v>1187</v>
      </c>
      <c r="L17" s="176" t="s">
        <v>1186</v>
      </c>
      <c r="M17" s="61">
        <v>9678096211</v>
      </c>
      <c r="N17" s="67" t="s">
        <v>1188</v>
      </c>
      <c r="O17" s="61">
        <v>967861530</v>
      </c>
      <c r="P17" s="72">
        <v>43504</v>
      </c>
      <c r="Q17" s="63" t="s">
        <v>157</v>
      </c>
      <c r="R17" s="63">
        <v>25</v>
      </c>
      <c r="S17" s="63" t="s">
        <v>172</v>
      </c>
      <c r="T17" s="63"/>
    </row>
    <row r="18" spans="1:20">
      <c r="A18" s="4">
        <v>14</v>
      </c>
      <c r="B18" s="17" t="s">
        <v>66</v>
      </c>
      <c r="C18" s="51" t="s">
        <v>1007</v>
      </c>
      <c r="D18" s="63" t="s">
        <v>27</v>
      </c>
      <c r="E18" s="51">
        <v>18130281603</v>
      </c>
      <c r="F18" s="63" t="s">
        <v>1183</v>
      </c>
      <c r="G18" s="90">
        <v>30</v>
      </c>
      <c r="H18" s="90">
        <v>24</v>
      </c>
      <c r="I18" s="90">
        <v>54</v>
      </c>
      <c r="J18" s="73"/>
      <c r="K18" s="204" t="s">
        <v>1187</v>
      </c>
      <c r="L18" s="176" t="s">
        <v>1186</v>
      </c>
      <c r="M18" s="61">
        <v>9678096212</v>
      </c>
      <c r="N18" s="67" t="s">
        <v>1188</v>
      </c>
      <c r="O18" s="61">
        <v>967861531</v>
      </c>
      <c r="P18" s="72">
        <v>43504</v>
      </c>
      <c r="Q18" s="63" t="s">
        <v>157</v>
      </c>
      <c r="R18" s="63">
        <v>34</v>
      </c>
      <c r="S18" s="63" t="s">
        <v>172</v>
      </c>
      <c r="T18" s="63"/>
    </row>
    <row r="19" spans="1:20">
      <c r="A19" s="4">
        <v>15</v>
      </c>
      <c r="B19" s="17" t="s">
        <v>66</v>
      </c>
      <c r="C19" s="82" t="s">
        <v>1063</v>
      </c>
      <c r="D19" s="63" t="s">
        <v>29</v>
      </c>
      <c r="E19" s="51"/>
      <c r="F19" s="63"/>
      <c r="G19" s="56">
        <v>63</v>
      </c>
      <c r="H19" s="56">
        <v>47</v>
      </c>
      <c r="I19" s="74">
        <v>110</v>
      </c>
      <c r="J19" s="53" t="s">
        <v>554</v>
      </c>
      <c r="K19" s="204" t="s">
        <v>1187</v>
      </c>
      <c r="L19" s="176" t="s">
        <v>1186</v>
      </c>
      <c r="M19" s="61">
        <v>9678096213</v>
      </c>
      <c r="N19" s="67" t="s">
        <v>1188</v>
      </c>
      <c r="O19" s="61">
        <v>967861532</v>
      </c>
      <c r="P19" s="72">
        <v>43505</v>
      </c>
      <c r="Q19" s="63" t="s">
        <v>338</v>
      </c>
      <c r="R19" s="63">
        <v>32</v>
      </c>
      <c r="S19" s="63" t="s">
        <v>172</v>
      </c>
      <c r="T19" s="63"/>
    </row>
    <row r="20" spans="1:20">
      <c r="A20" s="4">
        <v>16</v>
      </c>
      <c r="B20" s="17" t="s">
        <v>66</v>
      </c>
      <c r="C20" s="82" t="s">
        <v>1064</v>
      </c>
      <c r="D20" s="63" t="s">
        <v>29</v>
      </c>
      <c r="E20" s="51"/>
      <c r="F20" s="63"/>
      <c r="G20" s="90">
        <v>50</v>
      </c>
      <c r="H20" s="90">
        <v>51</v>
      </c>
      <c r="I20" s="90">
        <v>101</v>
      </c>
      <c r="J20" s="53" t="s">
        <v>554</v>
      </c>
      <c r="K20" s="204" t="s">
        <v>1187</v>
      </c>
      <c r="L20" s="176" t="s">
        <v>1186</v>
      </c>
      <c r="M20" s="61">
        <v>9678096214</v>
      </c>
      <c r="N20" s="67" t="s">
        <v>1188</v>
      </c>
      <c r="O20" s="61">
        <v>967861533</v>
      </c>
      <c r="P20" s="72">
        <v>43505</v>
      </c>
      <c r="Q20" s="63" t="s">
        <v>338</v>
      </c>
      <c r="R20" s="63">
        <v>30</v>
      </c>
      <c r="S20" s="63" t="s">
        <v>172</v>
      </c>
      <c r="T20" s="63"/>
    </row>
    <row r="21" spans="1:20">
      <c r="A21" s="4">
        <v>17</v>
      </c>
      <c r="B21" s="17" t="s">
        <v>66</v>
      </c>
      <c r="C21" s="51" t="s">
        <v>1065</v>
      </c>
      <c r="D21" s="63" t="s">
        <v>27</v>
      </c>
      <c r="E21" s="51">
        <v>18130280605</v>
      </c>
      <c r="F21" s="63" t="s">
        <v>1184</v>
      </c>
      <c r="G21" s="90">
        <v>8</v>
      </c>
      <c r="H21" s="90">
        <v>6</v>
      </c>
      <c r="I21" s="90">
        <v>14</v>
      </c>
      <c r="J21" s="129" t="s">
        <v>1172</v>
      </c>
      <c r="K21" s="204" t="s">
        <v>1187</v>
      </c>
      <c r="L21" s="176" t="s">
        <v>1186</v>
      </c>
      <c r="M21" s="61">
        <v>9678096215</v>
      </c>
      <c r="N21" s="67" t="s">
        <v>1188</v>
      </c>
      <c r="O21" s="61">
        <v>967861534</v>
      </c>
      <c r="P21" s="72">
        <v>43507</v>
      </c>
      <c r="Q21" s="63" t="s">
        <v>153</v>
      </c>
      <c r="R21" s="63">
        <v>31</v>
      </c>
      <c r="S21" s="63" t="s">
        <v>172</v>
      </c>
      <c r="T21" s="63"/>
    </row>
    <row r="22" spans="1:20">
      <c r="A22" s="4">
        <v>18</v>
      </c>
      <c r="B22" s="17" t="s">
        <v>66</v>
      </c>
      <c r="C22" s="51" t="s">
        <v>1066</v>
      </c>
      <c r="D22" s="63" t="s">
        <v>27</v>
      </c>
      <c r="E22" s="51">
        <v>18130279903</v>
      </c>
      <c r="F22" s="63" t="s">
        <v>1184</v>
      </c>
      <c r="G22" s="73">
        <v>26</v>
      </c>
      <c r="H22" s="73">
        <v>18</v>
      </c>
      <c r="I22" s="74">
        <v>44</v>
      </c>
      <c r="J22" s="129" t="s">
        <v>1173</v>
      </c>
      <c r="K22" s="204" t="s">
        <v>1187</v>
      </c>
      <c r="L22" s="176" t="s">
        <v>1186</v>
      </c>
      <c r="M22" s="61">
        <v>9678096216</v>
      </c>
      <c r="N22" s="67" t="s">
        <v>1188</v>
      </c>
      <c r="O22" s="61">
        <v>967861535</v>
      </c>
      <c r="P22" s="72">
        <v>43507</v>
      </c>
      <c r="Q22" s="63" t="s">
        <v>153</v>
      </c>
      <c r="R22" s="63">
        <v>33</v>
      </c>
      <c r="S22" s="63" t="s">
        <v>172</v>
      </c>
      <c r="T22" s="63"/>
    </row>
    <row r="23" spans="1:20">
      <c r="A23" s="4">
        <v>19</v>
      </c>
      <c r="B23" s="17" t="s">
        <v>66</v>
      </c>
      <c r="C23" s="51" t="s">
        <v>476</v>
      </c>
      <c r="D23" s="63" t="s">
        <v>27</v>
      </c>
      <c r="E23" s="51">
        <v>18130282005</v>
      </c>
      <c r="F23" s="63" t="s">
        <v>1184</v>
      </c>
      <c r="G23" s="73"/>
      <c r="H23" s="73"/>
      <c r="I23" s="74"/>
      <c r="J23" s="73"/>
      <c r="K23" s="204" t="s">
        <v>1187</v>
      </c>
      <c r="L23" s="176" t="s">
        <v>1186</v>
      </c>
      <c r="M23" s="61">
        <v>9678096217</v>
      </c>
      <c r="N23" s="67" t="s">
        <v>1188</v>
      </c>
      <c r="O23" s="61">
        <v>967861536</v>
      </c>
      <c r="P23" s="72">
        <v>43507</v>
      </c>
      <c r="Q23" s="63" t="s">
        <v>153</v>
      </c>
      <c r="R23" s="63">
        <v>39</v>
      </c>
      <c r="S23" s="63" t="s">
        <v>172</v>
      </c>
      <c r="T23" s="63"/>
    </row>
    <row r="24" spans="1:20">
      <c r="A24" s="4">
        <v>20</v>
      </c>
      <c r="B24" s="17" t="s">
        <v>66</v>
      </c>
      <c r="C24" s="73" t="s">
        <v>1067</v>
      </c>
      <c r="D24" s="63" t="s">
        <v>27</v>
      </c>
      <c r="E24" s="51">
        <v>18130280801</v>
      </c>
      <c r="F24" s="63" t="s">
        <v>1184</v>
      </c>
      <c r="G24" s="90">
        <v>21</v>
      </c>
      <c r="H24" s="90">
        <v>24</v>
      </c>
      <c r="I24" s="90">
        <v>45</v>
      </c>
      <c r="J24" s="129" t="s">
        <v>1174</v>
      </c>
      <c r="K24" s="204" t="s">
        <v>1187</v>
      </c>
      <c r="L24" s="176" t="s">
        <v>1186</v>
      </c>
      <c r="M24" s="61">
        <v>9678096218</v>
      </c>
      <c r="N24" s="67" t="s">
        <v>1188</v>
      </c>
      <c r="O24" s="61">
        <v>967861537</v>
      </c>
      <c r="P24" s="72">
        <v>43508</v>
      </c>
      <c r="Q24" s="63" t="s">
        <v>159</v>
      </c>
      <c r="R24" s="63">
        <v>39</v>
      </c>
      <c r="S24" s="63" t="s">
        <v>172</v>
      </c>
      <c r="T24" s="63"/>
    </row>
    <row r="25" spans="1:20">
      <c r="A25" s="4">
        <v>21</v>
      </c>
      <c r="B25" s="17" t="s">
        <v>66</v>
      </c>
      <c r="C25" s="82" t="s">
        <v>1068</v>
      </c>
      <c r="D25" s="63" t="s">
        <v>27</v>
      </c>
      <c r="E25" s="51">
        <v>18130281102</v>
      </c>
      <c r="F25" s="63" t="s">
        <v>1184</v>
      </c>
      <c r="G25" s="90">
        <v>24</v>
      </c>
      <c r="H25" s="90">
        <v>24</v>
      </c>
      <c r="I25" s="90">
        <v>48</v>
      </c>
      <c r="J25" s="73"/>
      <c r="K25" s="204" t="s">
        <v>1187</v>
      </c>
      <c r="L25" s="176" t="s">
        <v>1186</v>
      </c>
      <c r="M25" s="61">
        <v>9678096219</v>
      </c>
      <c r="N25" s="67" t="s">
        <v>1188</v>
      </c>
      <c r="O25" s="61">
        <v>967861538</v>
      </c>
      <c r="P25" s="72">
        <v>43508</v>
      </c>
      <c r="Q25" s="63" t="s">
        <v>159</v>
      </c>
      <c r="R25" s="63">
        <v>38</v>
      </c>
      <c r="S25" s="63" t="s">
        <v>172</v>
      </c>
      <c r="T25" s="63"/>
    </row>
    <row r="26" spans="1:20">
      <c r="A26" s="4">
        <v>22</v>
      </c>
      <c r="B26" s="17" t="s">
        <v>66</v>
      </c>
      <c r="C26" s="51" t="s">
        <v>1069</v>
      </c>
      <c r="D26" s="63" t="s">
        <v>27</v>
      </c>
      <c r="E26" s="51">
        <v>18130217501</v>
      </c>
      <c r="F26" s="63" t="s">
        <v>1184</v>
      </c>
      <c r="G26" s="90">
        <v>23</v>
      </c>
      <c r="H26" s="90">
        <v>27</v>
      </c>
      <c r="I26" s="90">
        <v>50</v>
      </c>
      <c r="J26" s="129" t="s">
        <v>569</v>
      </c>
      <c r="K26" s="204" t="s">
        <v>1187</v>
      </c>
      <c r="L26" s="176" t="s">
        <v>1186</v>
      </c>
      <c r="M26" s="61">
        <v>9678096220</v>
      </c>
      <c r="N26" s="67" t="s">
        <v>1188</v>
      </c>
      <c r="O26" s="61">
        <v>967861539</v>
      </c>
      <c r="P26" s="72">
        <v>43508</v>
      </c>
      <c r="Q26" s="63" t="s">
        <v>159</v>
      </c>
      <c r="R26" s="63">
        <v>44</v>
      </c>
      <c r="S26" s="63" t="s">
        <v>172</v>
      </c>
      <c r="T26" s="63"/>
    </row>
    <row r="27" spans="1:20">
      <c r="A27" s="4">
        <v>23</v>
      </c>
      <c r="B27" s="17" t="s">
        <v>66</v>
      </c>
      <c r="C27" s="51" t="s">
        <v>1070</v>
      </c>
      <c r="D27" s="63" t="s">
        <v>27</v>
      </c>
      <c r="E27" s="51">
        <v>18130237204</v>
      </c>
      <c r="F27" s="63" t="s">
        <v>1184</v>
      </c>
      <c r="G27" s="90">
        <v>22</v>
      </c>
      <c r="H27" s="90">
        <v>32</v>
      </c>
      <c r="I27" s="90">
        <v>54</v>
      </c>
      <c r="J27" s="129" t="s">
        <v>1175</v>
      </c>
      <c r="K27" s="204" t="s">
        <v>1187</v>
      </c>
      <c r="L27" s="176" t="s">
        <v>1186</v>
      </c>
      <c r="M27" s="61">
        <v>9678096221</v>
      </c>
      <c r="N27" s="67" t="s">
        <v>1188</v>
      </c>
      <c r="O27" s="61">
        <v>967861540</v>
      </c>
      <c r="P27" s="72">
        <v>43509</v>
      </c>
      <c r="Q27" s="63" t="s">
        <v>672</v>
      </c>
      <c r="R27" s="63">
        <v>46</v>
      </c>
      <c r="S27" s="63" t="s">
        <v>172</v>
      </c>
      <c r="T27" s="63"/>
    </row>
    <row r="28" spans="1:20">
      <c r="A28" s="4">
        <v>24</v>
      </c>
      <c r="B28" s="17" t="s">
        <v>66</v>
      </c>
      <c r="C28" s="51" t="s">
        <v>1071</v>
      </c>
      <c r="D28" s="63" t="s">
        <v>27</v>
      </c>
      <c r="E28" s="51">
        <v>18130236901</v>
      </c>
      <c r="F28" s="63" t="s">
        <v>1184</v>
      </c>
      <c r="G28" s="90">
        <v>20</v>
      </c>
      <c r="H28" s="90">
        <v>36</v>
      </c>
      <c r="I28" s="90">
        <v>56</v>
      </c>
      <c r="J28" s="129" t="s">
        <v>1173</v>
      </c>
      <c r="K28" s="204" t="s">
        <v>1187</v>
      </c>
      <c r="L28" s="176" t="s">
        <v>1186</v>
      </c>
      <c r="M28" s="61">
        <v>9678096222</v>
      </c>
      <c r="N28" s="67" t="s">
        <v>1188</v>
      </c>
      <c r="O28" s="61">
        <v>967861541</v>
      </c>
      <c r="P28" s="72">
        <v>43509</v>
      </c>
      <c r="Q28" s="63" t="s">
        <v>672</v>
      </c>
      <c r="R28" s="63">
        <v>52</v>
      </c>
      <c r="S28" s="63" t="s">
        <v>172</v>
      </c>
      <c r="T28" s="63"/>
    </row>
    <row r="29" spans="1:20">
      <c r="A29" s="4">
        <v>25</v>
      </c>
      <c r="B29" s="17" t="s">
        <v>66</v>
      </c>
      <c r="C29" s="51" t="s">
        <v>1072</v>
      </c>
      <c r="D29" s="63" t="s">
        <v>27</v>
      </c>
      <c r="E29" s="51">
        <v>18130290603</v>
      </c>
      <c r="F29" s="63" t="s">
        <v>1184</v>
      </c>
      <c r="G29" s="90">
        <v>17</v>
      </c>
      <c r="H29" s="90">
        <v>17</v>
      </c>
      <c r="I29" s="90">
        <v>34</v>
      </c>
      <c r="J29" s="129" t="s">
        <v>1176</v>
      </c>
      <c r="K29" s="204" t="s">
        <v>1187</v>
      </c>
      <c r="L29" s="176" t="s">
        <v>1186</v>
      </c>
      <c r="M29" s="61">
        <v>9678096223</v>
      </c>
      <c r="N29" s="67" t="s">
        <v>1188</v>
      </c>
      <c r="O29" s="61">
        <v>967861542</v>
      </c>
      <c r="P29" s="72">
        <v>43509</v>
      </c>
      <c r="Q29" s="63" t="s">
        <v>672</v>
      </c>
      <c r="R29" s="63">
        <v>53</v>
      </c>
      <c r="S29" s="63" t="s">
        <v>172</v>
      </c>
      <c r="T29" s="63"/>
    </row>
    <row r="30" spans="1:20">
      <c r="A30" s="4">
        <v>26</v>
      </c>
      <c r="B30" s="17" t="s">
        <v>66</v>
      </c>
      <c r="C30" s="82" t="s">
        <v>1073</v>
      </c>
      <c r="D30" s="63" t="s">
        <v>29</v>
      </c>
      <c r="E30" s="51"/>
      <c r="F30" s="63"/>
      <c r="G30" s="73">
        <v>19</v>
      </c>
      <c r="H30" s="73">
        <v>11</v>
      </c>
      <c r="I30" s="73">
        <v>30</v>
      </c>
      <c r="J30" s="129"/>
      <c r="K30" s="204" t="s">
        <v>1187</v>
      </c>
      <c r="L30" s="176" t="s">
        <v>1186</v>
      </c>
      <c r="M30" s="61">
        <v>9678096224</v>
      </c>
      <c r="N30" s="67" t="s">
        <v>1188</v>
      </c>
      <c r="O30" s="61">
        <v>967861543</v>
      </c>
      <c r="P30" s="72">
        <v>43510</v>
      </c>
      <c r="Q30" s="63" t="s">
        <v>161</v>
      </c>
      <c r="R30" s="63">
        <v>36</v>
      </c>
      <c r="S30" s="63" t="s">
        <v>172</v>
      </c>
      <c r="T30" s="63"/>
    </row>
    <row r="31" spans="1:20">
      <c r="A31" s="4">
        <v>27</v>
      </c>
      <c r="B31" s="17" t="s">
        <v>66</v>
      </c>
      <c r="C31" s="82" t="s">
        <v>1074</v>
      </c>
      <c r="D31" s="63" t="s">
        <v>27</v>
      </c>
      <c r="E31" s="51">
        <v>18130290902</v>
      </c>
      <c r="F31" s="63" t="s">
        <v>1183</v>
      </c>
      <c r="G31" s="73">
        <v>22</v>
      </c>
      <c r="H31" s="73">
        <v>18</v>
      </c>
      <c r="I31" s="74">
        <v>40</v>
      </c>
      <c r="J31" s="129" t="s">
        <v>1178</v>
      </c>
      <c r="K31" s="204" t="s">
        <v>1187</v>
      </c>
      <c r="L31" s="176" t="s">
        <v>1186</v>
      </c>
      <c r="M31" s="61">
        <v>9678096225</v>
      </c>
      <c r="N31" s="67" t="s">
        <v>1188</v>
      </c>
      <c r="O31" s="61">
        <v>967861544</v>
      </c>
      <c r="P31" s="72">
        <v>43510</v>
      </c>
      <c r="Q31" s="63" t="s">
        <v>161</v>
      </c>
      <c r="R31" s="63">
        <v>37</v>
      </c>
      <c r="S31" s="63" t="s">
        <v>172</v>
      </c>
      <c r="T31" s="63"/>
    </row>
    <row r="32" spans="1:20">
      <c r="A32" s="4">
        <v>28</v>
      </c>
      <c r="B32" s="17" t="s">
        <v>66</v>
      </c>
      <c r="C32" s="63" t="s">
        <v>1077</v>
      </c>
      <c r="D32" s="63" t="s">
        <v>29</v>
      </c>
      <c r="E32" s="51"/>
      <c r="F32" s="63"/>
      <c r="G32" s="77">
        <v>20</v>
      </c>
      <c r="H32" s="77">
        <v>30</v>
      </c>
      <c r="I32" s="74">
        <v>50</v>
      </c>
      <c r="J32" s="63"/>
      <c r="K32" s="204" t="s">
        <v>1187</v>
      </c>
      <c r="L32" s="176" t="s">
        <v>1186</v>
      </c>
      <c r="M32" s="61">
        <v>9678096226</v>
      </c>
      <c r="N32" s="67" t="s">
        <v>1188</v>
      </c>
      <c r="O32" s="61">
        <v>967861545</v>
      </c>
      <c r="P32" s="72">
        <v>43510</v>
      </c>
      <c r="Q32" s="63" t="s">
        <v>161</v>
      </c>
      <c r="R32" s="63">
        <v>39</v>
      </c>
      <c r="S32" s="63" t="s">
        <v>172</v>
      </c>
      <c r="T32" s="63"/>
    </row>
    <row r="33" spans="1:20">
      <c r="A33" s="4">
        <v>29</v>
      </c>
      <c r="B33" s="17" t="s">
        <v>66</v>
      </c>
      <c r="C33" s="82" t="s">
        <v>1075</v>
      </c>
      <c r="D33" s="63" t="s">
        <v>29</v>
      </c>
      <c r="E33" s="51"/>
      <c r="F33" s="63"/>
      <c r="G33" s="77">
        <v>29</v>
      </c>
      <c r="H33" s="77">
        <v>30</v>
      </c>
      <c r="I33" s="74">
        <v>59</v>
      </c>
      <c r="J33" s="73"/>
      <c r="K33" s="204" t="s">
        <v>1187</v>
      </c>
      <c r="L33" s="176" t="s">
        <v>1186</v>
      </c>
      <c r="M33" s="61">
        <v>9678096227</v>
      </c>
      <c r="N33" s="67" t="s">
        <v>1188</v>
      </c>
      <c r="O33" s="61">
        <v>967861546</v>
      </c>
      <c r="P33" s="88">
        <v>43511</v>
      </c>
      <c r="Q33" s="63" t="s">
        <v>157</v>
      </c>
      <c r="R33" s="63">
        <v>39</v>
      </c>
      <c r="S33" s="63" t="s">
        <v>172</v>
      </c>
      <c r="T33" s="63"/>
    </row>
    <row r="34" spans="1:20">
      <c r="A34" s="4">
        <v>30</v>
      </c>
      <c r="B34" s="17" t="s">
        <v>66</v>
      </c>
      <c r="C34" s="82" t="s">
        <v>1076</v>
      </c>
      <c r="D34" s="63" t="s">
        <v>29</v>
      </c>
      <c r="E34" s="51"/>
      <c r="F34" s="63"/>
      <c r="G34" s="73">
        <v>20</v>
      </c>
      <c r="H34" s="73">
        <v>10</v>
      </c>
      <c r="I34" s="73">
        <v>30</v>
      </c>
      <c r="J34" s="73"/>
      <c r="K34" s="204" t="s">
        <v>1187</v>
      </c>
      <c r="L34" s="176" t="s">
        <v>1186</v>
      </c>
      <c r="M34" s="61">
        <v>9678096228</v>
      </c>
      <c r="N34" s="67" t="s">
        <v>1188</v>
      </c>
      <c r="O34" s="61">
        <v>967861547</v>
      </c>
      <c r="P34" s="88">
        <v>43511</v>
      </c>
      <c r="Q34" s="63" t="s">
        <v>157</v>
      </c>
      <c r="R34" s="63">
        <v>22</v>
      </c>
      <c r="S34" s="63" t="s">
        <v>172</v>
      </c>
      <c r="T34" s="63"/>
    </row>
    <row r="35" spans="1:20">
      <c r="A35" s="4">
        <v>31</v>
      </c>
      <c r="B35" s="17" t="s">
        <v>66</v>
      </c>
      <c r="C35" s="82" t="s">
        <v>1078</v>
      </c>
      <c r="D35" s="63" t="s">
        <v>27</v>
      </c>
      <c r="E35" s="51">
        <v>18130290601</v>
      </c>
      <c r="F35" s="63" t="s">
        <v>1183</v>
      </c>
      <c r="G35" s="73">
        <v>8</v>
      </c>
      <c r="H35" s="73">
        <v>15</v>
      </c>
      <c r="I35" s="74">
        <v>23</v>
      </c>
      <c r="J35" s="129" t="s">
        <v>1177</v>
      </c>
      <c r="K35" s="204" t="s">
        <v>1187</v>
      </c>
      <c r="L35" s="176" t="s">
        <v>1186</v>
      </c>
      <c r="M35" s="61">
        <v>9678096229</v>
      </c>
      <c r="N35" s="67" t="s">
        <v>1188</v>
      </c>
      <c r="O35" s="61">
        <v>967861548</v>
      </c>
      <c r="P35" s="72">
        <v>43512</v>
      </c>
      <c r="Q35" s="63" t="s">
        <v>338</v>
      </c>
      <c r="R35" s="63">
        <v>40</v>
      </c>
      <c r="S35" s="63" t="s">
        <v>172</v>
      </c>
      <c r="T35" s="63"/>
    </row>
    <row r="36" spans="1:20">
      <c r="A36" s="4">
        <v>32</v>
      </c>
      <c r="B36" s="17" t="s">
        <v>66</v>
      </c>
      <c r="C36" s="82" t="s">
        <v>1079</v>
      </c>
      <c r="D36" s="63" t="s">
        <v>29</v>
      </c>
      <c r="E36" s="51"/>
      <c r="F36" s="63"/>
      <c r="G36" s="73">
        <v>66</v>
      </c>
      <c r="H36" s="73">
        <v>61</v>
      </c>
      <c r="I36" s="74">
        <v>127</v>
      </c>
      <c r="J36" s="53" t="s">
        <v>573</v>
      </c>
      <c r="K36" s="204" t="s">
        <v>1187</v>
      </c>
      <c r="L36" s="176" t="s">
        <v>1186</v>
      </c>
      <c r="M36" s="61">
        <v>9678096230</v>
      </c>
      <c r="N36" s="67" t="s">
        <v>1188</v>
      </c>
      <c r="O36" s="61">
        <v>967861549</v>
      </c>
      <c r="P36" s="72">
        <v>43512</v>
      </c>
      <c r="Q36" s="63" t="s">
        <v>338</v>
      </c>
      <c r="R36" s="63">
        <v>23</v>
      </c>
      <c r="S36" s="63" t="s">
        <v>172</v>
      </c>
      <c r="T36" s="63"/>
    </row>
    <row r="37" spans="1:20">
      <c r="A37" s="4">
        <v>33</v>
      </c>
      <c r="B37" s="17" t="s">
        <v>66</v>
      </c>
      <c r="C37" s="82" t="s">
        <v>1080</v>
      </c>
      <c r="D37" s="63" t="s">
        <v>27</v>
      </c>
      <c r="E37" s="51">
        <v>18130291404</v>
      </c>
      <c r="F37" s="63" t="s">
        <v>1183</v>
      </c>
      <c r="G37" s="73">
        <v>16</v>
      </c>
      <c r="H37" s="73">
        <v>29</v>
      </c>
      <c r="I37" s="74">
        <v>45</v>
      </c>
      <c r="J37" s="129" t="s">
        <v>1179</v>
      </c>
      <c r="K37" s="204" t="s">
        <v>1187</v>
      </c>
      <c r="L37" s="176" t="s">
        <v>1186</v>
      </c>
      <c r="M37" s="61">
        <v>9678096231</v>
      </c>
      <c r="N37" s="67" t="s">
        <v>1188</v>
      </c>
      <c r="O37" s="61">
        <v>967861550</v>
      </c>
      <c r="P37" s="72">
        <v>43514</v>
      </c>
      <c r="Q37" s="63" t="s">
        <v>153</v>
      </c>
      <c r="R37" s="63">
        <v>39</v>
      </c>
      <c r="S37" s="63" t="s">
        <v>172</v>
      </c>
      <c r="T37" s="63"/>
    </row>
    <row r="38" spans="1:20">
      <c r="A38" s="4">
        <v>34</v>
      </c>
      <c r="B38" s="17" t="s">
        <v>66</v>
      </c>
      <c r="C38" s="82" t="s">
        <v>1081</v>
      </c>
      <c r="D38" s="63" t="s">
        <v>29</v>
      </c>
      <c r="E38" s="51"/>
      <c r="F38" s="63"/>
      <c r="G38" s="73">
        <v>69</v>
      </c>
      <c r="H38" s="73">
        <v>53</v>
      </c>
      <c r="I38" s="74">
        <v>122</v>
      </c>
      <c r="J38" s="53" t="s">
        <v>490</v>
      </c>
      <c r="K38" s="204" t="s">
        <v>1187</v>
      </c>
      <c r="L38" s="176" t="s">
        <v>1186</v>
      </c>
      <c r="M38" s="61">
        <v>9678096232</v>
      </c>
      <c r="N38" s="67" t="s">
        <v>1188</v>
      </c>
      <c r="O38" s="61">
        <v>967861551</v>
      </c>
      <c r="P38" s="72">
        <v>43514</v>
      </c>
      <c r="Q38" s="63" t="s">
        <v>153</v>
      </c>
      <c r="R38" s="63">
        <v>30</v>
      </c>
      <c r="S38" s="63" t="s">
        <v>172</v>
      </c>
      <c r="T38" s="63"/>
    </row>
    <row r="39" spans="1:20">
      <c r="A39" s="4">
        <v>35</v>
      </c>
      <c r="B39" s="17" t="s">
        <v>66</v>
      </c>
      <c r="C39" s="63" t="s">
        <v>1082</v>
      </c>
      <c r="D39" s="63" t="s">
        <v>29</v>
      </c>
      <c r="E39" s="77"/>
      <c r="F39" s="63"/>
      <c r="G39" s="77">
        <v>21</v>
      </c>
      <c r="H39" s="77">
        <v>24</v>
      </c>
      <c r="I39" s="74">
        <v>45</v>
      </c>
      <c r="J39" s="63"/>
      <c r="K39" s="204" t="s">
        <v>1187</v>
      </c>
      <c r="L39" s="176" t="s">
        <v>1186</v>
      </c>
      <c r="M39" s="61">
        <v>9678096233</v>
      </c>
      <c r="N39" s="67" t="s">
        <v>1188</v>
      </c>
      <c r="O39" s="61">
        <v>967861552</v>
      </c>
      <c r="P39" s="72">
        <v>43515</v>
      </c>
      <c r="Q39" s="63" t="s">
        <v>159</v>
      </c>
      <c r="R39" s="63">
        <v>24</v>
      </c>
      <c r="S39" s="63" t="s">
        <v>172</v>
      </c>
      <c r="T39" s="63"/>
    </row>
    <row r="40" spans="1:20">
      <c r="A40" s="4">
        <v>36</v>
      </c>
      <c r="B40" s="17" t="s">
        <v>66</v>
      </c>
      <c r="C40" s="82" t="s">
        <v>1083</v>
      </c>
      <c r="D40" s="63" t="s">
        <v>29</v>
      </c>
      <c r="E40" s="73"/>
      <c r="F40" s="18"/>
      <c r="G40" s="73">
        <v>31</v>
      </c>
      <c r="H40" s="73">
        <v>26</v>
      </c>
      <c r="I40" s="73">
        <v>57</v>
      </c>
      <c r="J40" s="73"/>
      <c r="K40" s="204" t="s">
        <v>1187</v>
      </c>
      <c r="L40" s="176" t="s">
        <v>1186</v>
      </c>
      <c r="M40" s="61">
        <v>9678096234</v>
      </c>
      <c r="N40" s="67" t="s">
        <v>1188</v>
      </c>
      <c r="O40" s="61">
        <v>967861553</v>
      </c>
      <c r="P40" s="72">
        <v>43515</v>
      </c>
      <c r="Q40" s="63" t="s">
        <v>159</v>
      </c>
      <c r="R40" s="63">
        <v>24</v>
      </c>
      <c r="S40" s="63" t="s">
        <v>172</v>
      </c>
      <c r="T40" s="63"/>
    </row>
    <row r="41" spans="1:20">
      <c r="A41" s="4">
        <v>37</v>
      </c>
      <c r="B41" s="17" t="s">
        <v>66</v>
      </c>
      <c r="C41" s="82" t="s">
        <v>1084</v>
      </c>
      <c r="D41" s="63" t="s">
        <v>29</v>
      </c>
      <c r="E41" s="73"/>
      <c r="F41" s="18"/>
      <c r="G41" s="73">
        <v>30</v>
      </c>
      <c r="H41" s="73">
        <v>24</v>
      </c>
      <c r="I41" s="73">
        <v>54</v>
      </c>
      <c r="J41" s="73"/>
      <c r="K41" s="204" t="s">
        <v>1187</v>
      </c>
      <c r="L41" s="176" t="s">
        <v>1186</v>
      </c>
      <c r="M41" s="61">
        <v>9678096235</v>
      </c>
      <c r="N41" s="67" t="s">
        <v>1188</v>
      </c>
      <c r="O41" s="61">
        <v>967861554</v>
      </c>
      <c r="P41" s="72">
        <v>43516</v>
      </c>
      <c r="Q41" s="63" t="s">
        <v>672</v>
      </c>
      <c r="R41" s="63">
        <v>25</v>
      </c>
      <c r="S41" s="63" t="s">
        <v>172</v>
      </c>
      <c r="T41" s="63"/>
    </row>
    <row r="42" spans="1:20">
      <c r="A42" s="4">
        <v>38</v>
      </c>
      <c r="B42" s="17" t="s">
        <v>66</v>
      </c>
      <c r="C42" s="82" t="s">
        <v>1085</v>
      </c>
      <c r="D42" s="63" t="s">
        <v>27</v>
      </c>
      <c r="E42" s="51">
        <v>18130290802</v>
      </c>
      <c r="F42" s="63" t="s">
        <v>1183</v>
      </c>
      <c r="G42" s="73">
        <v>37</v>
      </c>
      <c r="H42" s="73">
        <v>34</v>
      </c>
      <c r="I42" s="73">
        <v>71</v>
      </c>
      <c r="J42" s="129" t="s">
        <v>1041</v>
      </c>
      <c r="K42" s="204" t="s">
        <v>1187</v>
      </c>
      <c r="L42" s="176" t="s">
        <v>1186</v>
      </c>
      <c r="M42" s="61">
        <v>9678096236</v>
      </c>
      <c r="N42" s="67" t="s">
        <v>1188</v>
      </c>
      <c r="O42" s="61">
        <v>967861555</v>
      </c>
      <c r="P42" s="72">
        <v>43516</v>
      </c>
      <c r="Q42" s="63" t="s">
        <v>672</v>
      </c>
      <c r="R42" s="63">
        <v>24</v>
      </c>
      <c r="S42" s="63" t="s">
        <v>172</v>
      </c>
      <c r="T42" s="63"/>
    </row>
    <row r="43" spans="1:20">
      <c r="A43" s="4">
        <v>39</v>
      </c>
      <c r="B43" s="17" t="s">
        <v>66</v>
      </c>
      <c r="C43" s="82" t="s">
        <v>1086</v>
      </c>
      <c r="D43" s="63" t="s">
        <v>27</v>
      </c>
      <c r="E43" s="51">
        <v>18130272202</v>
      </c>
      <c r="F43" s="18" t="s">
        <v>1183</v>
      </c>
      <c r="G43" s="73">
        <v>44</v>
      </c>
      <c r="H43" s="73">
        <v>32</v>
      </c>
      <c r="I43" s="73">
        <v>76</v>
      </c>
      <c r="J43" s="129" t="s">
        <v>1180</v>
      </c>
      <c r="K43" s="204" t="s">
        <v>1187</v>
      </c>
      <c r="L43" s="176" t="s">
        <v>1186</v>
      </c>
      <c r="M43" s="61">
        <v>9678096237</v>
      </c>
      <c r="N43" s="67" t="s">
        <v>1188</v>
      </c>
      <c r="O43" s="61">
        <v>967861556</v>
      </c>
      <c r="P43" s="72">
        <v>43517</v>
      </c>
      <c r="Q43" s="63" t="s">
        <v>161</v>
      </c>
      <c r="R43" s="63">
        <v>25</v>
      </c>
      <c r="S43" s="63" t="s">
        <v>172</v>
      </c>
      <c r="T43" s="63"/>
    </row>
    <row r="44" spans="1:20">
      <c r="A44" s="4">
        <v>40</v>
      </c>
      <c r="B44" s="17" t="s">
        <v>66</v>
      </c>
      <c r="C44" s="82" t="s">
        <v>1087</v>
      </c>
      <c r="D44" s="63" t="s">
        <v>29</v>
      </c>
      <c r="E44" s="73"/>
      <c r="F44" s="18"/>
      <c r="G44" s="73">
        <v>30</v>
      </c>
      <c r="H44" s="73">
        <v>28</v>
      </c>
      <c r="I44" s="73">
        <v>58</v>
      </c>
      <c r="J44" s="73"/>
      <c r="K44" s="204" t="s">
        <v>1187</v>
      </c>
      <c r="L44" s="176" t="s">
        <v>1186</v>
      </c>
      <c r="M44" s="61">
        <v>9678096238</v>
      </c>
      <c r="N44" s="67" t="s">
        <v>1188</v>
      </c>
      <c r="O44" s="61">
        <v>967861557</v>
      </c>
      <c r="P44" s="72">
        <v>43517</v>
      </c>
      <c r="Q44" s="63" t="s">
        <v>161</v>
      </c>
      <c r="R44" s="63">
        <v>36</v>
      </c>
      <c r="S44" s="63" t="s">
        <v>172</v>
      </c>
      <c r="T44" s="63"/>
    </row>
    <row r="45" spans="1:20">
      <c r="A45" s="4">
        <v>41</v>
      </c>
      <c r="B45" s="17" t="s">
        <v>66</v>
      </c>
      <c r="C45" s="82" t="s">
        <v>1088</v>
      </c>
      <c r="D45" s="63" t="s">
        <v>27</v>
      </c>
      <c r="E45" s="51">
        <v>18130246002</v>
      </c>
      <c r="F45" s="18" t="s">
        <v>1183</v>
      </c>
      <c r="G45" s="73">
        <v>24</v>
      </c>
      <c r="H45" s="73">
        <v>24</v>
      </c>
      <c r="I45" s="73">
        <v>48</v>
      </c>
      <c r="J45" s="73"/>
      <c r="K45" s="204" t="s">
        <v>1187</v>
      </c>
      <c r="L45" s="176" t="s">
        <v>1186</v>
      </c>
      <c r="M45" s="61">
        <v>9678096239</v>
      </c>
      <c r="N45" s="67" t="s">
        <v>1188</v>
      </c>
      <c r="O45" s="61">
        <v>967861558</v>
      </c>
      <c r="P45" s="72">
        <v>43518</v>
      </c>
      <c r="Q45" s="63" t="s">
        <v>157</v>
      </c>
      <c r="R45" s="63">
        <v>36</v>
      </c>
      <c r="S45" s="63" t="s">
        <v>172</v>
      </c>
      <c r="T45" s="63"/>
    </row>
    <row r="46" spans="1:20">
      <c r="A46" s="4">
        <v>42</v>
      </c>
      <c r="B46" s="17" t="s">
        <v>66</v>
      </c>
      <c r="C46" s="82" t="s">
        <v>1070</v>
      </c>
      <c r="D46" s="51" t="s">
        <v>27</v>
      </c>
      <c r="E46" s="51">
        <v>18130246201</v>
      </c>
      <c r="F46" s="18" t="s">
        <v>1183</v>
      </c>
      <c r="G46" s="73">
        <v>22</v>
      </c>
      <c r="H46" s="73">
        <v>32</v>
      </c>
      <c r="I46" s="73">
        <v>54</v>
      </c>
      <c r="J46" s="73"/>
      <c r="K46" s="204" t="s">
        <v>1187</v>
      </c>
      <c r="L46" s="176" t="s">
        <v>1186</v>
      </c>
      <c r="M46" s="61">
        <v>9678096240</v>
      </c>
      <c r="N46" s="67" t="s">
        <v>1188</v>
      </c>
      <c r="O46" s="61">
        <v>967861559</v>
      </c>
      <c r="P46" s="72">
        <v>43518</v>
      </c>
      <c r="Q46" s="63" t="s">
        <v>157</v>
      </c>
      <c r="R46" s="63">
        <v>25</v>
      </c>
      <c r="S46" s="63" t="s">
        <v>172</v>
      </c>
      <c r="T46" s="63"/>
    </row>
    <row r="47" spans="1:20">
      <c r="A47" s="4">
        <v>43</v>
      </c>
      <c r="B47" s="17" t="s">
        <v>66</v>
      </c>
      <c r="C47" s="82" t="s">
        <v>1089</v>
      </c>
      <c r="D47" s="51" t="s">
        <v>29</v>
      </c>
      <c r="E47" s="73"/>
      <c r="F47" s="63"/>
      <c r="G47" s="73">
        <v>25</v>
      </c>
      <c r="H47" s="73">
        <v>24</v>
      </c>
      <c r="I47" s="73">
        <v>49</v>
      </c>
      <c r="J47" s="53" t="s">
        <v>567</v>
      </c>
      <c r="K47" s="204" t="s">
        <v>1187</v>
      </c>
      <c r="L47" s="176" t="s">
        <v>1186</v>
      </c>
      <c r="M47" s="61">
        <v>9678096241</v>
      </c>
      <c r="N47" s="67" t="s">
        <v>1188</v>
      </c>
      <c r="O47" s="61">
        <v>967861560</v>
      </c>
      <c r="P47" s="72">
        <v>43518</v>
      </c>
      <c r="Q47" s="63" t="s">
        <v>157</v>
      </c>
      <c r="R47" s="63">
        <v>25</v>
      </c>
      <c r="S47" s="63" t="s">
        <v>172</v>
      </c>
      <c r="T47" s="63"/>
    </row>
    <row r="48" spans="1:20">
      <c r="A48" s="4">
        <v>44</v>
      </c>
      <c r="B48" s="17" t="s">
        <v>66</v>
      </c>
      <c r="C48" s="82" t="s">
        <v>1090</v>
      </c>
      <c r="D48" s="51" t="s">
        <v>27</v>
      </c>
      <c r="E48" s="51">
        <v>18130260801</v>
      </c>
      <c r="F48" s="63" t="s">
        <v>1183</v>
      </c>
      <c r="G48" s="73">
        <v>26</v>
      </c>
      <c r="H48" s="73">
        <v>48</v>
      </c>
      <c r="I48" s="73">
        <v>74</v>
      </c>
      <c r="J48" s="73"/>
      <c r="K48" s="204" t="s">
        <v>1187</v>
      </c>
      <c r="L48" s="176" t="s">
        <v>1186</v>
      </c>
      <c r="M48" s="61">
        <v>9678096242</v>
      </c>
      <c r="N48" s="67" t="s">
        <v>1188</v>
      </c>
      <c r="O48" s="61">
        <v>967861561</v>
      </c>
      <c r="P48" s="72">
        <v>43519</v>
      </c>
      <c r="Q48" s="63" t="s">
        <v>338</v>
      </c>
      <c r="R48" s="63">
        <v>25</v>
      </c>
      <c r="S48" s="63" t="s">
        <v>172</v>
      </c>
      <c r="T48" s="63"/>
    </row>
    <row r="49" spans="1:20">
      <c r="A49" s="4">
        <v>45</v>
      </c>
      <c r="B49" s="17" t="s">
        <v>66</v>
      </c>
      <c r="C49" s="82" t="s">
        <v>1091</v>
      </c>
      <c r="D49" s="51" t="s">
        <v>27</v>
      </c>
      <c r="E49" s="51">
        <v>18130245301</v>
      </c>
      <c r="F49" s="63" t="s">
        <v>1185</v>
      </c>
      <c r="G49" s="73">
        <v>33</v>
      </c>
      <c r="H49" s="73">
        <v>22</v>
      </c>
      <c r="I49" s="73">
        <v>55</v>
      </c>
      <c r="J49" s="73"/>
      <c r="K49" s="204" t="s">
        <v>1187</v>
      </c>
      <c r="L49" s="176" t="s">
        <v>1186</v>
      </c>
      <c r="M49" s="61">
        <v>9678096243</v>
      </c>
      <c r="N49" s="67" t="s">
        <v>1188</v>
      </c>
      <c r="O49" s="61">
        <v>967861562</v>
      </c>
      <c r="P49" s="72">
        <v>43519</v>
      </c>
      <c r="Q49" s="63" t="s">
        <v>338</v>
      </c>
      <c r="R49" s="63">
        <v>34</v>
      </c>
      <c r="S49" s="63" t="s">
        <v>172</v>
      </c>
      <c r="T49" s="63"/>
    </row>
    <row r="50" spans="1:20">
      <c r="A50" s="4">
        <v>46</v>
      </c>
      <c r="B50" s="17" t="s">
        <v>66</v>
      </c>
      <c r="C50" s="159" t="s">
        <v>1092</v>
      </c>
      <c r="D50" s="51" t="s">
        <v>29</v>
      </c>
      <c r="E50" s="73"/>
      <c r="F50" s="63"/>
      <c r="G50" s="73"/>
      <c r="H50" s="73"/>
      <c r="I50" s="73"/>
      <c r="J50" s="53" t="s">
        <v>1141</v>
      </c>
      <c r="K50" s="204" t="s">
        <v>1187</v>
      </c>
      <c r="L50" s="176" t="s">
        <v>1186</v>
      </c>
      <c r="M50" s="61">
        <v>9678096244</v>
      </c>
      <c r="N50" s="67" t="s">
        <v>1188</v>
      </c>
      <c r="O50" s="61">
        <v>967861563</v>
      </c>
      <c r="P50" s="72">
        <v>43519</v>
      </c>
      <c r="Q50" s="63" t="s">
        <v>338</v>
      </c>
      <c r="R50" s="63">
        <v>37</v>
      </c>
      <c r="S50" s="63" t="s">
        <v>172</v>
      </c>
      <c r="T50" s="63"/>
    </row>
    <row r="51" spans="1:20">
      <c r="A51" s="4">
        <v>47</v>
      </c>
      <c r="B51" s="17" t="s">
        <v>66</v>
      </c>
      <c r="C51" s="159" t="s">
        <v>1093</v>
      </c>
      <c r="D51" s="51" t="s">
        <v>27</v>
      </c>
      <c r="E51" s="51">
        <v>18130272201</v>
      </c>
      <c r="F51" s="63" t="s">
        <v>1183</v>
      </c>
      <c r="G51" s="73">
        <v>44</v>
      </c>
      <c r="H51" s="73">
        <v>53</v>
      </c>
      <c r="I51" s="73">
        <v>97</v>
      </c>
      <c r="J51" s="129" t="s">
        <v>1181</v>
      </c>
      <c r="K51" s="204" t="s">
        <v>1187</v>
      </c>
      <c r="L51" s="176" t="s">
        <v>1186</v>
      </c>
      <c r="M51" s="61">
        <v>9678096245</v>
      </c>
      <c r="N51" s="67" t="s">
        <v>1188</v>
      </c>
      <c r="O51" s="61">
        <v>967861564</v>
      </c>
      <c r="P51" s="72">
        <v>43521</v>
      </c>
      <c r="Q51" s="63" t="s">
        <v>153</v>
      </c>
      <c r="R51" s="63">
        <v>39</v>
      </c>
      <c r="S51" s="63" t="s">
        <v>172</v>
      </c>
      <c r="T51" s="63"/>
    </row>
    <row r="52" spans="1:20">
      <c r="A52" s="4">
        <v>48</v>
      </c>
      <c r="B52" s="17" t="s">
        <v>66</v>
      </c>
      <c r="C52" s="159" t="s">
        <v>1094</v>
      </c>
      <c r="D52" s="63" t="s">
        <v>27</v>
      </c>
      <c r="E52" s="51">
        <v>18130236301</v>
      </c>
      <c r="F52" s="63" t="s">
        <v>1183</v>
      </c>
      <c r="G52" s="73">
        <v>42</v>
      </c>
      <c r="H52" s="73">
        <v>64</v>
      </c>
      <c r="I52" s="73">
        <v>108</v>
      </c>
      <c r="J52" s="129" t="s">
        <v>1042</v>
      </c>
      <c r="K52" s="204" t="s">
        <v>1187</v>
      </c>
      <c r="L52" s="176" t="s">
        <v>1186</v>
      </c>
      <c r="M52" s="61">
        <v>9678096246</v>
      </c>
      <c r="N52" s="67" t="s">
        <v>1188</v>
      </c>
      <c r="O52" s="61">
        <v>967861565</v>
      </c>
      <c r="P52" s="72">
        <v>43522</v>
      </c>
      <c r="Q52" s="63" t="s">
        <v>159</v>
      </c>
      <c r="R52" s="63">
        <v>39</v>
      </c>
      <c r="S52" s="63" t="s">
        <v>172</v>
      </c>
      <c r="T52" s="63"/>
    </row>
    <row r="53" spans="1:20">
      <c r="A53" s="4">
        <v>49</v>
      </c>
      <c r="B53" s="17" t="s">
        <v>66</v>
      </c>
      <c r="C53" s="82" t="s">
        <v>1095</v>
      </c>
      <c r="D53" s="63" t="s">
        <v>27</v>
      </c>
      <c r="E53" s="51">
        <v>18130243407</v>
      </c>
      <c r="F53" s="63" t="s">
        <v>1183</v>
      </c>
      <c r="G53" s="73">
        <v>11</v>
      </c>
      <c r="H53" s="73">
        <v>15</v>
      </c>
      <c r="I53" s="73">
        <v>24</v>
      </c>
      <c r="J53" s="129" t="s">
        <v>1182</v>
      </c>
      <c r="K53" s="204" t="s">
        <v>1187</v>
      </c>
      <c r="L53" s="176" t="s">
        <v>1186</v>
      </c>
      <c r="M53" s="61">
        <v>9678096247</v>
      </c>
      <c r="N53" s="67" t="s">
        <v>1188</v>
      </c>
      <c r="O53" s="61">
        <v>967861566</v>
      </c>
      <c r="P53" s="72">
        <v>43522</v>
      </c>
      <c r="Q53" s="63" t="s">
        <v>159</v>
      </c>
      <c r="R53" s="63">
        <v>22</v>
      </c>
      <c r="S53" s="63" t="s">
        <v>172</v>
      </c>
      <c r="T53" s="63"/>
    </row>
    <row r="54" spans="1:20">
      <c r="A54" s="4">
        <v>50</v>
      </c>
      <c r="B54" s="17" t="s">
        <v>66</v>
      </c>
      <c r="C54" s="82" t="s">
        <v>1096</v>
      </c>
      <c r="D54" s="51" t="s">
        <v>27</v>
      </c>
      <c r="E54" s="51">
        <v>18130245601</v>
      </c>
      <c r="F54" s="63" t="s">
        <v>1183</v>
      </c>
      <c r="G54" s="73">
        <v>19</v>
      </c>
      <c r="H54" s="73">
        <v>16</v>
      </c>
      <c r="I54" s="73">
        <v>35</v>
      </c>
      <c r="J54" s="73"/>
      <c r="K54" s="204" t="s">
        <v>1187</v>
      </c>
      <c r="L54" s="176" t="s">
        <v>1186</v>
      </c>
      <c r="M54" s="61">
        <v>9678096248</v>
      </c>
      <c r="N54" s="67" t="s">
        <v>1188</v>
      </c>
      <c r="O54" s="61">
        <v>967861567</v>
      </c>
      <c r="P54" s="72">
        <v>43523</v>
      </c>
      <c r="Q54" s="63" t="s">
        <v>672</v>
      </c>
      <c r="R54" s="63">
        <v>40</v>
      </c>
      <c r="S54" s="63" t="s">
        <v>172</v>
      </c>
      <c r="T54" s="63"/>
    </row>
    <row r="55" spans="1:20">
      <c r="A55" s="4">
        <v>51</v>
      </c>
      <c r="B55" s="17" t="s">
        <v>66</v>
      </c>
      <c r="C55" s="82" t="s">
        <v>1097</v>
      </c>
      <c r="D55" s="51" t="s">
        <v>29</v>
      </c>
      <c r="E55" s="73"/>
      <c r="F55" s="63"/>
      <c r="G55" s="73">
        <v>38</v>
      </c>
      <c r="H55" s="73">
        <v>39</v>
      </c>
      <c r="I55" s="73">
        <v>77</v>
      </c>
      <c r="J55" s="57" t="s">
        <v>468</v>
      </c>
      <c r="K55" s="204" t="s">
        <v>1187</v>
      </c>
      <c r="L55" s="176" t="s">
        <v>1186</v>
      </c>
      <c r="M55" s="61">
        <v>9678096249</v>
      </c>
      <c r="N55" s="67" t="s">
        <v>1188</v>
      </c>
      <c r="O55" s="61">
        <v>967861568</v>
      </c>
      <c r="P55" s="72">
        <v>43523</v>
      </c>
      <c r="Q55" s="63" t="s">
        <v>672</v>
      </c>
      <c r="R55" s="63">
        <v>34</v>
      </c>
      <c r="S55" s="63" t="s">
        <v>172</v>
      </c>
      <c r="T55" s="63"/>
    </row>
    <row r="56" spans="1:20">
      <c r="A56" s="4">
        <v>52</v>
      </c>
      <c r="B56" s="17" t="s">
        <v>66</v>
      </c>
      <c r="C56" s="82" t="s">
        <v>1098</v>
      </c>
      <c r="D56" s="51" t="s">
        <v>27</v>
      </c>
      <c r="E56" s="51">
        <v>18130245602</v>
      </c>
      <c r="F56" s="63" t="s">
        <v>1183</v>
      </c>
      <c r="G56" s="73">
        <v>62</v>
      </c>
      <c r="H56" s="73">
        <v>82</v>
      </c>
      <c r="I56" s="73">
        <v>144</v>
      </c>
      <c r="J56" s="73"/>
      <c r="K56" s="204" t="s">
        <v>1187</v>
      </c>
      <c r="L56" s="176" t="s">
        <v>1186</v>
      </c>
      <c r="M56" s="61">
        <v>9678096250</v>
      </c>
      <c r="N56" s="67" t="s">
        <v>1188</v>
      </c>
      <c r="O56" s="61">
        <v>967861569</v>
      </c>
      <c r="P56" s="72">
        <v>43524</v>
      </c>
      <c r="Q56" s="63" t="s">
        <v>161</v>
      </c>
      <c r="R56" s="63">
        <v>37</v>
      </c>
      <c r="S56" s="63" t="s">
        <v>172</v>
      </c>
      <c r="T56" s="63"/>
    </row>
    <row r="57" spans="1:20">
      <c r="A57" s="4">
        <v>53</v>
      </c>
      <c r="B57" s="17"/>
      <c r="C57" s="73"/>
      <c r="D57" s="51"/>
      <c r="E57" s="73"/>
      <c r="F57" s="63"/>
      <c r="G57" s="152"/>
      <c r="H57" s="152"/>
      <c r="I57" s="152"/>
      <c r="J57" s="73"/>
      <c r="K57" s="167"/>
      <c r="L57" s="168"/>
      <c r="M57" s="165"/>
      <c r="N57" s="167"/>
      <c r="O57" s="169"/>
      <c r="P57" s="72"/>
      <c r="Q57" s="63"/>
      <c r="R57" s="63"/>
      <c r="S57" s="63"/>
      <c r="T57" s="63"/>
    </row>
    <row r="58" spans="1:20">
      <c r="A58" s="4">
        <v>54</v>
      </c>
      <c r="B58" s="17"/>
      <c r="C58" s="73"/>
      <c r="D58" s="63"/>
      <c r="E58" s="73"/>
      <c r="F58" s="63"/>
      <c r="G58" s="73"/>
      <c r="H58" s="73"/>
      <c r="I58" s="73"/>
      <c r="J58" s="73"/>
      <c r="K58" s="167"/>
      <c r="L58" s="168"/>
      <c r="M58" s="165"/>
      <c r="N58" s="167"/>
      <c r="O58" s="169"/>
      <c r="P58" s="72"/>
      <c r="Q58" s="63"/>
      <c r="R58" s="170"/>
      <c r="S58" s="63"/>
      <c r="T58" s="63"/>
    </row>
    <row r="59" spans="1:20">
      <c r="A59" s="4">
        <v>55</v>
      </c>
      <c r="B59" s="17" t="s">
        <v>67</v>
      </c>
      <c r="C59" s="73" t="s">
        <v>695</v>
      </c>
      <c r="D59" s="63"/>
      <c r="E59" s="73">
        <v>18130250401</v>
      </c>
      <c r="F59" s="18" t="s">
        <v>1183</v>
      </c>
      <c r="G59" s="73">
        <v>7</v>
      </c>
      <c r="H59" s="73">
        <v>16</v>
      </c>
      <c r="I59" s="73">
        <v>23</v>
      </c>
      <c r="J59" s="73">
        <v>9864780617</v>
      </c>
      <c r="K59" s="167" t="s">
        <v>985</v>
      </c>
      <c r="L59" s="168" t="s">
        <v>986</v>
      </c>
      <c r="M59" s="165">
        <v>9954501816</v>
      </c>
      <c r="N59" s="167" t="s">
        <v>988</v>
      </c>
      <c r="O59" s="169" t="s">
        <v>989</v>
      </c>
      <c r="P59" s="72" t="s">
        <v>920</v>
      </c>
      <c r="Q59" s="63" t="s">
        <v>978</v>
      </c>
      <c r="R59" s="170">
        <v>58</v>
      </c>
      <c r="S59" s="63" t="s">
        <v>172</v>
      </c>
      <c r="T59" s="63"/>
    </row>
    <row r="60" spans="1:20">
      <c r="A60" s="4">
        <v>56</v>
      </c>
      <c r="B60" s="17" t="s">
        <v>67</v>
      </c>
      <c r="C60" s="73" t="s">
        <v>696</v>
      </c>
      <c r="D60" s="63"/>
      <c r="E60" s="73">
        <v>18130250701</v>
      </c>
      <c r="F60" s="18" t="s">
        <v>1183</v>
      </c>
      <c r="G60" s="73">
        <v>27</v>
      </c>
      <c r="H60" s="73">
        <v>34</v>
      </c>
      <c r="I60" s="73">
        <v>61</v>
      </c>
      <c r="J60" s="73" t="s">
        <v>744</v>
      </c>
      <c r="K60" s="167" t="s">
        <v>985</v>
      </c>
      <c r="L60" s="168" t="s">
        <v>986</v>
      </c>
      <c r="M60" s="165">
        <v>9954501816</v>
      </c>
      <c r="N60" s="167" t="s">
        <v>988</v>
      </c>
      <c r="O60" s="169" t="s">
        <v>989</v>
      </c>
      <c r="P60" s="72" t="s">
        <v>920</v>
      </c>
      <c r="Q60" s="63" t="s">
        <v>978</v>
      </c>
      <c r="R60" s="170">
        <v>49</v>
      </c>
      <c r="S60" s="63" t="s">
        <v>172</v>
      </c>
      <c r="T60" s="63"/>
    </row>
    <row r="61" spans="1:20">
      <c r="A61" s="4">
        <v>57</v>
      </c>
      <c r="B61" s="17" t="s">
        <v>67</v>
      </c>
      <c r="C61" s="73" t="s">
        <v>697</v>
      </c>
      <c r="D61" s="63"/>
      <c r="E61" s="73">
        <v>18130258104</v>
      </c>
      <c r="F61" s="18" t="s">
        <v>1183</v>
      </c>
      <c r="G61" s="73">
        <v>96</v>
      </c>
      <c r="H61" s="73">
        <v>89</v>
      </c>
      <c r="I61" s="73">
        <v>185</v>
      </c>
      <c r="J61" s="73" t="s">
        <v>746</v>
      </c>
      <c r="K61" s="167" t="s">
        <v>990</v>
      </c>
      <c r="L61" s="168" t="s">
        <v>991</v>
      </c>
      <c r="M61" s="165">
        <v>9957548495</v>
      </c>
      <c r="N61" s="167" t="s">
        <v>992</v>
      </c>
      <c r="O61" s="169" t="s">
        <v>179</v>
      </c>
      <c r="P61" s="72" t="s">
        <v>920</v>
      </c>
      <c r="Q61" s="63" t="s">
        <v>978</v>
      </c>
      <c r="R61" s="170">
        <v>58</v>
      </c>
      <c r="S61" s="63" t="s">
        <v>172</v>
      </c>
      <c r="T61" s="63"/>
    </row>
    <row r="62" spans="1:20">
      <c r="A62" s="4">
        <v>58</v>
      </c>
      <c r="B62" s="17" t="s">
        <v>67</v>
      </c>
      <c r="C62" s="73" t="s">
        <v>698</v>
      </c>
      <c r="D62" s="63"/>
      <c r="E62" s="73">
        <v>18130276101</v>
      </c>
      <c r="F62" s="18" t="s">
        <v>1183</v>
      </c>
      <c r="G62" s="73">
        <v>35</v>
      </c>
      <c r="H62" s="73">
        <v>47</v>
      </c>
      <c r="I62" s="73">
        <v>82</v>
      </c>
      <c r="J62" s="73" t="s">
        <v>745</v>
      </c>
      <c r="K62" s="167" t="s">
        <v>990</v>
      </c>
      <c r="L62" s="168" t="s">
        <v>991</v>
      </c>
      <c r="M62" s="165">
        <v>9957548496</v>
      </c>
      <c r="N62" s="167" t="s">
        <v>992</v>
      </c>
      <c r="O62" s="169" t="s">
        <v>179</v>
      </c>
      <c r="P62" s="72">
        <v>43500</v>
      </c>
      <c r="Q62" s="63" t="s">
        <v>153</v>
      </c>
      <c r="R62" s="170">
        <v>60</v>
      </c>
      <c r="S62" s="63" t="s">
        <v>172</v>
      </c>
      <c r="T62" s="63"/>
    </row>
    <row r="63" spans="1:20">
      <c r="A63" s="4">
        <v>59</v>
      </c>
      <c r="B63" s="17" t="s">
        <v>67</v>
      </c>
      <c r="C63" s="73" t="s">
        <v>699</v>
      </c>
      <c r="D63" s="63"/>
      <c r="E63" s="73">
        <v>18130273801</v>
      </c>
      <c r="F63" s="18" t="s">
        <v>1183</v>
      </c>
      <c r="G63" s="73">
        <v>8</v>
      </c>
      <c r="H63" s="73">
        <v>9</v>
      </c>
      <c r="I63" s="73">
        <v>17</v>
      </c>
      <c r="J63" s="73" t="s">
        <v>747</v>
      </c>
      <c r="K63" s="167" t="s">
        <v>990</v>
      </c>
      <c r="L63" s="168" t="s">
        <v>991</v>
      </c>
      <c r="M63" s="165">
        <v>9957548497</v>
      </c>
      <c r="N63" s="167" t="s">
        <v>992</v>
      </c>
      <c r="O63" s="169" t="s">
        <v>179</v>
      </c>
      <c r="P63" s="72">
        <v>43500</v>
      </c>
      <c r="Q63" s="63" t="s">
        <v>153</v>
      </c>
      <c r="R63" s="170">
        <v>46</v>
      </c>
      <c r="S63" s="63" t="s">
        <v>172</v>
      </c>
      <c r="T63" s="63"/>
    </row>
    <row r="64" spans="1:20">
      <c r="A64" s="4">
        <v>60</v>
      </c>
      <c r="B64" s="17" t="s">
        <v>67</v>
      </c>
      <c r="C64" s="73" t="s">
        <v>700</v>
      </c>
      <c r="D64" s="63"/>
      <c r="E64" s="73">
        <v>18130274001</v>
      </c>
      <c r="F64" s="18" t="s">
        <v>1183</v>
      </c>
      <c r="G64" s="73">
        <v>18</v>
      </c>
      <c r="H64" s="73">
        <v>17</v>
      </c>
      <c r="I64" s="73">
        <v>35</v>
      </c>
      <c r="J64" s="73" t="s">
        <v>748</v>
      </c>
      <c r="K64" s="167" t="s">
        <v>990</v>
      </c>
      <c r="L64" s="168" t="s">
        <v>991</v>
      </c>
      <c r="M64" s="165">
        <v>9957548498</v>
      </c>
      <c r="N64" s="167" t="s">
        <v>992</v>
      </c>
      <c r="O64" s="169" t="s">
        <v>179</v>
      </c>
      <c r="P64" s="72">
        <v>43500</v>
      </c>
      <c r="Q64" s="63" t="s">
        <v>153</v>
      </c>
      <c r="R64" s="170">
        <v>52</v>
      </c>
      <c r="S64" s="63" t="s">
        <v>172</v>
      </c>
      <c r="T64" s="63"/>
    </row>
    <row r="65" spans="1:20">
      <c r="A65" s="4">
        <v>61</v>
      </c>
      <c r="B65" s="17" t="s">
        <v>67</v>
      </c>
      <c r="C65" s="73" t="s">
        <v>701</v>
      </c>
      <c r="D65" s="63"/>
      <c r="E65" s="73">
        <v>18130251203</v>
      </c>
      <c r="F65" s="18" t="s">
        <v>1183</v>
      </c>
      <c r="G65" s="73">
        <v>18</v>
      </c>
      <c r="H65" s="73">
        <v>17</v>
      </c>
      <c r="I65" s="73">
        <v>35</v>
      </c>
      <c r="J65" s="73" t="s">
        <v>749</v>
      </c>
      <c r="K65" s="167" t="s">
        <v>990</v>
      </c>
      <c r="L65" s="168" t="s">
        <v>991</v>
      </c>
      <c r="M65" s="165">
        <v>9957548499</v>
      </c>
      <c r="N65" s="167" t="s">
        <v>992</v>
      </c>
      <c r="O65" s="169" t="s">
        <v>179</v>
      </c>
      <c r="P65" s="72">
        <v>43500</v>
      </c>
      <c r="Q65" s="63" t="s">
        <v>153</v>
      </c>
      <c r="R65" s="170">
        <v>30</v>
      </c>
      <c r="S65" s="63" t="s">
        <v>172</v>
      </c>
      <c r="T65" s="63"/>
    </row>
    <row r="66" spans="1:20">
      <c r="A66" s="4">
        <v>62</v>
      </c>
      <c r="B66" s="17" t="s">
        <v>67</v>
      </c>
      <c r="C66" s="73" t="s">
        <v>702</v>
      </c>
      <c r="D66" s="63"/>
      <c r="E66" s="73">
        <v>18130258101</v>
      </c>
      <c r="F66" s="18" t="s">
        <v>1183</v>
      </c>
      <c r="G66" s="73">
        <v>30</v>
      </c>
      <c r="H66" s="73">
        <v>36</v>
      </c>
      <c r="I66" s="73">
        <v>66</v>
      </c>
      <c r="J66" s="73" t="s">
        <v>750</v>
      </c>
      <c r="K66" s="167" t="s">
        <v>990</v>
      </c>
      <c r="L66" s="168" t="s">
        <v>991</v>
      </c>
      <c r="M66" s="165">
        <v>9957548500</v>
      </c>
      <c r="N66" s="167" t="s">
        <v>992</v>
      </c>
      <c r="O66" s="169" t="s">
        <v>179</v>
      </c>
      <c r="P66" s="72" t="s">
        <v>921</v>
      </c>
      <c r="Q66" s="63" t="s">
        <v>979</v>
      </c>
      <c r="R66" s="170">
        <v>58</v>
      </c>
      <c r="S66" s="63" t="s">
        <v>172</v>
      </c>
      <c r="T66" s="63"/>
    </row>
    <row r="67" spans="1:20">
      <c r="A67" s="4">
        <v>63</v>
      </c>
      <c r="B67" s="17" t="s">
        <v>67</v>
      </c>
      <c r="C67" s="73" t="s">
        <v>703</v>
      </c>
      <c r="D67" s="63"/>
      <c r="E67" s="73">
        <v>18130202501</v>
      </c>
      <c r="F67" s="18" t="s">
        <v>1183</v>
      </c>
      <c r="G67" s="73">
        <v>18</v>
      </c>
      <c r="H67" s="73">
        <v>25</v>
      </c>
      <c r="I67" s="73">
        <v>43</v>
      </c>
      <c r="J67" s="73" t="s">
        <v>751</v>
      </c>
      <c r="K67" s="167" t="s">
        <v>990</v>
      </c>
      <c r="L67" s="168" t="s">
        <v>991</v>
      </c>
      <c r="M67" s="165">
        <v>9957548501</v>
      </c>
      <c r="N67" s="167" t="s">
        <v>992</v>
      </c>
      <c r="O67" s="169" t="s">
        <v>179</v>
      </c>
      <c r="P67" s="72" t="s">
        <v>921</v>
      </c>
      <c r="Q67" s="63" t="s">
        <v>979</v>
      </c>
      <c r="R67" s="170">
        <v>48</v>
      </c>
      <c r="S67" s="63" t="s">
        <v>172</v>
      </c>
      <c r="T67" s="63"/>
    </row>
    <row r="68" spans="1:20">
      <c r="A68" s="4">
        <v>64</v>
      </c>
      <c r="B68" s="17" t="s">
        <v>67</v>
      </c>
      <c r="C68" s="73" t="s">
        <v>704</v>
      </c>
      <c r="D68" s="63"/>
      <c r="E68" s="73">
        <v>18130237403</v>
      </c>
      <c r="F68" s="18" t="s">
        <v>1183</v>
      </c>
      <c r="G68" s="73">
        <v>36</v>
      </c>
      <c r="H68" s="73">
        <v>49</v>
      </c>
      <c r="I68" s="73">
        <v>85</v>
      </c>
      <c r="J68" s="73" t="s">
        <v>752</v>
      </c>
      <c r="K68" s="167" t="s">
        <v>990</v>
      </c>
      <c r="L68" s="168" t="s">
        <v>991</v>
      </c>
      <c r="M68" s="165">
        <v>9957548502</v>
      </c>
      <c r="N68" s="167" t="s">
        <v>992</v>
      </c>
      <c r="O68" s="169" t="s">
        <v>179</v>
      </c>
      <c r="P68" s="72" t="s">
        <v>921</v>
      </c>
      <c r="Q68" s="63" t="s">
        <v>979</v>
      </c>
      <c r="R68" s="170">
        <v>53</v>
      </c>
      <c r="S68" s="63" t="s">
        <v>172</v>
      </c>
      <c r="T68" s="63"/>
    </row>
    <row r="69" spans="1:20">
      <c r="A69" s="4">
        <v>65</v>
      </c>
      <c r="B69" s="17" t="s">
        <v>67</v>
      </c>
      <c r="C69" s="159" t="s">
        <v>674</v>
      </c>
      <c r="D69" s="73"/>
      <c r="E69" s="73">
        <v>18130232301</v>
      </c>
      <c r="F69" s="18" t="s">
        <v>1183</v>
      </c>
      <c r="G69" s="73">
        <v>16</v>
      </c>
      <c r="H69" s="73">
        <v>12</v>
      </c>
      <c r="I69" s="73">
        <v>28</v>
      </c>
      <c r="J69" s="73" t="s">
        <v>754</v>
      </c>
      <c r="K69" s="167" t="s">
        <v>990</v>
      </c>
      <c r="L69" s="168" t="s">
        <v>991</v>
      </c>
      <c r="M69" s="165">
        <v>9957548503</v>
      </c>
      <c r="N69" s="167" t="s">
        <v>992</v>
      </c>
      <c r="O69" s="169" t="s">
        <v>179</v>
      </c>
      <c r="P69" s="72" t="s">
        <v>921</v>
      </c>
      <c r="Q69" s="63" t="s">
        <v>979</v>
      </c>
      <c r="R69" s="170">
        <v>61</v>
      </c>
      <c r="S69" s="63" t="s">
        <v>172</v>
      </c>
      <c r="T69" s="63"/>
    </row>
    <row r="70" spans="1:20">
      <c r="A70" s="4">
        <v>66</v>
      </c>
      <c r="B70" s="17" t="s">
        <v>67</v>
      </c>
      <c r="C70" s="159" t="s">
        <v>705</v>
      </c>
      <c r="D70" s="63"/>
      <c r="E70" s="73">
        <v>18130238401</v>
      </c>
      <c r="F70" s="18" t="s">
        <v>1183</v>
      </c>
      <c r="G70" s="73">
        <v>24</v>
      </c>
      <c r="H70" s="73">
        <v>20</v>
      </c>
      <c r="I70" s="73">
        <v>44</v>
      </c>
      <c r="J70" s="73" t="s">
        <v>753</v>
      </c>
      <c r="K70" s="167" t="s">
        <v>990</v>
      </c>
      <c r="L70" s="168" t="s">
        <v>991</v>
      </c>
      <c r="M70" s="165">
        <v>9957548504</v>
      </c>
      <c r="N70" s="167" t="s">
        <v>992</v>
      </c>
      <c r="O70" s="169" t="s">
        <v>179</v>
      </c>
      <c r="P70" s="72">
        <v>43503</v>
      </c>
      <c r="Q70" s="63" t="s">
        <v>161</v>
      </c>
      <c r="R70" s="170">
        <v>39</v>
      </c>
      <c r="S70" s="63" t="s">
        <v>172</v>
      </c>
      <c r="T70" s="63"/>
    </row>
    <row r="71" spans="1:20">
      <c r="A71" s="4">
        <v>67</v>
      </c>
      <c r="B71" s="17" t="s">
        <v>67</v>
      </c>
      <c r="C71" s="159" t="s">
        <v>706</v>
      </c>
      <c r="D71" s="63"/>
      <c r="E71" s="73">
        <v>18130232401</v>
      </c>
      <c r="F71" s="18" t="s">
        <v>1183</v>
      </c>
      <c r="G71" s="73">
        <v>13</v>
      </c>
      <c r="H71" s="73">
        <v>20</v>
      </c>
      <c r="I71" s="73">
        <v>33</v>
      </c>
      <c r="J71" s="73" t="s">
        <v>755</v>
      </c>
      <c r="K71" s="167" t="s">
        <v>990</v>
      </c>
      <c r="L71" s="168" t="s">
        <v>991</v>
      </c>
      <c r="M71" s="165">
        <v>9957548505</v>
      </c>
      <c r="N71" s="167" t="s">
        <v>992</v>
      </c>
      <c r="O71" s="169" t="s">
        <v>179</v>
      </c>
      <c r="P71" s="72">
        <v>43503</v>
      </c>
      <c r="Q71" s="63" t="s">
        <v>161</v>
      </c>
      <c r="R71" s="170">
        <v>57</v>
      </c>
      <c r="S71" s="63" t="s">
        <v>172</v>
      </c>
      <c r="T71" s="63"/>
    </row>
    <row r="72" spans="1:20">
      <c r="A72" s="4">
        <v>68</v>
      </c>
      <c r="B72" s="17" t="s">
        <v>67</v>
      </c>
      <c r="C72" s="73" t="s">
        <v>684</v>
      </c>
      <c r="D72" s="63"/>
      <c r="E72" s="73">
        <v>18130231601</v>
      </c>
      <c r="F72" s="63" t="s">
        <v>1185</v>
      </c>
      <c r="G72" s="73">
        <v>37</v>
      </c>
      <c r="H72" s="73">
        <v>36</v>
      </c>
      <c r="I72" s="73">
        <v>73</v>
      </c>
      <c r="J72" s="73" t="s">
        <v>733</v>
      </c>
      <c r="K72" s="167" t="s">
        <v>990</v>
      </c>
      <c r="L72" s="168" t="s">
        <v>991</v>
      </c>
      <c r="M72" s="165">
        <v>9957548506</v>
      </c>
      <c r="N72" s="167" t="s">
        <v>992</v>
      </c>
      <c r="O72" s="169" t="s">
        <v>179</v>
      </c>
      <c r="P72" s="72">
        <v>43503</v>
      </c>
      <c r="Q72" s="63" t="s">
        <v>161</v>
      </c>
      <c r="R72" s="170">
        <v>33</v>
      </c>
      <c r="S72" s="63" t="s">
        <v>172</v>
      </c>
      <c r="T72" s="63"/>
    </row>
    <row r="73" spans="1:20">
      <c r="A73" s="4">
        <v>69</v>
      </c>
      <c r="B73" s="17" t="s">
        <v>67</v>
      </c>
      <c r="C73" s="73" t="s">
        <v>443</v>
      </c>
      <c r="D73" s="63"/>
      <c r="E73" s="73">
        <v>18130237901</v>
      </c>
      <c r="F73" s="63" t="s">
        <v>169</v>
      </c>
      <c r="G73" s="73">
        <v>49</v>
      </c>
      <c r="H73" s="73">
        <v>50</v>
      </c>
      <c r="I73" s="73">
        <v>99</v>
      </c>
      <c r="J73" s="73" t="s">
        <v>756</v>
      </c>
      <c r="K73" s="167" t="s">
        <v>990</v>
      </c>
      <c r="L73" s="168" t="s">
        <v>991</v>
      </c>
      <c r="M73" s="165">
        <v>9957548507</v>
      </c>
      <c r="N73" s="167" t="s">
        <v>992</v>
      </c>
      <c r="O73" s="169" t="s">
        <v>179</v>
      </c>
      <c r="P73" s="72">
        <v>43504</v>
      </c>
      <c r="Q73" s="63" t="s">
        <v>978</v>
      </c>
      <c r="R73" s="170">
        <v>37</v>
      </c>
      <c r="S73" s="63" t="s">
        <v>172</v>
      </c>
      <c r="T73" s="63"/>
    </row>
    <row r="74" spans="1:20">
      <c r="A74" s="4">
        <v>70</v>
      </c>
      <c r="B74" s="17" t="s">
        <v>67</v>
      </c>
      <c r="C74" s="73" t="s">
        <v>707</v>
      </c>
      <c r="D74" s="63"/>
      <c r="E74" s="73">
        <v>18130249401</v>
      </c>
      <c r="F74" s="63" t="s">
        <v>1185</v>
      </c>
      <c r="G74" s="73">
        <v>25</v>
      </c>
      <c r="H74" s="73">
        <v>31</v>
      </c>
      <c r="I74" s="73">
        <v>56</v>
      </c>
      <c r="J74" s="73" t="s">
        <v>757</v>
      </c>
      <c r="K74" s="167" t="s">
        <v>990</v>
      </c>
      <c r="L74" s="168" t="s">
        <v>991</v>
      </c>
      <c r="M74" s="165">
        <v>9957548508</v>
      </c>
      <c r="N74" s="167" t="s">
        <v>992</v>
      </c>
      <c r="O74" s="169" t="s">
        <v>179</v>
      </c>
      <c r="P74" s="72">
        <v>43504</v>
      </c>
      <c r="Q74" s="63" t="s">
        <v>978</v>
      </c>
      <c r="R74" s="170">
        <v>41</v>
      </c>
      <c r="S74" s="63" t="s">
        <v>172</v>
      </c>
      <c r="T74" s="63"/>
    </row>
    <row r="75" spans="1:20">
      <c r="A75" s="4">
        <v>71</v>
      </c>
      <c r="B75" s="17" t="s">
        <v>67</v>
      </c>
      <c r="C75" s="73" t="s">
        <v>708</v>
      </c>
      <c r="D75" s="63"/>
      <c r="E75" s="73">
        <v>18130274005</v>
      </c>
      <c r="F75" s="63" t="s">
        <v>1185</v>
      </c>
      <c r="G75" s="73">
        <v>34</v>
      </c>
      <c r="H75" s="73">
        <v>26</v>
      </c>
      <c r="I75" s="73">
        <v>60</v>
      </c>
      <c r="J75" s="73" t="s">
        <v>758</v>
      </c>
      <c r="K75" s="167" t="s">
        <v>990</v>
      </c>
      <c r="L75" s="168" t="s">
        <v>991</v>
      </c>
      <c r="M75" s="165">
        <v>9957548509</v>
      </c>
      <c r="N75" s="167" t="s">
        <v>992</v>
      </c>
      <c r="O75" s="169" t="s">
        <v>179</v>
      </c>
      <c r="P75" s="72">
        <v>43505</v>
      </c>
      <c r="Q75" s="63" t="s">
        <v>338</v>
      </c>
      <c r="R75" s="170">
        <v>44</v>
      </c>
      <c r="S75" s="63" t="s">
        <v>172</v>
      </c>
      <c r="T75" s="63"/>
    </row>
    <row r="76" spans="1:20">
      <c r="A76" s="4">
        <v>72</v>
      </c>
      <c r="B76" s="17" t="s">
        <v>67</v>
      </c>
      <c r="C76" s="73" t="s">
        <v>709</v>
      </c>
      <c r="D76" s="63"/>
      <c r="E76" s="73">
        <v>18130258202</v>
      </c>
      <c r="F76" s="63" t="s">
        <v>1184</v>
      </c>
      <c r="G76" s="152">
        <v>18</v>
      </c>
      <c r="H76" s="152">
        <v>23</v>
      </c>
      <c r="I76" s="152">
        <v>41</v>
      </c>
      <c r="J76" s="73" t="s">
        <v>756</v>
      </c>
      <c r="K76" s="167" t="s">
        <v>990</v>
      </c>
      <c r="L76" s="168" t="s">
        <v>991</v>
      </c>
      <c r="M76" s="165">
        <v>9957548510</v>
      </c>
      <c r="N76" s="167" t="s">
        <v>992</v>
      </c>
      <c r="O76" s="169" t="s">
        <v>179</v>
      </c>
      <c r="P76" s="72">
        <v>43505</v>
      </c>
      <c r="Q76" s="63" t="s">
        <v>338</v>
      </c>
      <c r="R76" s="170">
        <v>58</v>
      </c>
      <c r="S76" s="63" t="s">
        <v>172</v>
      </c>
      <c r="T76" s="63"/>
    </row>
    <row r="77" spans="1:20" ht="33">
      <c r="A77" s="4">
        <v>73</v>
      </c>
      <c r="B77" s="17" t="s">
        <v>67</v>
      </c>
      <c r="C77" s="73" t="s">
        <v>710</v>
      </c>
      <c r="D77" s="63"/>
      <c r="E77" s="73">
        <v>18130231302</v>
      </c>
      <c r="F77" s="63" t="s">
        <v>1184</v>
      </c>
      <c r="G77" s="73">
        <v>14</v>
      </c>
      <c r="H77" s="73">
        <v>16</v>
      </c>
      <c r="I77" s="73">
        <v>30</v>
      </c>
      <c r="J77" s="73" t="s">
        <v>759</v>
      </c>
      <c r="K77" s="167" t="s">
        <v>990</v>
      </c>
      <c r="L77" s="168" t="s">
        <v>991</v>
      </c>
      <c r="M77" s="165">
        <v>9957548511</v>
      </c>
      <c r="N77" s="167" t="s">
        <v>992</v>
      </c>
      <c r="O77" s="169" t="s">
        <v>179</v>
      </c>
      <c r="P77" s="72" t="s">
        <v>969</v>
      </c>
      <c r="Q77" s="63" t="s">
        <v>980</v>
      </c>
      <c r="R77" s="170">
        <v>62</v>
      </c>
      <c r="S77" s="63" t="s">
        <v>172</v>
      </c>
      <c r="T77" s="63"/>
    </row>
    <row r="78" spans="1:20" ht="33">
      <c r="A78" s="4">
        <v>74</v>
      </c>
      <c r="B78" s="17" t="s">
        <v>67</v>
      </c>
      <c r="C78" s="73" t="s">
        <v>711</v>
      </c>
      <c r="D78" s="63"/>
      <c r="E78" s="73">
        <v>18130232103</v>
      </c>
      <c r="F78" s="63" t="s">
        <v>1184</v>
      </c>
      <c r="G78" s="73">
        <v>17</v>
      </c>
      <c r="H78" s="73">
        <v>29</v>
      </c>
      <c r="I78" s="73">
        <v>46</v>
      </c>
      <c r="J78" s="73" t="s">
        <v>760</v>
      </c>
      <c r="K78" s="167" t="s">
        <v>990</v>
      </c>
      <c r="L78" s="168" t="s">
        <v>991</v>
      </c>
      <c r="M78" s="165">
        <v>9957548512</v>
      </c>
      <c r="N78" s="167" t="s">
        <v>992</v>
      </c>
      <c r="O78" s="169" t="s">
        <v>179</v>
      </c>
      <c r="P78" s="72" t="s">
        <v>969</v>
      </c>
      <c r="Q78" s="63" t="s">
        <v>980</v>
      </c>
      <c r="R78" s="170">
        <v>61</v>
      </c>
      <c r="S78" s="63" t="s">
        <v>172</v>
      </c>
      <c r="T78" s="63"/>
    </row>
    <row r="79" spans="1:20" ht="33">
      <c r="A79" s="4">
        <v>75</v>
      </c>
      <c r="B79" s="17" t="s">
        <v>67</v>
      </c>
      <c r="C79" s="73" t="s">
        <v>712</v>
      </c>
      <c r="D79" s="63"/>
      <c r="E79" s="73">
        <v>18130238602</v>
      </c>
      <c r="F79" s="63" t="s">
        <v>1185</v>
      </c>
      <c r="G79" s="73">
        <v>77</v>
      </c>
      <c r="H79" s="73">
        <v>89</v>
      </c>
      <c r="I79" s="73">
        <v>166</v>
      </c>
      <c r="J79" s="73" t="s">
        <v>761</v>
      </c>
      <c r="K79" s="167" t="s">
        <v>990</v>
      </c>
      <c r="L79" s="168" t="s">
        <v>991</v>
      </c>
      <c r="M79" s="165">
        <v>9957548513</v>
      </c>
      <c r="N79" s="167" t="s">
        <v>992</v>
      </c>
      <c r="O79" s="169" t="s">
        <v>179</v>
      </c>
      <c r="P79" s="72" t="s">
        <v>969</v>
      </c>
      <c r="Q79" s="63" t="s">
        <v>980</v>
      </c>
      <c r="R79" s="170">
        <v>38</v>
      </c>
      <c r="S79" s="63" t="s">
        <v>172</v>
      </c>
      <c r="T79" s="63"/>
    </row>
    <row r="80" spans="1:20">
      <c r="A80" s="4">
        <v>76</v>
      </c>
      <c r="B80" s="17" t="s">
        <v>67</v>
      </c>
      <c r="C80" s="73" t="s">
        <v>713</v>
      </c>
      <c r="D80" s="63"/>
      <c r="E80" s="73">
        <v>18130237603</v>
      </c>
      <c r="F80" s="63" t="s">
        <v>1183</v>
      </c>
      <c r="G80" s="73">
        <v>31</v>
      </c>
      <c r="H80" s="73">
        <v>39</v>
      </c>
      <c r="I80" s="73">
        <v>70</v>
      </c>
      <c r="J80" s="73" t="s">
        <v>762</v>
      </c>
      <c r="K80" s="167" t="s">
        <v>990</v>
      </c>
      <c r="L80" s="168" t="s">
        <v>991</v>
      </c>
      <c r="M80" s="165">
        <v>9957548514</v>
      </c>
      <c r="N80" s="167" t="s">
        <v>992</v>
      </c>
      <c r="O80" s="169" t="s">
        <v>179</v>
      </c>
      <c r="P80" s="72">
        <v>43509</v>
      </c>
      <c r="Q80" s="63" t="s">
        <v>672</v>
      </c>
      <c r="R80" s="170">
        <v>33</v>
      </c>
      <c r="S80" s="63" t="s">
        <v>172</v>
      </c>
      <c r="T80" s="63"/>
    </row>
    <row r="81" spans="1:20">
      <c r="A81" s="4">
        <v>77</v>
      </c>
      <c r="B81" s="17" t="s">
        <v>67</v>
      </c>
      <c r="C81" s="73" t="s">
        <v>714</v>
      </c>
      <c r="D81" s="63"/>
      <c r="E81" s="73">
        <v>18130231902</v>
      </c>
      <c r="F81" s="63" t="s">
        <v>1183</v>
      </c>
      <c r="G81" s="73">
        <v>16</v>
      </c>
      <c r="H81" s="73">
        <v>17</v>
      </c>
      <c r="I81" s="73">
        <v>33</v>
      </c>
      <c r="J81" s="73" t="s">
        <v>763</v>
      </c>
      <c r="K81" s="167" t="s">
        <v>990</v>
      </c>
      <c r="L81" s="168" t="s">
        <v>991</v>
      </c>
      <c r="M81" s="165">
        <v>9957548515</v>
      </c>
      <c r="N81" s="167" t="s">
        <v>992</v>
      </c>
      <c r="O81" s="169" t="s">
        <v>179</v>
      </c>
      <c r="P81" s="72">
        <v>43509</v>
      </c>
      <c r="Q81" s="63" t="s">
        <v>672</v>
      </c>
      <c r="R81" s="170">
        <v>63</v>
      </c>
      <c r="S81" s="63" t="s">
        <v>172</v>
      </c>
      <c r="T81" s="63"/>
    </row>
    <row r="82" spans="1:20">
      <c r="A82" s="4">
        <v>78</v>
      </c>
      <c r="B82" s="17" t="s">
        <v>67</v>
      </c>
      <c r="C82" s="73" t="s">
        <v>715</v>
      </c>
      <c r="D82" s="63"/>
      <c r="E82" s="73">
        <v>18130251206</v>
      </c>
      <c r="F82" s="63" t="s">
        <v>1183</v>
      </c>
      <c r="G82" s="73">
        <v>43</v>
      </c>
      <c r="H82" s="73">
        <v>43</v>
      </c>
      <c r="I82" s="73">
        <v>86</v>
      </c>
      <c r="J82" s="73" t="s">
        <v>764</v>
      </c>
      <c r="K82" s="167" t="s">
        <v>990</v>
      </c>
      <c r="L82" s="168" t="s">
        <v>991</v>
      </c>
      <c r="M82" s="165">
        <v>9957548516</v>
      </c>
      <c r="N82" s="167" t="s">
        <v>992</v>
      </c>
      <c r="O82" s="169" t="s">
        <v>179</v>
      </c>
      <c r="P82" s="72">
        <v>43510</v>
      </c>
      <c r="Q82" s="63" t="s">
        <v>161</v>
      </c>
      <c r="R82" s="170">
        <v>62</v>
      </c>
      <c r="S82" s="63" t="s">
        <v>172</v>
      </c>
      <c r="T82" s="63"/>
    </row>
    <row r="83" spans="1:20">
      <c r="A83" s="4">
        <v>79</v>
      </c>
      <c r="B83" s="17" t="s">
        <v>67</v>
      </c>
      <c r="C83" s="73" t="s">
        <v>716</v>
      </c>
      <c r="D83" s="63"/>
      <c r="E83" s="73">
        <v>18130276102</v>
      </c>
      <c r="F83" s="63" t="s">
        <v>1185</v>
      </c>
      <c r="G83" s="73">
        <v>21</v>
      </c>
      <c r="H83" s="73">
        <v>29</v>
      </c>
      <c r="I83" s="73">
        <v>50</v>
      </c>
      <c r="J83" s="73" t="s">
        <v>765</v>
      </c>
      <c r="K83" s="167" t="s">
        <v>990</v>
      </c>
      <c r="L83" s="168" t="s">
        <v>991</v>
      </c>
      <c r="M83" s="165">
        <v>9957548517</v>
      </c>
      <c r="N83" s="167" t="s">
        <v>992</v>
      </c>
      <c r="O83" s="169" t="s">
        <v>179</v>
      </c>
      <c r="P83" s="72">
        <v>43510</v>
      </c>
      <c r="Q83" s="63" t="s">
        <v>161</v>
      </c>
      <c r="R83" s="170">
        <v>58</v>
      </c>
      <c r="S83" s="63" t="s">
        <v>172</v>
      </c>
      <c r="T83" s="63"/>
    </row>
    <row r="84" spans="1:20">
      <c r="A84" s="4">
        <v>80</v>
      </c>
      <c r="B84" s="17" t="s">
        <v>67</v>
      </c>
      <c r="C84" s="73" t="s">
        <v>717</v>
      </c>
      <c r="D84" s="63"/>
      <c r="E84" s="73">
        <v>18130274005</v>
      </c>
      <c r="F84" s="63" t="s">
        <v>169</v>
      </c>
      <c r="G84" s="73">
        <v>30</v>
      </c>
      <c r="H84" s="73">
        <v>34</v>
      </c>
      <c r="I84" s="73">
        <v>64</v>
      </c>
      <c r="J84" s="73" t="s">
        <v>749</v>
      </c>
      <c r="K84" s="167" t="s">
        <v>990</v>
      </c>
      <c r="L84" s="168" t="s">
        <v>991</v>
      </c>
      <c r="M84" s="165">
        <v>9957548518</v>
      </c>
      <c r="N84" s="167" t="s">
        <v>992</v>
      </c>
      <c r="O84" s="169" t="s">
        <v>179</v>
      </c>
      <c r="P84" s="72">
        <v>43511</v>
      </c>
      <c r="Q84" s="63" t="s">
        <v>157</v>
      </c>
      <c r="R84" s="170">
        <v>49</v>
      </c>
      <c r="S84" s="63" t="s">
        <v>172</v>
      </c>
      <c r="T84" s="63"/>
    </row>
    <row r="85" spans="1:20">
      <c r="A85" s="4">
        <v>81</v>
      </c>
      <c r="B85" s="17" t="s">
        <v>67</v>
      </c>
      <c r="C85" s="73" t="s">
        <v>718</v>
      </c>
      <c r="D85" s="63"/>
      <c r="E85" s="73">
        <v>18130258202</v>
      </c>
      <c r="F85" s="63" t="s">
        <v>1183</v>
      </c>
      <c r="G85" s="73">
        <v>14</v>
      </c>
      <c r="H85" s="73">
        <v>19</v>
      </c>
      <c r="I85" s="73">
        <v>33</v>
      </c>
      <c r="J85" s="73" t="s">
        <v>766</v>
      </c>
      <c r="K85" s="167" t="s">
        <v>990</v>
      </c>
      <c r="L85" s="168" t="s">
        <v>991</v>
      </c>
      <c r="M85" s="165">
        <v>9957548519</v>
      </c>
      <c r="N85" s="167" t="s">
        <v>992</v>
      </c>
      <c r="O85" s="169" t="s">
        <v>179</v>
      </c>
      <c r="P85" s="72">
        <v>43511</v>
      </c>
      <c r="Q85" s="63" t="s">
        <v>157</v>
      </c>
      <c r="R85" s="170">
        <v>58</v>
      </c>
      <c r="S85" s="63" t="s">
        <v>172</v>
      </c>
      <c r="T85" s="63"/>
    </row>
    <row r="86" spans="1:20">
      <c r="A86" s="4">
        <v>82</v>
      </c>
      <c r="B86" s="17" t="s">
        <v>67</v>
      </c>
      <c r="C86" s="73" t="s">
        <v>719</v>
      </c>
      <c r="D86" s="63"/>
      <c r="E86" s="73">
        <v>18130250403</v>
      </c>
      <c r="F86" s="63" t="s">
        <v>1185</v>
      </c>
      <c r="G86" s="73">
        <v>30</v>
      </c>
      <c r="H86" s="73">
        <v>47</v>
      </c>
      <c r="I86" s="73">
        <v>77</v>
      </c>
      <c r="J86" s="73" t="s">
        <v>767</v>
      </c>
      <c r="K86" s="167" t="s">
        <v>990</v>
      </c>
      <c r="L86" s="168" t="s">
        <v>991</v>
      </c>
      <c r="M86" s="165">
        <v>9957548520</v>
      </c>
      <c r="N86" s="167" t="s">
        <v>992</v>
      </c>
      <c r="O86" s="169" t="s">
        <v>179</v>
      </c>
      <c r="P86" s="72">
        <v>43511</v>
      </c>
      <c r="Q86" s="63" t="s">
        <v>157</v>
      </c>
      <c r="R86" s="170">
        <v>60</v>
      </c>
      <c r="S86" s="63" t="s">
        <v>172</v>
      </c>
      <c r="T86" s="63"/>
    </row>
    <row r="87" spans="1:20">
      <c r="A87" s="4">
        <v>83</v>
      </c>
      <c r="B87" s="17" t="s">
        <v>67</v>
      </c>
      <c r="C87" s="73" t="s">
        <v>443</v>
      </c>
      <c r="D87" s="63"/>
      <c r="E87" s="73">
        <v>18130258103</v>
      </c>
      <c r="F87" s="63" t="s">
        <v>169</v>
      </c>
      <c r="G87" s="73">
        <v>49</v>
      </c>
      <c r="H87" s="73">
        <v>50</v>
      </c>
      <c r="I87" s="73">
        <v>99</v>
      </c>
      <c r="J87" s="63"/>
      <c r="K87" s="167" t="s">
        <v>990</v>
      </c>
      <c r="L87" s="168" t="s">
        <v>991</v>
      </c>
      <c r="M87" s="165">
        <v>9957548521</v>
      </c>
      <c r="N87" s="167" t="s">
        <v>992</v>
      </c>
      <c r="O87" s="169" t="s">
        <v>179</v>
      </c>
      <c r="P87" s="72">
        <v>43512</v>
      </c>
      <c r="Q87" s="63" t="s">
        <v>338</v>
      </c>
      <c r="R87" s="170">
        <v>46</v>
      </c>
      <c r="S87" s="63" t="s">
        <v>172</v>
      </c>
      <c r="T87" s="63"/>
    </row>
    <row r="88" spans="1:20">
      <c r="A88" s="4">
        <v>84</v>
      </c>
      <c r="B88" s="17" t="s">
        <v>67</v>
      </c>
      <c r="C88" s="73" t="s">
        <v>720</v>
      </c>
      <c r="D88" s="63"/>
      <c r="E88" s="73">
        <v>18130250702</v>
      </c>
      <c r="F88" s="175" t="s">
        <v>1183</v>
      </c>
      <c r="G88" s="73">
        <v>35</v>
      </c>
      <c r="H88" s="73">
        <v>30</v>
      </c>
      <c r="I88" s="73">
        <v>65</v>
      </c>
      <c r="J88" s="73" t="s">
        <v>769</v>
      </c>
      <c r="K88" s="167" t="s">
        <v>990</v>
      </c>
      <c r="L88" s="168" t="s">
        <v>991</v>
      </c>
      <c r="M88" s="165">
        <v>9957548522</v>
      </c>
      <c r="N88" s="167" t="s">
        <v>992</v>
      </c>
      <c r="O88" s="169" t="s">
        <v>179</v>
      </c>
      <c r="P88" s="72">
        <v>43512</v>
      </c>
      <c r="Q88" s="63" t="s">
        <v>338</v>
      </c>
      <c r="R88" s="170">
        <v>52</v>
      </c>
      <c r="S88" s="63" t="s">
        <v>172</v>
      </c>
      <c r="T88" s="63"/>
    </row>
    <row r="89" spans="1:20">
      <c r="A89" s="4">
        <v>85</v>
      </c>
      <c r="B89" s="17" t="s">
        <v>67</v>
      </c>
      <c r="C89" s="73" t="s">
        <v>721</v>
      </c>
      <c r="D89" s="63"/>
      <c r="E89" s="73">
        <v>18130232903</v>
      </c>
      <c r="F89" s="63" t="s">
        <v>1183</v>
      </c>
      <c r="G89" s="73">
        <v>53</v>
      </c>
      <c r="H89" s="73">
        <v>61</v>
      </c>
      <c r="I89" s="73">
        <v>114</v>
      </c>
      <c r="J89" s="73" t="s">
        <v>768</v>
      </c>
      <c r="K89" s="167" t="s">
        <v>990</v>
      </c>
      <c r="L89" s="168" t="s">
        <v>991</v>
      </c>
      <c r="M89" s="165">
        <v>9957548523</v>
      </c>
      <c r="N89" s="167" t="s">
        <v>992</v>
      </c>
      <c r="O89" s="169" t="s">
        <v>179</v>
      </c>
      <c r="P89" s="72">
        <v>43514</v>
      </c>
      <c r="Q89" s="63" t="s">
        <v>164</v>
      </c>
      <c r="R89" s="170">
        <v>30</v>
      </c>
      <c r="S89" s="63" t="s">
        <v>172</v>
      </c>
      <c r="T89" s="63"/>
    </row>
    <row r="90" spans="1:20">
      <c r="A90" s="4">
        <v>86</v>
      </c>
      <c r="B90" s="17" t="s">
        <v>67</v>
      </c>
      <c r="C90" s="73" t="s">
        <v>722</v>
      </c>
      <c r="D90" s="63"/>
      <c r="E90" s="73">
        <v>18130251101</v>
      </c>
      <c r="F90" s="63" t="s">
        <v>1183</v>
      </c>
      <c r="G90" s="73">
        <v>71</v>
      </c>
      <c r="H90" s="73">
        <v>88</v>
      </c>
      <c r="I90" s="73">
        <v>159</v>
      </c>
      <c r="J90" s="73" t="s">
        <v>770</v>
      </c>
      <c r="K90" s="167" t="s">
        <v>990</v>
      </c>
      <c r="L90" s="168" t="s">
        <v>991</v>
      </c>
      <c r="M90" s="165">
        <v>9957548524</v>
      </c>
      <c r="N90" s="167" t="s">
        <v>992</v>
      </c>
      <c r="O90" s="169" t="s">
        <v>179</v>
      </c>
      <c r="P90" s="72">
        <v>43515</v>
      </c>
      <c r="Q90" s="63" t="s">
        <v>159</v>
      </c>
      <c r="R90" s="170">
        <v>58</v>
      </c>
      <c r="S90" s="63" t="s">
        <v>172</v>
      </c>
      <c r="T90" s="63"/>
    </row>
    <row r="91" spans="1:20">
      <c r="A91" s="4">
        <v>87</v>
      </c>
      <c r="B91" s="17" t="s">
        <v>67</v>
      </c>
      <c r="C91" s="51" t="s">
        <v>695</v>
      </c>
      <c r="D91" s="18"/>
      <c r="E91" s="153">
        <v>18130250601</v>
      </c>
      <c r="F91" s="63" t="s">
        <v>1183</v>
      </c>
      <c r="G91" s="82">
        <v>18</v>
      </c>
      <c r="H91" s="73">
        <v>15</v>
      </c>
      <c r="I91" s="73">
        <v>33</v>
      </c>
      <c r="J91" s="129">
        <v>9864780617</v>
      </c>
      <c r="K91" s="167" t="s">
        <v>990</v>
      </c>
      <c r="L91" s="168" t="s">
        <v>991</v>
      </c>
      <c r="M91" s="165">
        <v>9957548525</v>
      </c>
      <c r="N91" s="167" t="s">
        <v>992</v>
      </c>
      <c r="O91" s="169" t="s">
        <v>179</v>
      </c>
      <c r="P91" s="72">
        <v>43516</v>
      </c>
      <c r="Q91" s="63" t="s">
        <v>672</v>
      </c>
      <c r="R91" s="170">
        <v>48</v>
      </c>
      <c r="S91" s="63" t="s">
        <v>172</v>
      </c>
      <c r="T91" s="63"/>
    </row>
    <row r="92" spans="1:20">
      <c r="A92" s="4">
        <v>88</v>
      </c>
      <c r="B92" s="17" t="s">
        <v>67</v>
      </c>
      <c r="C92" s="51" t="s">
        <v>771</v>
      </c>
      <c r="D92" s="90"/>
      <c r="E92" s="153">
        <v>18130277703</v>
      </c>
      <c r="F92" s="63" t="s">
        <v>1183</v>
      </c>
      <c r="G92" s="82">
        <v>10</v>
      </c>
      <c r="H92" s="73">
        <v>22</v>
      </c>
      <c r="I92" s="73">
        <v>32</v>
      </c>
      <c r="J92" s="51" t="s">
        <v>772</v>
      </c>
      <c r="K92" s="167" t="s">
        <v>990</v>
      </c>
      <c r="L92" s="168" t="s">
        <v>991</v>
      </c>
      <c r="M92" s="165">
        <v>9957548526</v>
      </c>
      <c r="N92" s="167" t="s">
        <v>992</v>
      </c>
      <c r="O92" s="169" t="s">
        <v>179</v>
      </c>
      <c r="P92" s="72">
        <v>43516</v>
      </c>
      <c r="Q92" s="63" t="s">
        <v>672</v>
      </c>
      <c r="R92" s="170">
        <v>53</v>
      </c>
      <c r="S92" s="63" t="s">
        <v>172</v>
      </c>
      <c r="T92" s="63"/>
    </row>
    <row r="93" spans="1:20">
      <c r="A93" s="4">
        <v>89</v>
      </c>
      <c r="B93" s="17" t="s">
        <v>67</v>
      </c>
      <c r="C93" s="51" t="s">
        <v>773</v>
      </c>
      <c r="D93" s="18"/>
      <c r="E93" s="153">
        <v>18130277703</v>
      </c>
      <c r="F93" s="63" t="s">
        <v>1183</v>
      </c>
      <c r="G93" s="82">
        <v>19</v>
      </c>
      <c r="H93" s="73">
        <v>22</v>
      </c>
      <c r="I93" s="73">
        <v>41</v>
      </c>
      <c r="J93" s="51" t="s">
        <v>774</v>
      </c>
      <c r="K93" s="167" t="s">
        <v>990</v>
      </c>
      <c r="L93" s="168" t="s">
        <v>991</v>
      </c>
      <c r="M93" s="165">
        <v>9957548527</v>
      </c>
      <c r="N93" s="167" t="s">
        <v>992</v>
      </c>
      <c r="O93" s="169" t="s">
        <v>179</v>
      </c>
      <c r="P93" s="72">
        <v>43516</v>
      </c>
      <c r="Q93" s="63" t="s">
        <v>672</v>
      </c>
      <c r="R93" s="170">
        <v>61</v>
      </c>
      <c r="S93" s="63" t="s">
        <v>172</v>
      </c>
      <c r="T93" s="63"/>
    </row>
    <row r="94" spans="1:20">
      <c r="A94" s="4">
        <v>90</v>
      </c>
      <c r="B94" s="17" t="s">
        <v>67</v>
      </c>
      <c r="C94" s="51" t="s">
        <v>775</v>
      </c>
      <c r="D94" s="18"/>
      <c r="E94" s="153">
        <v>18130283201</v>
      </c>
      <c r="F94" s="63" t="s">
        <v>1183</v>
      </c>
      <c r="G94" s="82">
        <v>23</v>
      </c>
      <c r="H94" s="73">
        <v>21</v>
      </c>
      <c r="I94" s="73">
        <v>44</v>
      </c>
      <c r="J94" s="51" t="s">
        <v>777</v>
      </c>
      <c r="K94" s="167" t="s">
        <v>990</v>
      </c>
      <c r="L94" s="168" t="s">
        <v>991</v>
      </c>
      <c r="M94" s="165">
        <v>9957548528</v>
      </c>
      <c r="N94" s="167" t="s">
        <v>992</v>
      </c>
      <c r="O94" s="169" t="s">
        <v>179</v>
      </c>
      <c r="P94" s="72">
        <v>43516</v>
      </c>
      <c r="Q94" s="63" t="s">
        <v>672</v>
      </c>
      <c r="R94" s="170">
        <v>39</v>
      </c>
      <c r="S94" s="63" t="s">
        <v>172</v>
      </c>
      <c r="T94" s="63"/>
    </row>
    <row r="95" spans="1:20">
      <c r="A95" s="4">
        <v>91</v>
      </c>
      <c r="B95" s="17" t="s">
        <v>67</v>
      </c>
      <c r="C95" s="51" t="s">
        <v>776</v>
      </c>
      <c r="D95" s="63"/>
      <c r="E95" s="51">
        <v>18130217501</v>
      </c>
      <c r="F95" s="63" t="s">
        <v>1183</v>
      </c>
      <c r="G95" s="90">
        <v>46</v>
      </c>
      <c r="H95" s="90">
        <v>41</v>
      </c>
      <c r="I95" s="82">
        <v>87</v>
      </c>
      <c r="J95" s="129" t="s">
        <v>782</v>
      </c>
      <c r="K95" s="167" t="s">
        <v>990</v>
      </c>
      <c r="L95" s="168" t="s">
        <v>991</v>
      </c>
      <c r="M95" s="165">
        <v>9957548529</v>
      </c>
      <c r="N95" s="167" t="s">
        <v>992</v>
      </c>
      <c r="O95" s="169" t="s">
        <v>179</v>
      </c>
      <c r="P95" s="72">
        <v>43517</v>
      </c>
      <c r="Q95" s="63" t="s">
        <v>161</v>
      </c>
      <c r="R95" s="170">
        <v>57</v>
      </c>
      <c r="S95" s="63" t="s">
        <v>172</v>
      </c>
      <c r="T95" s="63"/>
    </row>
    <row r="96" spans="1:20">
      <c r="A96" s="4">
        <v>92</v>
      </c>
      <c r="B96" s="17" t="s">
        <v>67</v>
      </c>
      <c r="C96" s="129" t="s">
        <v>778</v>
      </c>
      <c r="D96" s="63"/>
      <c r="E96" s="51">
        <v>18130237204</v>
      </c>
      <c r="F96" s="63" t="s">
        <v>1185</v>
      </c>
      <c r="G96" s="151">
        <v>25</v>
      </c>
      <c r="H96" s="151">
        <v>11</v>
      </c>
      <c r="I96" s="82">
        <v>36</v>
      </c>
      <c r="J96" s="129" t="s">
        <v>779</v>
      </c>
      <c r="K96" s="167" t="s">
        <v>990</v>
      </c>
      <c r="L96" s="168" t="s">
        <v>991</v>
      </c>
      <c r="M96" s="165">
        <v>9957548530</v>
      </c>
      <c r="N96" s="167" t="s">
        <v>992</v>
      </c>
      <c r="O96" s="169" t="s">
        <v>179</v>
      </c>
      <c r="P96" s="72">
        <v>43517</v>
      </c>
      <c r="Q96" s="63" t="s">
        <v>161</v>
      </c>
      <c r="R96" s="170">
        <v>33</v>
      </c>
      <c r="S96" s="63" t="s">
        <v>172</v>
      </c>
      <c r="T96" s="63"/>
    </row>
    <row r="97" spans="1:20">
      <c r="A97" s="4">
        <v>93</v>
      </c>
      <c r="B97" s="17" t="s">
        <v>67</v>
      </c>
      <c r="C97" s="129" t="s">
        <v>780</v>
      </c>
      <c r="D97" s="63"/>
      <c r="E97" s="51">
        <v>18130236901</v>
      </c>
      <c r="F97" s="63" t="s">
        <v>1185</v>
      </c>
      <c r="G97" s="151">
        <v>67</v>
      </c>
      <c r="H97" s="151">
        <v>25</v>
      </c>
      <c r="I97" s="82">
        <v>92</v>
      </c>
      <c r="J97" s="129" t="s">
        <v>781</v>
      </c>
      <c r="K97" s="167" t="s">
        <v>990</v>
      </c>
      <c r="L97" s="168" t="s">
        <v>991</v>
      </c>
      <c r="M97" s="165">
        <v>9957548531</v>
      </c>
      <c r="N97" s="167" t="s">
        <v>992</v>
      </c>
      <c r="O97" s="169" t="s">
        <v>179</v>
      </c>
      <c r="P97" s="72">
        <v>43518</v>
      </c>
      <c r="Q97" s="63" t="s">
        <v>160</v>
      </c>
      <c r="R97" s="170">
        <v>43</v>
      </c>
      <c r="S97" s="63" t="s">
        <v>172</v>
      </c>
      <c r="T97" s="63"/>
    </row>
    <row r="98" spans="1:20">
      <c r="A98" s="4">
        <v>94</v>
      </c>
      <c r="B98" s="17" t="s">
        <v>67</v>
      </c>
      <c r="C98" s="52" t="s">
        <v>824</v>
      </c>
      <c r="D98" s="63"/>
      <c r="E98" s="51"/>
      <c r="F98" s="63"/>
      <c r="G98" s="54">
        <v>12</v>
      </c>
      <c r="H98" s="54">
        <v>17</v>
      </c>
      <c r="I98" s="74">
        <v>29</v>
      </c>
      <c r="J98" s="53" t="s">
        <v>827</v>
      </c>
      <c r="K98" s="167" t="s">
        <v>990</v>
      </c>
      <c r="L98" s="168" t="s">
        <v>991</v>
      </c>
      <c r="M98" s="165">
        <v>9957548532</v>
      </c>
      <c r="N98" s="167" t="s">
        <v>992</v>
      </c>
      <c r="O98" s="169" t="s">
        <v>179</v>
      </c>
      <c r="P98" s="72">
        <v>43518</v>
      </c>
      <c r="Q98" s="63" t="s">
        <v>160</v>
      </c>
      <c r="R98" s="170">
        <v>48</v>
      </c>
      <c r="S98" s="63" t="s">
        <v>172</v>
      </c>
      <c r="T98" s="63"/>
    </row>
    <row r="99" spans="1:20">
      <c r="A99" s="4">
        <v>95</v>
      </c>
      <c r="B99" s="17" t="s">
        <v>67</v>
      </c>
      <c r="C99" s="52" t="s">
        <v>825</v>
      </c>
      <c r="D99" s="63"/>
      <c r="E99" s="51"/>
      <c r="F99" s="63"/>
      <c r="G99" s="54">
        <v>15</v>
      </c>
      <c r="H99" s="54">
        <v>19</v>
      </c>
      <c r="I99" s="82">
        <v>34</v>
      </c>
      <c r="J99" s="53" t="s">
        <v>828</v>
      </c>
      <c r="K99" s="167" t="s">
        <v>990</v>
      </c>
      <c r="L99" s="168" t="s">
        <v>991</v>
      </c>
      <c r="M99" s="165">
        <v>9957548533</v>
      </c>
      <c r="N99" s="167" t="s">
        <v>992</v>
      </c>
      <c r="O99" s="169" t="s">
        <v>179</v>
      </c>
      <c r="P99" s="72">
        <v>43519</v>
      </c>
      <c r="Q99" s="63" t="s">
        <v>338</v>
      </c>
      <c r="R99" s="170">
        <v>47</v>
      </c>
      <c r="S99" s="63" t="s">
        <v>172</v>
      </c>
      <c r="T99" s="63"/>
    </row>
    <row r="100" spans="1:20">
      <c r="A100" s="4">
        <v>96</v>
      </c>
      <c r="B100" s="17" t="s">
        <v>67</v>
      </c>
      <c r="C100" s="52" t="s">
        <v>826</v>
      </c>
      <c r="D100" s="63"/>
      <c r="E100" s="51"/>
      <c r="F100" s="63"/>
      <c r="G100" s="54">
        <v>12</v>
      </c>
      <c r="H100" s="54">
        <v>23</v>
      </c>
      <c r="I100" s="82">
        <v>35</v>
      </c>
      <c r="J100" s="53" t="s">
        <v>829</v>
      </c>
      <c r="K100" s="167" t="s">
        <v>990</v>
      </c>
      <c r="L100" s="168" t="s">
        <v>991</v>
      </c>
      <c r="M100" s="165">
        <v>9957548534</v>
      </c>
      <c r="N100" s="167" t="s">
        <v>992</v>
      </c>
      <c r="O100" s="169" t="s">
        <v>179</v>
      </c>
      <c r="P100" s="72">
        <v>43519</v>
      </c>
      <c r="Q100" s="63" t="s">
        <v>338</v>
      </c>
      <c r="R100" s="170">
        <v>41</v>
      </c>
      <c r="S100" s="63" t="s">
        <v>172</v>
      </c>
      <c r="T100" s="63"/>
    </row>
    <row r="101" spans="1:20">
      <c r="A101" s="4">
        <v>97</v>
      </c>
      <c r="B101" s="17" t="s">
        <v>67</v>
      </c>
      <c r="C101" s="52" t="s">
        <v>830</v>
      </c>
      <c r="D101" s="63"/>
      <c r="E101" s="77"/>
      <c r="F101" s="63"/>
      <c r="G101" s="54">
        <v>21</v>
      </c>
      <c r="H101" s="54">
        <v>11</v>
      </c>
      <c r="I101" s="82">
        <v>32</v>
      </c>
      <c r="J101" s="53" t="s">
        <v>832</v>
      </c>
      <c r="K101" s="167" t="s">
        <v>990</v>
      </c>
      <c r="L101" s="168" t="s">
        <v>991</v>
      </c>
      <c r="M101" s="165">
        <v>9957548535</v>
      </c>
      <c r="N101" s="167" t="s">
        <v>992</v>
      </c>
      <c r="O101" s="169" t="s">
        <v>179</v>
      </c>
      <c r="P101" s="72">
        <v>43519</v>
      </c>
      <c r="Q101" s="63" t="s">
        <v>338</v>
      </c>
      <c r="R101" s="170">
        <v>43</v>
      </c>
      <c r="S101" s="63" t="s">
        <v>172</v>
      </c>
      <c r="T101" s="63"/>
    </row>
    <row r="102" spans="1:20">
      <c r="A102" s="4">
        <v>98</v>
      </c>
      <c r="B102" s="17" t="s">
        <v>67</v>
      </c>
      <c r="C102" s="52" t="s">
        <v>831</v>
      </c>
      <c r="D102" s="63"/>
      <c r="E102" s="77"/>
      <c r="F102" s="63"/>
      <c r="G102" s="54">
        <v>18</v>
      </c>
      <c r="H102" s="54">
        <v>19</v>
      </c>
      <c r="I102" s="74">
        <v>37</v>
      </c>
      <c r="J102" s="53" t="s">
        <v>833</v>
      </c>
      <c r="K102" s="167" t="s">
        <v>990</v>
      </c>
      <c r="L102" s="168" t="s">
        <v>991</v>
      </c>
      <c r="M102" s="165">
        <v>9957548536</v>
      </c>
      <c r="N102" s="167" t="s">
        <v>992</v>
      </c>
      <c r="O102" s="169" t="s">
        <v>179</v>
      </c>
      <c r="P102" s="72">
        <v>43521</v>
      </c>
      <c r="Q102" s="63" t="s">
        <v>164</v>
      </c>
      <c r="R102" s="170">
        <v>49</v>
      </c>
      <c r="S102" s="63" t="s">
        <v>172</v>
      </c>
      <c r="T102" s="63"/>
    </row>
    <row r="103" spans="1:20">
      <c r="A103" s="4">
        <v>99</v>
      </c>
      <c r="B103" s="17" t="s">
        <v>67</v>
      </c>
      <c r="C103" s="52" t="s">
        <v>834</v>
      </c>
      <c r="D103" s="63"/>
      <c r="E103" s="51"/>
      <c r="F103" s="63"/>
      <c r="G103" s="54">
        <v>19</v>
      </c>
      <c r="H103" s="54">
        <v>23</v>
      </c>
      <c r="I103" s="74">
        <v>42</v>
      </c>
      <c r="J103" s="53" t="s">
        <v>835</v>
      </c>
      <c r="K103" s="167" t="s">
        <v>990</v>
      </c>
      <c r="L103" s="168" t="s">
        <v>991</v>
      </c>
      <c r="M103" s="165">
        <v>9957548537</v>
      </c>
      <c r="N103" s="167" t="s">
        <v>992</v>
      </c>
      <c r="O103" s="169" t="s">
        <v>179</v>
      </c>
      <c r="P103" s="72">
        <v>43521</v>
      </c>
      <c r="Q103" s="63" t="s">
        <v>164</v>
      </c>
      <c r="R103" s="170">
        <v>48</v>
      </c>
      <c r="S103" s="63" t="s">
        <v>172</v>
      </c>
      <c r="T103" s="63"/>
    </row>
    <row r="104" spans="1:20">
      <c r="A104" s="4">
        <v>100</v>
      </c>
      <c r="B104" s="17" t="s">
        <v>67</v>
      </c>
      <c r="C104" s="52" t="s">
        <v>836</v>
      </c>
      <c r="D104" s="63"/>
      <c r="E104" s="51"/>
      <c r="F104" s="63"/>
      <c r="G104" s="54">
        <v>44</v>
      </c>
      <c r="H104" s="54">
        <v>40</v>
      </c>
      <c r="I104" s="74">
        <v>84</v>
      </c>
      <c r="J104" s="53" t="s">
        <v>837</v>
      </c>
      <c r="K104" s="167" t="s">
        <v>990</v>
      </c>
      <c r="L104" s="168" t="s">
        <v>991</v>
      </c>
      <c r="M104" s="165">
        <v>9957548538</v>
      </c>
      <c r="N104" s="167" t="s">
        <v>992</v>
      </c>
      <c r="O104" s="169" t="s">
        <v>179</v>
      </c>
      <c r="P104" s="72">
        <v>43521</v>
      </c>
      <c r="Q104" s="63" t="s">
        <v>164</v>
      </c>
      <c r="R104" s="170">
        <v>42</v>
      </c>
      <c r="S104" s="63" t="s">
        <v>172</v>
      </c>
      <c r="T104" s="63"/>
    </row>
    <row r="105" spans="1:20">
      <c r="A105" s="4">
        <v>101</v>
      </c>
      <c r="B105" s="17" t="s">
        <v>67</v>
      </c>
      <c r="C105" s="82" t="s">
        <v>838</v>
      </c>
      <c r="D105" s="63"/>
      <c r="E105" s="51"/>
      <c r="F105" s="63"/>
      <c r="G105" s="54">
        <v>24</v>
      </c>
      <c r="H105" s="54">
        <v>39</v>
      </c>
      <c r="I105" s="74">
        <v>63</v>
      </c>
      <c r="J105" s="53" t="s">
        <v>840</v>
      </c>
      <c r="K105" s="167" t="s">
        <v>990</v>
      </c>
      <c r="L105" s="168" t="s">
        <v>991</v>
      </c>
      <c r="M105" s="165">
        <v>9957548539</v>
      </c>
      <c r="N105" s="167" t="s">
        <v>992</v>
      </c>
      <c r="O105" s="169" t="s">
        <v>179</v>
      </c>
      <c r="P105" s="72">
        <v>43522</v>
      </c>
      <c r="Q105" s="63" t="s">
        <v>159</v>
      </c>
      <c r="R105" s="170">
        <v>47</v>
      </c>
      <c r="S105" s="63" t="s">
        <v>172</v>
      </c>
      <c r="T105" s="63"/>
    </row>
    <row r="106" spans="1:20">
      <c r="A106" s="4">
        <v>102</v>
      </c>
      <c r="B106" s="17" t="s">
        <v>67</v>
      </c>
      <c r="C106" s="52" t="s">
        <v>839</v>
      </c>
      <c r="D106" s="63"/>
      <c r="E106" s="51"/>
      <c r="F106" s="63"/>
      <c r="G106" s="54">
        <v>28</v>
      </c>
      <c r="H106" s="54">
        <v>22</v>
      </c>
      <c r="I106" s="74">
        <v>50</v>
      </c>
      <c r="J106" s="53" t="s">
        <v>842</v>
      </c>
      <c r="K106" s="167" t="s">
        <v>990</v>
      </c>
      <c r="L106" s="168" t="s">
        <v>991</v>
      </c>
      <c r="M106" s="165">
        <v>9957548540</v>
      </c>
      <c r="N106" s="167" t="s">
        <v>992</v>
      </c>
      <c r="O106" s="169" t="s">
        <v>179</v>
      </c>
      <c r="P106" s="72">
        <v>43522</v>
      </c>
      <c r="Q106" s="63" t="s">
        <v>159</v>
      </c>
      <c r="R106" s="170">
        <v>46</v>
      </c>
      <c r="S106" s="63" t="s">
        <v>172</v>
      </c>
      <c r="T106" s="63"/>
    </row>
    <row r="107" spans="1:20">
      <c r="A107" s="4">
        <v>103</v>
      </c>
      <c r="B107" s="17" t="s">
        <v>67</v>
      </c>
      <c r="C107" s="52" t="s">
        <v>841</v>
      </c>
      <c r="D107" s="18"/>
      <c r="E107" s="19"/>
      <c r="F107" s="18"/>
      <c r="G107" s="54">
        <v>12</v>
      </c>
      <c r="H107" s="54">
        <v>10</v>
      </c>
      <c r="I107" s="74">
        <v>22</v>
      </c>
      <c r="J107" s="53" t="s">
        <v>845</v>
      </c>
      <c r="K107" s="167" t="s">
        <v>990</v>
      </c>
      <c r="L107" s="168" t="s">
        <v>991</v>
      </c>
      <c r="M107" s="165">
        <v>9957548541</v>
      </c>
      <c r="N107" s="167" t="s">
        <v>992</v>
      </c>
      <c r="O107" s="169" t="s">
        <v>179</v>
      </c>
      <c r="P107" s="24">
        <v>43522</v>
      </c>
      <c r="Q107" s="63" t="s">
        <v>159</v>
      </c>
      <c r="R107" s="170">
        <v>41</v>
      </c>
      <c r="S107" s="63" t="s">
        <v>172</v>
      </c>
      <c r="T107" s="18"/>
    </row>
    <row r="108" spans="1:20">
      <c r="A108" s="4">
        <v>104</v>
      </c>
      <c r="B108" s="17" t="s">
        <v>67</v>
      </c>
      <c r="C108" s="52" t="s">
        <v>843</v>
      </c>
      <c r="D108" s="18"/>
      <c r="E108" s="19"/>
      <c r="F108" s="18"/>
      <c r="G108" s="54">
        <v>33</v>
      </c>
      <c r="H108" s="54">
        <v>29</v>
      </c>
      <c r="I108" s="74">
        <v>62</v>
      </c>
      <c r="J108" s="53" t="s">
        <v>846</v>
      </c>
      <c r="K108" s="167" t="s">
        <v>990</v>
      </c>
      <c r="L108" s="168" t="s">
        <v>991</v>
      </c>
      <c r="M108" s="165">
        <v>9957548542</v>
      </c>
      <c r="N108" s="167" t="s">
        <v>992</v>
      </c>
      <c r="O108" s="169" t="s">
        <v>179</v>
      </c>
      <c r="P108" s="24">
        <v>43523</v>
      </c>
      <c r="Q108" s="18" t="s">
        <v>672</v>
      </c>
      <c r="R108" s="170">
        <v>43</v>
      </c>
      <c r="S108" s="63" t="s">
        <v>172</v>
      </c>
      <c r="T108" s="18"/>
    </row>
    <row r="109" spans="1:20">
      <c r="A109" s="4">
        <v>105</v>
      </c>
      <c r="B109" s="17" t="s">
        <v>67</v>
      </c>
      <c r="C109" s="52" t="s">
        <v>844</v>
      </c>
      <c r="D109" s="18"/>
      <c r="E109" s="19"/>
      <c r="F109" s="18"/>
      <c r="G109" s="54">
        <v>40</v>
      </c>
      <c r="H109" s="54">
        <v>23</v>
      </c>
      <c r="I109" s="74">
        <v>63</v>
      </c>
      <c r="J109" s="53" t="s">
        <v>848</v>
      </c>
      <c r="K109" s="167" t="s">
        <v>990</v>
      </c>
      <c r="L109" s="168" t="s">
        <v>991</v>
      </c>
      <c r="M109" s="165">
        <v>9957548543</v>
      </c>
      <c r="N109" s="167" t="s">
        <v>992</v>
      </c>
      <c r="O109" s="169" t="s">
        <v>179</v>
      </c>
      <c r="P109" s="24">
        <v>43523</v>
      </c>
      <c r="Q109" s="18" t="s">
        <v>672</v>
      </c>
      <c r="R109" s="170">
        <v>48</v>
      </c>
      <c r="S109" s="63" t="s">
        <v>172</v>
      </c>
      <c r="T109" s="18"/>
    </row>
    <row r="110" spans="1:20">
      <c r="A110" s="4">
        <v>106</v>
      </c>
      <c r="B110" s="17" t="s">
        <v>67</v>
      </c>
      <c r="C110" s="52" t="s">
        <v>847</v>
      </c>
      <c r="D110" s="18"/>
      <c r="E110" s="19"/>
      <c r="F110" s="18"/>
      <c r="G110" s="54">
        <v>40</v>
      </c>
      <c r="H110" s="54">
        <v>36</v>
      </c>
      <c r="I110" s="74">
        <v>76</v>
      </c>
      <c r="J110" s="53" t="s">
        <v>851</v>
      </c>
      <c r="K110" s="167" t="s">
        <v>990</v>
      </c>
      <c r="L110" s="168" t="s">
        <v>991</v>
      </c>
      <c r="M110" s="165">
        <v>9957548544</v>
      </c>
      <c r="N110" s="167" t="s">
        <v>992</v>
      </c>
      <c r="O110" s="169" t="s">
        <v>179</v>
      </c>
      <c r="P110" s="24">
        <v>43524</v>
      </c>
      <c r="Q110" s="18" t="s">
        <v>161</v>
      </c>
      <c r="R110" s="170">
        <v>47</v>
      </c>
      <c r="S110" s="63" t="s">
        <v>172</v>
      </c>
      <c r="T110" s="18"/>
    </row>
    <row r="111" spans="1:20">
      <c r="A111" s="4">
        <v>107</v>
      </c>
      <c r="B111" s="17" t="s">
        <v>67</v>
      </c>
      <c r="C111" s="52" t="s">
        <v>849</v>
      </c>
      <c r="D111" s="18"/>
      <c r="E111" s="19"/>
      <c r="F111" s="18"/>
      <c r="G111" s="54">
        <v>19</v>
      </c>
      <c r="H111" s="54">
        <v>29</v>
      </c>
      <c r="I111" s="74">
        <v>48</v>
      </c>
      <c r="J111" s="53" t="s">
        <v>852</v>
      </c>
      <c r="K111" s="167" t="s">
        <v>990</v>
      </c>
      <c r="L111" s="168" t="s">
        <v>991</v>
      </c>
      <c r="M111" s="165">
        <v>9957548545</v>
      </c>
      <c r="N111" s="167" t="s">
        <v>992</v>
      </c>
      <c r="O111" s="169" t="s">
        <v>179</v>
      </c>
      <c r="P111" s="24">
        <v>43524</v>
      </c>
      <c r="Q111" s="18" t="s">
        <v>161</v>
      </c>
      <c r="R111" s="170">
        <v>41</v>
      </c>
      <c r="S111" s="63" t="s">
        <v>172</v>
      </c>
      <c r="T111" s="18"/>
    </row>
    <row r="112" spans="1:20">
      <c r="A112" s="4">
        <v>108</v>
      </c>
      <c r="B112" s="17"/>
      <c r="C112" s="18"/>
      <c r="D112" s="18"/>
      <c r="E112" s="19"/>
      <c r="F112" s="18"/>
      <c r="G112" s="92"/>
      <c r="H112" s="92"/>
      <c r="I112" s="91">
        <f t="shared" ref="I112:I164" si="0">+G112+H112</f>
        <v>0</v>
      </c>
      <c r="J112" s="18"/>
      <c r="K112" s="18"/>
      <c r="L112" s="18"/>
      <c r="M112" s="18"/>
      <c r="N112" s="18"/>
      <c r="O112" s="18"/>
      <c r="P112" s="24"/>
      <c r="Q112" s="18"/>
      <c r="R112" s="18"/>
      <c r="S112" s="18"/>
      <c r="T112" s="18"/>
    </row>
    <row r="113" spans="1:20">
      <c r="A113" s="4">
        <v>109</v>
      </c>
      <c r="B113" s="17"/>
      <c r="C113" s="18"/>
      <c r="D113" s="18"/>
      <c r="E113" s="19"/>
      <c r="F113" s="18"/>
      <c r="G113" s="92"/>
      <c r="H113" s="92"/>
      <c r="I113" s="91">
        <f t="shared" si="0"/>
        <v>0</v>
      </c>
      <c r="J113" s="18"/>
      <c r="K113" s="18"/>
      <c r="L113" s="18"/>
      <c r="M113" s="18"/>
      <c r="N113" s="18"/>
      <c r="O113" s="18"/>
      <c r="P113" s="24"/>
      <c r="Q113" s="18"/>
      <c r="R113" s="18"/>
      <c r="S113" s="18"/>
      <c r="T113" s="18"/>
    </row>
    <row r="114" spans="1:20">
      <c r="A114" s="4">
        <v>110</v>
      </c>
      <c r="B114" s="17"/>
      <c r="C114" s="18"/>
      <c r="D114" s="18"/>
      <c r="E114" s="19"/>
      <c r="F114" s="18"/>
      <c r="G114" s="92"/>
      <c r="H114" s="92"/>
      <c r="I114" s="91">
        <f t="shared" si="0"/>
        <v>0</v>
      </c>
      <c r="J114" s="18"/>
      <c r="K114" s="18"/>
      <c r="L114" s="18"/>
      <c r="M114" s="18"/>
      <c r="N114" s="18"/>
      <c r="O114" s="18"/>
      <c r="P114" s="24"/>
      <c r="Q114" s="18"/>
      <c r="R114" s="18"/>
      <c r="S114" s="18"/>
      <c r="T114" s="18"/>
    </row>
    <row r="115" spans="1:20">
      <c r="A115" s="4">
        <v>111</v>
      </c>
      <c r="B115" s="17"/>
      <c r="C115" s="18"/>
      <c r="D115" s="51"/>
      <c r="E115" s="19"/>
      <c r="F115" s="18"/>
      <c r="G115" s="92"/>
      <c r="H115" s="92"/>
      <c r="I115" s="91">
        <f t="shared" si="0"/>
        <v>0</v>
      </c>
      <c r="J115" s="18"/>
      <c r="K115" s="18"/>
      <c r="L115" s="18"/>
      <c r="M115" s="18"/>
      <c r="N115" s="18"/>
      <c r="O115" s="18"/>
      <c r="P115" s="24"/>
      <c r="Q115" s="18"/>
      <c r="R115" s="18"/>
      <c r="S115" s="18"/>
      <c r="T115" s="18"/>
    </row>
    <row r="116" spans="1:20">
      <c r="A116" s="4">
        <v>112</v>
      </c>
      <c r="B116" s="17"/>
      <c r="C116" s="18"/>
      <c r="D116" s="51"/>
      <c r="E116" s="19"/>
      <c r="F116" s="18"/>
      <c r="G116" s="19"/>
      <c r="H116" s="19"/>
      <c r="I116" s="17">
        <f t="shared" si="0"/>
        <v>0</v>
      </c>
      <c r="J116" s="18"/>
      <c r="K116" s="18"/>
      <c r="L116" s="18"/>
      <c r="M116" s="18"/>
      <c r="N116" s="18"/>
      <c r="O116" s="18"/>
      <c r="P116" s="24"/>
      <c r="Q116" s="18"/>
      <c r="R116" s="18"/>
      <c r="S116" s="18"/>
      <c r="T116" s="18"/>
    </row>
    <row r="117" spans="1:20">
      <c r="A117" s="4">
        <v>113</v>
      </c>
      <c r="B117" s="17"/>
      <c r="C117" s="18"/>
      <c r="D117" s="51"/>
      <c r="E117" s="19"/>
      <c r="F117" s="18"/>
      <c r="G117" s="19"/>
      <c r="H117" s="19"/>
      <c r="I117" s="17">
        <f t="shared" si="0"/>
        <v>0</v>
      </c>
      <c r="J117" s="18"/>
      <c r="K117" s="18"/>
      <c r="L117" s="18"/>
      <c r="M117" s="18"/>
      <c r="N117" s="18"/>
      <c r="O117" s="18"/>
      <c r="P117" s="24"/>
      <c r="Q117" s="18"/>
      <c r="R117" s="18"/>
      <c r="S117" s="18"/>
      <c r="T117" s="18"/>
    </row>
    <row r="118" spans="1:20">
      <c r="A118" s="4">
        <v>114</v>
      </c>
      <c r="B118" s="17"/>
      <c r="C118" s="18"/>
      <c r="D118" s="51"/>
      <c r="E118" s="19"/>
      <c r="F118" s="18"/>
      <c r="G118" s="19"/>
      <c r="H118" s="19"/>
      <c r="I118" s="17">
        <f t="shared" si="0"/>
        <v>0</v>
      </c>
      <c r="J118" s="18"/>
      <c r="K118" s="18"/>
      <c r="L118" s="18"/>
      <c r="M118" s="18"/>
      <c r="N118" s="18"/>
      <c r="O118" s="18"/>
      <c r="P118" s="24"/>
      <c r="Q118" s="18"/>
      <c r="R118" s="18"/>
      <c r="S118" s="18"/>
      <c r="T118" s="18"/>
    </row>
    <row r="119" spans="1:20">
      <c r="A119" s="4">
        <v>115</v>
      </c>
      <c r="B119" s="17"/>
      <c r="C119" s="18"/>
      <c r="D119" s="51"/>
      <c r="E119" s="19"/>
      <c r="F119" s="18"/>
      <c r="G119" s="19"/>
      <c r="H119" s="19"/>
      <c r="I119" s="17">
        <f t="shared" si="0"/>
        <v>0</v>
      </c>
      <c r="J119" s="18"/>
      <c r="K119" s="18"/>
      <c r="L119" s="18"/>
      <c r="M119" s="18"/>
      <c r="N119" s="18"/>
      <c r="O119" s="18"/>
      <c r="P119" s="24"/>
      <c r="Q119" s="18"/>
      <c r="R119" s="18"/>
      <c r="S119" s="18"/>
      <c r="T119" s="18"/>
    </row>
    <row r="120" spans="1:20">
      <c r="A120" s="4">
        <v>116</v>
      </c>
      <c r="B120" s="17"/>
      <c r="C120" s="18"/>
      <c r="D120" s="51"/>
      <c r="E120" s="19"/>
      <c r="F120" s="18"/>
      <c r="G120" s="19"/>
      <c r="H120" s="19"/>
      <c r="I120" s="17">
        <f t="shared" si="0"/>
        <v>0</v>
      </c>
      <c r="J120" s="18"/>
      <c r="K120" s="18"/>
      <c r="L120" s="18"/>
      <c r="M120" s="18"/>
      <c r="N120" s="18"/>
      <c r="O120" s="18"/>
      <c r="P120" s="24"/>
      <c r="Q120" s="18"/>
      <c r="R120" s="18"/>
      <c r="S120" s="18"/>
      <c r="T120" s="18"/>
    </row>
    <row r="121" spans="1:20">
      <c r="A121" s="4">
        <v>117</v>
      </c>
      <c r="B121" s="17"/>
      <c r="C121" s="18"/>
      <c r="D121" s="51"/>
      <c r="E121" s="19"/>
      <c r="F121" s="18"/>
      <c r="G121" s="19"/>
      <c r="H121" s="19"/>
      <c r="I121" s="17">
        <f t="shared" si="0"/>
        <v>0</v>
      </c>
      <c r="J121" s="18"/>
      <c r="K121" s="18"/>
      <c r="L121" s="18"/>
      <c r="M121" s="18"/>
      <c r="N121" s="18"/>
      <c r="O121" s="18"/>
      <c r="P121" s="24"/>
      <c r="Q121" s="18"/>
      <c r="R121" s="18"/>
      <c r="S121" s="18"/>
      <c r="T121" s="18"/>
    </row>
    <row r="122" spans="1:20">
      <c r="A122" s="4">
        <v>118</v>
      </c>
      <c r="B122" s="17"/>
      <c r="C122" s="18"/>
      <c r="D122" s="51"/>
      <c r="E122" s="19"/>
      <c r="F122" s="18"/>
      <c r="G122" s="19"/>
      <c r="H122" s="19"/>
      <c r="I122" s="17">
        <f t="shared" si="0"/>
        <v>0</v>
      </c>
      <c r="J122" s="18"/>
      <c r="K122" s="18"/>
      <c r="L122" s="18"/>
      <c r="M122" s="18"/>
      <c r="N122" s="18"/>
      <c r="O122" s="18"/>
      <c r="P122" s="24"/>
      <c r="Q122" s="18"/>
      <c r="R122" s="18"/>
      <c r="S122" s="18"/>
      <c r="T122" s="18"/>
    </row>
    <row r="123" spans="1:20">
      <c r="A123" s="4">
        <v>119</v>
      </c>
      <c r="B123" s="17"/>
      <c r="C123" s="18"/>
      <c r="D123" s="51"/>
      <c r="E123" s="19"/>
      <c r="F123" s="18"/>
      <c r="G123" s="19"/>
      <c r="H123" s="19"/>
      <c r="I123" s="17">
        <f t="shared" si="0"/>
        <v>0</v>
      </c>
      <c r="J123" s="18"/>
      <c r="K123" s="18"/>
      <c r="L123" s="18"/>
      <c r="M123" s="18"/>
      <c r="N123" s="18"/>
      <c r="O123" s="18"/>
      <c r="P123" s="24"/>
      <c r="Q123" s="18"/>
      <c r="R123" s="18"/>
      <c r="S123" s="18"/>
      <c r="T123" s="18"/>
    </row>
    <row r="124" spans="1:20">
      <c r="A124" s="4">
        <v>120</v>
      </c>
      <c r="B124" s="17"/>
      <c r="C124" s="18"/>
      <c r="D124" s="51"/>
      <c r="E124" s="19"/>
      <c r="F124" s="18"/>
      <c r="G124" s="19"/>
      <c r="H124" s="19"/>
      <c r="I124" s="17">
        <f t="shared" si="0"/>
        <v>0</v>
      </c>
      <c r="J124" s="18"/>
      <c r="K124" s="18"/>
      <c r="L124" s="18"/>
      <c r="M124" s="18"/>
      <c r="N124" s="18"/>
      <c r="O124" s="18"/>
      <c r="P124" s="24"/>
      <c r="Q124" s="18"/>
      <c r="R124" s="18"/>
      <c r="S124" s="18"/>
      <c r="T124" s="18"/>
    </row>
    <row r="125" spans="1:20">
      <c r="A125" s="4">
        <v>121</v>
      </c>
      <c r="B125" s="17"/>
      <c r="C125" s="18"/>
      <c r="D125" s="51"/>
      <c r="E125" s="19"/>
      <c r="F125" s="18"/>
      <c r="G125" s="19"/>
      <c r="H125" s="19"/>
      <c r="I125" s="17">
        <f t="shared" si="0"/>
        <v>0</v>
      </c>
      <c r="J125" s="18"/>
      <c r="K125" s="18"/>
      <c r="L125" s="18"/>
      <c r="M125" s="18"/>
      <c r="N125" s="18"/>
      <c r="O125" s="18"/>
      <c r="P125" s="24"/>
      <c r="Q125" s="18"/>
      <c r="R125" s="18"/>
      <c r="S125" s="18"/>
      <c r="T125" s="18"/>
    </row>
    <row r="126" spans="1:20">
      <c r="A126" s="4">
        <v>122</v>
      </c>
      <c r="B126" s="17"/>
      <c r="C126" s="18"/>
      <c r="D126" s="51"/>
      <c r="E126" s="19"/>
      <c r="F126" s="18"/>
      <c r="G126" s="19"/>
      <c r="H126" s="19"/>
      <c r="I126" s="17">
        <f t="shared" si="0"/>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0"/>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0"/>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0"/>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0"/>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0"/>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0"/>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0"/>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0"/>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0"/>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0"/>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0"/>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0"/>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0"/>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0"/>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0"/>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0"/>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0"/>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0"/>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0"/>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0"/>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0"/>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0"/>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0"/>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0"/>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0"/>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0"/>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0"/>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0"/>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0"/>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0"/>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0"/>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0"/>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0"/>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0"/>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0"/>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0"/>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0"/>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0"/>
        <v>0</v>
      </c>
      <c r="J164" s="18"/>
      <c r="K164" s="18"/>
      <c r="L164" s="18"/>
      <c r="M164" s="18"/>
      <c r="N164" s="18"/>
      <c r="O164" s="18"/>
      <c r="P164" s="24"/>
      <c r="Q164" s="18"/>
      <c r="R164" s="18"/>
      <c r="S164" s="18"/>
      <c r="T164" s="18"/>
    </row>
    <row r="165" spans="1:20">
      <c r="A165" s="21" t="s">
        <v>11</v>
      </c>
      <c r="B165" s="41"/>
      <c r="C165" s="21">
        <f>COUNTIFS(C5:C164,"*")</f>
        <v>105</v>
      </c>
      <c r="D165" s="21"/>
      <c r="E165" s="13"/>
      <c r="F165" s="21"/>
      <c r="G165" s="21">
        <f>SUM(G5:G164)</f>
        <v>3016</v>
      </c>
      <c r="H165" s="21">
        <f>SUM(H5:H164)</f>
        <v>3249</v>
      </c>
      <c r="I165" s="21">
        <f>SUM(I5:I164)</f>
        <v>6265</v>
      </c>
      <c r="J165" s="21"/>
      <c r="K165" s="21"/>
      <c r="L165" s="21"/>
      <c r="M165" s="21"/>
      <c r="N165" s="21"/>
      <c r="O165" s="21"/>
      <c r="P165" s="14"/>
      <c r="Q165" s="21"/>
      <c r="R165" s="21"/>
      <c r="S165" s="21"/>
      <c r="T165" s="12"/>
    </row>
    <row r="166" spans="1:20">
      <c r="A166" s="46" t="s">
        <v>66</v>
      </c>
      <c r="B166" s="10">
        <f>COUNTIF(B$5:B$164,"Team 1")</f>
        <v>52</v>
      </c>
      <c r="C166" s="46" t="s">
        <v>29</v>
      </c>
      <c r="D166" s="10">
        <f>COUNTIF(D5:D164,"Anganwadi")</f>
        <v>18</v>
      </c>
    </row>
    <row r="167" spans="1:20">
      <c r="A167" s="46" t="s">
        <v>67</v>
      </c>
      <c r="B167" s="10">
        <f>COUNTIF(B$6:B$164,"Team 2")</f>
        <v>53</v>
      </c>
      <c r="C167" s="46" t="s">
        <v>27</v>
      </c>
      <c r="D167" s="10">
        <f>COUNTIF(D5:D164,"School")</f>
        <v>34</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53" t="s">
        <v>1194</v>
      </c>
      <c r="B1" s="253"/>
      <c r="C1" s="253"/>
      <c r="D1" s="254"/>
      <c r="E1" s="254"/>
      <c r="F1" s="254"/>
      <c r="G1" s="254"/>
      <c r="H1" s="254"/>
      <c r="I1" s="254"/>
      <c r="J1" s="254"/>
      <c r="K1" s="254"/>
      <c r="L1" s="254"/>
      <c r="M1" s="254"/>
      <c r="N1" s="254"/>
      <c r="O1" s="254"/>
      <c r="P1" s="254"/>
      <c r="Q1" s="254"/>
      <c r="R1" s="254"/>
      <c r="S1" s="254"/>
    </row>
    <row r="2" spans="1:20">
      <c r="A2" s="257" t="s">
        <v>63</v>
      </c>
      <c r="B2" s="258"/>
      <c r="C2" s="258"/>
      <c r="D2" s="25">
        <v>43525</v>
      </c>
      <c r="E2" s="22"/>
      <c r="F2" s="22"/>
      <c r="G2" s="22"/>
      <c r="H2" s="22"/>
      <c r="I2" s="22"/>
      <c r="J2" s="22"/>
      <c r="K2" s="22"/>
      <c r="L2" s="22"/>
      <c r="M2" s="22"/>
      <c r="N2" s="22"/>
      <c r="O2" s="22"/>
      <c r="P2" s="22"/>
      <c r="Q2" s="22"/>
      <c r="R2" s="22"/>
      <c r="S2" s="22"/>
    </row>
    <row r="3" spans="1:20" ht="24" customHeight="1">
      <c r="A3" s="259" t="s">
        <v>14</v>
      </c>
      <c r="B3" s="255" t="s">
        <v>65</v>
      </c>
      <c r="C3" s="260" t="s">
        <v>7</v>
      </c>
      <c r="D3" s="260" t="s">
        <v>59</v>
      </c>
      <c r="E3" s="260" t="s">
        <v>16</v>
      </c>
      <c r="F3" s="261" t="s">
        <v>17</v>
      </c>
      <c r="G3" s="260" t="s">
        <v>8</v>
      </c>
      <c r="H3" s="260"/>
      <c r="I3" s="260"/>
      <c r="J3" s="260" t="s">
        <v>35</v>
      </c>
      <c r="K3" s="255" t="s">
        <v>37</v>
      </c>
      <c r="L3" s="255" t="s">
        <v>54</v>
      </c>
      <c r="M3" s="255" t="s">
        <v>55</v>
      </c>
      <c r="N3" s="255" t="s">
        <v>38</v>
      </c>
      <c r="O3" s="255" t="s">
        <v>39</v>
      </c>
      <c r="P3" s="259" t="s">
        <v>58</v>
      </c>
      <c r="Q3" s="260" t="s">
        <v>56</v>
      </c>
      <c r="R3" s="260" t="s">
        <v>36</v>
      </c>
      <c r="S3" s="260" t="s">
        <v>57</v>
      </c>
      <c r="T3" s="260" t="s">
        <v>13</v>
      </c>
    </row>
    <row r="4" spans="1:20" ht="25.5" customHeight="1">
      <c r="A4" s="259"/>
      <c r="B4" s="262"/>
      <c r="C4" s="260"/>
      <c r="D4" s="260"/>
      <c r="E4" s="260"/>
      <c r="F4" s="261"/>
      <c r="G4" s="23" t="s">
        <v>9</v>
      </c>
      <c r="H4" s="23" t="s">
        <v>10</v>
      </c>
      <c r="I4" s="23" t="s">
        <v>11</v>
      </c>
      <c r="J4" s="260"/>
      <c r="K4" s="256"/>
      <c r="L4" s="256"/>
      <c r="M4" s="256"/>
      <c r="N4" s="256"/>
      <c r="O4" s="256"/>
      <c r="P4" s="259"/>
      <c r="Q4" s="259"/>
      <c r="R4" s="260"/>
      <c r="S4" s="260"/>
      <c r="T4" s="260"/>
    </row>
    <row r="5" spans="1:20">
      <c r="A5" s="4">
        <v>1</v>
      </c>
      <c r="B5" s="17" t="s">
        <v>66</v>
      </c>
      <c r="C5" s="82" t="s">
        <v>1099</v>
      </c>
      <c r="D5" s="63" t="s">
        <v>29</v>
      </c>
      <c r="E5" s="51"/>
      <c r="F5" s="63"/>
      <c r="G5" s="73">
        <v>28</v>
      </c>
      <c r="H5" s="73">
        <v>26</v>
      </c>
      <c r="I5" s="74">
        <v>54</v>
      </c>
      <c r="J5" s="53" t="s">
        <v>1142</v>
      </c>
      <c r="K5" s="63" t="s">
        <v>1187</v>
      </c>
      <c r="L5" s="177" t="s">
        <v>1186</v>
      </c>
      <c r="M5" s="61">
        <v>9678096199</v>
      </c>
      <c r="N5" s="67" t="s">
        <v>1188</v>
      </c>
      <c r="O5" s="61">
        <v>967861518</v>
      </c>
      <c r="P5" s="72">
        <v>43526</v>
      </c>
      <c r="Q5" s="63" t="s">
        <v>158</v>
      </c>
      <c r="R5" s="63">
        <v>48</v>
      </c>
      <c r="S5" s="63" t="s">
        <v>172</v>
      </c>
      <c r="T5" s="63"/>
    </row>
    <row r="6" spans="1:20">
      <c r="A6" s="4">
        <v>2</v>
      </c>
      <c r="B6" s="17" t="s">
        <v>66</v>
      </c>
      <c r="C6" s="82" t="s">
        <v>1100</v>
      </c>
      <c r="D6" s="63" t="s">
        <v>29</v>
      </c>
      <c r="E6" s="51"/>
      <c r="F6" s="63"/>
      <c r="G6" s="73">
        <v>40</v>
      </c>
      <c r="H6" s="73">
        <v>44</v>
      </c>
      <c r="I6" s="74">
        <v>90</v>
      </c>
      <c r="J6" s="53" t="s">
        <v>1143</v>
      </c>
      <c r="K6" s="63" t="s">
        <v>1187</v>
      </c>
      <c r="L6" s="177" t="s">
        <v>1186</v>
      </c>
      <c r="M6" s="61">
        <v>9678096200</v>
      </c>
      <c r="N6" s="67" t="s">
        <v>1188</v>
      </c>
      <c r="O6" s="61">
        <v>967861519</v>
      </c>
      <c r="P6" s="72">
        <v>43526</v>
      </c>
      <c r="Q6" s="63" t="s">
        <v>158</v>
      </c>
      <c r="R6" s="63">
        <v>48</v>
      </c>
      <c r="S6" s="63" t="s">
        <v>172</v>
      </c>
      <c r="T6" s="63"/>
    </row>
    <row r="7" spans="1:20">
      <c r="A7" s="4">
        <v>3</v>
      </c>
      <c r="B7" s="17" t="s">
        <v>66</v>
      </c>
      <c r="C7" s="82" t="s">
        <v>1101</v>
      </c>
      <c r="D7" s="63" t="s">
        <v>29</v>
      </c>
      <c r="E7" s="51"/>
      <c r="F7" s="63"/>
      <c r="G7" s="73">
        <v>28</v>
      </c>
      <c r="H7" s="73">
        <v>32</v>
      </c>
      <c r="I7" s="74">
        <v>60</v>
      </c>
      <c r="J7" s="53" t="s">
        <v>1144</v>
      </c>
      <c r="K7" s="63" t="s">
        <v>1187</v>
      </c>
      <c r="L7" s="177" t="s">
        <v>1186</v>
      </c>
      <c r="M7" s="61">
        <v>9678096201</v>
      </c>
      <c r="N7" s="67" t="s">
        <v>1188</v>
      </c>
      <c r="O7" s="61">
        <v>967861520</v>
      </c>
      <c r="P7" s="72">
        <v>43529</v>
      </c>
      <c r="Q7" s="63" t="s">
        <v>154</v>
      </c>
      <c r="R7" s="63">
        <v>43</v>
      </c>
      <c r="S7" s="63" t="s">
        <v>172</v>
      </c>
      <c r="T7" s="63"/>
    </row>
    <row r="8" spans="1:20">
      <c r="A8" s="4">
        <v>4</v>
      </c>
      <c r="B8" s="17" t="s">
        <v>66</v>
      </c>
      <c r="C8" s="82" t="s">
        <v>1102</v>
      </c>
      <c r="D8" s="63" t="s">
        <v>29</v>
      </c>
      <c r="E8" s="51"/>
      <c r="F8" s="63"/>
      <c r="G8" s="87">
        <v>28</v>
      </c>
      <c r="H8" s="87">
        <v>26</v>
      </c>
      <c r="I8" s="74">
        <v>54</v>
      </c>
      <c r="J8" s="53" t="s">
        <v>908</v>
      </c>
      <c r="K8" s="63" t="s">
        <v>1187</v>
      </c>
      <c r="L8" s="177" t="s">
        <v>1186</v>
      </c>
      <c r="M8" s="61">
        <v>9678096202</v>
      </c>
      <c r="N8" s="67" t="s">
        <v>1188</v>
      </c>
      <c r="O8" s="61">
        <v>967861521</v>
      </c>
      <c r="P8" s="72">
        <v>43529</v>
      </c>
      <c r="Q8" s="63" t="s">
        <v>154</v>
      </c>
      <c r="R8" s="63">
        <v>43</v>
      </c>
      <c r="S8" s="63" t="s">
        <v>172</v>
      </c>
      <c r="T8" s="63"/>
    </row>
    <row r="9" spans="1:20">
      <c r="A9" s="4">
        <v>5</v>
      </c>
      <c r="B9" s="17" t="s">
        <v>66</v>
      </c>
      <c r="C9" s="82" t="s">
        <v>1103</v>
      </c>
      <c r="D9" s="63" t="s">
        <v>29</v>
      </c>
      <c r="E9" s="51"/>
      <c r="F9" s="63"/>
      <c r="G9" s="73">
        <v>82</v>
      </c>
      <c r="H9" s="73">
        <v>67</v>
      </c>
      <c r="I9" s="74"/>
      <c r="J9" s="53" t="s">
        <v>1144</v>
      </c>
      <c r="K9" s="63" t="s">
        <v>1187</v>
      </c>
      <c r="L9" s="177" t="s">
        <v>1186</v>
      </c>
      <c r="M9" s="61">
        <v>9678096203</v>
      </c>
      <c r="N9" s="67" t="s">
        <v>1188</v>
      </c>
      <c r="O9" s="61">
        <v>967861522</v>
      </c>
      <c r="P9" s="72">
        <v>43530</v>
      </c>
      <c r="Q9" s="63" t="s">
        <v>155</v>
      </c>
      <c r="R9" s="63">
        <v>45</v>
      </c>
      <c r="S9" s="63" t="s">
        <v>172</v>
      </c>
      <c r="T9" s="63"/>
    </row>
    <row r="10" spans="1:20">
      <c r="A10" s="4">
        <v>6</v>
      </c>
      <c r="B10" s="17" t="s">
        <v>66</v>
      </c>
      <c r="C10" s="51" t="s">
        <v>1104</v>
      </c>
      <c r="D10" s="63" t="s">
        <v>29</v>
      </c>
      <c r="E10" s="51"/>
      <c r="F10" s="63"/>
      <c r="G10" s="82">
        <v>11</v>
      </c>
      <c r="H10" s="82">
        <v>8</v>
      </c>
      <c r="I10" s="82">
        <v>19</v>
      </c>
      <c r="J10" s="53" t="s">
        <v>1146</v>
      </c>
      <c r="K10" s="63" t="s">
        <v>1187</v>
      </c>
      <c r="L10" s="177" t="s">
        <v>1186</v>
      </c>
      <c r="M10" s="61">
        <v>9678096204</v>
      </c>
      <c r="N10" s="67" t="s">
        <v>1188</v>
      </c>
      <c r="O10" s="61">
        <v>967861523</v>
      </c>
      <c r="P10" s="72">
        <v>43531</v>
      </c>
      <c r="Q10" s="63" t="s">
        <v>161</v>
      </c>
      <c r="R10" s="63">
        <v>45</v>
      </c>
      <c r="S10" s="63" t="s">
        <v>172</v>
      </c>
      <c r="T10" s="63"/>
    </row>
    <row r="11" spans="1:20">
      <c r="A11" s="4">
        <v>7</v>
      </c>
      <c r="B11" s="17" t="s">
        <v>66</v>
      </c>
      <c r="C11" s="82" t="s">
        <v>1105</v>
      </c>
      <c r="D11" s="63" t="s">
        <v>29</v>
      </c>
      <c r="E11" s="51"/>
      <c r="F11" s="63"/>
      <c r="G11" s="73">
        <v>30</v>
      </c>
      <c r="H11" s="73">
        <v>45</v>
      </c>
      <c r="I11" s="74">
        <v>75</v>
      </c>
      <c r="J11" s="53" t="s">
        <v>1145</v>
      </c>
      <c r="K11" s="63" t="s">
        <v>1187</v>
      </c>
      <c r="L11" s="177" t="s">
        <v>1186</v>
      </c>
      <c r="M11" s="61">
        <v>9678096205</v>
      </c>
      <c r="N11" s="67" t="s">
        <v>1188</v>
      </c>
      <c r="O11" s="61">
        <v>967861524</v>
      </c>
      <c r="P11" s="72">
        <v>43531</v>
      </c>
      <c r="Q11" s="63" t="s">
        <v>161</v>
      </c>
      <c r="R11" s="63">
        <v>46</v>
      </c>
      <c r="S11" s="63" t="s">
        <v>172</v>
      </c>
      <c r="T11" s="63"/>
    </row>
    <row r="12" spans="1:20">
      <c r="A12" s="4">
        <v>8</v>
      </c>
      <c r="B12" s="17" t="s">
        <v>66</v>
      </c>
      <c r="C12" s="82" t="s">
        <v>1106</v>
      </c>
      <c r="D12" s="63" t="s">
        <v>29</v>
      </c>
      <c r="E12" s="51"/>
      <c r="F12" s="63"/>
      <c r="G12" s="73">
        <v>26</v>
      </c>
      <c r="H12" s="73">
        <v>23</v>
      </c>
      <c r="I12" s="74">
        <v>49</v>
      </c>
      <c r="J12" s="53" t="s">
        <v>1147</v>
      </c>
      <c r="K12" s="63" t="s">
        <v>1187</v>
      </c>
      <c r="L12" s="177" t="s">
        <v>1186</v>
      </c>
      <c r="M12" s="61">
        <v>9678096206</v>
      </c>
      <c r="N12" s="67" t="s">
        <v>1188</v>
      </c>
      <c r="O12" s="61">
        <v>967861525</v>
      </c>
      <c r="P12" s="72">
        <v>43531</v>
      </c>
      <c r="Q12" s="63" t="s">
        <v>161</v>
      </c>
      <c r="R12" s="63">
        <v>41</v>
      </c>
      <c r="S12" s="63" t="s">
        <v>172</v>
      </c>
      <c r="T12" s="63"/>
    </row>
    <row r="13" spans="1:20">
      <c r="A13" s="4">
        <v>9</v>
      </c>
      <c r="B13" s="17" t="s">
        <v>66</v>
      </c>
      <c r="C13" s="82" t="s">
        <v>1107</v>
      </c>
      <c r="D13" s="63" t="s">
        <v>29</v>
      </c>
      <c r="E13" s="51"/>
      <c r="F13" s="63"/>
      <c r="G13" s="73">
        <v>53</v>
      </c>
      <c r="H13" s="73">
        <v>38</v>
      </c>
      <c r="I13" s="74">
        <v>91</v>
      </c>
      <c r="J13" s="53" t="s">
        <v>1148</v>
      </c>
      <c r="K13" s="63" t="s">
        <v>1187</v>
      </c>
      <c r="L13" s="177" t="s">
        <v>1186</v>
      </c>
      <c r="M13" s="61">
        <v>9678096207</v>
      </c>
      <c r="N13" s="67" t="s">
        <v>1188</v>
      </c>
      <c r="O13" s="61">
        <v>967861526</v>
      </c>
      <c r="P13" s="72">
        <v>43532</v>
      </c>
      <c r="Q13" s="63" t="s">
        <v>157</v>
      </c>
      <c r="R13" s="63">
        <v>41</v>
      </c>
      <c r="S13" s="63" t="s">
        <v>172</v>
      </c>
      <c r="T13" s="63"/>
    </row>
    <row r="14" spans="1:20">
      <c r="A14" s="4">
        <v>10</v>
      </c>
      <c r="B14" s="17" t="s">
        <v>66</v>
      </c>
      <c r="C14" s="82" t="s">
        <v>1108</v>
      </c>
      <c r="D14" s="63" t="s">
        <v>29</v>
      </c>
      <c r="E14" s="51"/>
      <c r="F14" s="63"/>
      <c r="G14" s="73">
        <v>40</v>
      </c>
      <c r="H14" s="73">
        <v>38</v>
      </c>
      <c r="I14" s="74">
        <v>78</v>
      </c>
      <c r="J14" s="53" t="s">
        <v>1149</v>
      </c>
      <c r="K14" s="63" t="s">
        <v>1187</v>
      </c>
      <c r="L14" s="177" t="s">
        <v>1186</v>
      </c>
      <c r="M14" s="61">
        <v>9678096208</v>
      </c>
      <c r="N14" s="67" t="s">
        <v>1188</v>
      </c>
      <c r="O14" s="61">
        <v>967861527</v>
      </c>
      <c r="P14" s="72">
        <v>43532</v>
      </c>
      <c r="Q14" s="63" t="s">
        <v>157</v>
      </c>
      <c r="R14" s="63">
        <v>41</v>
      </c>
      <c r="S14" s="63" t="s">
        <v>172</v>
      </c>
      <c r="T14" s="63"/>
    </row>
    <row r="15" spans="1:20">
      <c r="A15" s="4">
        <v>11</v>
      </c>
      <c r="B15" s="17" t="s">
        <v>66</v>
      </c>
      <c r="C15" s="82" t="s">
        <v>1109</v>
      </c>
      <c r="D15" s="63" t="s">
        <v>29</v>
      </c>
      <c r="E15" s="51"/>
      <c r="F15" s="63"/>
      <c r="G15" s="73">
        <v>28</v>
      </c>
      <c r="H15" s="73">
        <v>30</v>
      </c>
      <c r="I15" s="74">
        <v>58</v>
      </c>
      <c r="J15" s="53" t="s">
        <v>1150</v>
      </c>
      <c r="K15" s="63" t="s">
        <v>1187</v>
      </c>
      <c r="L15" s="177" t="s">
        <v>1186</v>
      </c>
      <c r="M15" s="61">
        <v>9678096209</v>
      </c>
      <c r="N15" s="67" t="s">
        <v>1188</v>
      </c>
      <c r="O15" s="61">
        <v>967861528</v>
      </c>
      <c r="P15" s="72">
        <v>43533</v>
      </c>
      <c r="Q15" s="63" t="s">
        <v>158</v>
      </c>
      <c r="R15" s="63">
        <v>51</v>
      </c>
      <c r="S15" s="63" t="s">
        <v>172</v>
      </c>
      <c r="T15" s="63"/>
    </row>
    <row r="16" spans="1:20">
      <c r="A16" s="4">
        <v>12</v>
      </c>
      <c r="B16" s="17" t="s">
        <v>66</v>
      </c>
      <c r="C16" s="82" t="s">
        <v>1110</v>
      </c>
      <c r="D16" s="63" t="s">
        <v>29</v>
      </c>
      <c r="E16" s="51"/>
      <c r="F16" s="63"/>
      <c r="G16" s="73">
        <v>28</v>
      </c>
      <c r="H16" s="73">
        <v>30</v>
      </c>
      <c r="I16" s="74">
        <v>58</v>
      </c>
      <c r="J16" s="53" t="s">
        <v>1151</v>
      </c>
      <c r="K16" s="63" t="s">
        <v>1187</v>
      </c>
      <c r="L16" s="177" t="s">
        <v>1186</v>
      </c>
      <c r="M16" s="61">
        <v>9678096210</v>
      </c>
      <c r="N16" s="67" t="s">
        <v>1188</v>
      </c>
      <c r="O16" s="61">
        <v>967861529</v>
      </c>
      <c r="P16" s="72">
        <v>43533</v>
      </c>
      <c r="Q16" s="63" t="s">
        <v>158</v>
      </c>
      <c r="R16" s="63">
        <v>51</v>
      </c>
      <c r="S16" s="63" t="s">
        <v>172</v>
      </c>
      <c r="T16" s="63"/>
    </row>
    <row r="17" spans="1:20">
      <c r="A17" s="4">
        <v>13</v>
      </c>
      <c r="B17" s="17" t="s">
        <v>66</v>
      </c>
      <c r="C17" s="82" t="s">
        <v>1111</v>
      </c>
      <c r="D17" s="63" t="s">
        <v>29</v>
      </c>
      <c r="E17" s="51"/>
      <c r="F17" s="63"/>
      <c r="G17" s="73">
        <v>36</v>
      </c>
      <c r="H17" s="73">
        <v>38</v>
      </c>
      <c r="I17" s="74">
        <v>74</v>
      </c>
      <c r="J17" s="53" t="s">
        <v>1152</v>
      </c>
      <c r="K17" s="63" t="s">
        <v>1187</v>
      </c>
      <c r="L17" s="177" t="s">
        <v>1186</v>
      </c>
      <c r="M17" s="61">
        <v>9678096211</v>
      </c>
      <c r="N17" s="67" t="s">
        <v>1188</v>
      </c>
      <c r="O17" s="61">
        <v>967861530</v>
      </c>
      <c r="P17" s="72">
        <v>43533</v>
      </c>
      <c r="Q17" s="63" t="s">
        <v>158</v>
      </c>
      <c r="R17" s="63">
        <v>52</v>
      </c>
      <c r="S17" s="63" t="s">
        <v>172</v>
      </c>
      <c r="T17" s="63"/>
    </row>
    <row r="18" spans="1:20">
      <c r="A18" s="4">
        <v>14</v>
      </c>
      <c r="B18" s="17" t="s">
        <v>66</v>
      </c>
      <c r="C18" s="82" t="s">
        <v>1112</v>
      </c>
      <c r="D18" s="63" t="s">
        <v>29</v>
      </c>
      <c r="E18" s="51"/>
      <c r="F18" s="63"/>
      <c r="G18" s="73">
        <v>27</v>
      </c>
      <c r="H18" s="73">
        <v>34</v>
      </c>
      <c r="I18" s="74">
        <v>61</v>
      </c>
      <c r="J18" s="53" t="s">
        <v>1153</v>
      </c>
      <c r="K18" s="63" t="s">
        <v>1187</v>
      </c>
      <c r="L18" s="177" t="s">
        <v>1186</v>
      </c>
      <c r="M18" s="61">
        <v>9678096212</v>
      </c>
      <c r="N18" s="67" t="s">
        <v>1188</v>
      </c>
      <c r="O18" s="61">
        <v>967861531</v>
      </c>
      <c r="P18" s="72">
        <v>43535</v>
      </c>
      <c r="Q18" s="63" t="s">
        <v>164</v>
      </c>
      <c r="R18" s="63">
        <v>51</v>
      </c>
      <c r="S18" s="63" t="s">
        <v>172</v>
      </c>
      <c r="T18" s="63"/>
    </row>
    <row r="19" spans="1:20">
      <c r="A19" s="4">
        <v>15</v>
      </c>
      <c r="B19" s="17" t="s">
        <v>66</v>
      </c>
      <c r="C19" s="82" t="s">
        <v>1155</v>
      </c>
      <c r="D19" s="63" t="s">
        <v>29</v>
      </c>
      <c r="E19" s="90"/>
      <c r="F19" s="63"/>
      <c r="G19" s="73">
        <v>36</v>
      </c>
      <c r="H19" s="73">
        <v>26</v>
      </c>
      <c r="I19" s="74">
        <v>62</v>
      </c>
      <c r="J19" s="53" t="s">
        <v>1154</v>
      </c>
      <c r="K19" s="63" t="s">
        <v>1187</v>
      </c>
      <c r="L19" s="177" t="s">
        <v>1186</v>
      </c>
      <c r="M19" s="61">
        <v>9678096213</v>
      </c>
      <c r="N19" s="67" t="s">
        <v>1188</v>
      </c>
      <c r="O19" s="61">
        <v>967861532</v>
      </c>
      <c r="P19" s="72">
        <v>43535</v>
      </c>
      <c r="Q19" s="63" t="s">
        <v>164</v>
      </c>
      <c r="R19" s="63">
        <v>39</v>
      </c>
      <c r="S19" s="63" t="s">
        <v>172</v>
      </c>
      <c r="T19" s="63"/>
    </row>
    <row r="20" spans="1:20">
      <c r="A20" s="4">
        <v>16</v>
      </c>
      <c r="B20" s="17" t="s">
        <v>66</v>
      </c>
      <c r="C20" s="82" t="s">
        <v>1113</v>
      </c>
      <c r="D20" s="63" t="s">
        <v>29</v>
      </c>
      <c r="E20" s="51"/>
      <c r="F20" s="63"/>
      <c r="G20" s="73">
        <v>56</v>
      </c>
      <c r="H20" s="73">
        <v>52</v>
      </c>
      <c r="I20" s="74">
        <v>108</v>
      </c>
      <c r="J20" s="53" t="s">
        <v>1156</v>
      </c>
      <c r="K20" s="63" t="s">
        <v>1187</v>
      </c>
      <c r="L20" s="177" t="s">
        <v>1186</v>
      </c>
      <c r="M20" s="61">
        <v>9678096214</v>
      </c>
      <c r="N20" s="67" t="s">
        <v>1188</v>
      </c>
      <c r="O20" s="61">
        <v>967861533</v>
      </c>
      <c r="P20" s="72">
        <v>43535</v>
      </c>
      <c r="Q20" s="63" t="s">
        <v>164</v>
      </c>
      <c r="R20" s="63">
        <v>39</v>
      </c>
      <c r="S20" s="63" t="s">
        <v>172</v>
      </c>
      <c r="T20" s="63"/>
    </row>
    <row r="21" spans="1:20">
      <c r="A21" s="4">
        <v>17</v>
      </c>
      <c r="B21" s="17" t="s">
        <v>66</v>
      </c>
      <c r="C21" s="82" t="s">
        <v>1114</v>
      </c>
      <c r="D21" s="63" t="s">
        <v>29</v>
      </c>
      <c r="E21" s="51"/>
      <c r="F21" s="63"/>
      <c r="G21" s="73">
        <v>34</v>
      </c>
      <c r="H21" s="73">
        <v>36</v>
      </c>
      <c r="I21" s="74">
        <v>70</v>
      </c>
      <c r="J21" s="53" t="s">
        <v>1157</v>
      </c>
      <c r="K21" s="63" t="s">
        <v>1187</v>
      </c>
      <c r="L21" s="177" t="s">
        <v>1186</v>
      </c>
      <c r="M21" s="61">
        <v>9678096215</v>
      </c>
      <c r="N21" s="67" t="s">
        <v>1188</v>
      </c>
      <c r="O21" s="61">
        <v>967861534</v>
      </c>
      <c r="P21" s="72">
        <v>43536</v>
      </c>
      <c r="Q21" s="63" t="s">
        <v>154</v>
      </c>
      <c r="R21" s="63">
        <v>38</v>
      </c>
      <c r="S21" s="63" t="s">
        <v>172</v>
      </c>
      <c r="T21" s="63"/>
    </row>
    <row r="22" spans="1:20">
      <c r="A22" s="4">
        <v>18</v>
      </c>
      <c r="B22" s="17" t="s">
        <v>66</v>
      </c>
      <c r="C22" s="82" t="s">
        <v>1115</v>
      </c>
      <c r="D22" s="63" t="s">
        <v>29</v>
      </c>
      <c r="E22" s="51"/>
      <c r="F22" s="63"/>
      <c r="G22" s="73">
        <v>10</v>
      </c>
      <c r="H22" s="73">
        <v>16</v>
      </c>
      <c r="I22" s="74">
        <v>26</v>
      </c>
      <c r="J22" s="53" t="s">
        <v>1028</v>
      </c>
      <c r="K22" s="63" t="s">
        <v>1187</v>
      </c>
      <c r="L22" s="177" t="s">
        <v>1186</v>
      </c>
      <c r="M22" s="61">
        <v>9678096216</v>
      </c>
      <c r="N22" s="67" t="s">
        <v>1188</v>
      </c>
      <c r="O22" s="61">
        <v>967861535</v>
      </c>
      <c r="P22" s="72">
        <v>43536</v>
      </c>
      <c r="Q22" s="63" t="s">
        <v>154</v>
      </c>
      <c r="R22" s="63">
        <v>44</v>
      </c>
      <c r="S22" s="63" t="s">
        <v>172</v>
      </c>
      <c r="T22" s="63"/>
    </row>
    <row r="23" spans="1:20">
      <c r="A23" s="4">
        <v>19</v>
      </c>
      <c r="B23" s="17" t="s">
        <v>66</v>
      </c>
      <c r="C23" s="82" t="s">
        <v>1027</v>
      </c>
      <c r="D23" s="63" t="s">
        <v>29</v>
      </c>
      <c r="E23" s="51"/>
      <c r="F23" s="63"/>
      <c r="G23" s="73">
        <v>43</v>
      </c>
      <c r="H23" s="73">
        <v>53</v>
      </c>
      <c r="I23" s="74">
        <v>96</v>
      </c>
      <c r="J23" s="53" t="s">
        <v>1029</v>
      </c>
      <c r="K23" s="63" t="s">
        <v>1187</v>
      </c>
      <c r="L23" s="177" t="s">
        <v>1186</v>
      </c>
      <c r="M23" s="61">
        <v>9678096217</v>
      </c>
      <c r="N23" s="67" t="s">
        <v>1188</v>
      </c>
      <c r="O23" s="61">
        <v>967861536</v>
      </c>
      <c r="P23" s="72">
        <v>43537</v>
      </c>
      <c r="Q23" s="63" t="s">
        <v>155</v>
      </c>
      <c r="R23" s="63">
        <v>46</v>
      </c>
      <c r="S23" s="63" t="s">
        <v>172</v>
      </c>
      <c r="T23" s="63"/>
    </row>
    <row r="24" spans="1:20">
      <c r="A24" s="4">
        <v>20</v>
      </c>
      <c r="B24" s="17" t="s">
        <v>66</v>
      </c>
      <c r="C24" s="82" t="s">
        <v>1116</v>
      </c>
      <c r="D24" s="63" t="s">
        <v>29</v>
      </c>
      <c r="E24" s="51"/>
      <c r="F24" s="63"/>
      <c r="G24" s="73">
        <v>29</v>
      </c>
      <c r="H24" s="73">
        <v>34</v>
      </c>
      <c r="I24" s="74">
        <v>63</v>
      </c>
      <c r="J24" s="53" t="s">
        <v>1158</v>
      </c>
      <c r="K24" s="63" t="s">
        <v>1187</v>
      </c>
      <c r="L24" s="177" t="s">
        <v>1186</v>
      </c>
      <c r="M24" s="61">
        <v>9678096218</v>
      </c>
      <c r="N24" s="67" t="s">
        <v>1188</v>
      </c>
      <c r="O24" s="61">
        <v>967861537</v>
      </c>
      <c r="P24" s="72">
        <v>43537</v>
      </c>
      <c r="Q24" s="63" t="s">
        <v>155</v>
      </c>
      <c r="R24" s="63">
        <v>52</v>
      </c>
      <c r="S24" s="63" t="s">
        <v>172</v>
      </c>
      <c r="T24" s="63"/>
    </row>
    <row r="25" spans="1:20">
      <c r="A25" s="4">
        <v>21</v>
      </c>
      <c r="B25" s="17" t="s">
        <v>66</v>
      </c>
      <c r="C25" s="82" t="s">
        <v>1117</v>
      </c>
      <c r="D25" s="63" t="s">
        <v>29</v>
      </c>
      <c r="E25" s="51"/>
      <c r="F25" s="63"/>
      <c r="G25" s="73">
        <v>42</v>
      </c>
      <c r="H25" s="73">
        <v>29</v>
      </c>
      <c r="I25" s="74">
        <v>71</v>
      </c>
      <c r="J25" s="53" t="s">
        <v>998</v>
      </c>
      <c r="K25" s="63" t="s">
        <v>1187</v>
      </c>
      <c r="L25" s="177" t="s">
        <v>1186</v>
      </c>
      <c r="M25" s="61">
        <v>9678096219</v>
      </c>
      <c r="N25" s="67" t="s">
        <v>1188</v>
      </c>
      <c r="O25" s="61">
        <v>967861538</v>
      </c>
      <c r="P25" s="72">
        <v>43537</v>
      </c>
      <c r="Q25" s="63" t="s">
        <v>155</v>
      </c>
      <c r="R25" s="63">
        <v>53</v>
      </c>
      <c r="S25" s="63" t="s">
        <v>172</v>
      </c>
      <c r="T25" s="63"/>
    </row>
    <row r="26" spans="1:20">
      <c r="A26" s="4">
        <v>22</v>
      </c>
      <c r="B26" s="17" t="s">
        <v>66</v>
      </c>
      <c r="C26" s="60" t="s">
        <v>1118</v>
      </c>
      <c r="D26" s="63" t="s">
        <v>29</v>
      </c>
      <c r="E26" s="77"/>
      <c r="F26" s="63"/>
      <c r="G26" s="73">
        <v>21</v>
      </c>
      <c r="H26" s="73">
        <v>20</v>
      </c>
      <c r="I26" s="74">
        <v>116</v>
      </c>
      <c r="J26" s="53" t="s">
        <v>90</v>
      </c>
      <c r="K26" s="63" t="s">
        <v>1187</v>
      </c>
      <c r="L26" s="177" t="s">
        <v>1186</v>
      </c>
      <c r="M26" s="61">
        <v>9678096220</v>
      </c>
      <c r="N26" s="67" t="s">
        <v>1188</v>
      </c>
      <c r="O26" s="61">
        <v>967861539</v>
      </c>
      <c r="P26" s="72">
        <v>43538</v>
      </c>
      <c r="Q26" s="63" t="s">
        <v>161</v>
      </c>
      <c r="R26" s="63">
        <v>36</v>
      </c>
      <c r="S26" s="63" t="s">
        <v>172</v>
      </c>
      <c r="T26" s="63"/>
    </row>
    <row r="27" spans="1:20">
      <c r="A27" s="4">
        <v>23</v>
      </c>
      <c r="B27" s="17" t="s">
        <v>66</v>
      </c>
      <c r="C27" s="60" t="s">
        <v>553</v>
      </c>
      <c r="D27" s="63" t="s">
        <v>29</v>
      </c>
      <c r="E27" s="77"/>
      <c r="F27" s="63"/>
      <c r="G27" s="69">
        <v>63</v>
      </c>
      <c r="H27" s="69">
        <v>47</v>
      </c>
      <c r="I27" s="74">
        <v>116</v>
      </c>
      <c r="J27" s="53" t="s">
        <v>554</v>
      </c>
      <c r="K27" s="63" t="s">
        <v>1187</v>
      </c>
      <c r="L27" s="177" t="s">
        <v>1186</v>
      </c>
      <c r="M27" s="61">
        <v>9678096221</v>
      </c>
      <c r="N27" s="67" t="s">
        <v>1188</v>
      </c>
      <c r="O27" s="61">
        <v>967861540</v>
      </c>
      <c r="P27" s="72">
        <v>43538</v>
      </c>
      <c r="Q27" s="63" t="s">
        <v>161</v>
      </c>
      <c r="R27" s="63">
        <v>37</v>
      </c>
      <c r="S27" s="63" t="s">
        <v>172</v>
      </c>
      <c r="T27" s="63"/>
    </row>
    <row r="28" spans="1:20">
      <c r="A28" s="4">
        <v>24</v>
      </c>
      <c r="B28" s="17" t="s">
        <v>66</v>
      </c>
      <c r="C28" s="82" t="s">
        <v>1119</v>
      </c>
      <c r="D28" s="63" t="s">
        <v>29</v>
      </c>
      <c r="E28" s="51"/>
      <c r="F28" s="63"/>
      <c r="G28" s="73">
        <v>19</v>
      </c>
      <c r="H28" s="73">
        <v>28</v>
      </c>
      <c r="I28" s="73">
        <v>47</v>
      </c>
      <c r="J28" s="53" t="s">
        <v>83</v>
      </c>
      <c r="K28" s="63" t="s">
        <v>1187</v>
      </c>
      <c r="L28" s="177" t="s">
        <v>1186</v>
      </c>
      <c r="M28" s="61">
        <v>9678096222</v>
      </c>
      <c r="N28" s="67" t="s">
        <v>1188</v>
      </c>
      <c r="O28" s="61">
        <v>967861541</v>
      </c>
      <c r="P28" s="72">
        <v>43539</v>
      </c>
      <c r="Q28" s="63" t="s">
        <v>157</v>
      </c>
      <c r="R28" s="63">
        <v>39</v>
      </c>
      <c r="S28" s="63" t="s">
        <v>172</v>
      </c>
      <c r="T28" s="63"/>
    </row>
    <row r="29" spans="1:20">
      <c r="A29" s="4">
        <v>25</v>
      </c>
      <c r="B29" s="17" t="s">
        <v>66</v>
      </c>
      <c r="C29" s="60" t="s">
        <v>1120</v>
      </c>
      <c r="D29" s="63" t="s">
        <v>29</v>
      </c>
      <c r="E29" s="77"/>
      <c r="F29" s="63"/>
      <c r="G29" s="69">
        <v>13</v>
      </c>
      <c r="H29" s="69">
        <v>12</v>
      </c>
      <c r="I29" s="74">
        <v>25</v>
      </c>
      <c r="J29" s="53" t="s">
        <v>1159</v>
      </c>
      <c r="K29" s="63" t="s">
        <v>1187</v>
      </c>
      <c r="L29" s="177" t="s">
        <v>1186</v>
      </c>
      <c r="M29" s="61">
        <v>9678096223</v>
      </c>
      <c r="N29" s="67" t="s">
        <v>1188</v>
      </c>
      <c r="O29" s="61">
        <v>967861542</v>
      </c>
      <c r="P29" s="72">
        <v>43539</v>
      </c>
      <c r="Q29" s="63" t="s">
        <v>157</v>
      </c>
      <c r="R29" s="63">
        <v>39</v>
      </c>
      <c r="S29" s="63" t="s">
        <v>172</v>
      </c>
      <c r="T29" s="63"/>
    </row>
    <row r="30" spans="1:20">
      <c r="A30" s="4">
        <v>26</v>
      </c>
      <c r="B30" s="17" t="s">
        <v>66</v>
      </c>
      <c r="C30" s="60" t="s">
        <v>1121</v>
      </c>
      <c r="D30" s="63" t="s">
        <v>29</v>
      </c>
      <c r="E30" s="77"/>
      <c r="F30" s="63"/>
      <c r="G30" s="69">
        <v>18</v>
      </c>
      <c r="H30" s="69">
        <v>18</v>
      </c>
      <c r="I30" s="74">
        <v>36</v>
      </c>
      <c r="J30" s="53" t="s">
        <v>1160</v>
      </c>
      <c r="K30" s="63" t="s">
        <v>1187</v>
      </c>
      <c r="L30" s="177" t="s">
        <v>1186</v>
      </c>
      <c r="M30" s="61">
        <v>9678096224</v>
      </c>
      <c r="N30" s="67" t="s">
        <v>1188</v>
      </c>
      <c r="O30" s="61">
        <v>967861543</v>
      </c>
      <c r="P30" s="72">
        <v>43540</v>
      </c>
      <c r="Q30" s="63" t="s">
        <v>158</v>
      </c>
      <c r="R30" s="63">
        <v>40</v>
      </c>
      <c r="S30" s="63" t="s">
        <v>172</v>
      </c>
      <c r="T30" s="63"/>
    </row>
    <row r="31" spans="1:20">
      <c r="A31" s="4">
        <v>27</v>
      </c>
      <c r="B31" s="17" t="s">
        <v>66</v>
      </c>
      <c r="C31" s="82" t="s">
        <v>1122</v>
      </c>
      <c r="D31" s="63" t="s">
        <v>29</v>
      </c>
      <c r="E31" s="51"/>
      <c r="F31" s="63"/>
      <c r="G31" s="73">
        <v>49</v>
      </c>
      <c r="H31" s="73">
        <v>54</v>
      </c>
      <c r="I31" s="74">
        <v>103</v>
      </c>
      <c r="J31" s="53" t="s">
        <v>1161</v>
      </c>
      <c r="K31" s="63" t="s">
        <v>1187</v>
      </c>
      <c r="L31" s="177" t="s">
        <v>1186</v>
      </c>
      <c r="M31" s="61">
        <v>9678096225</v>
      </c>
      <c r="N31" s="67" t="s">
        <v>1188</v>
      </c>
      <c r="O31" s="61">
        <v>967861544</v>
      </c>
      <c r="P31" s="72">
        <v>43540</v>
      </c>
      <c r="Q31" s="63" t="s">
        <v>158</v>
      </c>
      <c r="R31" s="63">
        <v>40</v>
      </c>
      <c r="S31" s="63" t="s">
        <v>172</v>
      </c>
      <c r="T31" s="63"/>
    </row>
    <row r="32" spans="1:20">
      <c r="A32" s="4">
        <v>28</v>
      </c>
      <c r="B32" s="17" t="s">
        <v>66</v>
      </c>
      <c r="C32" s="82" t="s">
        <v>1124</v>
      </c>
      <c r="D32" s="63" t="s">
        <v>29</v>
      </c>
      <c r="E32" s="51"/>
      <c r="F32" s="63"/>
      <c r="G32" s="73">
        <v>33</v>
      </c>
      <c r="H32" s="73">
        <v>34</v>
      </c>
      <c r="I32" s="74">
        <v>67</v>
      </c>
      <c r="J32" s="53" t="s">
        <v>1010</v>
      </c>
      <c r="K32" s="63" t="s">
        <v>1187</v>
      </c>
      <c r="L32" s="177" t="s">
        <v>1186</v>
      </c>
      <c r="M32" s="61">
        <v>9678096226</v>
      </c>
      <c r="N32" s="67" t="s">
        <v>1188</v>
      </c>
      <c r="O32" s="61">
        <v>967861545</v>
      </c>
      <c r="P32" s="72">
        <v>43540</v>
      </c>
      <c r="Q32" s="63" t="s">
        <v>158</v>
      </c>
      <c r="R32" s="63">
        <v>42</v>
      </c>
      <c r="S32" s="63" t="s">
        <v>172</v>
      </c>
      <c r="T32" s="63"/>
    </row>
    <row r="33" spans="1:20">
      <c r="A33" s="4">
        <v>29</v>
      </c>
      <c r="B33" s="17" t="s">
        <v>66</v>
      </c>
      <c r="C33" s="59" t="s">
        <v>1123</v>
      </c>
      <c r="D33" s="63" t="s">
        <v>29</v>
      </c>
      <c r="E33" s="77"/>
      <c r="F33" s="63"/>
      <c r="G33" s="69">
        <v>53</v>
      </c>
      <c r="H33" s="69">
        <v>36</v>
      </c>
      <c r="I33" s="74">
        <v>89</v>
      </c>
      <c r="J33" s="53" t="s">
        <v>1006</v>
      </c>
      <c r="K33" s="63" t="s">
        <v>1187</v>
      </c>
      <c r="L33" s="177" t="s">
        <v>1186</v>
      </c>
      <c r="M33" s="61">
        <v>9678096227</v>
      </c>
      <c r="N33" s="67" t="s">
        <v>1188</v>
      </c>
      <c r="O33" s="61">
        <v>967861546</v>
      </c>
      <c r="P33" s="72">
        <v>43542</v>
      </c>
      <c r="Q33" s="63" t="s">
        <v>164</v>
      </c>
      <c r="R33" s="63">
        <v>39</v>
      </c>
      <c r="S33" s="63" t="s">
        <v>172</v>
      </c>
      <c r="T33" s="63"/>
    </row>
    <row r="34" spans="1:20">
      <c r="A34" s="4">
        <v>30</v>
      </c>
      <c r="B34" s="17" t="s">
        <v>66</v>
      </c>
      <c r="C34" s="82" t="s">
        <v>1125</v>
      </c>
      <c r="D34" s="63" t="s">
        <v>29</v>
      </c>
      <c r="E34" s="51"/>
      <c r="F34" s="63"/>
      <c r="G34" s="73">
        <v>38</v>
      </c>
      <c r="H34" s="73">
        <v>33</v>
      </c>
      <c r="I34" s="74">
        <v>71</v>
      </c>
      <c r="J34" s="53" t="s">
        <v>1004</v>
      </c>
      <c r="K34" s="63" t="s">
        <v>1187</v>
      </c>
      <c r="L34" s="177" t="s">
        <v>1186</v>
      </c>
      <c r="M34" s="61">
        <v>9678096228</v>
      </c>
      <c r="N34" s="67" t="s">
        <v>1188</v>
      </c>
      <c r="O34" s="61">
        <v>967861547</v>
      </c>
      <c r="P34" s="72">
        <v>43542</v>
      </c>
      <c r="Q34" s="63" t="s">
        <v>164</v>
      </c>
      <c r="R34" s="63">
        <v>45</v>
      </c>
      <c r="S34" s="63" t="s">
        <v>172</v>
      </c>
      <c r="T34" s="63"/>
    </row>
    <row r="35" spans="1:20">
      <c r="A35" s="4">
        <v>31</v>
      </c>
      <c r="B35" s="17" t="s">
        <v>66</v>
      </c>
      <c r="C35" s="60" t="s">
        <v>1126</v>
      </c>
      <c r="D35" s="63" t="s">
        <v>29</v>
      </c>
      <c r="E35" s="77"/>
      <c r="F35" s="63"/>
      <c r="G35" s="69">
        <v>45</v>
      </c>
      <c r="H35" s="69">
        <v>48</v>
      </c>
      <c r="I35" s="74">
        <v>93</v>
      </c>
      <c r="J35" s="53" t="s">
        <v>1162</v>
      </c>
      <c r="K35" s="63" t="s">
        <v>1187</v>
      </c>
      <c r="L35" s="177" t="s">
        <v>1186</v>
      </c>
      <c r="M35" s="61">
        <v>9678096229</v>
      </c>
      <c r="N35" s="67" t="s">
        <v>1188</v>
      </c>
      <c r="O35" s="61">
        <v>967861548</v>
      </c>
      <c r="P35" s="72">
        <v>43543</v>
      </c>
      <c r="Q35" s="63" t="s">
        <v>154</v>
      </c>
      <c r="R35" s="63">
        <v>44</v>
      </c>
      <c r="S35" s="63" t="s">
        <v>172</v>
      </c>
      <c r="T35" s="63"/>
    </row>
    <row r="36" spans="1:20">
      <c r="A36" s="4">
        <v>32</v>
      </c>
      <c r="B36" s="17" t="s">
        <v>66</v>
      </c>
      <c r="C36" s="82" t="s">
        <v>1127</v>
      </c>
      <c r="D36" s="63" t="s">
        <v>29</v>
      </c>
      <c r="E36" s="51"/>
      <c r="F36" s="63"/>
      <c r="G36" s="73">
        <v>31</v>
      </c>
      <c r="H36" s="73">
        <v>27</v>
      </c>
      <c r="I36" s="74">
        <v>58</v>
      </c>
      <c r="J36" s="53" t="s">
        <v>1141</v>
      </c>
      <c r="K36" s="63" t="s">
        <v>1187</v>
      </c>
      <c r="L36" s="177" t="s">
        <v>1186</v>
      </c>
      <c r="M36" s="61">
        <v>9678096230</v>
      </c>
      <c r="N36" s="67" t="s">
        <v>1188</v>
      </c>
      <c r="O36" s="61">
        <v>967861549</v>
      </c>
      <c r="P36" s="72">
        <v>43543</v>
      </c>
      <c r="Q36" s="63" t="s">
        <v>154</v>
      </c>
      <c r="R36" s="63">
        <v>47</v>
      </c>
      <c r="S36" s="63" t="s">
        <v>172</v>
      </c>
      <c r="T36" s="63"/>
    </row>
    <row r="37" spans="1:20">
      <c r="A37" s="4">
        <v>33</v>
      </c>
      <c r="B37" s="17" t="s">
        <v>66</v>
      </c>
      <c r="C37" s="60" t="s">
        <v>1128</v>
      </c>
      <c r="D37" s="63" t="s">
        <v>29</v>
      </c>
      <c r="E37" s="77"/>
      <c r="F37" s="63"/>
      <c r="G37" s="69">
        <v>46</v>
      </c>
      <c r="H37" s="69">
        <v>49</v>
      </c>
      <c r="I37" s="74">
        <v>95</v>
      </c>
      <c r="J37" s="53" t="s">
        <v>1163</v>
      </c>
      <c r="K37" s="63" t="s">
        <v>1187</v>
      </c>
      <c r="L37" s="177" t="s">
        <v>1186</v>
      </c>
      <c r="M37" s="61">
        <v>9678096231</v>
      </c>
      <c r="N37" s="67" t="s">
        <v>1188</v>
      </c>
      <c r="O37" s="61">
        <v>967861550</v>
      </c>
      <c r="P37" s="72">
        <v>43546</v>
      </c>
      <c r="Q37" s="63" t="s">
        <v>157</v>
      </c>
      <c r="R37" s="63">
        <v>46</v>
      </c>
      <c r="S37" s="63" t="s">
        <v>172</v>
      </c>
      <c r="T37" s="63"/>
    </row>
    <row r="38" spans="1:20">
      <c r="A38" s="4">
        <v>34</v>
      </c>
      <c r="B38" s="17" t="s">
        <v>66</v>
      </c>
      <c r="C38" s="60" t="s">
        <v>396</v>
      </c>
      <c r="D38" s="63" t="s">
        <v>27</v>
      </c>
      <c r="E38" s="77"/>
      <c r="F38" s="63"/>
      <c r="G38" s="69">
        <v>46</v>
      </c>
      <c r="H38" s="69">
        <v>49</v>
      </c>
      <c r="I38" s="74">
        <v>95</v>
      </c>
      <c r="J38" s="53" t="s">
        <v>562</v>
      </c>
      <c r="K38" s="63" t="s">
        <v>1187</v>
      </c>
      <c r="L38" s="177" t="s">
        <v>1186</v>
      </c>
      <c r="M38" s="61">
        <v>9678096232</v>
      </c>
      <c r="N38" s="67" t="s">
        <v>1188</v>
      </c>
      <c r="O38" s="61">
        <v>967861551</v>
      </c>
      <c r="P38" s="72">
        <v>43547</v>
      </c>
      <c r="Q38" s="63" t="s">
        <v>158</v>
      </c>
      <c r="R38" s="63">
        <v>40</v>
      </c>
      <c r="S38" s="63" t="s">
        <v>172</v>
      </c>
      <c r="T38" s="63"/>
    </row>
    <row r="39" spans="1:20">
      <c r="A39" s="4">
        <v>35</v>
      </c>
      <c r="B39" s="17" t="s">
        <v>66</v>
      </c>
      <c r="C39" s="60" t="s">
        <v>1129</v>
      </c>
      <c r="D39" s="63" t="s">
        <v>29</v>
      </c>
      <c r="E39" s="77"/>
      <c r="F39" s="63"/>
      <c r="G39" s="69">
        <v>26</v>
      </c>
      <c r="H39" s="69">
        <v>17</v>
      </c>
      <c r="I39" s="74">
        <v>43</v>
      </c>
      <c r="J39" s="53" t="s">
        <v>569</v>
      </c>
      <c r="K39" s="63" t="s">
        <v>1187</v>
      </c>
      <c r="L39" s="177" t="s">
        <v>1186</v>
      </c>
      <c r="M39" s="61">
        <v>9678096233</v>
      </c>
      <c r="N39" s="67" t="s">
        <v>1188</v>
      </c>
      <c r="O39" s="61">
        <v>967861552</v>
      </c>
      <c r="P39" s="72">
        <v>43547</v>
      </c>
      <c r="Q39" s="63" t="s">
        <v>158</v>
      </c>
      <c r="R39" s="63">
        <v>41</v>
      </c>
      <c r="S39" s="63" t="s">
        <v>172</v>
      </c>
      <c r="T39" s="63"/>
    </row>
    <row r="40" spans="1:20">
      <c r="A40" s="4">
        <v>36</v>
      </c>
      <c r="B40" s="17" t="s">
        <v>66</v>
      </c>
      <c r="C40" s="60" t="s">
        <v>1130</v>
      </c>
      <c r="D40" s="63" t="s">
        <v>29</v>
      </c>
      <c r="E40" s="77"/>
      <c r="F40" s="63"/>
      <c r="G40" s="69">
        <v>30</v>
      </c>
      <c r="H40" s="69">
        <v>31</v>
      </c>
      <c r="I40" s="74">
        <v>61</v>
      </c>
      <c r="J40" s="53" t="s">
        <v>565</v>
      </c>
      <c r="K40" s="63" t="s">
        <v>1187</v>
      </c>
      <c r="L40" s="177" t="s">
        <v>1186</v>
      </c>
      <c r="M40" s="61">
        <v>9678096234</v>
      </c>
      <c r="N40" s="67" t="s">
        <v>1188</v>
      </c>
      <c r="O40" s="61">
        <v>967861553</v>
      </c>
      <c r="P40" s="72">
        <v>43549</v>
      </c>
      <c r="Q40" s="63" t="s">
        <v>164</v>
      </c>
      <c r="R40" s="63">
        <v>38</v>
      </c>
      <c r="S40" s="63" t="s">
        <v>172</v>
      </c>
      <c r="T40" s="63"/>
    </row>
    <row r="41" spans="1:20">
      <c r="A41" s="4">
        <v>37</v>
      </c>
      <c r="B41" s="17" t="s">
        <v>66</v>
      </c>
      <c r="C41" s="63" t="s">
        <v>81</v>
      </c>
      <c r="D41" s="63" t="s">
        <v>29</v>
      </c>
      <c r="E41" s="77"/>
      <c r="F41" s="63"/>
      <c r="G41" s="77">
        <v>42</v>
      </c>
      <c r="H41" s="77">
        <v>50</v>
      </c>
      <c r="I41" s="74">
        <v>92</v>
      </c>
      <c r="J41" s="53" t="s">
        <v>1164</v>
      </c>
      <c r="K41" s="63" t="s">
        <v>1187</v>
      </c>
      <c r="L41" s="177" t="s">
        <v>1186</v>
      </c>
      <c r="M41" s="61">
        <v>9678096235</v>
      </c>
      <c r="N41" s="67" t="s">
        <v>1188</v>
      </c>
      <c r="O41" s="61">
        <v>967861554</v>
      </c>
      <c r="P41" s="72">
        <v>43549</v>
      </c>
      <c r="Q41" s="63" t="s">
        <v>164</v>
      </c>
      <c r="R41" s="63">
        <v>39</v>
      </c>
      <c r="S41" s="63" t="s">
        <v>172</v>
      </c>
      <c r="T41" s="63"/>
    </row>
    <row r="42" spans="1:20">
      <c r="A42" s="4">
        <v>38</v>
      </c>
      <c r="B42" s="17"/>
      <c r="C42" s="55" t="s">
        <v>1131</v>
      </c>
      <c r="D42" s="63" t="s">
        <v>29</v>
      </c>
      <c r="E42" s="19"/>
      <c r="F42" s="18"/>
      <c r="G42" s="54">
        <v>64</v>
      </c>
      <c r="H42" s="54">
        <v>60</v>
      </c>
      <c r="I42" s="74">
        <v>124</v>
      </c>
      <c r="J42" s="53" t="s">
        <v>1165</v>
      </c>
      <c r="K42" s="63" t="s">
        <v>1187</v>
      </c>
      <c r="L42" s="177" t="s">
        <v>1186</v>
      </c>
      <c r="M42" s="61">
        <v>9678096236</v>
      </c>
      <c r="N42" s="67" t="s">
        <v>1188</v>
      </c>
      <c r="O42" s="61">
        <v>967861555</v>
      </c>
      <c r="P42" s="72">
        <v>43550</v>
      </c>
      <c r="Q42" s="63" t="s">
        <v>154</v>
      </c>
      <c r="R42" s="63">
        <v>48</v>
      </c>
      <c r="S42" s="63" t="s">
        <v>172</v>
      </c>
      <c r="T42" s="63"/>
    </row>
    <row r="43" spans="1:20">
      <c r="A43" s="4">
        <v>39</v>
      </c>
      <c r="B43" s="17" t="s">
        <v>67</v>
      </c>
      <c r="C43" s="55" t="s">
        <v>1132</v>
      </c>
      <c r="D43" s="63" t="s">
        <v>29</v>
      </c>
      <c r="E43" s="19"/>
      <c r="F43" s="18"/>
      <c r="G43" s="54">
        <v>43</v>
      </c>
      <c r="H43" s="54">
        <v>23</v>
      </c>
      <c r="I43" s="74">
        <v>66</v>
      </c>
      <c r="J43" s="53" t="s">
        <v>1166</v>
      </c>
      <c r="K43" s="63" t="s">
        <v>1187</v>
      </c>
      <c r="L43" s="177" t="s">
        <v>1186</v>
      </c>
      <c r="M43" s="61">
        <v>9678096237</v>
      </c>
      <c r="N43" s="67" t="s">
        <v>1188</v>
      </c>
      <c r="O43" s="61">
        <v>967861556</v>
      </c>
      <c r="P43" s="72">
        <v>43550</v>
      </c>
      <c r="Q43" s="63" t="s">
        <v>154</v>
      </c>
      <c r="R43" s="63">
        <v>48</v>
      </c>
      <c r="S43" s="63" t="s">
        <v>172</v>
      </c>
      <c r="T43" s="63"/>
    </row>
    <row r="44" spans="1:20">
      <c r="A44" s="4">
        <v>40</v>
      </c>
      <c r="B44" s="17" t="s">
        <v>67</v>
      </c>
      <c r="C44" s="55" t="s">
        <v>1133</v>
      </c>
      <c r="D44" s="63" t="s">
        <v>29</v>
      </c>
      <c r="E44" s="19"/>
      <c r="F44" s="18"/>
      <c r="G44" s="54">
        <v>50</v>
      </c>
      <c r="H44" s="54">
        <v>52</v>
      </c>
      <c r="I44" s="74">
        <v>102</v>
      </c>
      <c r="J44" s="53"/>
      <c r="K44" s="63" t="s">
        <v>1187</v>
      </c>
      <c r="L44" s="177" t="s">
        <v>1186</v>
      </c>
      <c r="M44" s="61">
        <v>9678096238</v>
      </c>
      <c r="N44" s="67" t="s">
        <v>1188</v>
      </c>
      <c r="O44" s="61">
        <v>967861557</v>
      </c>
      <c r="P44" s="72">
        <v>43551</v>
      </c>
      <c r="Q44" s="63" t="s">
        <v>155</v>
      </c>
      <c r="R44" s="63">
        <v>43</v>
      </c>
      <c r="S44" s="63" t="s">
        <v>172</v>
      </c>
      <c r="T44" s="63"/>
    </row>
    <row r="45" spans="1:20">
      <c r="A45" s="4">
        <v>41</v>
      </c>
      <c r="B45" s="17" t="s">
        <v>67</v>
      </c>
      <c r="C45" s="55" t="s">
        <v>1134</v>
      </c>
      <c r="D45" s="63" t="s">
        <v>29</v>
      </c>
      <c r="E45" s="19"/>
      <c r="F45" s="18"/>
      <c r="G45" s="54">
        <v>34</v>
      </c>
      <c r="H45" s="54">
        <v>37</v>
      </c>
      <c r="I45" s="74">
        <v>71</v>
      </c>
      <c r="J45" s="53" t="s">
        <v>1167</v>
      </c>
      <c r="K45" s="63" t="s">
        <v>1187</v>
      </c>
      <c r="L45" s="177" t="s">
        <v>1186</v>
      </c>
      <c r="M45" s="61">
        <v>9678096239</v>
      </c>
      <c r="N45" s="67" t="s">
        <v>1188</v>
      </c>
      <c r="O45" s="61">
        <v>967861558</v>
      </c>
      <c r="P45" s="72">
        <v>43551</v>
      </c>
      <c r="Q45" s="63" t="s">
        <v>155</v>
      </c>
      <c r="R45" s="63">
        <v>43</v>
      </c>
      <c r="S45" s="63" t="s">
        <v>172</v>
      </c>
      <c r="T45" s="63"/>
    </row>
    <row r="46" spans="1:20">
      <c r="A46" s="4">
        <v>42</v>
      </c>
      <c r="B46" s="17" t="s">
        <v>67</v>
      </c>
      <c r="C46" s="55" t="s">
        <v>1135</v>
      </c>
      <c r="D46" s="63" t="s">
        <v>29</v>
      </c>
      <c r="E46" s="19"/>
      <c r="F46" s="18"/>
      <c r="G46" s="54">
        <v>19</v>
      </c>
      <c r="H46" s="54">
        <v>25</v>
      </c>
      <c r="I46" s="74">
        <v>44</v>
      </c>
      <c r="J46" s="53" t="s">
        <v>1168</v>
      </c>
      <c r="K46" s="63" t="s">
        <v>1187</v>
      </c>
      <c r="L46" s="177" t="s">
        <v>1186</v>
      </c>
      <c r="M46" s="61">
        <v>9678096240</v>
      </c>
      <c r="N46" s="67" t="s">
        <v>1188</v>
      </c>
      <c r="O46" s="61">
        <v>967861559</v>
      </c>
      <c r="P46" s="72">
        <v>43552</v>
      </c>
      <c r="Q46" s="63" t="s">
        <v>161</v>
      </c>
      <c r="R46" s="63">
        <v>45</v>
      </c>
      <c r="S46" s="63" t="s">
        <v>172</v>
      </c>
      <c r="T46" s="63"/>
    </row>
    <row r="47" spans="1:20">
      <c r="A47" s="4">
        <v>43</v>
      </c>
      <c r="B47" s="17" t="s">
        <v>67</v>
      </c>
      <c r="C47" s="55" t="s">
        <v>1136</v>
      </c>
      <c r="D47" s="63" t="s">
        <v>29</v>
      </c>
      <c r="E47" s="19"/>
      <c r="F47" s="63"/>
      <c r="G47" s="54">
        <v>7</v>
      </c>
      <c r="H47" s="54">
        <v>7</v>
      </c>
      <c r="I47" s="74">
        <v>14</v>
      </c>
      <c r="J47" s="53" t="s">
        <v>1169</v>
      </c>
      <c r="K47" s="63" t="s">
        <v>1187</v>
      </c>
      <c r="L47" s="177" t="s">
        <v>1186</v>
      </c>
      <c r="M47" s="61">
        <v>9678096241</v>
      </c>
      <c r="N47" s="67" t="s">
        <v>1188</v>
      </c>
      <c r="O47" s="61">
        <v>967861560</v>
      </c>
      <c r="P47" s="72">
        <v>43552</v>
      </c>
      <c r="Q47" s="63" t="s">
        <v>161</v>
      </c>
      <c r="R47" s="63">
        <v>45</v>
      </c>
      <c r="S47" s="63" t="s">
        <v>172</v>
      </c>
      <c r="T47" s="63"/>
    </row>
    <row r="48" spans="1:20">
      <c r="A48" s="4">
        <v>44</v>
      </c>
      <c r="B48" s="17" t="s">
        <v>67</v>
      </c>
      <c r="C48" s="55" t="s">
        <v>1137</v>
      </c>
      <c r="D48" s="63" t="s">
        <v>29</v>
      </c>
      <c r="E48" s="19"/>
      <c r="F48" s="63"/>
      <c r="G48" s="54">
        <v>16</v>
      </c>
      <c r="H48" s="54">
        <v>14</v>
      </c>
      <c r="I48" s="74">
        <v>30</v>
      </c>
      <c r="J48" s="53" t="s">
        <v>1168</v>
      </c>
      <c r="K48" s="63" t="s">
        <v>1187</v>
      </c>
      <c r="L48" s="177" t="s">
        <v>1186</v>
      </c>
      <c r="M48" s="61">
        <v>9678096242</v>
      </c>
      <c r="N48" s="67" t="s">
        <v>1188</v>
      </c>
      <c r="O48" s="61">
        <v>967861561</v>
      </c>
      <c r="P48" s="72">
        <v>43552</v>
      </c>
      <c r="Q48" s="63" t="s">
        <v>161</v>
      </c>
      <c r="R48" s="63">
        <v>46</v>
      </c>
      <c r="S48" s="63" t="s">
        <v>172</v>
      </c>
      <c r="T48" s="63"/>
    </row>
    <row r="49" spans="1:20">
      <c r="A49" s="4">
        <v>45</v>
      </c>
      <c r="B49" s="17" t="s">
        <v>67</v>
      </c>
      <c r="C49" s="55" t="s">
        <v>1138</v>
      </c>
      <c r="D49" s="63" t="s">
        <v>29</v>
      </c>
      <c r="E49" s="19"/>
      <c r="F49" s="63"/>
      <c r="G49" s="54">
        <v>18</v>
      </c>
      <c r="H49" s="54">
        <v>16</v>
      </c>
      <c r="I49" s="74">
        <v>34</v>
      </c>
      <c r="J49" s="53" t="s">
        <v>1169</v>
      </c>
      <c r="K49" s="63" t="s">
        <v>1187</v>
      </c>
      <c r="L49" s="177" t="s">
        <v>1186</v>
      </c>
      <c r="M49" s="61">
        <v>9678096243</v>
      </c>
      <c r="N49" s="67" t="s">
        <v>1188</v>
      </c>
      <c r="O49" s="61">
        <v>967861562</v>
      </c>
      <c r="P49" s="72">
        <v>43553</v>
      </c>
      <c r="Q49" s="63" t="s">
        <v>157</v>
      </c>
      <c r="R49" s="63">
        <v>41</v>
      </c>
      <c r="S49" s="63" t="s">
        <v>172</v>
      </c>
      <c r="T49" s="63"/>
    </row>
    <row r="50" spans="1:20">
      <c r="A50" s="4">
        <v>46</v>
      </c>
      <c r="B50" s="17" t="s">
        <v>67</v>
      </c>
      <c r="C50" s="55" t="s">
        <v>1139</v>
      </c>
      <c r="D50" s="63" t="s">
        <v>29</v>
      </c>
      <c r="E50" s="19"/>
      <c r="F50" s="63"/>
      <c r="G50" s="54">
        <v>111</v>
      </c>
      <c r="H50" s="54">
        <v>148</v>
      </c>
      <c r="I50" s="74">
        <v>269</v>
      </c>
      <c r="J50" s="53" t="s">
        <v>1170</v>
      </c>
      <c r="K50" s="63" t="s">
        <v>1187</v>
      </c>
      <c r="L50" s="177" t="s">
        <v>1186</v>
      </c>
      <c r="M50" s="61">
        <v>9678096244</v>
      </c>
      <c r="N50" s="67" t="s">
        <v>1188</v>
      </c>
      <c r="O50" s="61">
        <v>967861563</v>
      </c>
      <c r="P50" s="72">
        <v>43553</v>
      </c>
      <c r="Q50" s="63" t="s">
        <v>157</v>
      </c>
      <c r="R50" s="63">
        <v>41</v>
      </c>
      <c r="S50" s="63" t="s">
        <v>172</v>
      </c>
      <c r="T50" s="63"/>
    </row>
    <row r="51" spans="1:20">
      <c r="A51" s="4">
        <v>47</v>
      </c>
      <c r="B51" s="17" t="s">
        <v>67</v>
      </c>
      <c r="C51" s="55" t="s">
        <v>1140</v>
      </c>
      <c r="D51" s="63" t="s">
        <v>29</v>
      </c>
      <c r="E51" s="19"/>
      <c r="F51" s="18"/>
      <c r="G51" s="54">
        <v>47</v>
      </c>
      <c r="H51" s="54">
        <v>48</v>
      </c>
      <c r="I51" s="74">
        <v>98</v>
      </c>
      <c r="J51" s="53" t="s">
        <v>1171</v>
      </c>
      <c r="K51" s="63" t="s">
        <v>1187</v>
      </c>
      <c r="L51" s="177" t="s">
        <v>1186</v>
      </c>
      <c r="M51" s="61">
        <v>9678096245</v>
      </c>
      <c r="N51" s="67" t="s">
        <v>1188</v>
      </c>
      <c r="O51" s="61">
        <v>967861564</v>
      </c>
      <c r="P51" s="72">
        <v>43553</v>
      </c>
      <c r="Q51" s="63" t="s">
        <v>157</v>
      </c>
      <c r="R51" s="63">
        <v>41</v>
      </c>
      <c r="S51" s="63" t="s">
        <v>172</v>
      </c>
      <c r="T51" s="63"/>
    </row>
    <row r="52" spans="1:20">
      <c r="A52" s="4">
        <v>48</v>
      </c>
      <c r="B52" s="17" t="s">
        <v>67</v>
      </c>
      <c r="C52" s="55"/>
      <c r="D52" s="18"/>
      <c r="E52" s="19"/>
      <c r="F52" s="18"/>
      <c r="G52" s="54"/>
      <c r="H52" s="54"/>
      <c r="I52" s="74"/>
      <c r="J52" s="53"/>
      <c r="K52" s="63"/>
      <c r="L52" s="174"/>
      <c r="M52" s="61"/>
      <c r="N52" s="67"/>
      <c r="O52" s="61"/>
      <c r="P52" s="72"/>
      <c r="Q52" s="63"/>
      <c r="R52" s="63"/>
      <c r="S52" s="63"/>
      <c r="T52" s="63"/>
    </row>
    <row r="53" spans="1:20">
      <c r="A53" s="4">
        <v>49</v>
      </c>
      <c r="B53" s="17" t="s">
        <v>67</v>
      </c>
      <c r="C53" s="52"/>
      <c r="D53" s="18"/>
      <c r="E53" s="19"/>
      <c r="F53" s="18"/>
      <c r="G53" s="54"/>
      <c r="H53" s="54"/>
      <c r="I53" s="74"/>
      <c r="J53" s="53"/>
      <c r="K53" s="63"/>
      <c r="L53" s="174"/>
      <c r="M53" s="61"/>
      <c r="N53" s="67"/>
      <c r="O53" s="61"/>
      <c r="P53" s="72"/>
      <c r="Q53" s="63"/>
      <c r="R53" s="63"/>
      <c r="S53" s="63"/>
      <c r="T53" s="63"/>
    </row>
    <row r="54" spans="1:20">
      <c r="A54" s="4">
        <v>50</v>
      </c>
      <c r="B54" s="17" t="s">
        <v>67</v>
      </c>
      <c r="C54" s="52" t="s">
        <v>850</v>
      </c>
      <c r="D54" s="18" t="s">
        <v>29</v>
      </c>
      <c r="E54" s="19" t="s">
        <v>180</v>
      </c>
      <c r="F54" s="18"/>
      <c r="G54" s="54">
        <v>40</v>
      </c>
      <c r="H54" s="54">
        <v>36</v>
      </c>
      <c r="I54" s="74">
        <v>76</v>
      </c>
      <c r="J54" s="53" t="s">
        <v>851</v>
      </c>
      <c r="K54" s="63" t="s">
        <v>73</v>
      </c>
      <c r="L54" s="174" t="s">
        <v>995</v>
      </c>
      <c r="M54" s="61">
        <v>9954332443</v>
      </c>
      <c r="N54" s="67" t="s">
        <v>996</v>
      </c>
      <c r="O54" s="61">
        <v>9954184195</v>
      </c>
      <c r="P54" s="72">
        <v>43526</v>
      </c>
      <c r="Q54" s="63" t="s">
        <v>158</v>
      </c>
      <c r="R54" s="63">
        <v>41</v>
      </c>
      <c r="S54" s="63" t="s">
        <v>172</v>
      </c>
      <c r="T54" s="63"/>
    </row>
    <row r="55" spans="1:20">
      <c r="A55" s="4">
        <v>51</v>
      </c>
      <c r="B55" s="17" t="s">
        <v>67</v>
      </c>
      <c r="C55" s="52" t="s">
        <v>849</v>
      </c>
      <c r="D55" s="18" t="s">
        <v>29</v>
      </c>
      <c r="E55" s="19" t="s">
        <v>180</v>
      </c>
      <c r="F55" s="18"/>
      <c r="G55" s="54">
        <v>19</v>
      </c>
      <c r="H55" s="54">
        <v>29</v>
      </c>
      <c r="I55" s="74">
        <v>48</v>
      </c>
      <c r="J55" s="53" t="s">
        <v>852</v>
      </c>
      <c r="K55" s="63" t="s">
        <v>73</v>
      </c>
      <c r="L55" s="174" t="s">
        <v>995</v>
      </c>
      <c r="M55" s="61">
        <v>9954332444</v>
      </c>
      <c r="N55" s="67" t="s">
        <v>996</v>
      </c>
      <c r="O55" s="61">
        <v>9954184196</v>
      </c>
      <c r="P55" s="72">
        <v>43526</v>
      </c>
      <c r="Q55" s="63" t="s">
        <v>158</v>
      </c>
      <c r="R55" s="63">
        <v>42</v>
      </c>
      <c r="S55" s="63" t="s">
        <v>172</v>
      </c>
      <c r="T55" s="63"/>
    </row>
    <row r="56" spans="1:20">
      <c r="A56" s="4">
        <v>52</v>
      </c>
      <c r="B56" s="17" t="s">
        <v>67</v>
      </c>
      <c r="C56" s="52" t="s">
        <v>853</v>
      </c>
      <c r="D56" s="18" t="s">
        <v>29</v>
      </c>
      <c r="E56" s="19" t="s">
        <v>180</v>
      </c>
      <c r="F56" s="18"/>
      <c r="G56" s="54">
        <v>10</v>
      </c>
      <c r="H56" s="54">
        <v>11</v>
      </c>
      <c r="I56" s="74">
        <v>21</v>
      </c>
      <c r="J56" s="53" t="s">
        <v>854</v>
      </c>
      <c r="K56" s="63" t="s">
        <v>73</v>
      </c>
      <c r="L56" s="174" t="s">
        <v>995</v>
      </c>
      <c r="M56" s="61">
        <v>9954332445</v>
      </c>
      <c r="N56" s="67" t="s">
        <v>996</v>
      </c>
      <c r="O56" s="61">
        <v>9954184197</v>
      </c>
      <c r="P56" s="72">
        <v>43526</v>
      </c>
      <c r="Q56" s="63" t="s">
        <v>158</v>
      </c>
      <c r="R56" s="63">
        <v>42</v>
      </c>
      <c r="S56" s="63" t="s">
        <v>172</v>
      </c>
      <c r="T56" s="63"/>
    </row>
    <row r="57" spans="1:20">
      <c r="A57" s="4">
        <v>53</v>
      </c>
      <c r="B57" s="17" t="s">
        <v>67</v>
      </c>
      <c r="C57" s="52" t="s">
        <v>855</v>
      </c>
      <c r="D57" s="18" t="s">
        <v>29</v>
      </c>
      <c r="E57" s="19" t="s">
        <v>180</v>
      </c>
      <c r="F57" s="18"/>
      <c r="G57" s="54">
        <v>20</v>
      </c>
      <c r="H57" s="54">
        <v>18</v>
      </c>
      <c r="I57" s="74">
        <v>38</v>
      </c>
      <c r="J57" s="53" t="s">
        <v>857</v>
      </c>
      <c r="K57" s="63" t="s">
        <v>73</v>
      </c>
      <c r="L57" s="174" t="s">
        <v>995</v>
      </c>
      <c r="M57" s="61">
        <v>9954332446</v>
      </c>
      <c r="N57" s="67" t="s">
        <v>996</v>
      </c>
      <c r="O57" s="61">
        <v>9954184198</v>
      </c>
      <c r="P57" s="72">
        <v>43528</v>
      </c>
      <c r="Q57" s="63" t="s">
        <v>164</v>
      </c>
      <c r="R57" s="63">
        <v>40</v>
      </c>
      <c r="S57" s="63" t="s">
        <v>172</v>
      </c>
      <c r="T57" s="63"/>
    </row>
    <row r="58" spans="1:20">
      <c r="A58" s="4">
        <v>54</v>
      </c>
      <c r="B58" s="17" t="s">
        <v>67</v>
      </c>
      <c r="C58" s="52" t="s">
        <v>856</v>
      </c>
      <c r="D58" s="18" t="s">
        <v>29</v>
      </c>
      <c r="E58" s="19" t="s">
        <v>180</v>
      </c>
      <c r="F58" s="18"/>
      <c r="G58" s="54">
        <v>41</v>
      </c>
      <c r="H58" s="54">
        <v>34</v>
      </c>
      <c r="I58" s="74">
        <v>75</v>
      </c>
      <c r="J58" s="53" t="s">
        <v>858</v>
      </c>
      <c r="K58" s="63" t="s">
        <v>73</v>
      </c>
      <c r="L58" s="174" t="s">
        <v>995</v>
      </c>
      <c r="M58" s="61">
        <v>9954332447</v>
      </c>
      <c r="N58" s="67" t="s">
        <v>996</v>
      </c>
      <c r="O58" s="61">
        <v>9954184199</v>
      </c>
      <c r="P58" s="72">
        <v>43528</v>
      </c>
      <c r="Q58" s="63" t="s">
        <v>164</v>
      </c>
      <c r="R58" s="63">
        <v>42</v>
      </c>
      <c r="S58" s="63" t="s">
        <v>172</v>
      </c>
      <c r="T58" s="63"/>
    </row>
    <row r="59" spans="1:20">
      <c r="A59" s="4">
        <v>55</v>
      </c>
      <c r="B59" s="17" t="s">
        <v>67</v>
      </c>
      <c r="C59" s="52" t="s">
        <v>105</v>
      </c>
      <c r="D59" s="18" t="s">
        <v>29</v>
      </c>
      <c r="E59" s="19" t="s">
        <v>180</v>
      </c>
      <c r="F59" s="63"/>
      <c r="G59" s="54">
        <v>17</v>
      </c>
      <c r="H59" s="54">
        <v>22</v>
      </c>
      <c r="I59" s="74">
        <v>39</v>
      </c>
      <c r="J59" s="53" t="s">
        <v>106</v>
      </c>
      <c r="K59" s="63" t="s">
        <v>73</v>
      </c>
      <c r="L59" s="174" t="s">
        <v>995</v>
      </c>
      <c r="M59" s="61">
        <v>9954332448</v>
      </c>
      <c r="N59" s="67" t="s">
        <v>996</v>
      </c>
      <c r="O59" s="61">
        <v>9954184200</v>
      </c>
      <c r="P59" s="72">
        <v>43528</v>
      </c>
      <c r="Q59" s="63" t="s">
        <v>164</v>
      </c>
      <c r="R59" s="63">
        <v>47</v>
      </c>
      <c r="S59" s="63" t="s">
        <v>172</v>
      </c>
      <c r="T59" s="63"/>
    </row>
    <row r="60" spans="1:20">
      <c r="A60" s="4">
        <v>56</v>
      </c>
      <c r="B60" s="17" t="s">
        <v>67</v>
      </c>
      <c r="C60" s="52" t="s">
        <v>859</v>
      </c>
      <c r="D60" s="18" t="s">
        <v>29</v>
      </c>
      <c r="E60" s="19" t="s">
        <v>180</v>
      </c>
      <c r="F60" s="63"/>
      <c r="G60" s="54">
        <v>24</v>
      </c>
      <c r="H60" s="54">
        <v>27</v>
      </c>
      <c r="I60" s="74">
        <v>51</v>
      </c>
      <c r="J60" s="53" t="s">
        <v>860</v>
      </c>
      <c r="K60" s="63" t="s">
        <v>73</v>
      </c>
      <c r="L60" s="174" t="s">
        <v>995</v>
      </c>
      <c r="M60" s="61">
        <v>9954332449</v>
      </c>
      <c r="N60" s="67" t="s">
        <v>996</v>
      </c>
      <c r="O60" s="61">
        <v>9954184201</v>
      </c>
      <c r="P60" s="72">
        <v>43529</v>
      </c>
      <c r="Q60" s="63" t="s">
        <v>154</v>
      </c>
      <c r="R60" s="63">
        <v>46</v>
      </c>
      <c r="S60" s="63" t="s">
        <v>172</v>
      </c>
      <c r="T60" s="63"/>
    </row>
    <row r="61" spans="1:20">
      <c r="A61" s="4">
        <v>57</v>
      </c>
      <c r="B61" s="17" t="s">
        <v>67</v>
      </c>
      <c r="C61" s="52" t="s">
        <v>861</v>
      </c>
      <c r="D61" s="18" t="s">
        <v>29</v>
      </c>
      <c r="E61" s="19" t="s">
        <v>180</v>
      </c>
      <c r="F61" s="63"/>
      <c r="G61" s="54">
        <v>26</v>
      </c>
      <c r="H61" s="54">
        <v>27</v>
      </c>
      <c r="I61" s="74">
        <v>53</v>
      </c>
      <c r="J61" s="53" t="s">
        <v>862</v>
      </c>
      <c r="K61" s="63" t="s">
        <v>73</v>
      </c>
      <c r="L61" s="174" t="s">
        <v>995</v>
      </c>
      <c r="M61" s="61">
        <v>9954332450</v>
      </c>
      <c r="N61" s="67" t="s">
        <v>996</v>
      </c>
      <c r="O61" s="61">
        <v>9954184202</v>
      </c>
      <c r="P61" s="72">
        <v>43529</v>
      </c>
      <c r="Q61" s="63" t="s">
        <v>154</v>
      </c>
      <c r="R61" s="63">
        <v>41</v>
      </c>
      <c r="S61" s="63" t="s">
        <v>172</v>
      </c>
      <c r="T61" s="63"/>
    </row>
    <row r="62" spans="1:20">
      <c r="A62" s="4">
        <v>58</v>
      </c>
      <c r="B62" s="17" t="s">
        <v>67</v>
      </c>
      <c r="C62" s="52" t="s">
        <v>863</v>
      </c>
      <c r="D62" s="18" t="s">
        <v>29</v>
      </c>
      <c r="E62" s="19" t="s">
        <v>180</v>
      </c>
      <c r="F62" s="63"/>
      <c r="G62" s="54">
        <v>27</v>
      </c>
      <c r="H62" s="54">
        <v>29</v>
      </c>
      <c r="I62" s="74">
        <v>56</v>
      </c>
      <c r="J62" s="53" t="s">
        <v>107</v>
      </c>
      <c r="K62" s="63" t="s">
        <v>73</v>
      </c>
      <c r="L62" s="174" t="s">
        <v>995</v>
      </c>
      <c r="M62" s="61">
        <v>9954332451</v>
      </c>
      <c r="N62" s="67" t="s">
        <v>996</v>
      </c>
      <c r="O62" s="61">
        <v>9954184203</v>
      </c>
      <c r="P62" s="72">
        <v>43530</v>
      </c>
      <c r="Q62" s="63" t="s">
        <v>155</v>
      </c>
      <c r="R62" s="63">
        <v>43</v>
      </c>
      <c r="S62" s="63" t="s">
        <v>172</v>
      </c>
      <c r="T62" s="63"/>
    </row>
    <row r="63" spans="1:20">
      <c r="A63" s="4">
        <v>59</v>
      </c>
      <c r="B63" s="17" t="s">
        <v>67</v>
      </c>
      <c r="C63" s="52" t="s">
        <v>864</v>
      </c>
      <c r="D63" s="18" t="s">
        <v>29</v>
      </c>
      <c r="E63" s="19" t="s">
        <v>180</v>
      </c>
      <c r="F63" s="63"/>
      <c r="G63" s="54">
        <v>38</v>
      </c>
      <c r="H63" s="54">
        <v>42</v>
      </c>
      <c r="I63" s="74">
        <v>80</v>
      </c>
      <c r="J63" s="53" t="s">
        <v>865</v>
      </c>
      <c r="K63" s="63" t="s">
        <v>73</v>
      </c>
      <c r="L63" s="174" t="s">
        <v>995</v>
      </c>
      <c r="M63" s="61">
        <v>9954332452</v>
      </c>
      <c r="N63" s="67" t="s">
        <v>996</v>
      </c>
      <c r="O63" s="61">
        <v>9954184204</v>
      </c>
      <c r="P63" s="72">
        <v>43530</v>
      </c>
      <c r="Q63" s="63" t="s">
        <v>155</v>
      </c>
      <c r="R63" s="63">
        <v>44</v>
      </c>
      <c r="S63" s="63" t="s">
        <v>172</v>
      </c>
      <c r="T63" s="63"/>
    </row>
    <row r="64" spans="1:20">
      <c r="A64" s="4">
        <v>60</v>
      </c>
      <c r="B64" s="17" t="s">
        <v>67</v>
      </c>
      <c r="C64" s="52" t="s">
        <v>866</v>
      </c>
      <c r="D64" s="18" t="s">
        <v>29</v>
      </c>
      <c r="E64" s="19" t="s">
        <v>180</v>
      </c>
      <c r="F64" s="63"/>
      <c r="G64" s="54">
        <v>25</v>
      </c>
      <c r="H64" s="54">
        <v>23</v>
      </c>
      <c r="I64" s="74">
        <v>48</v>
      </c>
      <c r="J64" s="53" t="s">
        <v>868</v>
      </c>
      <c r="K64" s="63" t="s">
        <v>73</v>
      </c>
      <c r="L64" s="174" t="s">
        <v>995</v>
      </c>
      <c r="M64" s="61">
        <v>9954332453</v>
      </c>
      <c r="N64" s="67" t="s">
        <v>996</v>
      </c>
      <c r="O64" s="61">
        <v>9954184205</v>
      </c>
      <c r="P64" s="72">
        <v>43530</v>
      </c>
      <c r="Q64" s="63" t="s">
        <v>155</v>
      </c>
      <c r="R64" s="63">
        <v>43</v>
      </c>
      <c r="S64" s="63" t="s">
        <v>172</v>
      </c>
      <c r="T64" s="63"/>
    </row>
    <row r="65" spans="1:20">
      <c r="A65" s="4">
        <v>61</v>
      </c>
      <c r="B65" s="17" t="s">
        <v>67</v>
      </c>
      <c r="C65" s="52" t="s">
        <v>867</v>
      </c>
      <c r="D65" s="18" t="s">
        <v>29</v>
      </c>
      <c r="E65" s="19" t="s">
        <v>180</v>
      </c>
      <c r="F65" s="63"/>
      <c r="G65" s="54">
        <v>17</v>
      </c>
      <c r="H65" s="54">
        <v>16</v>
      </c>
      <c r="I65" s="74">
        <v>33</v>
      </c>
      <c r="J65" s="53" t="s">
        <v>869</v>
      </c>
      <c r="K65" s="63" t="s">
        <v>73</v>
      </c>
      <c r="L65" s="174" t="s">
        <v>995</v>
      </c>
      <c r="M65" s="61">
        <v>9954332454</v>
      </c>
      <c r="N65" s="67" t="s">
        <v>996</v>
      </c>
      <c r="O65" s="61">
        <v>9954184206</v>
      </c>
      <c r="P65" s="72">
        <v>43531</v>
      </c>
      <c r="Q65" s="63" t="s">
        <v>161</v>
      </c>
      <c r="R65" s="63">
        <v>48</v>
      </c>
      <c r="S65" s="63" t="s">
        <v>172</v>
      </c>
      <c r="T65" s="63"/>
    </row>
    <row r="66" spans="1:20">
      <c r="A66" s="4">
        <v>62</v>
      </c>
      <c r="B66" s="17" t="s">
        <v>67</v>
      </c>
      <c r="C66" s="52" t="s">
        <v>870</v>
      </c>
      <c r="D66" s="18" t="s">
        <v>29</v>
      </c>
      <c r="E66" s="19" t="s">
        <v>180</v>
      </c>
      <c r="F66" s="63"/>
      <c r="G66" s="54">
        <v>26</v>
      </c>
      <c r="H66" s="54">
        <v>22</v>
      </c>
      <c r="I66" s="74">
        <v>48</v>
      </c>
      <c r="J66" s="53" t="s">
        <v>872</v>
      </c>
      <c r="K66" s="63" t="s">
        <v>73</v>
      </c>
      <c r="L66" s="174" t="s">
        <v>995</v>
      </c>
      <c r="M66" s="61">
        <v>9954332455</v>
      </c>
      <c r="N66" s="67" t="s">
        <v>996</v>
      </c>
      <c r="O66" s="61">
        <v>9954184207</v>
      </c>
      <c r="P66" s="72">
        <v>43531</v>
      </c>
      <c r="Q66" s="63" t="s">
        <v>161</v>
      </c>
      <c r="R66" s="63">
        <v>47</v>
      </c>
      <c r="S66" s="63" t="s">
        <v>172</v>
      </c>
      <c r="T66" s="63"/>
    </row>
    <row r="67" spans="1:20">
      <c r="A67" s="4">
        <v>63</v>
      </c>
      <c r="B67" s="17" t="s">
        <v>67</v>
      </c>
      <c r="C67" s="52" t="s">
        <v>871</v>
      </c>
      <c r="D67" s="18" t="s">
        <v>29</v>
      </c>
      <c r="E67" s="19" t="s">
        <v>180</v>
      </c>
      <c r="F67" s="63"/>
      <c r="G67" s="54">
        <v>45</v>
      </c>
      <c r="H67" s="54">
        <v>49</v>
      </c>
      <c r="I67" s="74">
        <v>94</v>
      </c>
      <c r="J67" s="53" t="s">
        <v>873</v>
      </c>
      <c r="K67" s="63" t="s">
        <v>73</v>
      </c>
      <c r="L67" s="174" t="s">
        <v>995</v>
      </c>
      <c r="M67" s="61">
        <v>9954332456</v>
      </c>
      <c r="N67" s="67" t="s">
        <v>996</v>
      </c>
      <c r="O67" s="61">
        <v>9954184208</v>
      </c>
      <c r="P67" s="72">
        <v>43531</v>
      </c>
      <c r="Q67" s="63" t="s">
        <v>161</v>
      </c>
      <c r="R67" s="63">
        <v>41</v>
      </c>
      <c r="S67" s="63" t="s">
        <v>172</v>
      </c>
      <c r="T67" s="63"/>
    </row>
    <row r="68" spans="1:20">
      <c r="A68" s="4">
        <v>64</v>
      </c>
      <c r="B68" s="17" t="s">
        <v>67</v>
      </c>
      <c r="C68" s="52" t="s">
        <v>874</v>
      </c>
      <c r="D68" s="18" t="s">
        <v>29</v>
      </c>
      <c r="E68" s="19" t="s">
        <v>180</v>
      </c>
      <c r="F68" s="63"/>
      <c r="G68" s="54">
        <v>56</v>
      </c>
      <c r="H68" s="54">
        <v>62</v>
      </c>
      <c r="I68" s="74">
        <v>118</v>
      </c>
      <c r="J68" s="53" t="s">
        <v>875</v>
      </c>
      <c r="K68" s="63" t="s">
        <v>73</v>
      </c>
      <c r="L68" s="174" t="s">
        <v>995</v>
      </c>
      <c r="M68" s="61">
        <v>9954332457</v>
      </c>
      <c r="N68" s="170" t="s">
        <v>993</v>
      </c>
      <c r="O68" s="173" t="s">
        <v>994</v>
      </c>
      <c r="P68" s="72">
        <v>43532</v>
      </c>
      <c r="Q68" s="63" t="s">
        <v>157</v>
      </c>
      <c r="R68" s="63">
        <v>43</v>
      </c>
      <c r="S68" s="63" t="s">
        <v>172</v>
      </c>
      <c r="T68" s="63"/>
    </row>
    <row r="69" spans="1:20">
      <c r="A69" s="4">
        <v>65</v>
      </c>
      <c r="B69" s="17" t="s">
        <v>67</v>
      </c>
      <c r="C69" s="52" t="s">
        <v>876</v>
      </c>
      <c r="D69" s="18" t="s">
        <v>29</v>
      </c>
      <c r="E69" s="19" t="s">
        <v>180</v>
      </c>
      <c r="F69" s="63"/>
      <c r="G69" s="54">
        <v>30</v>
      </c>
      <c r="H69" s="54">
        <v>24</v>
      </c>
      <c r="I69" s="74">
        <v>54</v>
      </c>
      <c r="J69" s="53" t="s">
        <v>877</v>
      </c>
      <c r="K69" s="63" t="s">
        <v>73</v>
      </c>
      <c r="L69" s="174" t="s">
        <v>995</v>
      </c>
      <c r="M69" s="61">
        <v>9954332458</v>
      </c>
      <c r="N69" s="170" t="s">
        <v>993</v>
      </c>
      <c r="O69" s="173" t="s">
        <v>994</v>
      </c>
      <c r="P69" s="72">
        <v>43532</v>
      </c>
      <c r="Q69" s="63" t="s">
        <v>157</v>
      </c>
      <c r="R69" s="63">
        <v>49</v>
      </c>
      <c r="S69" s="63" t="s">
        <v>172</v>
      </c>
      <c r="T69" s="63"/>
    </row>
    <row r="70" spans="1:20">
      <c r="A70" s="4">
        <v>66</v>
      </c>
      <c r="B70" s="17" t="s">
        <v>67</v>
      </c>
      <c r="C70" s="52" t="s">
        <v>636</v>
      </c>
      <c r="D70" s="18" t="s">
        <v>29</v>
      </c>
      <c r="E70" s="19" t="s">
        <v>180</v>
      </c>
      <c r="F70" s="63"/>
      <c r="G70" s="54">
        <v>41</v>
      </c>
      <c r="H70" s="54">
        <v>49</v>
      </c>
      <c r="I70" s="74">
        <v>90</v>
      </c>
      <c r="J70" s="53" t="s">
        <v>637</v>
      </c>
      <c r="K70" s="170" t="s">
        <v>821</v>
      </c>
      <c r="L70" s="171" t="s">
        <v>820</v>
      </c>
      <c r="M70" s="172">
        <v>9864482684</v>
      </c>
      <c r="N70" s="170" t="s">
        <v>993</v>
      </c>
      <c r="O70" s="173" t="s">
        <v>994</v>
      </c>
      <c r="P70" s="72">
        <v>43533</v>
      </c>
      <c r="Q70" s="63" t="s">
        <v>158</v>
      </c>
      <c r="R70" s="63">
        <v>48</v>
      </c>
      <c r="S70" s="63" t="s">
        <v>172</v>
      </c>
      <c r="T70" s="63"/>
    </row>
    <row r="71" spans="1:20">
      <c r="A71" s="4">
        <v>67</v>
      </c>
      <c r="B71" s="17" t="s">
        <v>67</v>
      </c>
      <c r="C71" s="52" t="s">
        <v>878</v>
      </c>
      <c r="D71" s="18" t="s">
        <v>29</v>
      </c>
      <c r="E71" s="19" t="s">
        <v>180</v>
      </c>
      <c r="F71" s="63"/>
      <c r="G71" s="54">
        <v>29</v>
      </c>
      <c r="H71" s="54">
        <v>39</v>
      </c>
      <c r="I71" s="74">
        <v>68</v>
      </c>
      <c r="J71" s="53" t="s">
        <v>881</v>
      </c>
      <c r="K71" s="170" t="s">
        <v>821</v>
      </c>
      <c r="L71" s="171" t="s">
        <v>820</v>
      </c>
      <c r="M71" s="172">
        <v>9864482685</v>
      </c>
      <c r="N71" s="170" t="s">
        <v>993</v>
      </c>
      <c r="O71" s="173" t="s">
        <v>994</v>
      </c>
      <c r="P71" s="72">
        <v>43535</v>
      </c>
      <c r="Q71" s="63" t="s">
        <v>164</v>
      </c>
      <c r="R71" s="63">
        <v>49</v>
      </c>
      <c r="S71" s="63" t="s">
        <v>172</v>
      </c>
      <c r="T71" s="63"/>
    </row>
    <row r="72" spans="1:20">
      <c r="A72" s="4">
        <v>68</v>
      </c>
      <c r="B72" s="17" t="s">
        <v>67</v>
      </c>
      <c r="C72" s="52" t="s">
        <v>879</v>
      </c>
      <c r="D72" s="18" t="s">
        <v>29</v>
      </c>
      <c r="E72" s="19" t="s">
        <v>180</v>
      </c>
      <c r="F72" s="63"/>
      <c r="G72" s="54">
        <v>75</v>
      </c>
      <c r="H72" s="54">
        <v>54</v>
      </c>
      <c r="I72" s="74">
        <v>129</v>
      </c>
      <c r="J72" s="53" t="s">
        <v>882</v>
      </c>
      <c r="K72" s="170" t="s">
        <v>821</v>
      </c>
      <c r="L72" s="171" t="s">
        <v>820</v>
      </c>
      <c r="M72" s="172">
        <v>9864482686</v>
      </c>
      <c r="N72" s="170" t="s">
        <v>993</v>
      </c>
      <c r="O72" s="173" t="s">
        <v>994</v>
      </c>
      <c r="P72" s="72">
        <v>43535</v>
      </c>
      <c r="Q72" s="63" t="s">
        <v>164</v>
      </c>
      <c r="R72" s="63">
        <v>49</v>
      </c>
      <c r="S72" s="63" t="s">
        <v>172</v>
      </c>
      <c r="T72" s="63"/>
    </row>
    <row r="73" spans="1:20">
      <c r="A73" s="4">
        <v>69</v>
      </c>
      <c r="B73" s="17" t="s">
        <v>67</v>
      </c>
      <c r="C73" s="52" t="s">
        <v>880</v>
      </c>
      <c r="D73" s="18" t="s">
        <v>29</v>
      </c>
      <c r="E73" s="19" t="s">
        <v>180</v>
      </c>
      <c r="F73" s="63"/>
      <c r="G73" s="54">
        <v>22</v>
      </c>
      <c r="H73" s="54">
        <v>24</v>
      </c>
      <c r="I73" s="74">
        <v>46</v>
      </c>
      <c r="J73" s="53" t="s">
        <v>883</v>
      </c>
      <c r="K73" s="170" t="s">
        <v>821</v>
      </c>
      <c r="L73" s="171" t="s">
        <v>820</v>
      </c>
      <c r="M73" s="172">
        <v>9864482687</v>
      </c>
      <c r="N73" s="170" t="s">
        <v>993</v>
      </c>
      <c r="O73" s="173" t="s">
        <v>994</v>
      </c>
      <c r="P73" s="72">
        <v>43536</v>
      </c>
      <c r="Q73" s="63" t="s">
        <v>154</v>
      </c>
      <c r="R73" s="63">
        <v>52</v>
      </c>
      <c r="S73" s="63" t="s">
        <v>172</v>
      </c>
      <c r="T73" s="63"/>
    </row>
    <row r="74" spans="1:20">
      <c r="A74" s="4">
        <v>70</v>
      </c>
      <c r="B74" s="17" t="s">
        <v>67</v>
      </c>
      <c r="C74" s="52" t="s">
        <v>884</v>
      </c>
      <c r="D74" s="18" t="s">
        <v>29</v>
      </c>
      <c r="E74" s="19" t="s">
        <v>180</v>
      </c>
      <c r="F74" s="63"/>
      <c r="G74" s="54">
        <v>35</v>
      </c>
      <c r="H74" s="54">
        <v>37</v>
      </c>
      <c r="I74" s="74">
        <v>72</v>
      </c>
      <c r="J74" s="53" t="s">
        <v>885</v>
      </c>
      <c r="K74" s="170" t="s">
        <v>821</v>
      </c>
      <c r="L74" s="171" t="s">
        <v>820</v>
      </c>
      <c r="M74" s="172">
        <v>9864482688</v>
      </c>
      <c r="N74" s="170" t="s">
        <v>993</v>
      </c>
      <c r="O74" s="173" t="s">
        <v>994</v>
      </c>
      <c r="P74" s="72">
        <v>43536</v>
      </c>
      <c r="Q74" s="63" t="s">
        <v>154</v>
      </c>
      <c r="R74" s="63">
        <v>52</v>
      </c>
      <c r="S74" s="63" t="s">
        <v>172</v>
      </c>
      <c r="T74" s="63"/>
    </row>
    <row r="75" spans="1:20">
      <c r="A75" s="4">
        <v>71</v>
      </c>
      <c r="B75" s="17" t="s">
        <v>67</v>
      </c>
      <c r="C75" s="52" t="s">
        <v>886</v>
      </c>
      <c r="D75" s="18" t="s">
        <v>29</v>
      </c>
      <c r="E75" s="19" t="s">
        <v>180</v>
      </c>
      <c r="F75" s="63"/>
      <c r="G75" s="54">
        <v>35</v>
      </c>
      <c r="H75" s="54">
        <v>21</v>
      </c>
      <c r="I75" s="74">
        <v>56</v>
      </c>
      <c r="J75" s="53" t="s">
        <v>887</v>
      </c>
      <c r="K75" s="170" t="s">
        <v>821</v>
      </c>
      <c r="L75" s="171" t="s">
        <v>820</v>
      </c>
      <c r="M75" s="172">
        <v>9864482689</v>
      </c>
      <c r="N75" s="170" t="s">
        <v>993</v>
      </c>
      <c r="O75" s="173" t="s">
        <v>994</v>
      </c>
      <c r="P75" s="72">
        <v>43537</v>
      </c>
      <c r="Q75" s="63" t="s">
        <v>155</v>
      </c>
      <c r="R75" s="63">
        <v>53</v>
      </c>
      <c r="S75" s="63" t="s">
        <v>172</v>
      </c>
      <c r="T75" s="63"/>
    </row>
    <row r="76" spans="1:20">
      <c r="A76" s="4">
        <v>72</v>
      </c>
      <c r="B76" s="17" t="s">
        <v>67</v>
      </c>
      <c r="C76" s="52" t="s">
        <v>888</v>
      </c>
      <c r="D76" s="18" t="s">
        <v>29</v>
      </c>
      <c r="E76" s="19" t="s">
        <v>180</v>
      </c>
      <c r="F76" s="63"/>
      <c r="G76" s="54">
        <v>38</v>
      </c>
      <c r="H76" s="54">
        <v>31</v>
      </c>
      <c r="I76" s="74">
        <v>69</v>
      </c>
      <c r="J76" s="53" t="s">
        <v>890</v>
      </c>
      <c r="K76" s="170" t="s">
        <v>821</v>
      </c>
      <c r="L76" s="171" t="s">
        <v>820</v>
      </c>
      <c r="M76" s="172">
        <v>9864482690</v>
      </c>
      <c r="N76" s="170" t="s">
        <v>993</v>
      </c>
      <c r="O76" s="173" t="s">
        <v>994</v>
      </c>
      <c r="P76" s="72">
        <v>43537</v>
      </c>
      <c r="Q76" s="63" t="s">
        <v>155</v>
      </c>
      <c r="R76" s="63">
        <v>54</v>
      </c>
      <c r="S76" s="63" t="s">
        <v>172</v>
      </c>
      <c r="T76" s="63"/>
    </row>
    <row r="77" spans="1:20">
      <c r="A77" s="4">
        <v>73</v>
      </c>
      <c r="B77" s="17" t="s">
        <v>67</v>
      </c>
      <c r="C77" s="52" t="s">
        <v>889</v>
      </c>
      <c r="D77" s="18" t="s">
        <v>29</v>
      </c>
      <c r="E77" s="19" t="s">
        <v>180</v>
      </c>
      <c r="F77" s="63"/>
      <c r="G77" s="54">
        <v>19</v>
      </c>
      <c r="H77" s="54">
        <v>21</v>
      </c>
      <c r="I77" s="74">
        <v>40</v>
      </c>
      <c r="J77" s="73"/>
      <c r="K77" s="170" t="s">
        <v>821</v>
      </c>
      <c r="L77" s="171" t="s">
        <v>820</v>
      </c>
      <c r="M77" s="172">
        <v>9864482691</v>
      </c>
      <c r="N77" s="170" t="s">
        <v>993</v>
      </c>
      <c r="O77" s="173" t="s">
        <v>994</v>
      </c>
      <c r="P77" s="72">
        <v>43537</v>
      </c>
      <c r="Q77" s="63" t="s">
        <v>155</v>
      </c>
      <c r="R77" s="63">
        <v>55</v>
      </c>
      <c r="S77" s="63" t="s">
        <v>172</v>
      </c>
      <c r="T77" s="63"/>
    </row>
    <row r="78" spans="1:20">
      <c r="A78" s="4">
        <v>74</v>
      </c>
      <c r="B78" s="17" t="s">
        <v>67</v>
      </c>
      <c r="C78" s="52" t="s">
        <v>891</v>
      </c>
      <c r="D78" s="18" t="s">
        <v>29</v>
      </c>
      <c r="E78" s="19" t="s">
        <v>180</v>
      </c>
      <c r="F78" s="63"/>
      <c r="G78" s="54">
        <v>17</v>
      </c>
      <c r="H78" s="54">
        <v>20</v>
      </c>
      <c r="I78" s="74">
        <v>37</v>
      </c>
      <c r="J78" s="53" t="s">
        <v>892</v>
      </c>
      <c r="K78" s="170" t="s">
        <v>821</v>
      </c>
      <c r="L78" s="171" t="s">
        <v>820</v>
      </c>
      <c r="M78" s="172">
        <v>9864482692</v>
      </c>
      <c r="N78" s="170" t="s">
        <v>993</v>
      </c>
      <c r="O78" s="173" t="s">
        <v>994</v>
      </c>
      <c r="P78" s="72">
        <v>43539</v>
      </c>
      <c r="Q78" s="63" t="s">
        <v>157</v>
      </c>
      <c r="R78" s="63">
        <v>54</v>
      </c>
      <c r="S78" s="63" t="s">
        <v>172</v>
      </c>
      <c r="T78" s="63"/>
    </row>
    <row r="79" spans="1:20">
      <c r="A79" s="4">
        <v>75</v>
      </c>
      <c r="B79" s="17" t="s">
        <v>67</v>
      </c>
      <c r="C79" s="52" t="s">
        <v>893</v>
      </c>
      <c r="D79" s="18" t="s">
        <v>29</v>
      </c>
      <c r="E79" s="19" t="s">
        <v>180</v>
      </c>
      <c r="F79" s="63"/>
      <c r="G79" s="54">
        <v>38</v>
      </c>
      <c r="H79" s="54">
        <v>34</v>
      </c>
      <c r="I79" s="74">
        <v>72</v>
      </c>
      <c r="J79" s="53" t="s">
        <v>895</v>
      </c>
      <c r="K79" s="170" t="s">
        <v>821</v>
      </c>
      <c r="L79" s="171" t="s">
        <v>820</v>
      </c>
      <c r="M79" s="172">
        <v>9864482693</v>
      </c>
      <c r="N79" s="170" t="s">
        <v>993</v>
      </c>
      <c r="O79" s="173" t="s">
        <v>994</v>
      </c>
      <c r="P79" s="72">
        <v>43539</v>
      </c>
      <c r="Q79" s="63" t="s">
        <v>157</v>
      </c>
      <c r="R79" s="63">
        <v>54</v>
      </c>
      <c r="S79" s="63" t="s">
        <v>172</v>
      </c>
      <c r="T79" s="63"/>
    </row>
    <row r="80" spans="1:20">
      <c r="A80" s="4">
        <v>76</v>
      </c>
      <c r="B80" s="17" t="s">
        <v>67</v>
      </c>
      <c r="C80" s="52" t="s">
        <v>894</v>
      </c>
      <c r="D80" s="18" t="s">
        <v>29</v>
      </c>
      <c r="E80" s="19" t="s">
        <v>180</v>
      </c>
      <c r="F80" s="63"/>
      <c r="G80" s="54">
        <v>36</v>
      </c>
      <c r="H80" s="54">
        <v>33</v>
      </c>
      <c r="I80" s="74">
        <v>69</v>
      </c>
      <c r="J80" s="53" t="s">
        <v>896</v>
      </c>
      <c r="K80" s="170" t="s">
        <v>821</v>
      </c>
      <c r="L80" s="171" t="s">
        <v>820</v>
      </c>
      <c r="M80" s="172">
        <v>9864482694</v>
      </c>
      <c r="N80" s="170" t="s">
        <v>993</v>
      </c>
      <c r="O80" s="173" t="s">
        <v>994</v>
      </c>
      <c r="P80" s="72">
        <v>43540</v>
      </c>
      <c r="Q80" s="63" t="s">
        <v>158</v>
      </c>
      <c r="R80" s="63">
        <v>51</v>
      </c>
      <c r="S80" s="63" t="s">
        <v>172</v>
      </c>
      <c r="T80" s="63"/>
    </row>
    <row r="81" spans="1:20">
      <c r="A81" s="4">
        <v>77</v>
      </c>
      <c r="B81" s="17" t="s">
        <v>67</v>
      </c>
      <c r="C81" s="52" t="s">
        <v>897</v>
      </c>
      <c r="D81" s="18" t="s">
        <v>29</v>
      </c>
      <c r="E81" s="19" t="s">
        <v>180</v>
      </c>
      <c r="F81" s="63"/>
      <c r="G81" s="54">
        <v>24</v>
      </c>
      <c r="H81" s="54">
        <v>21</v>
      </c>
      <c r="I81" s="74">
        <v>45</v>
      </c>
      <c r="J81" s="53" t="s">
        <v>899</v>
      </c>
      <c r="K81" s="170" t="s">
        <v>821</v>
      </c>
      <c r="L81" s="171" t="s">
        <v>820</v>
      </c>
      <c r="M81" s="172">
        <v>9864482695</v>
      </c>
      <c r="N81" s="170" t="s">
        <v>993</v>
      </c>
      <c r="O81" s="173" t="s">
        <v>994</v>
      </c>
      <c r="P81" s="72">
        <v>43542</v>
      </c>
      <c r="Q81" s="63" t="s">
        <v>153</v>
      </c>
      <c r="R81" s="63">
        <v>43</v>
      </c>
      <c r="S81" s="63" t="s">
        <v>172</v>
      </c>
      <c r="T81" s="63"/>
    </row>
    <row r="82" spans="1:20">
      <c r="A82" s="4">
        <v>78</v>
      </c>
      <c r="B82" s="17" t="s">
        <v>67</v>
      </c>
      <c r="C82" s="52" t="s">
        <v>898</v>
      </c>
      <c r="D82" s="18" t="s">
        <v>29</v>
      </c>
      <c r="E82" s="19" t="s">
        <v>180</v>
      </c>
      <c r="F82" s="63"/>
      <c r="G82" s="54">
        <v>54</v>
      </c>
      <c r="H82" s="54">
        <v>52</v>
      </c>
      <c r="I82" s="74">
        <v>106</v>
      </c>
      <c r="J82" s="53" t="s">
        <v>900</v>
      </c>
      <c r="K82" s="170" t="s">
        <v>821</v>
      </c>
      <c r="L82" s="171" t="s">
        <v>820</v>
      </c>
      <c r="M82" s="172">
        <v>9864482696</v>
      </c>
      <c r="N82" s="170" t="s">
        <v>993</v>
      </c>
      <c r="O82" s="173" t="s">
        <v>994</v>
      </c>
      <c r="P82" s="72">
        <v>43542</v>
      </c>
      <c r="Q82" s="63" t="s">
        <v>153</v>
      </c>
      <c r="R82" s="63">
        <v>39</v>
      </c>
      <c r="S82" s="63" t="s">
        <v>172</v>
      </c>
      <c r="T82" s="63"/>
    </row>
    <row r="83" spans="1:20">
      <c r="A83" s="4">
        <v>79</v>
      </c>
      <c r="B83" s="17" t="s">
        <v>67</v>
      </c>
      <c r="C83" s="52" t="s">
        <v>901</v>
      </c>
      <c r="D83" s="18" t="s">
        <v>29</v>
      </c>
      <c r="E83" s="19" t="s">
        <v>180</v>
      </c>
      <c r="F83" s="63"/>
      <c r="G83" s="54">
        <v>34</v>
      </c>
      <c r="H83" s="54">
        <v>30</v>
      </c>
      <c r="I83" s="74">
        <v>64</v>
      </c>
      <c r="J83" s="53" t="s">
        <v>903</v>
      </c>
      <c r="K83" s="170" t="s">
        <v>821</v>
      </c>
      <c r="L83" s="171" t="s">
        <v>820</v>
      </c>
      <c r="M83" s="172">
        <v>9864482697</v>
      </c>
      <c r="N83" s="170" t="s">
        <v>993</v>
      </c>
      <c r="O83" s="173" t="s">
        <v>994</v>
      </c>
      <c r="P83" s="72">
        <v>43542</v>
      </c>
      <c r="Q83" s="63" t="s">
        <v>153</v>
      </c>
      <c r="R83" s="63">
        <v>40</v>
      </c>
      <c r="S83" s="63" t="s">
        <v>172</v>
      </c>
      <c r="T83" s="63"/>
    </row>
    <row r="84" spans="1:20">
      <c r="A84" s="4">
        <v>80</v>
      </c>
      <c r="B84" s="17" t="s">
        <v>67</v>
      </c>
      <c r="C84" s="52" t="s">
        <v>902</v>
      </c>
      <c r="D84" s="18" t="s">
        <v>29</v>
      </c>
      <c r="E84" s="19" t="s">
        <v>180</v>
      </c>
      <c r="F84" s="63"/>
      <c r="G84" s="54">
        <v>22</v>
      </c>
      <c r="H84" s="54">
        <v>25</v>
      </c>
      <c r="I84" s="74">
        <v>47</v>
      </c>
      <c r="J84" s="53" t="s">
        <v>904</v>
      </c>
      <c r="K84" s="170" t="s">
        <v>821</v>
      </c>
      <c r="L84" s="171" t="s">
        <v>820</v>
      </c>
      <c r="M84" s="172">
        <v>9864482698</v>
      </c>
      <c r="N84" s="170" t="s">
        <v>993</v>
      </c>
      <c r="O84" s="173" t="s">
        <v>994</v>
      </c>
      <c r="P84" s="72">
        <v>43542</v>
      </c>
      <c r="Q84" s="63" t="s">
        <v>153</v>
      </c>
      <c r="R84" s="63">
        <v>45</v>
      </c>
      <c r="S84" s="63" t="s">
        <v>172</v>
      </c>
      <c r="T84" s="63"/>
    </row>
    <row r="85" spans="1:20">
      <c r="A85" s="4">
        <v>81</v>
      </c>
      <c r="B85" s="17" t="s">
        <v>67</v>
      </c>
      <c r="C85" s="52" t="s">
        <v>905</v>
      </c>
      <c r="D85" s="18" t="s">
        <v>29</v>
      </c>
      <c r="E85" s="19" t="s">
        <v>180</v>
      </c>
      <c r="F85" s="63"/>
      <c r="G85" s="54">
        <v>48</v>
      </c>
      <c r="H85" s="54">
        <v>42</v>
      </c>
      <c r="I85" s="91">
        <v>90</v>
      </c>
      <c r="J85" s="53" t="s">
        <v>907</v>
      </c>
      <c r="K85" s="170" t="s">
        <v>821</v>
      </c>
      <c r="L85" s="171" t="s">
        <v>820</v>
      </c>
      <c r="M85" s="172">
        <v>9864482699</v>
      </c>
      <c r="N85" s="170" t="s">
        <v>993</v>
      </c>
      <c r="O85" s="173" t="s">
        <v>994</v>
      </c>
      <c r="P85" s="72">
        <v>43543</v>
      </c>
      <c r="Q85" s="63" t="s">
        <v>154</v>
      </c>
      <c r="R85" s="63">
        <v>49</v>
      </c>
      <c r="S85" s="63" t="s">
        <v>172</v>
      </c>
      <c r="T85" s="63"/>
    </row>
    <row r="86" spans="1:20">
      <c r="A86" s="4">
        <v>82</v>
      </c>
      <c r="B86" s="17" t="s">
        <v>67</v>
      </c>
      <c r="C86" s="52" t="s">
        <v>906</v>
      </c>
      <c r="D86" s="18" t="s">
        <v>29</v>
      </c>
      <c r="E86" s="19" t="s">
        <v>180</v>
      </c>
      <c r="F86" s="63"/>
      <c r="G86" s="54">
        <v>20</v>
      </c>
      <c r="H86" s="54">
        <v>32</v>
      </c>
      <c r="I86" s="91">
        <v>52</v>
      </c>
      <c r="J86" s="53" t="s">
        <v>908</v>
      </c>
      <c r="K86" s="170" t="s">
        <v>821</v>
      </c>
      <c r="L86" s="171" t="s">
        <v>820</v>
      </c>
      <c r="M86" s="172">
        <v>9864482700</v>
      </c>
      <c r="N86" s="170" t="s">
        <v>993</v>
      </c>
      <c r="O86" s="173" t="s">
        <v>994</v>
      </c>
      <c r="P86" s="72">
        <v>43543</v>
      </c>
      <c r="Q86" s="63" t="s">
        <v>154</v>
      </c>
      <c r="R86" s="63">
        <v>52</v>
      </c>
      <c r="S86" s="63" t="s">
        <v>172</v>
      </c>
      <c r="T86" s="63"/>
    </row>
    <row r="87" spans="1:20">
      <c r="A87" s="4">
        <v>83</v>
      </c>
      <c r="B87" s="17" t="s">
        <v>67</v>
      </c>
      <c r="C87" s="52" t="s">
        <v>909</v>
      </c>
      <c r="D87" s="18" t="s">
        <v>29</v>
      </c>
      <c r="E87" s="19" t="s">
        <v>180</v>
      </c>
      <c r="F87" s="63"/>
      <c r="G87" s="54">
        <v>19</v>
      </c>
      <c r="H87" s="54">
        <v>24</v>
      </c>
      <c r="I87" s="91">
        <v>43</v>
      </c>
      <c r="J87" s="53" t="s">
        <v>910</v>
      </c>
      <c r="K87" s="170" t="s">
        <v>821</v>
      </c>
      <c r="L87" s="171" t="s">
        <v>820</v>
      </c>
      <c r="M87" s="172">
        <v>9864482701</v>
      </c>
      <c r="N87" s="170" t="s">
        <v>993</v>
      </c>
      <c r="O87" s="173" t="s">
        <v>994</v>
      </c>
      <c r="P87" s="72">
        <v>43544</v>
      </c>
      <c r="Q87" s="63" t="s">
        <v>155</v>
      </c>
      <c r="R87" s="63">
        <v>39</v>
      </c>
      <c r="S87" s="63" t="s">
        <v>172</v>
      </c>
      <c r="T87" s="63"/>
    </row>
    <row r="88" spans="1:20">
      <c r="A88" s="4">
        <v>84</v>
      </c>
      <c r="B88" s="17" t="s">
        <v>67</v>
      </c>
      <c r="C88" s="52" t="s">
        <v>817</v>
      </c>
      <c r="D88" s="18" t="s">
        <v>29</v>
      </c>
      <c r="E88" s="19" t="s">
        <v>180</v>
      </c>
      <c r="F88" s="63"/>
      <c r="G88" s="54">
        <v>27</v>
      </c>
      <c r="H88" s="54">
        <v>33</v>
      </c>
      <c r="I88" s="91">
        <v>60</v>
      </c>
      <c r="J88" s="53" t="s">
        <v>911</v>
      </c>
      <c r="K88" s="170" t="s">
        <v>821</v>
      </c>
      <c r="L88" s="171" t="s">
        <v>820</v>
      </c>
      <c r="M88" s="172">
        <v>9864482702</v>
      </c>
      <c r="N88" s="170" t="s">
        <v>993</v>
      </c>
      <c r="O88" s="173" t="s">
        <v>994</v>
      </c>
      <c r="P88" s="72">
        <v>43544</v>
      </c>
      <c r="Q88" s="63" t="s">
        <v>155</v>
      </c>
      <c r="R88" s="63">
        <v>41</v>
      </c>
      <c r="S88" s="63" t="s">
        <v>172</v>
      </c>
      <c r="T88" s="63"/>
    </row>
    <row r="89" spans="1:20">
      <c r="A89" s="4">
        <v>85</v>
      </c>
      <c r="B89" s="17" t="s">
        <v>67</v>
      </c>
      <c r="C89" s="52" t="s">
        <v>912</v>
      </c>
      <c r="D89" s="18" t="s">
        <v>29</v>
      </c>
      <c r="E89" s="19" t="s">
        <v>180</v>
      </c>
      <c r="F89" s="63"/>
      <c r="G89" s="54">
        <v>21</v>
      </c>
      <c r="H89" s="54">
        <v>30</v>
      </c>
      <c r="I89" s="91">
        <v>51</v>
      </c>
      <c r="J89" s="53" t="s">
        <v>914</v>
      </c>
      <c r="K89" s="170" t="s">
        <v>821</v>
      </c>
      <c r="L89" s="171" t="s">
        <v>820</v>
      </c>
      <c r="M89" s="172">
        <v>9864482703</v>
      </c>
      <c r="N89" s="170" t="s">
        <v>993</v>
      </c>
      <c r="O89" s="173" t="s">
        <v>994</v>
      </c>
      <c r="P89" s="72">
        <v>43546</v>
      </c>
      <c r="Q89" s="63" t="s">
        <v>157</v>
      </c>
      <c r="R89" s="63">
        <v>43</v>
      </c>
      <c r="S89" s="63" t="s">
        <v>172</v>
      </c>
      <c r="T89" s="63"/>
    </row>
    <row r="90" spans="1:20">
      <c r="A90" s="4">
        <v>86</v>
      </c>
      <c r="B90" s="17" t="s">
        <v>67</v>
      </c>
      <c r="C90" s="52" t="s">
        <v>913</v>
      </c>
      <c r="D90" s="18" t="s">
        <v>29</v>
      </c>
      <c r="E90" s="19" t="s">
        <v>180</v>
      </c>
      <c r="F90" s="63"/>
      <c r="G90" s="54">
        <v>45</v>
      </c>
      <c r="H90" s="54">
        <v>48</v>
      </c>
      <c r="I90" s="91">
        <v>93</v>
      </c>
      <c r="J90" s="53" t="s">
        <v>915</v>
      </c>
      <c r="K90" s="170" t="s">
        <v>821</v>
      </c>
      <c r="L90" s="171" t="s">
        <v>820</v>
      </c>
      <c r="M90" s="172">
        <v>9864482704</v>
      </c>
      <c r="N90" s="170" t="s">
        <v>993</v>
      </c>
      <c r="O90" s="173" t="s">
        <v>994</v>
      </c>
      <c r="P90" s="72">
        <v>43546</v>
      </c>
      <c r="Q90" s="63" t="s">
        <v>157</v>
      </c>
      <c r="R90" s="63">
        <v>48</v>
      </c>
      <c r="S90" s="63" t="s">
        <v>172</v>
      </c>
      <c r="T90" s="63"/>
    </row>
    <row r="91" spans="1:20">
      <c r="A91" s="4">
        <v>87</v>
      </c>
      <c r="B91" s="17" t="s">
        <v>67</v>
      </c>
      <c r="C91" s="82" t="s">
        <v>970</v>
      </c>
      <c r="D91" s="63" t="s">
        <v>27</v>
      </c>
      <c r="E91" s="19" t="s">
        <v>180</v>
      </c>
      <c r="F91" s="63" t="s">
        <v>168</v>
      </c>
      <c r="G91" s="162">
        <v>25</v>
      </c>
      <c r="H91" s="162">
        <v>19</v>
      </c>
      <c r="I91" s="73">
        <v>44</v>
      </c>
      <c r="J91" s="129" t="s">
        <v>387</v>
      </c>
      <c r="K91" s="170" t="s">
        <v>821</v>
      </c>
      <c r="L91" s="171" t="s">
        <v>820</v>
      </c>
      <c r="M91" s="172">
        <v>9864482705</v>
      </c>
      <c r="N91" s="170" t="s">
        <v>993</v>
      </c>
      <c r="O91" s="173" t="s">
        <v>994</v>
      </c>
      <c r="P91" s="72">
        <v>43547</v>
      </c>
      <c r="Q91" s="63" t="s">
        <v>158</v>
      </c>
      <c r="R91" s="63">
        <v>51</v>
      </c>
      <c r="S91" s="63" t="s">
        <v>172</v>
      </c>
      <c r="T91" s="63"/>
    </row>
    <row r="92" spans="1:20">
      <c r="A92" s="4">
        <v>88</v>
      </c>
      <c r="B92" s="17" t="s">
        <v>67</v>
      </c>
      <c r="C92" s="51" t="s">
        <v>396</v>
      </c>
      <c r="D92" s="63" t="s">
        <v>27</v>
      </c>
      <c r="E92" s="51">
        <v>18130262501</v>
      </c>
      <c r="F92" s="63" t="s">
        <v>162</v>
      </c>
      <c r="G92" s="161">
        <v>16</v>
      </c>
      <c r="H92" s="161">
        <v>16</v>
      </c>
      <c r="I92" s="161">
        <v>32</v>
      </c>
      <c r="J92" s="129" t="s">
        <v>397</v>
      </c>
      <c r="K92" s="170" t="s">
        <v>821</v>
      </c>
      <c r="L92" s="171" t="s">
        <v>820</v>
      </c>
      <c r="M92" s="172">
        <v>9864482706</v>
      </c>
      <c r="N92" s="170" t="s">
        <v>993</v>
      </c>
      <c r="O92" s="173" t="s">
        <v>994</v>
      </c>
      <c r="P92" s="72">
        <v>43549</v>
      </c>
      <c r="Q92" s="63" t="s">
        <v>164</v>
      </c>
      <c r="R92" s="63">
        <v>52</v>
      </c>
      <c r="S92" s="63" t="s">
        <v>172</v>
      </c>
      <c r="T92" s="63"/>
    </row>
    <row r="93" spans="1:20">
      <c r="A93" s="4">
        <v>89</v>
      </c>
      <c r="B93" s="17" t="s">
        <v>67</v>
      </c>
      <c r="C93" s="51" t="s">
        <v>392</v>
      </c>
      <c r="D93" s="63" t="s">
        <v>27</v>
      </c>
      <c r="E93" s="51">
        <v>18130246801</v>
      </c>
      <c r="F93" s="63" t="s">
        <v>162</v>
      </c>
      <c r="G93" s="161">
        <v>20</v>
      </c>
      <c r="H93" s="161">
        <v>20</v>
      </c>
      <c r="I93" s="161">
        <v>40</v>
      </c>
      <c r="J93" s="129" t="s">
        <v>393</v>
      </c>
      <c r="K93" s="170" t="s">
        <v>821</v>
      </c>
      <c r="L93" s="171" t="s">
        <v>820</v>
      </c>
      <c r="M93" s="172">
        <v>9864482707</v>
      </c>
      <c r="N93" s="170" t="s">
        <v>993</v>
      </c>
      <c r="O93" s="173" t="s">
        <v>994</v>
      </c>
      <c r="P93" s="72">
        <v>43549</v>
      </c>
      <c r="Q93" s="63" t="s">
        <v>164</v>
      </c>
      <c r="R93" s="63">
        <v>53</v>
      </c>
      <c r="S93" s="63" t="s">
        <v>172</v>
      </c>
      <c r="T93" s="63"/>
    </row>
    <row r="94" spans="1:20">
      <c r="A94" s="4">
        <v>90</v>
      </c>
      <c r="B94" s="17" t="s">
        <v>67</v>
      </c>
      <c r="C94" s="51" t="s">
        <v>84</v>
      </c>
      <c r="D94" s="63" t="s">
        <v>27</v>
      </c>
      <c r="E94" s="51">
        <v>18130275501</v>
      </c>
      <c r="F94" s="63" t="s">
        <v>162</v>
      </c>
      <c r="G94" s="161">
        <v>15</v>
      </c>
      <c r="H94" s="161">
        <v>12</v>
      </c>
      <c r="I94" s="161">
        <v>27</v>
      </c>
      <c r="J94" s="129" t="s">
        <v>85</v>
      </c>
      <c r="K94" s="170" t="s">
        <v>821</v>
      </c>
      <c r="L94" s="171" t="s">
        <v>820</v>
      </c>
      <c r="M94" s="172">
        <v>9864482708</v>
      </c>
      <c r="N94" s="170" t="s">
        <v>993</v>
      </c>
      <c r="O94" s="173" t="s">
        <v>994</v>
      </c>
      <c r="P94" s="72">
        <v>43549</v>
      </c>
      <c r="Q94" s="63" t="s">
        <v>164</v>
      </c>
      <c r="R94" s="63">
        <v>41</v>
      </c>
      <c r="S94" s="63" t="s">
        <v>172</v>
      </c>
      <c r="T94" s="63"/>
    </row>
    <row r="95" spans="1:20">
      <c r="A95" s="4">
        <v>91</v>
      </c>
      <c r="B95" s="17" t="s">
        <v>67</v>
      </c>
      <c r="C95" s="82" t="s">
        <v>971</v>
      </c>
      <c r="D95" s="63" t="s">
        <v>27</v>
      </c>
      <c r="E95" s="51" t="s">
        <v>180</v>
      </c>
      <c r="F95" s="63" t="s">
        <v>162</v>
      </c>
      <c r="G95" s="159"/>
      <c r="H95" s="159"/>
      <c r="I95" s="160"/>
      <c r="J95" s="73"/>
      <c r="K95" s="170" t="s">
        <v>821</v>
      </c>
      <c r="L95" s="171" t="s">
        <v>820</v>
      </c>
      <c r="M95" s="172">
        <v>9864482709</v>
      </c>
      <c r="N95" s="170" t="s">
        <v>993</v>
      </c>
      <c r="O95" s="173" t="s">
        <v>994</v>
      </c>
      <c r="P95" s="72">
        <v>43549</v>
      </c>
      <c r="Q95" s="63" t="s">
        <v>164</v>
      </c>
      <c r="R95" s="63">
        <v>43</v>
      </c>
      <c r="S95" s="63" t="s">
        <v>172</v>
      </c>
      <c r="T95" s="63"/>
    </row>
    <row r="96" spans="1:20">
      <c r="A96" s="4">
        <v>92</v>
      </c>
      <c r="B96" s="17" t="s">
        <v>67</v>
      </c>
      <c r="C96" s="51" t="s">
        <v>431</v>
      </c>
      <c r="D96" s="63" t="s">
        <v>27</v>
      </c>
      <c r="E96" s="51">
        <v>18130233501</v>
      </c>
      <c r="F96" s="63" t="s">
        <v>162</v>
      </c>
      <c r="G96" s="161">
        <v>2</v>
      </c>
      <c r="H96" s="161">
        <v>2</v>
      </c>
      <c r="I96" s="161">
        <v>4</v>
      </c>
      <c r="J96" s="129" t="s">
        <v>433</v>
      </c>
      <c r="K96" s="170" t="s">
        <v>821</v>
      </c>
      <c r="L96" s="171" t="s">
        <v>820</v>
      </c>
      <c r="M96" s="172">
        <v>9864482710</v>
      </c>
      <c r="N96" s="170" t="s">
        <v>993</v>
      </c>
      <c r="O96" s="173" t="s">
        <v>994</v>
      </c>
      <c r="P96" s="72">
        <v>43550</v>
      </c>
      <c r="Q96" s="63" t="s">
        <v>154</v>
      </c>
      <c r="R96" s="63">
        <v>37</v>
      </c>
      <c r="S96" s="63" t="s">
        <v>172</v>
      </c>
      <c r="T96" s="63"/>
    </row>
    <row r="97" spans="1:20">
      <c r="A97" s="4">
        <v>93</v>
      </c>
      <c r="B97" s="17" t="s">
        <v>67</v>
      </c>
      <c r="C97" s="51" t="s">
        <v>432</v>
      </c>
      <c r="D97" s="63" t="s">
        <v>27</v>
      </c>
      <c r="E97" s="51">
        <v>18130233405</v>
      </c>
      <c r="F97" s="63" t="s">
        <v>162</v>
      </c>
      <c r="G97" s="161">
        <v>7</v>
      </c>
      <c r="H97" s="161">
        <v>8</v>
      </c>
      <c r="I97" s="161">
        <v>15</v>
      </c>
      <c r="J97" s="129" t="s">
        <v>434</v>
      </c>
      <c r="K97" s="170" t="s">
        <v>821</v>
      </c>
      <c r="L97" s="171" t="s">
        <v>820</v>
      </c>
      <c r="M97" s="172">
        <v>9864482711</v>
      </c>
      <c r="N97" s="170" t="s">
        <v>993</v>
      </c>
      <c r="O97" s="173" t="s">
        <v>994</v>
      </c>
      <c r="P97" s="72">
        <v>43550</v>
      </c>
      <c r="Q97" s="63" t="s">
        <v>154</v>
      </c>
      <c r="R97" s="63">
        <v>39</v>
      </c>
      <c r="S97" s="63" t="s">
        <v>172</v>
      </c>
      <c r="T97" s="63"/>
    </row>
    <row r="98" spans="1:20">
      <c r="A98" s="4">
        <v>94</v>
      </c>
      <c r="B98" s="17" t="s">
        <v>67</v>
      </c>
      <c r="C98" s="51" t="s">
        <v>112</v>
      </c>
      <c r="D98" s="63" t="s">
        <v>27</v>
      </c>
      <c r="E98" s="51">
        <v>18130233401</v>
      </c>
      <c r="F98" s="63" t="s">
        <v>162</v>
      </c>
      <c r="G98" s="161">
        <v>15</v>
      </c>
      <c r="H98" s="161">
        <v>9</v>
      </c>
      <c r="I98" s="161">
        <v>24</v>
      </c>
      <c r="J98" s="129" t="s">
        <v>435</v>
      </c>
      <c r="K98" s="170" t="s">
        <v>821</v>
      </c>
      <c r="L98" s="171" t="s">
        <v>820</v>
      </c>
      <c r="M98" s="172">
        <v>9864482712</v>
      </c>
      <c r="N98" s="170" t="s">
        <v>993</v>
      </c>
      <c r="O98" s="173" t="s">
        <v>994</v>
      </c>
      <c r="P98" s="72">
        <v>43550</v>
      </c>
      <c r="Q98" s="63" t="s">
        <v>154</v>
      </c>
      <c r="R98" s="63">
        <v>26</v>
      </c>
      <c r="S98" s="63" t="s">
        <v>172</v>
      </c>
      <c r="T98" s="63"/>
    </row>
    <row r="99" spans="1:20">
      <c r="A99" s="4">
        <v>95</v>
      </c>
      <c r="B99" s="17" t="s">
        <v>67</v>
      </c>
      <c r="C99" s="51" t="s">
        <v>84</v>
      </c>
      <c r="D99" s="63" t="s">
        <v>27</v>
      </c>
      <c r="E99" s="51">
        <v>18130275501</v>
      </c>
      <c r="F99" s="63" t="s">
        <v>162</v>
      </c>
      <c r="G99" s="161">
        <v>15</v>
      </c>
      <c r="H99" s="161">
        <v>12</v>
      </c>
      <c r="I99" s="161">
        <v>27</v>
      </c>
      <c r="J99" s="129" t="s">
        <v>85</v>
      </c>
      <c r="K99" s="170" t="s">
        <v>821</v>
      </c>
      <c r="L99" s="171" t="s">
        <v>820</v>
      </c>
      <c r="M99" s="172">
        <v>9864482713</v>
      </c>
      <c r="N99" s="170" t="s">
        <v>993</v>
      </c>
      <c r="O99" s="173" t="s">
        <v>994</v>
      </c>
      <c r="P99" s="72">
        <v>43551</v>
      </c>
      <c r="Q99" s="63" t="s">
        <v>155</v>
      </c>
      <c r="R99" s="63">
        <v>38</v>
      </c>
      <c r="S99" s="63" t="s">
        <v>172</v>
      </c>
      <c r="T99" s="63"/>
    </row>
    <row r="100" spans="1:20">
      <c r="A100" s="4">
        <v>96</v>
      </c>
      <c r="B100" s="17" t="s">
        <v>67</v>
      </c>
      <c r="C100" s="51" t="s">
        <v>98</v>
      </c>
      <c r="D100" s="63" t="s">
        <v>27</v>
      </c>
      <c r="E100" s="51">
        <v>18130233403</v>
      </c>
      <c r="F100" s="63" t="s">
        <v>162</v>
      </c>
      <c r="G100" s="161">
        <v>16</v>
      </c>
      <c r="H100" s="161">
        <v>17</v>
      </c>
      <c r="I100" s="161">
        <v>33</v>
      </c>
      <c r="J100" s="76"/>
      <c r="K100" s="170" t="s">
        <v>821</v>
      </c>
      <c r="L100" s="171" t="s">
        <v>820</v>
      </c>
      <c r="M100" s="172">
        <v>9864482714</v>
      </c>
      <c r="N100" s="170" t="s">
        <v>993</v>
      </c>
      <c r="O100" s="173" t="s">
        <v>994</v>
      </c>
      <c r="P100" s="72">
        <v>43551</v>
      </c>
      <c r="Q100" s="63" t="s">
        <v>155</v>
      </c>
      <c r="R100" s="63">
        <v>65</v>
      </c>
      <c r="S100" s="63" t="s">
        <v>172</v>
      </c>
      <c r="T100" s="63"/>
    </row>
    <row r="101" spans="1:20">
      <c r="A101" s="4">
        <v>97</v>
      </c>
      <c r="B101" s="17" t="s">
        <v>67</v>
      </c>
      <c r="C101" s="52" t="s">
        <v>945</v>
      </c>
      <c r="D101" s="63" t="s">
        <v>27</v>
      </c>
      <c r="E101" s="51">
        <v>18130274902</v>
      </c>
      <c r="F101" s="63"/>
      <c r="G101" s="54">
        <v>29</v>
      </c>
      <c r="H101" s="54">
        <v>18</v>
      </c>
      <c r="I101" s="54">
        <v>47</v>
      </c>
      <c r="J101" s="53" t="s">
        <v>101</v>
      </c>
      <c r="K101" s="170" t="s">
        <v>821</v>
      </c>
      <c r="L101" s="171" t="s">
        <v>820</v>
      </c>
      <c r="M101" s="172">
        <v>9864482715</v>
      </c>
      <c r="N101" s="170" t="s">
        <v>993</v>
      </c>
      <c r="O101" s="173" t="s">
        <v>994</v>
      </c>
      <c r="P101" s="72">
        <v>43551</v>
      </c>
      <c r="Q101" s="63" t="s">
        <v>155</v>
      </c>
      <c r="R101" s="63">
        <v>60</v>
      </c>
      <c r="S101" s="63" t="s">
        <v>172</v>
      </c>
      <c r="T101" s="63"/>
    </row>
    <row r="102" spans="1:20">
      <c r="A102" s="4">
        <v>98</v>
      </c>
      <c r="B102" s="17" t="s">
        <v>67</v>
      </c>
      <c r="C102" s="52" t="s">
        <v>916</v>
      </c>
      <c r="D102" s="63" t="s">
        <v>27</v>
      </c>
      <c r="E102" s="51">
        <v>18130246901</v>
      </c>
      <c r="F102" s="63"/>
      <c r="G102" s="54">
        <v>39</v>
      </c>
      <c r="H102" s="54">
        <v>27</v>
      </c>
      <c r="I102" s="54">
        <v>66</v>
      </c>
      <c r="J102" s="53" t="s">
        <v>918</v>
      </c>
      <c r="K102" s="170" t="s">
        <v>821</v>
      </c>
      <c r="L102" s="171" t="s">
        <v>820</v>
      </c>
      <c r="M102" s="172">
        <v>9864482716</v>
      </c>
      <c r="N102" s="170" t="s">
        <v>993</v>
      </c>
      <c r="O102" s="173" t="s">
        <v>994</v>
      </c>
      <c r="P102" s="72" t="s">
        <v>976</v>
      </c>
      <c r="Q102" s="63" t="s">
        <v>977</v>
      </c>
      <c r="R102" s="63">
        <v>36</v>
      </c>
      <c r="S102" s="63" t="s">
        <v>172</v>
      </c>
      <c r="T102" s="63"/>
    </row>
    <row r="103" spans="1:20">
      <c r="A103" s="4">
        <v>99</v>
      </c>
      <c r="B103" s="17" t="s">
        <v>67</v>
      </c>
      <c r="C103" s="52" t="s">
        <v>917</v>
      </c>
      <c r="D103" s="63" t="s">
        <v>27</v>
      </c>
      <c r="E103" s="51">
        <v>18130202701</v>
      </c>
      <c r="F103" s="63"/>
      <c r="G103" s="54">
        <v>31</v>
      </c>
      <c r="H103" s="54">
        <v>20</v>
      </c>
      <c r="I103" s="54">
        <v>51</v>
      </c>
      <c r="J103" s="53" t="s">
        <v>919</v>
      </c>
      <c r="K103" s="170" t="s">
        <v>821</v>
      </c>
      <c r="L103" s="171" t="s">
        <v>820</v>
      </c>
      <c r="M103" s="172">
        <v>9864482717</v>
      </c>
      <c r="N103" s="170" t="s">
        <v>993</v>
      </c>
      <c r="O103" s="173" t="s">
        <v>994</v>
      </c>
      <c r="P103" s="72">
        <v>43554</v>
      </c>
      <c r="Q103" s="63" t="s">
        <v>158</v>
      </c>
      <c r="R103" s="63">
        <v>55</v>
      </c>
      <c r="S103" s="63" t="s">
        <v>172</v>
      </c>
      <c r="T103" s="63"/>
    </row>
    <row r="104" spans="1:20">
      <c r="A104" s="4">
        <v>100</v>
      </c>
      <c r="B104" s="17" t="s">
        <v>67</v>
      </c>
      <c r="C104" s="52" t="s">
        <v>972</v>
      </c>
      <c r="D104" s="63" t="s">
        <v>27</v>
      </c>
      <c r="E104" s="51">
        <v>18130253701</v>
      </c>
      <c r="F104" s="63"/>
      <c r="G104" s="54">
        <v>111</v>
      </c>
      <c r="H104" s="54">
        <v>129</v>
      </c>
      <c r="I104" s="54">
        <v>240</v>
      </c>
      <c r="J104" s="53" t="s">
        <v>974</v>
      </c>
      <c r="K104" s="170" t="s">
        <v>821</v>
      </c>
      <c r="L104" s="171" t="s">
        <v>820</v>
      </c>
      <c r="M104" s="172">
        <v>9864482718</v>
      </c>
      <c r="N104" s="170" t="s">
        <v>993</v>
      </c>
      <c r="O104" s="173" t="s">
        <v>994</v>
      </c>
      <c r="P104" s="72">
        <v>43555</v>
      </c>
      <c r="Q104" s="63" t="s">
        <v>158</v>
      </c>
      <c r="R104" s="63">
        <v>56</v>
      </c>
      <c r="S104" s="63" t="s">
        <v>172</v>
      </c>
      <c r="T104" s="18"/>
    </row>
    <row r="105" spans="1:20">
      <c r="A105" s="4">
        <v>101</v>
      </c>
      <c r="B105" s="17" t="s">
        <v>67</v>
      </c>
      <c r="C105" s="52" t="s">
        <v>973</v>
      </c>
      <c r="D105" s="63" t="s">
        <v>27</v>
      </c>
      <c r="E105" s="51">
        <v>18130202004</v>
      </c>
      <c r="F105" s="63"/>
      <c r="G105" s="54">
        <v>69</v>
      </c>
      <c r="H105" s="54">
        <v>60</v>
      </c>
      <c r="I105" s="54">
        <v>129</v>
      </c>
      <c r="J105" s="53" t="s">
        <v>975</v>
      </c>
      <c r="K105" s="170" t="s">
        <v>821</v>
      </c>
      <c r="L105" s="171" t="s">
        <v>820</v>
      </c>
      <c r="M105" s="172">
        <v>9864482719</v>
      </c>
      <c r="N105" s="170" t="s">
        <v>993</v>
      </c>
      <c r="O105" s="173" t="s">
        <v>994</v>
      </c>
      <c r="P105" s="72">
        <v>43555</v>
      </c>
      <c r="Q105" s="63" t="s">
        <v>158</v>
      </c>
      <c r="R105" s="63">
        <v>57</v>
      </c>
      <c r="S105" s="63" t="s">
        <v>172</v>
      </c>
      <c r="T105" s="18"/>
    </row>
    <row r="106" spans="1:20">
      <c r="A106" s="4">
        <v>102</v>
      </c>
      <c r="B106" s="17"/>
      <c r="C106" s="52"/>
      <c r="D106" s="18"/>
      <c r="E106" s="19"/>
      <c r="F106" s="18"/>
      <c r="G106" s="56"/>
      <c r="H106" s="56"/>
      <c r="I106" s="91"/>
      <c r="J106" s="53"/>
      <c r="K106" s="18"/>
      <c r="L106" s="18"/>
      <c r="M106" s="18"/>
      <c r="N106" s="18"/>
      <c r="O106" s="18"/>
      <c r="P106" s="24"/>
      <c r="Q106" s="18"/>
      <c r="R106" s="62"/>
      <c r="S106" s="18"/>
      <c r="T106" s="18"/>
    </row>
    <row r="107" spans="1:20">
      <c r="A107" s="4">
        <v>103</v>
      </c>
      <c r="B107" s="17"/>
      <c r="C107" s="51"/>
      <c r="D107" s="18"/>
      <c r="E107" s="19"/>
      <c r="F107" s="18"/>
      <c r="G107" s="90"/>
      <c r="H107" s="90"/>
      <c r="I107" s="91"/>
      <c r="J107" s="51"/>
      <c r="K107" s="18"/>
      <c r="L107" s="18"/>
      <c r="M107" s="18"/>
      <c r="N107" s="18"/>
      <c r="O107" s="18"/>
      <c r="P107" s="24"/>
      <c r="Q107" s="18"/>
      <c r="R107" s="62"/>
      <c r="S107" s="18"/>
      <c r="T107" s="18"/>
    </row>
    <row r="108" spans="1:20">
      <c r="A108" s="4">
        <v>104</v>
      </c>
      <c r="B108" s="17"/>
      <c r="C108" s="52"/>
      <c r="D108" s="18"/>
      <c r="E108" s="19"/>
      <c r="F108" s="18"/>
      <c r="G108" s="54"/>
      <c r="H108" s="54"/>
      <c r="I108" s="17"/>
      <c r="J108" s="53"/>
      <c r="K108" s="18"/>
      <c r="L108" s="18"/>
      <c r="M108" s="18"/>
      <c r="N108" s="18"/>
      <c r="O108" s="18"/>
      <c r="P108" s="24"/>
      <c r="Q108" s="18"/>
      <c r="R108" s="62"/>
      <c r="S108" s="18"/>
      <c r="T108" s="18"/>
    </row>
    <row r="109" spans="1:20">
      <c r="A109" s="4">
        <v>105</v>
      </c>
      <c r="B109" s="17"/>
      <c r="C109" s="52"/>
      <c r="D109" s="18"/>
      <c r="E109" s="19"/>
      <c r="F109" s="18"/>
      <c r="G109" s="54"/>
      <c r="H109" s="54"/>
      <c r="I109" s="17"/>
      <c r="J109" s="53"/>
      <c r="K109" s="18"/>
      <c r="L109" s="18"/>
      <c r="M109" s="18"/>
      <c r="N109" s="18"/>
      <c r="O109" s="18"/>
      <c r="P109" s="24"/>
      <c r="Q109" s="18"/>
      <c r="R109" s="18"/>
      <c r="S109" s="18"/>
      <c r="T109" s="18"/>
    </row>
    <row r="110" spans="1:20">
      <c r="A110" s="4">
        <v>106</v>
      </c>
      <c r="B110" s="17"/>
      <c r="C110" s="52"/>
      <c r="D110" s="18"/>
      <c r="E110" s="19"/>
      <c r="F110" s="18"/>
      <c r="G110" s="54"/>
      <c r="H110" s="54"/>
      <c r="I110" s="17"/>
      <c r="J110" s="53"/>
      <c r="K110" s="18"/>
      <c r="L110" s="18"/>
      <c r="M110" s="18"/>
      <c r="N110" s="18"/>
      <c r="O110" s="18"/>
      <c r="P110" s="24"/>
      <c r="Q110" s="18"/>
      <c r="R110" s="18"/>
      <c r="S110" s="18"/>
      <c r="T110" s="18"/>
    </row>
    <row r="111" spans="1:20">
      <c r="A111" s="4">
        <v>107</v>
      </c>
      <c r="B111" s="17"/>
      <c r="C111" s="52"/>
      <c r="D111" s="18"/>
      <c r="E111" s="19"/>
      <c r="F111" s="18"/>
      <c r="G111" s="54"/>
      <c r="H111" s="54"/>
      <c r="I111" s="17"/>
      <c r="J111" s="53"/>
      <c r="K111" s="18"/>
      <c r="L111" s="18"/>
      <c r="M111" s="18"/>
      <c r="N111" s="18"/>
      <c r="O111" s="18"/>
      <c r="P111" s="24"/>
      <c r="Q111" s="18"/>
      <c r="R111" s="18"/>
      <c r="S111" s="18"/>
      <c r="T111" s="18"/>
    </row>
    <row r="112" spans="1:20">
      <c r="A112" s="4">
        <v>108</v>
      </c>
      <c r="B112" s="17"/>
      <c r="C112" s="59"/>
      <c r="D112" s="18"/>
      <c r="E112" s="19"/>
      <c r="F112" s="18"/>
      <c r="G112" s="54"/>
      <c r="H112" s="54"/>
      <c r="I112" s="17"/>
      <c r="J112" s="53"/>
      <c r="K112" s="18"/>
      <c r="L112" s="18"/>
      <c r="M112" s="18"/>
      <c r="N112" s="18"/>
      <c r="O112" s="18"/>
      <c r="P112" s="24"/>
      <c r="Q112" s="18"/>
      <c r="R112" s="18"/>
      <c r="S112" s="18"/>
      <c r="T112" s="18"/>
    </row>
    <row r="113" spans="1:20">
      <c r="A113" s="4">
        <v>109</v>
      </c>
      <c r="B113" s="17"/>
      <c r="C113" s="51"/>
      <c r="D113" s="18"/>
      <c r="E113" s="19"/>
      <c r="F113" s="18"/>
      <c r="G113" s="90"/>
      <c r="H113" s="90"/>
      <c r="I113" s="17"/>
      <c r="J113" s="51"/>
      <c r="K113" s="18"/>
      <c r="L113" s="18"/>
      <c r="M113" s="18"/>
      <c r="N113" s="18"/>
      <c r="O113" s="18"/>
      <c r="P113" s="24"/>
      <c r="Q113" s="18"/>
      <c r="R113" s="18"/>
      <c r="S113" s="18"/>
      <c r="T113" s="18"/>
    </row>
    <row r="114" spans="1:20">
      <c r="A114" s="4">
        <v>110</v>
      </c>
      <c r="B114" s="17"/>
      <c r="C114" s="52"/>
      <c r="D114" s="18"/>
      <c r="E114" s="19"/>
      <c r="F114" s="18"/>
      <c r="G114" s="54"/>
      <c r="H114" s="54"/>
      <c r="I114" s="17"/>
      <c r="J114" s="53"/>
      <c r="K114" s="18"/>
      <c r="L114" s="18"/>
      <c r="M114" s="18"/>
      <c r="N114" s="18"/>
      <c r="O114" s="18"/>
      <c r="P114" s="24"/>
      <c r="Q114" s="18"/>
      <c r="R114" s="18"/>
      <c r="S114" s="18"/>
      <c r="T114" s="18"/>
    </row>
    <row r="115" spans="1:20">
      <c r="A115" s="4">
        <v>111</v>
      </c>
      <c r="B115" s="17"/>
      <c r="C115" s="52"/>
      <c r="D115" s="18"/>
      <c r="E115" s="19"/>
      <c r="F115" s="18"/>
      <c r="G115" s="54"/>
      <c r="H115" s="54"/>
      <c r="I115" s="17"/>
      <c r="J115" s="53"/>
      <c r="K115" s="18"/>
      <c r="L115" s="18"/>
      <c r="M115" s="18"/>
      <c r="N115" s="18"/>
      <c r="O115" s="18"/>
      <c r="P115" s="24"/>
      <c r="Q115" s="18"/>
      <c r="R115" s="18"/>
      <c r="S115" s="18"/>
      <c r="T115" s="18"/>
    </row>
    <row r="116" spans="1:20">
      <c r="A116" s="4">
        <v>112</v>
      </c>
      <c r="B116" s="17"/>
      <c r="C116" s="52"/>
      <c r="D116" s="18"/>
      <c r="E116" s="19"/>
      <c r="F116" s="18"/>
      <c r="G116" s="54"/>
      <c r="H116" s="54"/>
      <c r="I116" s="17"/>
      <c r="J116" s="53"/>
      <c r="K116" s="18"/>
      <c r="L116" s="18"/>
      <c r="M116" s="18"/>
      <c r="N116" s="18"/>
      <c r="O116" s="18"/>
      <c r="P116" s="24"/>
      <c r="Q116" s="18"/>
      <c r="R116" s="18"/>
      <c r="S116" s="18"/>
      <c r="T116" s="18"/>
    </row>
    <row r="117" spans="1:20">
      <c r="A117" s="4">
        <v>113</v>
      </c>
      <c r="B117" s="17"/>
      <c r="C117" s="52"/>
      <c r="D117" s="18"/>
      <c r="E117" s="19"/>
      <c r="F117" s="18"/>
      <c r="G117" s="54"/>
      <c r="H117" s="54"/>
      <c r="I117" s="17"/>
      <c r="J117" s="53"/>
      <c r="K117" s="18"/>
      <c r="L117" s="18"/>
      <c r="M117" s="18"/>
      <c r="N117" s="18"/>
      <c r="O117" s="18"/>
      <c r="P117" s="24"/>
      <c r="Q117" s="18"/>
      <c r="R117" s="18"/>
      <c r="S117" s="18"/>
      <c r="T117" s="18"/>
    </row>
    <row r="118" spans="1:20">
      <c r="A118" s="4">
        <v>114</v>
      </c>
      <c r="B118" s="17"/>
      <c r="C118" s="52"/>
      <c r="D118" s="18"/>
      <c r="E118" s="19"/>
      <c r="F118" s="18"/>
      <c r="G118" s="19"/>
      <c r="H118" s="19"/>
      <c r="I118" s="17"/>
      <c r="J118" s="18"/>
      <c r="K118" s="18"/>
      <c r="L118" s="18"/>
      <c r="M118" s="18"/>
      <c r="N118" s="18"/>
      <c r="O118" s="18"/>
      <c r="P118" s="24"/>
      <c r="Q118" s="18"/>
      <c r="R118" s="18"/>
      <c r="S118" s="18"/>
      <c r="T118" s="18"/>
    </row>
    <row r="119" spans="1:20">
      <c r="A119" s="4">
        <v>115</v>
      </c>
      <c r="B119" s="17"/>
      <c r="C119" s="58"/>
      <c r="D119" s="18"/>
      <c r="E119" s="19"/>
      <c r="F119" s="18"/>
      <c r="G119" s="19"/>
      <c r="H119" s="19"/>
      <c r="I119" s="17"/>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ref="I120:I164" si="0">+G120+H120</f>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0"/>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0"/>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0"/>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0"/>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0"/>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0"/>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0"/>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0"/>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0"/>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0"/>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0"/>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0"/>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0"/>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0"/>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0"/>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0"/>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0"/>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0"/>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0"/>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0"/>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0"/>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0"/>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0"/>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0"/>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0"/>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0"/>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0"/>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0"/>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0"/>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0"/>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0"/>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0"/>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0"/>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0"/>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0"/>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0"/>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0"/>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0"/>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0"/>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0"/>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0"/>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0"/>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0"/>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0"/>
        <v>0</v>
      </c>
      <c r="J164" s="18"/>
      <c r="K164" s="18"/>
      <c r="L164" s="18"/>
      <c r="M164" s="18"/>
      <c r="N164" s="18"/>
      <c r="O164" s="18"/>
      <c r="P164" s="24"/>
      <c r="Q164" s="18"/>
      <c r="R164" s="18"/>
      <c r="S164" s="18"/>
      <c r="T164" s="18"/>
    </row>
    <row r="165" spans="1:20">
      <c r="A165" s="21" t="s">
        <v>11</v>
      </c>
      <c r="B165" s="41"/>
      <c r="C165" s="21">
        <f>COUNTIFS(C5:C164,"*")</f>
        <v>99</v>
      </c>
      <c r="D165" s="21"/>
      <c r="E165" s="13"/>
      <c r="F165" s="21"/>
      <c r="G165" s="21">
        <f>SUM(G5:G164)</f>
        <v>3287</v>
      </c>
      <c r="H165" s="21">
        <f>SUM(H5:H164)</f>
        <v>3248</v>
      </c>
      <c r="I165" s="21">
        <f>SUM(I5:I164)</f>
        <v>6486</v>
      </c>
      <c r="J165" s="21"/>
      <c r="K165" s="21"/>
      <c r="L165" s="21"/>
      <c r="M165" s="21"/>
      <c r="N165" s="21"/>
      <c r="O165" s="21"/>
      <c r="P165" s="14"/>
      <c r="Q165" s="21"/>
      <c r="R165" s="21"/>
      <c r="S165" s="21"/>
      <c r="T165" s="12"/>
    </row>
    <row r="166" spans="1:20">
      <c r="A166" s="46" t="s">
        <v>66</v>
      </c>
      <c r="B166" s="10">
        <f>COUNTIF(B$5:B$164,"Team 1")</f>
        <v>37</v>
      </c>
      <c r="C166" s="46" t="s">
        <v>29</v>
      </c>
      <c r="D166" s="10">
        <f>COUNTIF(D5:D164,"Anganwadi")</f>
        <v>83</v>
      </c>
    </row>
    <row r="167" spans="1:20">
      <c r="A167" s="46" t="s">
        <v>67</v>
      </c>
      <c r="B167" s="10">
        <f>COUNTIF(B$6:B$164,"Team 2")</f>
        <v>63</v>
      </c>
      <c r="C167" s="46" t="s">
        <v>27</v>
      </c>
      <c r="D167" s="10">
        <f>COUNTIF(D5:D164,"School")</f>
        <v>16</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abSelected="1" workbookViewId="0">
      <selection activeCell="K6" sqref="K6"/>
    </sheetView>
  </sheetViews>
  <sheetFormatPr defaultRowHeight="16.5"/>
  <cols>
    <col min="1" max="1" width="6.42578125" style="36"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269" t="s">
        <v>1195</v>
      </c>
      <c r="B1" s="269"/>
      <c r="C1" s="269"/>
      <c r="D1" s="269"/>
      <c r="E1" s="269"/>
      <c r="F1" s="270"/>
      <c r="G1" s="270"/>
      <c r="H1" s="270"/>
      <c r="I1" s="270"/>
      <c r="J1" s="270"/>
    </row>
    <row r="2" spans="1:11" ht="25.5">
      <c r="A2" s="271" t="s">
        <v>0</v>
      </c>
      <c r="B2" s="272"/>
      <c r="C2" s="273" t="str">
        <f>'Block at a Glance'!C2:D2</f>
        <v>Assam</v>
      </c>
      <c r="D2" s="274"/>
      <c r="E2" s="27" t="s">
        <v>1</v>
      </c>
      <c r="F2" s="275" t="str">
        <f>'Block at a Glance'!F2:I2</f>
        <v>Dhemaji</v>
      </c>
      <c r="G2" s="276"/>
      <c r="H2" s="28" t="s">
        <v>28</v>
      </c>
      <c r="I2" s="275" t="str">
        <f>'Block at a Glance'!M2:M2</f>
        <v>Sissiborgaon</v>
      </c>
      <c r="J2" s="276"/>
    </row>
    <row r="3" spans="1:11" ht="28.5" customHeight="1">
      <c r="A3" s="280" t="s">
        <v>70</v>
      </c>
      <c r="B3" s="280"/>
      <c r="C3" s="280"/>
      <c r="D3" s="280"/>
      <c r="E3" s="280"/>
      <c r="F3" s="280"/>
      <c r="G3" s="280"/>
      <c r="H3" s="280"/>
      <c r="I3" s="280"/>
      <c r="J3" s="280"/>
    </row>
    <row r="4" spans="1:11">
      <c r="A4" s="279" t="s">
        <v>31</v>
      </c>
      <c r="B4" s="278" t="s">
        <v>32</v>
      </c>
      <c r="C4" s="277" t="s">
        <v>33</v>
      </c>
      <c r="D4" s="277" t="s">
        <v>40</v>
      </c>
      <c r="E4" s="277"/>
      <c r="F4" s="277"/>
      <c r="G4" s="277" t="s">
        <v>34</v>
      </c>
      <c r="H4" s="277" t="s">
        <v>41</v>
      </c>
      <c r="I4" s="277"/>
      <c r="J4" s="277"/>
    </row>
    <row r="5" spans="1:11" ht="22.5" customHeight="1">
      <c r="A5" s="279"/>
      <c r="B5" s="278"/>
      <c r="C5" s="277"/>
      <c r="D5" s="29" t="s">
        <v>9</v>
      </c>
      <c r="E5" s="29" t="s">
        <v>10</v>
      </c>
      <c r="F5" s="29" t="s">
        <v>11</v>
      </c>
      <c r="G5" s="277"/>
      <c r="H5" s="29" t="s">
        <v>9</v>
      </c>
      <c r="I5" s="29" t="s">
        <v>10</v>
      </c>
      <c r="J5" s="29" t="s">
        <v>11</v>
      </c>
    </row>
    <row r="6" spans="1:11" ht="22.5" customHeight="1">
      <c r="A6" s="47">
        <v>1</v>
      </c>
      <c r="B6" s="48">
        <v>43024</v>
      </c>
      <c r="C6" s="32">
        <f>COUNTIFS('October 2018'!D$5:D$164,"Anganwadi")</f>
        <v>30</v>
      </c>
      <c r="D6" s="33">
        <f>SUMIF('October 2018'!$D$5:$D$164,"Anganwadi",'October 2018'!$G$5:$G$164)</f>
        <v>806</v>
      </c>
      <c r="E6" s="33">
        <f>SUMIF('October 2018'!$D$5:$D$164,"Anganwadi",'October 2018'!$H$5:$H$164)</f>
        <v>773</v>
      </c>
      <c r="F6" s="33">
        <f>+D6+E6</f>
        <v>1579</v>
      </c>
      <c r="G6" s="32">
        <f>COUNTIF('October 2018'!D5:D164,"School")</f>
        <v>57</v>
      </c>
      <c r="H6" s="33">
        <f>SUMIF('October 2018'!$D$5:$D$164,"School",'October 2018'!$G$5:$G$164)</f>
        <v>2158</v>
      </c>
      <c r="I6" s="33">
        <f>SUMIF('October 2018'!$D$5:$D$164,"School",'October 2018'!$H$5:$H$164)</f>
        <v>2184</v>
      </c>
      <c r="J6" s="33">
        <f>+H6+I6</f>
        <v>4342</v>
      </c>
      <c r="K6" s="34"/>
    </row>
    <row r="7" spans="1:11" ht="22.5" customHeight="1">
      <c r="A7" s="30">
        <v>2</v>
      </c>
      <c r="B7" s="31">
        <v>43055</v>
      </c>
      <c r="C7" s="32">
        <f>COUNTIF('Nov-18'!D5:D164,"Anganwadi")</f>
        <v>25</v>
      </c>
      <c r="D7" s="33">
        <f>SUMIF('Nov-18'!$D$5:$D$164,"Anganwadi",'Nov-18'!$G$5:$G$164)</f>
        <v>851</v>
      </c>
      <c r="E7" s="33">
        <f>SUMIF('Nov-18'!$D$5:$D$164,"Anganwadi",'Nov-18'!$H$5:$H$164)</f>
        <v>874</v>
      </c>
      <c r="F7" s="33">
        <f t="shared" ref="F7:F11" si="0">+D7+E7</f>
        <v>1725</v>
      </c>
      <c r="G7" s="32">
        <f>COUNTIF('Nov-18'!D5:D164,"School")</f>
        <v>96</v>
      </c>
      <c r="H7" s="33">
        <f>SUMIF('Nov-18'!$D$5:$D$164,"School",'Nov-18'!$G$5:$G$164)</f>
        <v>3717</v>
      </c>
      <c r="I7" s="33">
        <f>SUMIF('Nov-18'!$D$5:$D$164,"School",'Nov-18'!$H$5:$H$164)</f>
        <v>3849</v>
      </c>
      <c r="J7" s="33">
        <f t="shared" ref="J7:J11" si="1">+H7+I7</f>
        <v>7566</v>
      </c>
    </row>
    <row r="8" spans="1:11" ht="22.5" customHeight="1">
      <c r="A8" s="30">
        <v>3</v>
      </c>
      <c r="B8" s="31">
        <v>43085</v>
      </c>
      <c r="C8" s="32">
        <f>COUNTIF('Dec-18'!D5:D164,"Anganwadi")</f>
        <v>113</v>
      </c>
      <c r="D8" s="33">
        <f>SUMIF('Dec-18'!$D$5:$D$164,"Anganwadi",'Dec-18'!$G$5:$G$164)</f>
        <v>3486</v>
      </c>
      <c r="E8" s="33">
        <f>SUMIF('Dec-18'!$D$5:$D$164,"Anganwadi",'Dec-18'!$H$5:$H$164)</f>
        <v>3516</v>
      </c>
      <c r="F8" s="33">
        <f t="shared" si="0"/>
        <v>7002</v>
      </c>
      <c r="G8" s="32">
        <f>COUNTIF('Dec-18'!D5:D164,"School")</f>
        <v>0</v>
      </c>
      <c r="H8" s="33">
        <f>SUMIF('Dec-18'!$D$5:$D$164,"School",'Dec-18'!$G$5:$G$164)</f>
        <v>0</v>
      </c>
      <c r="I8" s="33">
        <f>SUMIF('Dec-18'!$D$5:$D$164,"School",'Dec-18'!$H$5:$H$164)</f>
        <v>0</v>
      </c>
      <c r="J8" s="33">
        <f t="shared" si="1"/>
        <v>0</v>
      </c>
    </row>
    <row r="9" spans="1:11" ht="22.5" customHeight="1">
      <c r="A9" s="30">
        <v>4</v>
      </c>
      <c r="B9" s="31">
        <v>43116</v>
      </c>
      <c r="C9" s="32">
        <f>COUNTIF('Jan-19'!D5:D164,"Anganwadi")</f>
        <v>54</v>
      </c>
      <c r="D9" s="33">
        <f>SUMIF('Jan-19'!$D$5:$D$164,"Anganwadi",'Jan-19'!$G$5:$G$164)</f>
        <v>1634</v>
      </c>
      <c r="E9" s="33">
        <f>SUMIF('Jan-19'!$D$5:$D$164,"Anganwadi",'Jan-19'!$H$5:$H$164)</f>
        <v>1548</v>
      </c>
      <c r="F9" s="33">
        <f t="shared" si="0"/>
        <v>3182</v>
      </c>
      <c r="G9" s="32">
        <f>COUNTIF('Jan-19'!D5:D164,"School")</f>
        <v>44</v>
      </c>
      <c r="H9" s="33">
        <f>SUMIF('Jan-19'!$D$5:$D$164,"School",'Jan-19'!$G$5:$G$164)</f>
        <v>1169</v>
      </c>
      <c r="I9" s="33">
        <f>SUMIF('Jan-19'!$D$5:$D$164,"School",'Jan-19'!$H$5:$H$164)</f>
        <v>1422</v>
      </c>
      <c r="J9" s="33">
        <f t="shared" si="1"/>
        <v>2591</v>
      </c>
    </row>
    <row r="10" spans="1:11" ht="22.5" customHeight="1">
      <c r="A10" s="30">
        <v>5</v>
      </c>
      <c r="B10" s="31">
        <v>43147</v>
      </c>
      <c r="C10" s="32">
        <f>COUNTIF('Feb19'!D5:D164,"Anganwadi")</f>
        <v>18</v>
      </c>
      <c r="D10" s="33">
        <f>SUMIF('Feb19'!$D$5:$D$164,"Anganwadi",'Feb19'!$G$5:$G$164)</f>
        <v>579</v>
      </c>
      <c r="E10" s="33">
        <f>SUMIF('Feb19'!$D$5:$D$164,"Anganwadi",'Feb19'!$H$5:$H$164)</f>
        <v>543</v>
      </c>
      <c r="F10" s="33">
        <f t="shared" si="0"/>
        <v>1122</v>
      </c>
      <c r="G10" s="32">
        <f>COUNTIF('Feb19'!D5:D164,"School")</f>
        <v>34</v>
      </c>
      <c r="H10" s="33">
        <f>SUMIF('Feb19'!$D$5:$D$164,"School",'Feb19'!$G$5:$G$164)</f>
        <v>882</v>
      </c>
      <c r="I10" s="33">
        <f>SUMIF('Feb19'!$D$5:$D$164,"School",'Feb19'!$H$5:$H$164)</f>
        <v>1061</v>
      </c>
      <c r="J10" s="33">
        <f t="shared" si="1"/>
        <v>1943</v>
      </c>
    </row>
    <row r="11" spans="1:11" ht="22.5" customHeight="1">
      <c r="A11" s="30">
        <v>6</v>
      </c>
      <c r="B11" s="31">
        <v>43175</v>
      </c>
      <c r="C11" s="32">
        <f>COUNTIF('Mar19'!D5:D164,"Anganwadi")</f>
        <v>83</v>
      </c>
      <c r="D11" s="33">
        <f>SUMIF('Mar19'!$D$5:$D$164,"Anganwadi",'Mar19'!$G$5:$G$164)</f>
        <v>2831</v>
      </c>
      <c r="E11" s="33">
        <f>SUMIF('Mar19'!$D$5:$D$164,"Anganwadi",'Mar19'!$H$5:$H$164)</f>
        <v>2830</v>
      </c>
      <c r="F11" s="33">
        <f t="shared" si="0"/>
        <v>5661</v>
      </c>
      <c r="G11" s="32">
        <f>COUNTIF('Mar19'!D5:D164,"School")</f>
        <v>16</v>
      </c>
      <c r="H11" s="33">
        <f>SUMIF('Mar19'!$D$5:$D$164,"School",'Mar19'!$G$5:$G$164)</f>
        <v>456</v>
      </c>
      <c r="I11" s="33">
        <f>SUMIF('Mar19'!$D$5:$D$164,"School",'Mar19'!$H$5:$H$164)</f>
        <v>418</v>
      </c>
      <c r="J11" s="33">
        <f t="shared" si="1"/>
        <v>874</v>
      </c>
    </row>
    <row r="12" spans="1:11" ht="19.5" customHeight="1">
      <c r="A12" s="268" t="s">
        <v>42</v>
      </c>
      <c r="B12" s="268"/>
      <c r="C12" s="35">
        <f>SUM(C6:C11)</f>
        <v>323</v>
      </c>
      <c r="D12" s="35">
        <f t="shared" ref="D12:J12" si="2">SUM(D6:D11)</f>
        <v>10187</v>
      </c>
      <c r="E12" s="35">
        <f t="shared" si="2"/>
        <v>10084</v>
      </c>
      <c r="F12" s="35">
        <f t="shared" si="2"/>
        <v>20271</v>
      </c>
      <c r="G12" s="35">
        <f t="shared" si="2"/>
        <v>247</v>
      </c>
      <c r="H12" s="35">
        <f t="shared" si="2"/>
        <v>8382</v>
      </c>
      <c r="I12" s="35">
        <f t="shared" si="2"/>
        <v>8934</v>
      </c>
      <c r="J12" s="35">
        <f t="shared" si="2"/>
        <v>17316</v>
      </c>
    </row>
    <row r="14" spans="1:11">
      <c r="A14" s="263" t="s">
        <v>71</v>
      </c>
      <c r="B14" s="263"/>
      <c r="C14" s="263"/>
      <c r="D14" s="263"/>
      <c r="E14" s="263"/>
      <c r="F14" s="263"/>
    </row>
    <row r="15" spans="1:11" ht="82.5">
      <c r="A15" s="45" t="s">
        <v>31</v>
      </c>
      <c r="B15" s="44" t="s">
        <v>32</v>
      </c>
      <c r="C15" s="49" t="s">
        <v>68</v>
      </c>
      <c r="D15" s="43" t="s">
        <v>33</v>
      </c>
      <c r="E15" s="43" t="s">
        <v>34</v>
      </c>
      <c r="F15" s="43" t="s">
        <v>69</v>
      </c>
    </row>
    <row r="16" spans="1:11">
      <c r="A16" s="266">
        <v>1</v>
      </c>
      <c r="B16" s="264">
        <v>42841</v>
      </c>
      <c r="C16" s="50" t="s">
        <v>66</v>
      </c>
      <c r="D16" s="32">
        <f>COUNTIFS('October 2018'!B$5:B$164,"Team 1",'October 2018'!D$5:D$164,"Anganwadi")</f>
        <v>4</v>
      </c>
      <c r="E16" s="32">
        <f>COUNTIFS('October 2018'!B$5:B$164,"Team 1",'October 2018'!D$5:D$164,"School")</f>
        <v>22</v>
      </c>
      <c r="F16" s="33">
        <f>SUMIF('October 2018'!$B$5:$B$164,"Team 1",'October 2018'!$I$5:$I$164)</f>
        <v>2818</v>
      </c>
    </row>
    <row r="17" spans="1:6">
      <c r="A17" s="267"/>
      <c r="B17" s="265"/>
      <c r="C17" s="50" t="s">
        <v>67</v>
      </c>
      <c r="D17" s="32">
        <f>COUNTIFS('October 2018'!B$5:B$164,"Team 2",'October 2018'!D$5:D$164,"Anganwadi")</f>
        <v>26</v>
      </c>
      <c r="E17" s="32">
        <f>COUNTIFS('October 2018'!B$5:B$164,"Team 2",'October 2018'!D$5:D$164,"School")</f>
        <v>35</v>
      </c>
      <c r="F17" s="33">
        <f>SUMIF('October 2018'!$B$5:$B$164,"Team 2",'October 2018'!$I$5:$I$164)</f>
        <v>3002</v>
      </c>
    </row>
    <row r="18" spans="1:6">
      <c r="A18" s="266">
        <v>2</v>
      </c>
      <c r="B18" s="264">
        <v>42871</v>
      </c>
      <c r="C18" s="50" t="s">
        <v>66</v>
      </c>
      <c r="D18" s="32">
        <f>COUNTIFS('Nov-18'!B$5:B$164,"Team 1",'Nov-18'!D$5:D$164,"Anganwadi")</f>
        <v>25</v>
      </c>
      <c r="E18" s="32">
        <f>COUNTIFS('Nov-18'!B$5:B$164,"Team 1",'Nov-18'!D$5:D$164,"School")</f>
        <v>34</v>
      </c>
      <c r="F18" s="33">
        <f>SUMIF('Nov-18'!$B$5:$B$164,"Team 1",'Nov-18'!$I$5:$I$164)</f>
        <v>6630</v>
      </c>
    </row>
    <row r="19" spans="1:6">
      <c r="A19" s="267"/>
      <c r="B19" s="265"/>
      <c r="C19" s="50" t="s">
        <v>67</v>
      </c>
      <c r="D19" s="32">
        <f>COUNTIFS('Nov-18'!B$5:B$164,"Team 2",'Nov-18'!D$5:D$164,"Anganwadi")</f>
        <v>0</v>
      </c>
      <c r="E19" s="32">
        <f>COUNTIFS('Nov-18'!B$5:B$164,"Team 2",'Nov-18'!D$5:D$164,"School")</f>
        <v>62</v>
      </c>
      <c r="F19" s="33">
        <f>SUMIF('Nov-18'!$B$5:$B$164,"Team 2",'Nov-18'!$I$5:$I$164)</f>
        <v>2157</v>
      </c>
    </row>
    <row r="20" spans="1:6">
      <c r="A20" s="266">
        <v>3</v>
      </c>
      <c r="B20" s="264">
        <v>42902</v>
      </c>
      <c r="C20" s="50" t="s">
        <v>66</v>
      </c>
      <c r="D20" s="32">
        <f>COUNTIFS('Dec-18'!B$5:B$164,"Team 1",'Dec-18'!D$5:D$164,"Anganwadi")</f>
        <v>49</v>
      </c>
      <c r="E20" s="32">
        <f>COUNTIFS('Dec-18'!B$5:B$164,"Team 1",'Dec-18'!D$5:D$164,"School")</f>
        <v>0</v>
      </c>
      <c r="F20" s="33">
        <f>SUMIF('Dec-18'!$B$5:$B$164,"Team 1",'Dec-18'!$I$5:$I$164)</f>
        <v>3337</v>
      </c>
    </row>
    <row r="21" spans="1:6">
      <c r="A21" s="267"/>
      <c r="B21" s="265"/>
      <c r="C21" s="50" t="s">
        <v>67</v>
      </c>
      <c r="D21" s="32">
        <f>COUNTIFS('Dec-18'!B$5:B$164,"Team 2",'Dec-18'!D$5:D$164,"Anganwadi")</f>
        <v>64</v>
      </c>
      <c r="E21" s="32">
        <f>COUNTIFS('Dec-18'!B$5:B$164,"Team 2",'Dec-18'!D$5:D$164,"School")</f>
        <v>0</v>
      </c>
      <c r="F21" s="33">
        <f>SUMIF('Dec-18'!$B$5:$B$164,"Team 2",'Dec-18'!$I$5:$I$164)</f>
        <v>3607</v>
      </c>
    </row>
    <row r="22" spans="1:6">
      <c r="A22" s="266">
        <v>4</v>
      </c>
      <c r="B22" s="264">
        <v>42932</v>
      </c>
      <c r="C22" s="50" t="s">
        <v>66</v>
      </c>
      <c r="D22" s="32">
        <f>COUNTIFS('Jan-19'!B$5:B$164,"Team 1",'Jan-19'!D$5:D$164,"Anganwadi")</f>
        <v>21</v>
      </c>
      <c r="E22" s="32">
        <f>COUNTIFS('Jan-19'!B$5:B$164,"Team 1",'Jan-19'!D$5:D$164,"School")</f>
        <v>21</v>
      </c>
      <c r="F22" s="33">
        <f>SUMIF('Jan-19'!$B$5:$B$164,"Team 1",'Jan-19'!$I$5:$I$164)</f>
        <v>3001</v>
      </c>
    </row>
    <row r="23" spans="1:6">
      <c r="A23" s="267"/>
      <c r="B23" s="265"/>
      <c r="C23" s="50" t="s">
        <v>67</v>
      </c>
      <c r="D23" s="32">
        <f>COUNTIFS('Jan-19'!B$5:B$164,"Team 2",'Jan-19'!D$5:D$164,"Anganwadi")</f>
        <v>33</v>
      </c>
      <c r="E23" s="32">
        <f>COUNTIFS('Jan-19'!B$5:B$164,"Team 2",'Jan-19'!D$5:D$164,"School")</f>
        <v>23</v>
      </c>
      <c r="F23" s="33">
        <f>SUMIF('Jan-19'!$B$5:$B$164,"Team 2",'Jan-19'!$I$5:$I$164)</f>
        <v>2788</v>
      </c>
    </row>
    <row r="24" spans="1:6">
      <c r="A24" s="266">
        <v>5</v>
      </c>
      <c r="B24" s="264">
        <v>42963</v>
      </c>
      <c r="C24" s="50" t="s">
        <v>66</v>
      </c>
      <c r="D24" s="32">
        <f>COUNTIFS('Feb19'!B$5:B$164,"Team 1",'Feb19'!D$5:D$164,"Anganwadi")</f>
        <v>18</v>
      </c>
      <c r="E24" s="32">
        <f>COUNTIFS('Feb19'!B$5:B$164,"Team 1",'Feb19'!D$5:D$164,"School")</f>
        <v>34</v>
      </c>
      <c r="F24" s="33">
        <f>SUMIF('Feb19'!$B$5:$B$164,"Team 1",'Feb19'!$I$5:$I$164)</f>
        <v>3065</v>
      </c>
    </row>
    <row r="25" spans="1:6">
      <c r="A25" s="267"/>
      <c r="B25" s="265"/>
      <c r="C25" s="50" t="s">
        <v>67</v>
      </c>
      <c r="D25" s="32">
        <f>COUNTIFS('Feb19'!B$5:B$164,"Team 2",'Feb19'!D$5:D$164,"Anganwadi")</f>
        <v>0</v>
      </c>
      <c r="E25" s="32">
        <f>COUNTIFS('Feb19'!B$5:B$164,"Team 2",'Feb19'!D$5:D$164,"School")</f>
        <v>0</v>
      </c>
      <c r="F25" s="33">
        <f>SUMIF('Feb19'!$B$5:$B$164,"Team 2",'Feb19'!$I$5:$I$164)</f>
        <v>3200</v>
      </c>
    </row>
    <row r="26" spans="1:6">
      <c r="A26" s="266">
        <v>6</v>
      </c>
      <c r="B26" s="264">
        <v>42994</v>
      </c>
      <c r="C26" s="50" t="s">
        <v>66</v>
      </c>
      <c r="D26" s="32">
        <f>COUNTIFS('Mar19'!B$5:B$164,"Team 1",'Mar19'!D$5:D$164,"Anganwadi")</f>
        <v>36</v>
      </c>
      <c r="E26" s="32">
        <f>COUNTIFS('Mar19'!B$5:B$164,"Team 1",'Mar19'!D$5:D$164,"School")</f>
        <v>1</v>
      </c>
      <c r="F26" s="33">
        <f>SUMIF('Mar19'!$B$5:$B$164,"Team 1",'Mar19'!$I$5:$I$164)</f>
        <v>2524</v>
      </c>
    </row>
    <row r="27" spans="1:6">
      <c r="A27" s="267"/>
      <c r="B27" s="265"/>
      <c r="C27" s="50" t="s">
        <v>67</v>
      </c>
      <c r="D27" s="32">
        <f>COUNTIFS('Mar19'!B$5:B$164,"Team 2",'Mar19'!D$5:D$164,"Anganwadi")</f>
        <v>46</v>
      </c>
      <c r="E27" s="32">
        <f>COUNTIFS('Mar19'!B$5:B$164,"Team 2",'Mar19'!D$5:D$164,"School")</f>
        <v>15</v>
      </c>
      <c r="F27" s="33">
        <f>SUMIF('Mar19'!$B$5:$B$164,"Team 2",'Mar19'!$I$5:$I$164)</f>
        <v>3838</v>
      </c>
    </row>
    <row r="28" spans="1:6">
      <c r="A28" s="42" t="s">
        <v>42</v>
      </c>
      <c r="B28" s="42"/>
      <c r="C28" s="42"/>
      <c r="D28" s="42">
        <f>SUM(D16:D27)</f>
        <v>322</v>
      </c>
      <c r="E28" s="42">
        <f>SUM(E16:E27)</f>
        <v>247</v>
      </c>
      <c r="F28" s="42">
        <f>SUM(F16:F27)</f>
        <v>39967</v>
      </c>
    </row>
  </sheetData>
  <mergeCells count="26">
    <mergeCell ref="A12:B12"/>
    <mergeCell ref="A1:J1"/>
    <mergeCell ref="A2:B2"/>
    <mergeCell ref="C2:D2"/>
    <mergeCell ref="F2:G2"/>
    <mergeCell ref="I2:J2"/>
    <mergeCell ref="D4:F4"/>
    <mergeCell ref="B4:B5"/>
    <mergeCell ref="C4:C5"/>
    <mergeCell ref="A4:A5"/>
    <mergeCell ref="H4:J4"/>
    <mergeCell ref="G4:G5"/>
    <mergeCell ref="A3:J3"/>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8" right="0.38" top="0.42" bottom="0.36" header="0.3" footer="0.3"/>
  <pageSetup paperSize="9" scale="8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October 2018</vt:lpstr>
      <vt:lpstr>Nov-18</vt:lpstr>
      <vt:lpstr>Dec-18</vt:lpstr>
      <vt:lpstr>Jan-19</vt:lpstr>
      <vt:lpstr>Feb19</vt:lpstr>
      <vt:lpstr>Mar19</vt:lpstr>
      <vt:lpstr>Summary Sheet</vt:lpstr>
      <vt:lpstr>'Dec-18'!Print_Titles</vt:lpstr>
      <vt:lpstr>'Feb19'!Print_Titles</vt:lpstr>
      <vt:lpstr>'Jan-19'!Print_Titles</vt:lpstr>
      <vt:lpstr>'Mar19'!Print_Titles</vt:lpstr>
      <vt:lpstr>'Nov-18'!Print_Titles</vt:lpstr>
      <vt:lpstr>'October 2018'!Print_Titles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2018-12-21T11:55:07Z</dcterms:modified>
</cp:coreProperties>
</file>