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133" i="20"/>
  <c r="I132"/>
  <c r="I131"/>
  <c r="I130"/>
  <c r="I129"/>
  <c r="I128"/>
  <c r="I127"/>
  <c r="I126"/>
  <c r="I125"/>
  <c r="I124"/>
  <c r="I123"/>
  <c r="I122"/>
  <c r="I121"/>
  <c r="I120"/>
  <c r="I119"/>
  <c r="I118"/>
  <c r="I137" i="18"/>
  <c r="I136"/>
  <c r="I135"/>
  <c r="I134"/>
  <c r="I133"/>
  <c r="I106" i="5" l="1"/>
  <c r="I105"/>
  <c r="I104"/>
  <c r="I103"/>
  <c r="I102"/>
  <c r="I104" i="21" l="1"/>
  <c r="I103"/>
  <c r="I102"/>
  <c r="I101"/>
  <c r="I100"/>
  <c r="I99"/>
  <c r="I98"/>
  <c r="I97"/>
  <c r="I96"/>
  <c r="I95"/>
  <c r="I94"/>
  <c r="I93"/>
  <c r="I92"/>
  <c r="I91"/>
  <c r="I90"/>
  <c r="I89"/>
  <c r="I88"/>
  <c r="I87"/>
  <c r="I86"/>
  <c r="I85"/>
  <c r="I84"/>
  <c r="I83"/>
  <c r="I82"/>
  <c r="I81"/>
  <c r="I80"/>
  <c r="I79"/>
  <c r="I78"/>
  <c r="I77"/>
  <c r="I76"/>
  <c r="I75"/>
  <c r="I74"/>
  <c r="I73"/>
  <c r="I72"/>
  <c r="I71"/>
  <c r="I70"/>
  <c r="I69"/>
  <c r="I68"/>
  <c r="I67"/>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17" i="20"/>
  <c r="I116"/>
  <c r="I115"/>
  <c r="I114"/>
  <c r="I113"/>
  <c r="I112"/>
  <c r="I111"/>
  <c r="I110"/>
  <c r="I109"/>
  <c r="I107"/>
  <c r="I106"/>
  <c r="I105"/>
  <c r="I104"/>
  <c r="I103"/>
  <c r="I102"/>
  <c r="I101"/>
  <c r="I100"/>
  <c r="I99"/>
  <c r="I98"/>
  <c r="I97"/>
  <c r="I96"/>
  <c r="I95"/>
  <c r="I94"/>
  <c r="I93"/>
  <c r="I92"/>
  <c r="I91"/>
  <c r="I90"/>
  <c r="I89"/>
  <c r="I88"/>
  <c r="I87"/>
  <c r="I86"/>
  <c r="I85"/>
  <c r="I84"/>
  <c r="I83"/>
  <c r="I82"/>
  <c r="I81"/>
  <c r="I80"/>
  <c r="I79"/>
  <c r="I78"/>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32" i="18"/>
  <c r="I131"/>
  <c r="I130"/>
  <c r="I129"/>
  <c r="I128"/>
  <c r="I127"/>
  <c r="I126"/>
  <c r="I125"/>
  <c r="H30" l="1"/>
  <c r="I101" i="5" l="1"/>
  <c r="I100"/>
  <c r="I99"/>
  <c r="I98"/>
  <c r="I97"/>
  <c r="I96"/>
  <c r="I9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34" i="20"/>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D167" i="20"/>
  <c r="D166"/>
  <c r="H165"/>
  <c r="G165"/>
  <c r="C165"/>
  <c r="I164"/>
  <c r="I163"/>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23" i="11" s="1"/>
  <c r="I5" i="19"/>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21" i="11" s="1"/>
  <c r="I5" i="18"/>
  <c r="F20" i="11" s="1"/>
  <c r="D167" i="17"/>
  <c r="D166"/>
  <c r="H165"/>
  <c r="G165"/>
  <c r="C165"/>
  <c r="I122"/>
  <c r="I121"/>
  <c r="I120"/>
  <c r="I119"/>
  <c r="I118"/>
  <c r="I117"/>
  <c r="I116"/>
  <c r="I115"/>
  <c r="I114"/>
  <c r="I113"/>
  <c r="I112"/>
  <c r="I111"/>
  <c r="I110"/>
  <c r="I109"/>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18" i="11" s="1"/>
  <c r="I5" i="17"/>
  <c r="I6" i="5"/>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F26" i="11" l="1"/>
  <c r="F19"/>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I7"/>
  <c r="I5"/>
  <c r="F16" i="11" l="1"/>
  <c r="F17"/>
  <c r="C12"/>
  <c r="I165" i="5"/>
  <c r="F12" i="11"/>
  <c r="J12"/>
  <c r="F28" l="1"/>
</calcChain>
</file>

<file path=xl/sharedStrings.xml><?xml version="1.0" encoding="utf-8"?>
<sst xmlns="http://schemas.openxmlformats.org/spreadsheetml/2006/main" count="6102" uniqueCount="1038">
  <si>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</si>
  <si>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</si>
  <si>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</si>
  <si>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</si>
  <si>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</si>
  <si>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</si>
  <si>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</si>
  <si>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</si>
  <si>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</si>
  <si>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</si>
  <si>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</si>
  <si>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</si>
  <si>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</si>
  <si>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</si>
  <si>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</si>
  <si>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</si>
  <si>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</si>
  <si>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</si>
  <si>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</si>
  <si>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</si>
  <si>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</si>
  <si>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</si>
  <si>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</si>
  <si>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</si>
  <si>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</si>
  <si>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</si>
  <si>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</si>
  <si>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</si>
  <si>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</si>
  <si>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</si>
  <si>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</si>
  <si>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</si>
  <si>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</si>
  <si>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</si>
  <si>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</si>
  <si>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</si>
  <si>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</si>
  <si>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</si>
  <si>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</si>
  <si>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</si>
  <si>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</si>
  <si>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</si>
  <si>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</si>
  <si>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</si>
  <si>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</si>
  <si>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</si>
  <si>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</si>
  <si>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</si>
  <si>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</si>
  <si>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</si>
  <si>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</si>
  <si>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</si>
  <si>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</si>
  <si>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</si>
  <si>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</si>
  <si>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</si>
  <si>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</si>
  <si>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</si>
  <si>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</si>
  <si>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</si>
  <si>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</si>
  <si>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</si>
  <si>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</si>
  <si>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</si>
  <si>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</si>
  <si>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</si>
  <si>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</si>
  <si>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</si>
  <si>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</si>
  <si>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</si>
  <si>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</si>
  <si>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</si>
  <si>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Borhula MV</t>
  </si>
  <si>
    <t>Na- Deoghria LP</t>
  </si>
  <si>
    <t>Lengrai MV</t>
  </si>
  <si>
    <t>Amulguri Janajati LP</t>
  </si>
  <si>
    <t>Amulguri TE (mini)</t>
  </si>
  <si>
    <t xml:space="preserve">Borhulla </t>
  </si>
  <si>
    <t>Basmatia TE (B)</t>
  </si>
  <si>
    <t>1no. Ekarani</t>
  </si>
  <si>
    <t>Ekarani N. C</t>
  </si>
  <si>
    <t>Bayanchuk</t>
  </si>
  <si>
    <t>Matiakhana</t>
  </si>
  <si>
    <t>Bayanchuk (A)</t>
  </si>
  <si>
    <t>Nakari</t>
  </si>
  <si>
    <t>2no. Nakari</t>
  </si>
  <si>
    <t>Borguri Basti</t>
  </si>
  <si>
    <t>Borguri Gaon</t>
  </si>
  <si>
    <t>Jaloni 16</t>
  </si>
  <si>
    <t>Jaloni RCC grant</t>
  </si>
  <si>
    <t>Jaloni 38</t>
  </si>
  <si>
    <t>Lengrai Amguri</t>
  </si>
  <si>
    <t>Phukanbari  Grant</t>
  </si>
  <si>
    <t>Jutulibari TE - A</t>
  </si>
  <si>
    <t>Jutulibari TE B</t>
  </si>
  <si>
    <t>Jutulibari REC Grant No 303/310</t>
  </si>
  <si>
    <t>Jaloni Basti</t>
  </si>
  <si>
    <t>51.no Madhuting Grant</t>
  </si>
  <si>
    <t>Musal bug TE</t>
  </si>
  <si>
    <t>Phukanbari  TE</t>
  </si>
  <si>
    <t>Tingraiborhulla mini</t>
  </si>
  <si>
    <t>Telpani Bongaon RF</t>
  </si>
  <si>
    <t>Gulaibam</t>
  </si>
  <si>
    <t>Gulaibam A</t>
  </si>
  <si>
    <t>Niz Bhekulajan</t>
  </si>
  <si>
    <t>Bhekulajan Gaon</t>
  </si>
  <si>
    <t>Phukanbari Grant Gaon no.23</t>
  </si>
  <si>
    <t>Basmatia Naharani</t>
  </si>
  <si>
    <t>Telpani Koibotta</t>
  </si>
  <si>
    <t>Telpani Koibortta mini</t>
  </si>
  <si>
    <t>Lengrai Gaon mini</t>
  </si>
  <si>
    <t>Lengrai Gaon mini (A)</t>
  </si>
  <si>
    <t>Lengrai Tinikuria</t>
  </si>
  <si>
    <t>Lengrai Tinikuria no.2</t>
  </si>
  <si>
    <t>Polymangal LPS</t>
  </si>
  <si>
    <t>Vivekananda Smiriti LP</t>
  </si>
  <si>
    <t>Seujpur Adrsha LP</t>
  </si>
  <si>
    <t>Konwargaon L.P.</t>
  </si>
  <si>
    <t>Monipuribam L.P.</t>
  </si>
  <si>
    <t>Tikirabali LPS</t>
  </si>
  <si>
    <t>Na-Khangia LPS</t>
  </si>
  <si>
    <t>Hamukoni LPS</t>
  </si>
  <si>
    <t>Radhika Santi LPS</t>
  </si>
  <si>
    <t>Dihing Kiner Nokteha</t>
  </si>
  <si>
    <t>Sripuria L.P.</t>
  </si>
  <si>
    <t>Dihing Erahuti no.1</t>
  </si>
  <si>
    <t>2no. Kheremia</t>
  </si>
  <si>
    <t>Kheremia Gaon</t>
  </si>
  <si>
    <t>Deobil (mini)</t>
  </si>
  <si>
    <t>Deobil Villege</t>
  </si>
  <si>
    <t>Padumoni (A)</t>
  </si>
  <si>
    <t>Rupahi Konwargaon</t>
  </si>
  <si>
    <t>Rupahi Konwargaon (mini)</t>
  </si>
  <si>
    <t xml:space="preserve">Padumoni </t>
  </si>
  <si>
    <t>Tiyoki L.P.</t>
  </si>
  <si>
    <t>Nam Fakial L.P.</t>
  </si>
  <si>
    <t>Shyamdhan L.P.</t>
  </si>
  <si>
    <t>Sundarpur LPS</t>
  </si>
  <si>
    <t>Madhupur Tinali LPS</t>
  </si>
  <si>
    <t>Shanti TE</t>
  </si>
  <si>
    <t>Shanti TE (A)</t>
  </si>
  <si>
    <t>1no. Rongagarh</t>
  </si>
  <si>
    <t>1no.Rongagarh (A)</t>
  </si>
  <si>
    <t>2no. Dihinghulla</t>
  </si>
  <si>
    <t>Dihinghulla</t>
  </si>
  <si>
    <t>Purani goan LPS</t>
  </si>
  <si>
    <t>Rajpukhuri L.P</t>
  </si>
  <si>
    <t>Bamunguri LPS</t>
  </si>
  <si>
    <t>Usha L.P.</t>
  </si>
  <si>
    <t>Ushapur Jr. Basic</t>
  </si>
  <si>
    <t>Hatibondha B</t>
  </si>
  <si>
    <t>1no. Borbam</t>
  </si>
  <si>
    <t>1no. Borbam (A)</t>
  </si>
  <si>
    <t>Bamungaon A</t>
  </si>
  <si>
    <t>Bamungaon B</t>
  </si>
  <si>
    <t>18150610104</t>
  </si>
  <si>
    <t>18150601901</t>
  </si>
  <si>
    <t>18150601902</t>
  </si>
  <si>
    <t>18150605802</t>
  </si>
  <si>
    <t>18150614502</t>
  </si>
  <si>
    <t>18150603301</t>
  </si>
  <si>
    <t>18150607201</t>
  </si>
  <si>
    <t>18150606804</t>
  </si>
  <si>
    <t>18150615001</t>
  </si>
  <si>
    <t>18150606401</t>
  </si>
  <si>
    <t>18150613701</t>
  </si>
  <si>
    <t>18150606901</t>
  </si>
  <si>
    <t>18150603801</t>
  </si>
  <si>
    <t>18150603701</t>
  </si>
  <si>
    <t>18150615002</t>
  </si>
  <si>
    <t>18150604001</t>
  </si>
  <si>
    <t>18150615101</t>
  </si>
  <si>
    <t>18150610103</t>
  </si>
  <si>
    <t>18150610102</t>
  </si>
  <si>
    <t>18150607001</t>
  </si>
  <si>
    <t>18150602501</t>
  </si>
  <si>
    <t>18150600402</t>
  </si>
  <si>
    <t>18150617801</t>
  </si>
  <si>
    <t>18150606203</t>
  </si>
  <si>
    <t>Bamungaon</t>
  </si>
  <si>
    <t>Kanika Deka</t>
  </si>
  <si>
    <t>Borhulla Kachari</t>
  </si>
  <si>
    <t>Juri Camuah</t>
  </si>
  <si>
    <t>Ratna Sonowal</t>
  </si>
  <si>
    <t>Bhekulajan SC</t>
  </si>
  <si>
    <t>Kunja Gogoi</t>
  </si>
  <si>
    <t>Pabita Gogoi</t>
  </si>
  <si>
    <t>Kunti Mech</t>
  </si>
  <si>
    <t>Bhabani Sonowal</t>
  </si>
  <si>
    <t>Mery Hemram</t>
  </si>
  <si>
    <t>Susila Purti</t>
  </si>
  <si>
    <t>Dulurani Chetia</t>
  </si>
  <si>
    <t>Gayanjyoti Gogoi</t>
  </si>
  <si>
    <t>Naoholia SC</t>
  </si>
  <si>
    <t>Nabanita Gogoi</t>
  </si>
  <si>
    <t>Belbari SC</t>
  </si>
  <si>
    <t>Nirala Kachyab</t>
  </si>
  <si>
    <t>Bina Gogoi</t>
  </si>
  <si>
    <t>Gajalbasti SC</t>
  </si>
  <si>
    <t>Anjana Deka</t>
  </si>
  <si>
    <t>Ushapur Fakial</t>
  </si>
  <si>
    <t>Gupanti Tanti</t>
  </si>
  <si>
    <t>Rongarah</t>
  </si>
  <si>
    <t>Labayna Gogoi</t>
  </si>
  <si>
    <t>Manika Mech</t>
  </si>
  <si>
    <t>Champa Kar</t>
  </si>
  <si>
    <t>Dharia Dighalia ME</t>
  </si>
  <si>
    <t>Dharia Dighalia LP</t>
  </si>
  <si>
    <t>Dharia</t>
  </si>
  <si>
    <t>Hewali Gogoi</t>
  </si>
  <si>
    <t>Tuesday</t>
  </si>
  <si>
    <t>10km</t>
  </si>
  <si>
    <t>Four Wheeler</t>
  </si>
  <si>
    <t>5km</t>
  </si>
  <si>
    <t>Tipling Nauholia LP</t>
  </si>
  <si>
    <t>Jalani NLR/273 LPS</t>
  </si>
  <si>
    <t>Nauholia</t>
  </si>
  <si>
    <t>Wednesday</t>
  </si>
  <si>
    <t>45km</t>
  </si>
  <si>
    <t>UP</t>
  </si>
  <si>
    <t>LP</t>
  </si>
  <si>
    <t>Thursday</t>
  </si>
  <si>
    <t>22km</t>
  </si>
  <si>
    <t>11km</t>
  </si>
  <si>
    <t>9km</t>
  </si>
  <si>
    <t>Friday</t>
  </si>
  <si>
    <t>35km</t>
  </si>
  <si>
    <t>33km</t>
  </si>
  <si>
    <t>Saturday</t>
  </si>
  <si>
    <t>36km</t>
  </si>
  <si>
    <t>13km</t>
  </si>
  <si>
    <t>12km</t>
  </si>
  <si>
    <t>Monday</t>
  </si>
  <si>
    <t>39km</t>
  </si>
  <si>
    <t>41km</t>
  </si>
  <si>
    <t>40km</t>
  </si>
  <si>
    <t>37kmkm</t>
  </si>
  <si>
    <t>14km</t>
  </si>
  <si>
    <t>30km</t>
  </si>
  <si>
    <t>31km</t>
  </si>
  <si>
    <t>16km</t>
  </si>
  <si>
    <t>25km</t>
  </si>
  <si>
    <t>Gupi Chetry</t>
  </si>
  <si>
    <t>46km</t>
  </si>
  <si>
    <t>32km</t>
  </si>
  <si>
    <t>48km</t>
  </si>
  <si>
    <t>27km</t>
  </si>
  <si>
    <t>23km</t>
  </si>
  <si>
    <t>29km</t>
  </si>
  <si>
    <t>28km</t>
  </si>
  <si>
    <t>49km</t>
  </si>
  <si>
    <t>43km</t>
  </si>
  <si>
    <t>42km</t>
  </si>
  <si>
    <t>51km</t>
  </si>
  <si>
    <t>17km</t>
  </si>
  <si>
    <t>18km</t>
  </si>
  <si>
    <t>Borkheremia Jr. Basic</t>
  </si>
  <si>
    <t>Kheremia</t>
  </si>
  <si>
    <t>Dipa Chamuah</t>
  </si>
  <si>
    <t>Joyga Das</t>
  </si>
  <si>
    <t>New Borkheremia LPS</t>
  </si>
  <si>
    <t>Rabindra Smriti ME</t>
  </si>
  <si>
    <t>Kunja Devi</t>
  </si>
  <si>
    <t>Archana Charmah</t>
  </si>
  <si>
    <t>Jalakiapara LP</t>
  </si>
  <si>
    <t>26km</t>
  </si>
  <si>
    <t>Tingrai Chariali Vidlaya</t>
  </si>
  <si>
    <t>Hensua LPS</t>
  </si>
  <si>
    <t>Hensua MV</t>
  </si>
  <si>
    <t>15km</t>
  </si>
  <si>
    <t>Ushapur HS</t>
  </si>
  <si>
    <t>Tipling Ghat HS</t>
  </si>
  <si>
    <t>Tipamfakial LP</t>
  </si>
  <si>
    <t>Ghumtal</t>
  </si>
  <si>
    <t>Na-Khangia Bongali</t>
  </si>
  <si>
    <t>2no.Ghumtal</t>
  </si>
  <si>
    <t>Na- Khangia Bongali</t>
  </si>
  <si>
    <t>Rupaibam</t>
  </si>
  <si>
    <t>Kalayanpur Gaon</t>
  </si>
  <si>
    <t>Tipamfakial MV</t>
  </si>
  <si>
    <t>Sundarpur LP</t>
  </si>
  <si>
    <t>Joydev LP</t>
  </si>
  <si>
    <t>Madhuting Villege</t>
  </si>
  <si>
    <t>2no. Madhuting</t>
  </si>
  <si>
    <t>Madhuting Gaon</t>
  </si>
  <si>
    <t>Bahani Pather</t>
  </si>
  <si>
    <t xml:space="preserve">Hatibondha </t>
  </si>
  <si>
    <t>2no. Hatibondha A</t>
  </si>
  <si>
    <t>1no. Hatibondha</t>
  </si>
  <si>
    <t>2no. Borbam</t>
  </si>
  <si>
    <t>Ouguri Hindi Sasti L.P.</t>
  </si>
  <si>
    <t>Tipam Hindi LPS</t>
  </si>
  <si>
    <t>Madhupur Tiniali</t>
  </si>
  <si>
    <t>Chanta Horan ME</t>
  </si>
  <si>
    <t>Basmatia Grant</t>
  </si>
  <si>
    <t>3no. Borbam</t>
  </si>
  <si>
    <t>Basmotia Grant Gaon</t>
  </si>
  <si>
    <t>Deobil Mini</t>
  </si>
  <si>
    <t>Bahani Gaon</t>
  </si>
  <si>
    <t>1no. Bahani</t>
  </si>
  <si>
    <t>Hatibondha MES</t>
  </si>
  <si>
    <t>No.1 Kathalguri Dhekiajan HS</t>
  </si>
  <si>
    <t>Hatibondha HS</t>
  </si>
  <si>
    <t>Hatibondha Govt.Jr. Basic</t>
  </si>
  <si>
    <t>Diharang Nehru LPS</t>
  </si>
  <si>
    <t>Deobill LPS</t>
  </si>
  <si>
    <t>Belbari LPS</t>
  </si>
  <si>
    <t>Kerekoni</t>
  </si>
  <si>
    <t>1no. Kerekoni</t>
  </si>
  <si>
    <t>1no. Bakulani</t>
  </si>
  <si>
    <t>2no. Kerekani</t>
  </si>
  <si>
    <t>Basmatia Grant 7A</t>
  </si>
  <si>
    <t>2no. Basmotia</t>
  </si>
  <si>
    <t>Sadhana TE</t>
  </si>
  <si>
    <t>8no. Basmotia</t>
  </si>
  <si>
    <t>Basmatia Grant 8(A)</t>
  </si>
  <si>
    <t>Tipamfakial ME</t>
  </si>
  <si>
    <t>Shyama Prasad LPS</t>
  </si>
  <si>
    <t>Shyama Prasad MES</t>
  </si>
  <si>
    <t>Nanke Tikirai Bali</t>
  </si>
  <si>
    <t>Tikiraibali</t>
  </si>
  <si>
    <t>Nanke Tikirai Bali (mini)</t>
  </si>
  <si>
    <t>Tikiraibali A</t>
  </si>
  <si>
    <t>Rongiliting Bapuji LPS</t>
  </si>
  <si>
    <t>No.128 Borpather Jr. Basic LPS</t>
  </si>
  <si>
    <t>Bherekibam</t>
  </si>
  <si>
    <t>Na-Khangia Gaon A</t>
  </si>
  <si>
    <t>Bherekibam A</t>
  </si>
  <si>
    <t>Ghumtal Bongali</t>
  </si>
  <si>
    <t xml:space="preserve">Na- Khangia </t>
  </si>
  <si>
    <t>No.2 Rangagarah LPS</t>
  </si>
  <si>
    <t>Rupahi Konwar Gaon LPS</t>
  </si>
  <si>
    <t>Padumoni Govt Jr. Basic</t>
  </si>
  <si>
    <t xml:space="preserve">Rongiliting </t>
  </si>
  <si>
    <t>1no. Bokulani Gaon</t>
  </si>
  <si>
    <t>Kalyanpur LPS</t>
  </si>
  <si>
    <t>Purbanchal Karikori High School</t>
  </si>
  <si>
    <t>Rupaibam LPS</t>
  </si>
  <si>
    <t>Kamal Borah Sowarani LP</t>
  </si>
  <si>
    <t>Kulagara LP</t>
  </si>
  <si>
    <t>Nanke Tikiraibali LPS</t>
  </si>
  <si>
    <t>Tengakhat HSS</t>
  </si>
  <si>
    <t>15no. Jagunpam</t>
  </si>
  <si>
    <t>Jagunpamm</t>
  </si>
  <si>
    <t>Tipling Nagaon</t>
  </si>
  <si>
    <t>Naharkatia Gaon</t>
  </si>
  <si>
    <t>Bhadoi Nagar LPS</t>
  </si>
  <si>
    <t>No.169 Chapatoli LPS</t>
  </si>
  <si>
    <t>Chapatoli Nagaon LPS</t>
  </si>
  <si>
    <t>Nalini Pather</t>
  </si>
  <si>
    <t>Holongani LPS</t>
  </si>
  <si>
    <t>Nabajyoti</t>
  </si>
  <si>
    <t>Banibosti Gaon</t>
  </si>
  <si>
    <t>4no. Buragadhoi</t>
  </si>
  <si>
    <t>2no. Buragadhoi</t>
  </si>
  <si>
    <t>Digboimukh A</t>
  </si>
  <si>
    <t>Digboimukh B</t>
  </si>
  <si>
    <t>Pithunagar TE(a)</t>
  </si>
  <si>
    <t>Pithunagar TE</t>
  </si>
  <si>
    <t>L.C.R Grant no-11</t>
  </si>
  <si>
    <t>15no. Jaloni Grant</t>
  </si>
  <si>
    <t>Chakalia Pather</t>
  </si>
  <si>
    <t>Chakalia Pather (A)</t>
  </si>
  <si>
    <t>Chepatali Jyoti Hindi LPS</t>
  </si>
  <si>
    <t>3.no Chepatali Nabajyoti LPS</t>
  </si>
  <si>
    <t>18150606202</t>
  </si>
  <si>
    <t>HS</t>
  </si>
  <si>
    <t>18150601504</t>
  </si>
  <si>
    <t>18150615201</t>
  </si>
  <si>
    <t>18150600404</t>
  </si>
  <si>
    <t>18150607902</t>
  </si>
  <si>
    <t>18150607901</t>
  </si>
  <si>
    <t>18150604601</t>
  </si>
  <si>
    <t>18150603001</t>
  </si>
  <si>
    <t>18150605101</t>
  </si>
  <si>
    <t>18150615102</t>
  </si>
  <si>
    <t>18150612602</t>
  </si>
  <si>
    <t>18150612603</t>
  </si>
  <si>
    <t>18150610201</t>
  </si>
  <si>
    <t>18150610901</t>
  </si>
  <si>
    <t>18150612301</t>
  </si>
  <si>
    <t>18150610904</t>
  </si>
  <si>
    <t>18150612901</t>
  </si>
  <si>
    <t>18150610903</t>
  </si>
  <si>
    <t>18150610902</t>
  </si>
  <si>
    <t>18150614302</t>
  </si>
  <si>
    <t>18150610905</t>
  </si>
  <si>
    <t>18150607904</t>
  </si>
  <si>
    <t>18150600901</t>
  </si>
  <si>
    <t>18150615503</t>
  </si>
  <si>
    <t>18150615502</t>
  </si>
  <si>
    <t>18150611602</t>
  </si>
  <si>
    <t>Pratima Lahon</t>
  </si>
  <si>
    <t>Digboi Mukh</t>
  </si>
  <si>
    <t>Nirada Bharali</t>
  </si>
  <si>
    <t>90858-81872</t>
  </si>
  <si>
    <t>Tutumoni Buragohain</t>
  </si>
  <si>
    <t>Hatibondha</t>
  </si>
  <si>
    <t>Anjana Dutta</t>
  </si>
  <si>
    <t>Bhadoi Pachali</t>
  </si>
  <si>
    <t>Mamoni Devi</t>
  </si>
  <si>
    <t>Dalinmi Konwar</t>
  </si>
  <si>
    <t>Rita Gogoi</t>
  </si>
  <si>
    <t>34km</t>
  </si>
  <si>
    <t>24km</t>
  </si>
  <si>
    <t>Madhuting Bongali</t>
  </si>
  <si>
    <t>Dipali Hendique</t>
  </si>
  <si>
    <t>Ranjita Gogoi</t>
  </si>
  <si>
    <t>Niroda Bharali</t>
  </si>
  <si>
    <t>Sikha G;ogoi</t>
  </si>
  <si>
    <t>Labyana Gogoi</t>
  </si>
  <si>
    <t>20km</t>
  </si>
  <si>
    <t>15kkm</t>
  </si>
  <si>
    <t>Rongagarh</t>
  </si>
  <si>
    <t>32 km</t>
  </si>
  <si>
    <t>Kapahuwa</t>
  </si>
  <si>
    <t>Karabi Borah</t>
  </si>
  <si>
    <t>Sukhada Konwar</t>
  </si>
  <si>
    <t>7km</t>
  </si>
  <si>
    <t>Bakulani Chariali</t>
  </si>
  <si>
    <t>Rupali Gogoi</t>
  </si>
  <si>
    <t>Anjana Chetia</t>
  </si>
  <si>
    <t>37km</t>
  </si>
  <si>
    <t>Dipanjali Kakoti</t>
  </si>
  <si>
    <t>Bhekulajan</t>
  </si>
  <si>
    <t>3km</t>
  </si>
  <si>
    <t>21km</t>
  </si>
  <si>
    <t>Chalakataki</t>
  </si>
  <si>
    <t>Wilton Purabi LPS</t>
  </si>
  <si>
    <t>Diharang Neheru LPS</t>
  </si>
  <si>
    <t>Deobil LPS</t>
  </si>
  <si>
    <t>Tipling Nauholia LPS</t>
  </si>
  <si>
    <t>Jaloni NLR/273 LPS</t>
  </si>
  <si>
    <t>Guyakhati</t>
  </si>
  <si>
    <t>2no. Guyakhati</t>
  </si>
  <si>
    <t>1no. Guyakhati</t>
  </si>
  <si>
    <t>Guyakhati LP</t>
  </si>
  <si>
    <t>1no. Saharikata</t>
  </si>
  <si>
    <t>Saharikata Nadyal.28</t>
  </si>
  <si>
    <t>Chaharikata LP</t>
  </si>
  <si>
    <t>2no. Chaharikata Nadayal</t>
  </si>
  <si>
    <t>1no. Chaharikata</t>
  </si>
  <si>
    <t>2no. Borpather</t>
  </si>
  <si>
    <t>Jutlibari Borline</t>
  </si>
  <si>
    <t>3no. Rongajan</t>
  </si>
  <si>
    <t>Tipamia</t>
  </si>
  <si>
    <t>1no. Rangajan</t>
  </si>
  <si>
    <t>Jutlibari Borline(mini)</t>
  </si>
  <si>
    <t xml:space="preserve">Jutlibari Borline </t>
  </si>
  <si>
    <t>Padumoni</t>
  </si>
  <si>
    <t>Padumoni(A)</t>
  </si>
  <si>
    <t>Rupahi Konwargaon(mini)</t>
  </si>
  <si>
    <t>2no. Nauholia (A)</t>
  </si>
  <si>
    <t xml:space="preserve">2no. Nauholia </t>
  </si>
  <si>
    <t>Jutlibari Borhulla (A)</t>
  </si>
  <si>
    <t>Madhuting TE</t>
  </si>
  <si>
    <t>Madhuting TE (24)</t>
  </si>
  <si>
    <t>Tipling TE</t>
  </si>
  <si>
    <t>Tipling Naoholia</t>
  </si>
  <si>
    <t>Tipling Naoholia (A)</t>
  </si>
  <si>
    <t>Jutlibari REC Grant</t>
  </si>
  <si>
    <t>Jutlibari TE (A)</t>
  </si>
  <si>
    <t>Naoholia Borkula</t>
  </si>
  <si>
    <t>Madhuting TE (A)</t>
  </si>
  <si>
    <t>Jaloni Madhuban</t>
  </si>
  <si>
    <t>Madhuban TE</t>
  </si>
  <si>
    <t>Madhuban TE(A)</t>
  </si>
  <si>
    <t>2no. Rongajan</t>
  </si>
  <si>
    <t>1no. Borpather</t>
  </si>
  <si>
    <t>Bijulibari TE(A)</t>
  </si>
  <si>
    <t>Sarupather</t>
  </si>
  <si>
    <t>Bijuibari TE</t>
  </si>
  <si>
    <t>28.no Jutlibari TE</t>
  </si>
  <si>
    <t>Hatijan TE</t>
  </si>
  <si>
    <t>Hatijan TE (A)</t>
  </si>
  <si>
    <t>Hatiali Gaon</t>
  </si>
  <si>
    <t>Naharkatia Nagaon</t>
  </si>
  <si>
    <t>Madhuting TE 37/139</t>
  </si>
  <si>
    <t>Madhuting TE NRL 333</t>
  </si>
  <si>
    <t xml:space="preserve">Jutlibari TE </t>
  </si>
  <si>
    <t>3no. Buragadhoi</t>
  </si>
  <si>
    <t>Sabjibari</t>
  </si>
  <si>
    <t>Chungi Banguri Gaon</t>
  </si>
  <si>
    <t>Borbali Gaon Pashsuti</t>
  </si>
  <si>
    <t>Pachsuti Gaon</t>
  </si>
  <si>
    <t>Pachsuti Gaon A</t>
  </si>
  <si>
    <t>Hatigarh Balijan Gaon</t>
  </si>
  <si>
    <t>Hatigarh Balijan(mini)</t>
  </si>
  <si>
    <t>Chercheriajan Gaon</t>
  </si>
  <si>
    <t>Merbil Pather</t>
  </si>
  <si>
    <t>Merbil Pabhajan</t>
  </si>
  <si>
    <t>Merbil Pather A</t>
  </si>
  <si>
    <t>1No.Mohmari</t>
  </si>
  <si>
    <t>Merbil NC</t>
  </si>
  <si>
    <t>Merbil Majuli No2</t>
  </si>
  <si>
    <t>Chercheriajan Gaon No1</t>
  </si>
  <si>
    <t>Merbil NC Majuli No2</t>
  </si>
  <si>
    <t>2No.Mohmari</t>
  </si>
  <si>
    <t>2No Mohmari A</t>
  </si>
  <si>
    <t>Pabhajan</t>
  </si>
  <si>
    <t>Pabhajan A</t>
  </si>
  <si>
    <t>Pabhajan No 1</t>
  </si>
  <si>
    <t>Balijan Gaon</t>
  </si>
  <si>
    <t>Balijan 131/124</t>
  </si>
  <si>
    <t xml:space="preserve">1No Rajaali TE </t>
  </si>
  <si>
    <t>2No Chalakataki</t>
  </si>
  <si>
    <t>Bordubi Milanpur</t>
  </si>
  <si>
    <t>Balijan Sakha</t>
  </si>
  <si>
    <t>1No Jagoon</t>
  </si>
  <si>
    <t>Jagun Gaon</t>
  </si>
  <si>
    <t>Jagun Pather No1</t>
  </si>
  <si>
    <t>1No gulimora</t>
  </si>
  <si>
    <t>Derial TE</t>
  </si>
  <si>
    <t>Derial TE A</t>
  </si>
  <si>
    <t>2No Kachari Pather</t>
  </si>
  <si>
    <t xml:space="preserve"> 2No Kacharipather</t>
  </si>
  <si>
    <t xml:space="preserve"> 1No Kachari Pather A</t>
  </si>
  <si>
    <t>2No Chiringkhat</t>
  </si>
  <si>
    <t>2No Rajaali TE</t>
  </si>
  <si>
    <t>1No Dulia</t>
  </si>
  <si>
    <t>2No Dulia A</t>
  </si>
  <si>
    <t>1No. Duliajan</t>
  </si>
  <si>
    <t>2No Dulia</t>
  </si>
  <si>
    <t>1No Duliajan A</t>
  </si>
  <si>
    <t>2No Duliajan B</t>
  </si>
  <si>
    <t>Chetia Pather</t>
  </si>
  <si>
    <t>2NO Chetia Pather</t>
  </si>
  <si>
    <t>Chirika Bill</t>
  </si>
  <si>
    <t>2No. Duliajan</t>
  </si>
  <si>
    <t xml:space="preserve">Indrapuri </t>
  </si>
  <si>
    <t>1No Dulia A</t>
  </si>
  <si>
    <t>Hoogrijan North</t>
  </si>
  <si>
    <t>Hoogrijan South</t>
  </si>
  <si>
    <t>Hoogrijan</t>
  </si>
  <si>
    <t>Hoogrijan T.E. A</t>
  </si>
  <si>
    <t>1No Bordubi</t>
  </si>
  <si>
    <t>1No. Bordubi A</t>
  </si>
  <si>
    <t>Wilton</t>
  </si>
  <si>
    <t>Archana Chumuah</t>
  </si>
  <si>
    <t>Jamuna Sarmah</t>
  </si>
  <si>
    <t>Jayamoni Gogoi</t>
  </si>
  <si>
    <t>Nirala Kasyap</t>
  </si>
  <si>
    <t>47km</t>
  </si>
  <si>
    <t>Minu Chetia</t>
  </si>
  <si>
    <t>50km</t>
  </si>
  <si>
    <t>67km</t>
  </si>
  <si>
    <t>Bharati Gogoi</t>
  </si>
  <si>
    <t>Hunmoni Sonowal</t>
  </si>
  <si>
    <t>52km</t>
  </si>
  <si>
    <t>Kachogaon</t>
  </si>
  <si>
    <t>Beauty Chamuah</t>
  </si>
  <si>
    <t>Bamun gaon</t>
  </si>
  <si>
    <t>Konika Deka</t>
  </si>
  <si>
    <t>Jagya Das</t>
  </si>
  <si>
    <t>38km</t>
  </si>
  <si>
    <t>Hatijan</t>
  </si>
  <si>
    <t>Madhuting</t>
  </si>
  <si>
    <t>Usha Gogoi</t>
  </si>
  <si>
    <t>Tingrai Chariali SC</t>
  </si>
  <si>
    <t>Manurama Phukan</t>
  </si>
  <si>
    <t>Sima Karmakar</t>
  </si>
  <si>
    <t>Kathalguri SC</t>
  </si>
  <si>
    <t>Jyotiprova Saikia</t>
  </si>
  <si>
    <t>Kheremia SC</t>
  </si>
  <si>
    <t>Pabhojan SC</t>
  </si>
  <si>
    <t>Supra Robi Das</t>
  </si>
  <si>
    <t>Merbil Majuli SC</t>
  </si>
  <si>
    <t>Dipali Borah</t>
  </si>
  <si>
    <t>19km</t>
  </si>
  <si>
    <t>8km</t>
  </si>
  <si>
    <t>Chalakataki SC</t>
  </si>
  <si>
    <t>Madhurima Phukan</t>
  </si>
  <si>
    <t>Kacharipather SC</t>
  </si>
  <si>
    <t>Mayuri Dutta</t>
  </si>
  <si>
    <t>Tipling TE B</t>
  </si>
  <si>
    <t>10 No Wilton Gaon</t>
  </si>
  <si>
    <t>Mina ojah</t>
  </si>
  <si>
    <t>Kabita Dutta</t>
  </si>
  <si>
    <t>2no. Naharani Gaon</t>
  </si>
  <si>
    <t>11no. Wilton</t>
  </si>
  <si>
    <t>Deobil Gaon</t>
  </si>
  <si>
    <t>Dharia Gaon A</t>
  </si>
  <si>
    <t>Naharani Gaon</t>
  </si>
  <si>
    <t>Dighalia B</t>
  </si>
  <si>
    <t>Derial</t>
  </si>
  <si>
    <t>Taramoni Bhumij</t>
  </si>
  <si>
    <t>Resmoni Munda</t>
  </si>
  <si>
    <t>Matiakhana LPS(Bhadoi)</t>
  </si>
  <si>
    <t>Basumoti MVS(Bhadoi)</t>
  </si>
  <si>
    <t>Monipuribam LP(Tipam)</t>
  </si>
  <si>
    <t>Jalakiapara LPS(Kheremia)</t>
  </si>
  <si>
    <t>Chercherijan LPS(Kheremia)</t>
  </si>
  <si>
    <t>Bodubi Milanpur</t>
  </si>
  <si>
    <t>Panimudi LPS</t>
  </si>
  <si>
    <t>Janata LPS</t>
  </si>
  <si>
    <t>Bantana LPS</t>
  </si>
  <si>
    <t>Kapahuwa LP</t>
  </si>
  <si>
    <t>Balijan</t>
  </si>
  <si>
    <t>Balijan (131/124)</t>
  </si>
  <si>
    <t>Balijan TE</t>
  </si>
  <si>
    <t>Barabhaipuria LPS</t>
  </si>
  <si>
    <t>Chenibil LP</t>
  </si>
  <si>
    <t>Ghahi Gaon A(Tengakhat)</t>
  </si>
  <si>
    <t>Borabhayapuria(Tengakhat)</t>
  </si>
  <si>
    <t>Borabhayapuria A(Tengakhat)</t>
  </si>
  <si>
    <t>Ghahi LPS(Tengalhat)</t>
  </si>
  <si>
    <t>1no. Tingrai Nepali Gaon(Kheremia)</t>
  </si>
  <si>
    <t>2no. Tingrai Nepali Gaon(Kheremiya)</t>
  </si>
  <si>
    <t>Tingrai Nepali Gaon(mini)</t>
  </si>
  <si>
    <t>Niz Tengalhat A(tengakhat)</t>
  </si>
  <si>
    <t>Tengakhat Bazar(Tengakhat)</t>
  </si>
  <si>
    <t>Tengakhat Bazar LPS</t>
  </si>
  <si>
    <t>Tengakhat Sr. Basic</t>
  </si>
  <si>
    <t>2no. Nepali Gaon(Kheremia)</t>
  </si>
  <si>
    <t>Tingrai Doom Gaon(Kheremia)</t>
  </si>
  <si>
    <t>1no. Tingrai Doom Gaon(Kheremia)</t>
  </si>
  <si>
    <t>Chakalibharia A(Tengakhat)</t>
  </si>
  <si>
    <t>Chakalibharia (Tengakhat)</t>
  </si>
  <si>
    <t>Purani Khangia(Tengakhat)</t>
  </si>
  <si>
    <t>Purani Khangia LP(Tengakhat)</t>
  </si>
  <si>
    <t>Tingrai Chariali LP(Kheremiya)</t>
  </si>
  <si>
    <t>Tingrai Chariali Vidyapith(Kheremiya)</t>
  </si>
  <si>
    <t>Tamulikhat(Tengakhat)</t>
  </si>
  <si>
    <t>Tamulikhat A(Tengakhat)</t>
  </si>
  <si>
    <t>Padumoni(Tengakhat)</t>
  </si>
  <si>
    <t>Tamulikhat LP(Tengakhat)</t>
  </si>
  <si>
    <t>Padumoni LP(tengakhat)</t>
  </si>
  <si>
    <t>Tingrai Chariali ME(Kheremia)</t>
  </si>
  <si>
    <t>Lejeonee(Tengakat)</t>
  </si>
  <si>
    <t>Lejeonee ME</t>
  </si>
  <si>
    <t>Tingrai Chariali ME</t>
  </si>
  <si>
    <t>Tengakhat</t>
  </si>
  <si>
    <t>Niz Tengalhat (tengakhat)</t>
  </si>
  <si>
    <t>Tingrai Chariali HS</t>
  </si>
  <si>
    <t>Jawahar Parthmik LPS</t>
  </si>
  <si>
    <t>Chenibil ME</t>
  </si>
  <si>
    <t>Balijan ME</t>
  </si>
  <si>
    <t>PubTengakhat(Tengakhat)</t>
  </si>
  <si>
    <t>2no. Saruabhaipuria(Tengakhat)</t>
  </si>
  <si>
    <t>Saruabhaipuria(Tengakhat)</t>
  </si>
  <si>
    <t>3.no Saru Abhayapuria(Tengakhat)</t>
  </si>
  <si>
    <t>Dihing Erahuti (Kheremia)</t>
  </si>
  <si>
    <t>Borbaligaon (Kheremia)</t>
  </si>
  <si>
    <t>Borbaligaon Pachuti(Kheremia)</t>
  </si>
  <si>
    <t>Borbali Gaon LPS</t>
  </si>
  <si>
    <t>Saruabhaipuria LPS</t>
  </si>
  <si>
    <t>Sukhlal Agarwal Hindi LPS</t>
  </si>
  <si>
    <t>Dihing Erahuti LPS(Kheremia)</t>
  </si>
  <si>
    <t>Chawdang Gaon(Tengakhat)</t>
  </si>
  <si>
    <t>Chawdang A(Tengakhat)</t>
  </si>
  <si>
    <t>Chawdang B(Tengakhat)</t>
  </si>
  <si>
    <t>Chawdang TE(Tengakhat)</t>
  </si>
  <si>
    <t>Pachuti Gaon (Kheremia)</t>
  </si>
  <si>
    <t>Pachuti Gaon A(Kheremia)</t>
  </si>
  <si>
    <t>No.16 Panchuti LPS</t>
  </si>
  <si>
    <t>Dihingkinar Bongali No.1(Tengakhat)</t>
  </si>
  <si>
    <t>Dihingkinar Bongali No.1 LPS</t>
  </si>
  <si>
    <t>Tengakhat Jr. Basic</t>
  </si>
  <si>
    <t>Sarasawati Devi Bagardia HS</t>
  </si>
  <si>
    <t>Tingrai Gaon Chariali</t>
  </si>
  <si>
    <t>Pandhuwa Gaon</t>
  </si>
  <si>
    <t xml:space="preserve">Dihingkina </t>
  </si>
  <si>
    <t>Pandhuwa A</t>
  </si>
  <si>
    <t>Pandhuwa LPS</t>
  </si>
  <si>
    <t>Chercherijan Gaon</t>
  </si>
  <si>
    <t>Chercherijan No 1</t>
  </si>
  <si>
    <t>Dihingkinar Bongali No 2</t>
  </si>
  <si>
    <t>Dighalia Gaon (A)</t>
  </si>
  <si>
    <t>Dighalia hulla</t>
  </si>
  <si>
    <t>Borabhayapuria LP</t>
  </si>
  <si>
    <t>Lengrai Balak</t>
  </si>
  <si>
    <t>Shyamprasad LP</t>
  </si>
  <si>
    <t>Shyamprasad ME</t>
  </si>
  <si>
    <t>Hatijan TG LP</t>
  </si>
  <si>
    <t>Chicia Bakulani MV</t>
  </si>
  <si>
    <t>Hatiali Gaon A</t>
  </si>
  <si>
    <t>Hatiali Gaon B</t>
  </si>
  <si>
    <t xml:space="preserve">Dharia Gaon </t>
  </si>
  <si>
    <t>Naharani</t>
  </si>
  <si>
    <t>Rongiliting</t>
  </si>
  <si>
    <t xml:space="preserve">Hatiali Gaon </t>
  </si>
  <si>
    <t>Hatiali Habigaon</t>
  </si>
  <si>
    <t>1no. Naharani</t>
  </si>
  <si>
    <t>Monorama Phukan</t>
  </si>
  <si>
    <t>Indira Sarmah</t>
  </si>
  <si>
    <t>9957151341</t>
  </si>
  <si>
    <t>Bhadoi</t>
  </si>
  <si>
    <t>Hemprabha Chetia</t>
  </si>
  <si>
    <t>Tipam</t>
  </si>
  <si>
    <t>9706782104</t>
  </si>
  <si>
    <t>9401881287</t>
  </si>
  <si>
    <t>Keremia</t>
  </si>
  <si>
    <t>Rupali Kishan</t>
  </si>
  <si>
    <t>Pandhuwa</t>
  </si>
  <si>
    <t>Moon Rajkhuwa</t>
  </si>
  <si>
    <t>Ushapur</t>
  </si>
  <si>
    <t>Pabiita Gogoi</t>
  </si>
  <si>
    <t>4km</t>
  </si>
  <si>
    <t>6km</t>
  </si>
  <si>
    <t>Tingrai Chariali</t>
  </si>
  <si>
    <t>Tengakhat PHC</t>
  </si>
  <si>
    <t>Kabita Gohain</t>
  </si>
  <si>
    <t>Nirala Gogoi</t>
  </si>
  <si>
    <t>2km</t>
  </si>
  <si>
    <t>Phattema Begum</t>
  </si>
  <si>
    <t>Raju Sonowal</t>
  </si>
  <si>
    <t>Puranikhangia</t>
  </si>
  <si>
    <t>Padumi Borah</t>
  </si>
  <si>
    <t>Monjula Gogoi</t>
  </si>
  <si>
    <t>Rupjyoti Phukan</t>
  </si>
  <si>
    <t>Cenibil</t>
  </si>
  <si>
    <t>Reboti Gogoi</t>
  </si>
  <si>
    <t>Chenibil</t>
  </si>
  <si>
    <t>9954559220</t>
  </si>
  <si>
    <t>Jahnabi Samuah</t>
  </si>
  <si>
    <t>Kabita Sonowal</t>
  </si>
  <si>
    <t>Bhabani Sargiri</t>
  </si>
  <si>
    <t>1km</t>
  </si>
  <si>
    <t>Guna Chamuah</t>
  </si>
  <si>
    <t>Garima Sonowal</t>
  </si>
  <si>
    <t>Kathalguri</t>
  </si>
  <si>
    <t>Jyotiprabha Gogoi</t>
  </si>
  <si>
    <t>Jushphin</t>
  </si>
  <si>
    <t>Faguni Mech</t>
  </si>
  <si>
    <t>Santi Hara</t>
  </si>
  <si>
    <t>Dharia Dighalia</t>
  </si>
  <si>
    <t>Duliajan</t>
  </si>
  <si>
    <t>Ronagarh</t>
  </si>
  <si>
    <t>Bakulani</t>
  </si>
  <si>
    <t>Bhajoni Gaon (A)</t>
  </si>
  <si>
    <t>Archana Chamuah</t>
  </si>
  <si>
    <t>Parul Boro</t>
  </si>
  <si>
    <t>Gandhia B</t>
  </si>
  <si>
    <t>Chungi Bonguri</t>
  </si>
  <si>
    <t>Bhajoni Gaon(B)</t>
  </si>
  <si>
    <t>Hatiali Gaon (A)</t>
  </si>
  <si>
    <t>2no.Dighalia</t>
  </si>
  <si>
    <t>Kathalani Gaon A</t>
  </si>
  <si>
    <t>Basmatia TE (A)</t>
  </si>
  <si>
    <t>Belbari</t>
  </si>
  <si>
    <t>Meri Hemram</t>
  </si>
  <si>
    <t>Momi Kumari</t>
  </si>
  <si>
    <t>1.no Ekarani</t>
  </si>
  <si>
    <t>Ekarani NC</t>
  </si>
  <si>
    <t>Bhadoi Pasali SC</t>
  </si>
  <si>
    <t>1no Bakulani (A)</t>
  </si>
  <si>
    <t>10.no wilton Gaon</t>
  </si>
  <si>
    <t>Kathaguri</t>
  </si>
  <si>
    <t>11.no Wilton Gaon</t>
  </si>
  <si>
    <t>2.no Naharani Gaon</t>
  </si>
  <si>
    <t>Kathalguri HSS</t>
  </si>
  <si>
    <t>Mrinali Kalita</t>
  </si>
  <si>
    <t>Borhulla LP(Nauholia)</t>
  </si>
  <si>
    <t>Nabajyoti MES</t>
  </si>
  <si>
    <t>Gajalbasti</t>
  </si>
  <si>
    <t>Nabajyoti LP</t>
  </si>
  <si>
    <t>Kathguri HSS</t>
  </si>
  <si>
    <t>18150611603</t>
  </si>
  <si>
    <t>Jyotiprabha Saikia</t>
  </si>
  <si>
    <t>Nirala Das</t>
  </si>
  <si>
    <t>Sita Lama</t>
  </si>
  <si>
    <t>2no. Chetiapather</t>
  </si>
  <si>
    <t>Sirika bill</t>
  </si>
  <si>
    <t>Basajan</t>
  </si>
  <si>
    <t>Basajan A</t>
  </si>
  <si>
    <t>Merbil Majuli</t>
  </si>
  <si>
    <t>Jyspin Bhagawar</t>
  </si>
  <si>
    <t>Bhadoi Nagar</t>
  </si>
  <si>
    <t>Digboi Pather</t>
  </si>
  <si>
    <t>Bhadoi Nagar A</t>
  </si>
  <si>
    <t>4No Chapatali</t>
  </si>
  <si>
    <t>Chiringkhat</t>
  </si>
  <si>
    <t>18150606501</t>
  </si>
  <si>
    <t>2no. Chiringkhat</t>
  </si>
  <si>
    <t>18150612801</t>
  </si>
  <si>
    <t>Bagardia TG</t>
  </si>
  <si>
    <t>Gandhia Gaon</t>
  </si>
  <si>
    <t>Panimudi</t>
  </si>
  <si>
    <t>Panimudi A</t>
  </si>
  <si>
    <t>Rajaali</t>
  </si>
  <si>
    <t>Rajaali TE</t>
  </si>
  <si>
    <t>Cherecrijan</t>
  </si>
  <si>
    <t>Cherecrijan 1</t>
  </si>
  <si>
    <t>Wilton Tiniali</t>
  </si>
  <si>
    <t>Sapnali Gogoi</t>
  </si>
  <si>
    <t>Wilton A</t>
  </si>
  <si>
    <t>Ramkanai</t>
  </si>
  <si>
    <t>Bolimara</t>
  </si>
  <si>
    <t>Bolimara South</t>
  </si>
  <si>
    <t>Chungi Lengrai</t>
  </si>
  <si>
    <t>Chungi B</t>
  </si>
  <si>
    <t>Chungi Gaon</t>
  </si>
  <si>
    <t>Chungi Gaon A</t>
  </si>
  <si>
    <t>Borabhayapuria</t>
  </si>
  <si>
    <t>Borabhayapuria (A)</t>
  </si>
  <si>
    <t>Ghahi Gaon</t>
  </si>
  <si>
    <t>Ghahi Gaon (A)</t>
  </si>
  <si>
    <t>Niz-Tengakhat A</t>
  </si>
  <si>
    <t>Tengakhat Bazar</t>
  </si>
  <si>
    <t>Gulimara TE(Team 2)</t>
  </si>
  <si>
    <t>1no. Bordubi(A)(Team 2)</t>
  </si>
  <si>
    <t>Dihinkanar</t>
  </si>
  <si>
    <t>Pandhuwa (A)</t>
  </si>
  <si>
    <t>Dihinkanar Bongali no.2</t>
  </si>
  <si>
    <t>Hoogrijan Sauth(Team2)</t>
  </si>
  <si>
    <t>Chaudang A(Team 1)</t>
  </si>
  <si>
    <t>Chaudang  Gaon(Team 1)</t>
  </si>
  <si>
    <t>1no. Dihingkinar Bongali(Team1)</t>
  </si>
  <si>
    <t>1no. Dihingkinar Bongali LP</t>
  </si>
  <si>
    <t>Chaudang B(Team 1)</t>
  </si>
  <si>
    <t>Dipti Dehingia</t>
  </si>
  <si>
    <t>Chaudang TE(Team 1)</t>
  </si>
  <si>
    <t>Hoogrijan TE (A)</t>
  </si>
  <si>
    <t>Hoogrijan Gaon</t>
  </si>
  <si>
    <t>1no. Nauholia</t>
  </si>
  <si>
    <t>Lavnaya Gogoi</t>
  </si>
  <si>
    <t>Divya Baruah</t>
  </si>
  <si>
    <t>1no. Nauholia(A)</t>
  </si>
  <si>
    <t xml:space="preserve">Hoogrijan </t>
  </si>
  <si>
    <t>Lengrai Gaon</t>
  </si>
  <si>
    <t>Deogharia Gaon A</t>
  </si>
  <si>
    <t>Deogharia Gaon</t>
  </si>
  <si>
    <t>Bipin Bug TE</t>
  </si>
  <si>
    <t>Amulguri TE</t>
  </si>
  <si>
    <t>Mulsanbug TE</t>
  </si>
  <si>
    <t>Borhulla Gaon</t>
  </si>
  <si>
    <t>Borhula SC</t>
  </si>
  <si>
    <t>Juri Chamuah</t>
  </si>
  <si>
    <t>Jintumoni Sonowal</t>
  </si>
  <si>
    <t>Tingrai T.E. 29</t>
  </si>
  <si>
    <t>Amulguri T.E.</t>
  </si>
  <si>
    <t>Phukanbari TE</t>
  </si>
  <si>
    <t>Chapatali Bongali A</t>
  </si>
  <si>
    <t xml:space="preserve">Phekelejan </t>
  </si>
  <si>
    <t>Betoni</t>
  </si>
  <si>
    <t>Tufa Bhuyan</t>
  </si>
  <si>
    <t>Charipung</t>
  </si>
  <si>
    <t>Galipung</t>
  </si>
  <si>
    <t>Betoni SC</t>
  </si>
  <si>
    <t>Shanti TG LP</t>
  </si>
  <si>
    <t>18150617101</t>
  </si>
  <si>
    <t>Chi-Chia Bakuloni MVS</t>
  </si>
  <si>
    <t xml:space="preserve">Telpani Bongaon </t>
  </si>
  <si>
    <t>Dihinghula SC</t>
  </si>
  <si>
    <t>Dipika Boraik</t>
  </si>
  <si>
    <t>Pallabi Das</t>
  </si>
  <si>
    <t>Telpani Bangaon (RF)</t>
  </si>
  <si>
    <t>Telpani Bali NC</t>
  </si>
  <si>
    <t>Dihinghula</t>
  </si>
  <si>
    <t>Nanke Dihinghula</t>
  </si>
  <si>
    <t>2No Dihinghula</t>
  </si>
  <si>
    <t>Madhuting Bangali LPS</t>
  </si>
  <si>
    <t>Kachari Pather Govt.Jr. Basic</t>
  </si>
  <si>
    <t>18150605301</t>
  </si>
  <si>
    <t>Kachari Pather</t>
  </si>
  <si>
    <t>Myuri Dutta</t>
  </si>
  <si>
    <t>Padmawati Saikia</t>
  </si>
  <si>
    <t>Wednes day</t>
  </si>
  <si>
    <t>No.2 Gulimara LPS</t>
  </si>
  <si>
    <t>18150611401</t>
  </si>
  <si>
    <t>Sarupather Bongali</t>
  </si>
  <si>
    <t>Juri Gogoi</t>
  </si>
  <si>
    <t>No.68 Bolimara LPS</t>
  </si>
  <si>
    <t>18150601301</t>
  </si>
  <si>
    <t>Kenduguri Nepali No1&amp;2</t>
  </si>
  <si>
    <t>Nirmala Kashap</t>
  </si>
  <si>
    <t>Mamoni Das</t>
  </si>
  <si>
    <t>1No Dihinghula Gaon</t>
  </si>
  <si>
    <t>Saharikata Nadiyal</t>
  </si>
  <si>
    <t>Boat</t>
  </si>
  <si>
    <t>Saharikata Majuli</t>
  </si>
  <si>
    <t>1No Saharikata</t>
  </si>
  <si>
    <t>Dirial Gaon LPS</t>
  </si>
  <si>
    <t>18150603901</t>
  </si>
  <si>
    <t>Sandhya Bauri</t>
  </si>
  <si>
    <t>Arunodoi LPS</t>
  </si>
  <si>
    <t>18150608301</t>
  </si>
  <si>
    <t>Chiringkhat Govt. Jr. Basic LPS</t>
  </si>
  <si>
    <t>18150608302</t>
  </si>
  <si>
    <t xml:space="preserve"> 1NoBamunikuria Gaon</t>
  </si>
  <si>
    <t>18150616705</t>
  </si>
  <si>
    <t>2No Bamunikuria Gaon</t>
  </si>
  <si>
    <t>18150601302</t>
  </si>
  <si>
    <t>1No.Bamunikuria</t>
  </si>
  <si>
    <t>Merry Hemram</t>
  </si>
  <si>
    <t>Susila Purty</t>
  </si>
  <si>
    <t>1No Ekarani</t>
  </si>
  <si>
    <t>2No Ekarani</t>
  </si>
  <si>
    <t xml:space="preserve">Kenduguri </t>
  </si>
  <si>
    <t>Basmatia TE A</t>
  </si>
  <si>
    <t>Hoogrijan Samalpuria Line (EGS) LPS</t>
  </si>
  <si>
    <t>Bolimara Kachari Line (EGS) LPS</t>
  </si>
  <si>
    <t>Hoogrijan Gaon (EGS) LPS</t>
  </si>
  <si>
    <t>18150619601</t>
  </si>
  <si>
    <t>Basmotia TE - B</t>
  </si>
  <si>
    <t>1No Guiyakhati</t>
  </si>
  <si>
    <t>19kkm</t>
  </si>
  <si>
    <t>2No Guiyakhati</t>
  </si>
  <si>
    <t>Guriahati Majuli</t>
  </si>
  <si>
    <t>Telpani koibotya Gaon</t>
  </si>
  <si>
    <t>Telpani Koibatra Gaon(Mini)</t>
  </si>
  <si>
    <t>Kachari Pather MES</t>
  </si>
  <si>
    <t>18150605302</t>
  </si>
  <si>
    <t>Paschim Zaloni LPS</t>
  </si>
  <si>
    <t>18150612702</t>
  </si>
  <si>
    <t>Chakaliapather A</t>
  </si>
  <si>
    <t>Sakalia Pather</t>
  </si>
  <si>
    <t>Anandabari TE</t>
  </si>
  <si>
    <t>Anandabari TE A</t>
  </si>
  <si>
    <t>Mayajan TE</t>
  </si>
  <si>
    <t xml:space="preserve"> Bakuloni 2No N21</t>
  </si>
  <si>
    <t>Sisiabakulani SC</t>
  </si>
  <si>
    <t>Papori Bhuyan</t>
  </si>
  <si>
    <t>Subhanti Chetia</t>
  </si>
  <si>
    <t>2No Bakulani</t>
  </si>
  <si>
    <t>Madhya Zaloni LPS</t>
  </si>
  <si>
    <t>18150612701</t>
  </si>
  <si>
    <t>Uttar Zaloni LPS</t>
  </si>
  <si>
    <t>18150612704</t>
  </si>
  <si>
    <t>1No Rongajan</t>
  </si>
  <si>
    <t>Hatijan SC</t>
  </si>
  <si>
    <t>Binu Gogoi</t>
  </si>
  <si>
    <t>Majaral Ecca</t>
  </si>
  <si>
    <t>Mohabirbari TE</t>
  </si>
  <si>
    <t>Hatijan TE A</t>
  </si>
  <si>
    <t>Rastra Bhasa LPS (HINDI)</t>
  </si>
  <si>
    <t>18150611203</t>
  </si>
  <si>
    <t>Adarsha Sishu LPS</t>
  </si>
  <si>
    <t>18150613901</t>
  </si>
  <si>
    <t>2No Rongajan</t>
  </si>
  <si>
    <t>3No Rongajan</t>
  </si>
  <si>
    <t>1No Bakulani</t>
  </si>
  <si>
    <t>1No Bakulani A</t>
  </si>
  <si>
    <t>Netaji Sishu Niketon LPS (BENGALI)</t>
  </si>
  <si>
    <t>18150611202</t>
  </si>
  <si>
    <t>No.18 Duliajan LPS</t>
  </si>
  <si>
    <t>18150613905</t>
  </si>
  <si>
    <t>No.71 Gajalbosti LPS</t>
  </si>
  <si>
    <t>18150608002</t>
  </si>
  <si>
    <t>Milanpur LPS</t>
  </si>
  <si>
    <t>18150608001</t>
  </si>
  <si>
    <t>Sonapur LPS</t>
  </si>
  <si>
    <t>18150613906</t>
  </si>
  <si>
    <t>3 No Bakulani</t>
  </si>
  <si>
    <t>Kathalguri TE 35A</t>
  </si>
  <si>
    <t>Dhekiajan Kathalguri SC</t>
  </si>
  <si>
    <t>Kathalguri TE</t>
  </si>
  <si>
    <t>Lal Bahadur Shastri sisu Vid.LPS</t>
  </si>
  <si>
    <t>18150613904</t>
  </si>
  <si>
    <t>Kathalguri TE 69B</t>
  </si>
  <si>
    <t>1No Kathalguri</t>
  </si>
  <si>
    <t>1No Dhekiajan</t>
  </si>
  <si>
    <t>Kathalguri TE C</t>
  </si>
  <si>
    <t>Rastra Bhasha Bidyalaya High School</t>
  </si>
  <si>
    <t>Rastra Bhasah Bidyalaya MES (HINDI)</t>
  </si>
  <si>
    <t>1No Kathalguri  Gaon A</t>
  </si>
  <si>
    <t>Lili Chamuah</t>
  </si>
  <si>
    <t>Abanti Gogoi</t>
  </si>
  <si>
    <t>Mohabirbari TE A</t>
  </si>
  <si>
    <t>Nagajan Gaon</t>
  </si>
  <si>
    <t>Nagajan Bajalani</t>
  </si>
  <si>
    <t>Sunita Orang</t>
  </si>
  <si>
    <t>Bam Hukuta</t>
  </si>
  <si>
    <t>Adarsha ME</t>
  </si>
  <si>
    <t>Duliajan Uccha Vidlaya</t>
  </si>
  <si>
    <t>Bamhukuta Gaon B</t>
  </si>
  <si>
    <t>Bam Hukuta Gaon A</t>
  </si>
  <si>
    <t>3No. Nawhalia</t>
  </si>
  <si>
    <t>Pragjyotish LPS</t>
  </si>
  <si>
    <t>18150601503</t>
  </si>
  <si>
    <t>Milonjyoti LPS</t>
  </si>
  <si>
    <t>18150601501</t>
  </si>
  <si>
    <t>Nepali Shishu Bidyalaya LPS</t>
  </si>
  <si>
    <t>18150601502</t>
  </si>
  <si>
    <t>3No Nawhalia A</t>
  </si>
  <si>
    <t>1No Nawhalia</t>
  </si>
  <si>
    <t>1No Nawhalia  A</t>
  </si>
  <si>
    <t>2No Nawhalia</t>
  </si>
  <si>
    <t>2No Nawhalia A</t>
  </si>
  <si>
    <t>Duliajan Adarsha Balika Bidyapith HS</t>
  </si>
  <si>
    <t>18150612705</t>
  </si>
  <si>
    <t>18150613907</t>
  </si>
  <si>
    <t>Belbari High School</t>
  </si>
  <si>
    <t>18150605102</t>
  </si>
  <si>
    <t>Marry Hemram</t>
  </si>
  <si>
    <t>Belbari MES</t>
  </si>
  <si>
    <t>18150603202</t>
  </si>
  <si>
    <t>No.7 Basmatia L.P.</t>
  </si>
  <si>
    <t>18150617203</t>
  </si>
  <si>
    <t>No-8  Basmatia L.P.</t>
  </si>
  <si>
    <t>18150617202</t>
  </si>
  <si>
    <t>Nandonban TG LP</t>
  </si>
  <si>
    <t>18150615601</t>
  </si>
  <si>
    <t>Lahualbari TG LP</t>
  </si>
  <si>
    <t>18150615608</t>
  </si>
  <si>
    <t>Naharani Tapuban LP</t>
  </si>
  <si>
    <t>18150609403</t>
  </si>
  <si>
    <t>Wilton Purobi LP</t>
  </si>
  <si>
    <t>18150615606</t>
  </si>
  <si>
    <t>Hoogrijan Gaon LPS</t>
  </si>
  <si>
    <t>Poilabari LPS</t>
  </si>
  <si>
    <t>No.169 Chepatali Bongali</t>
  </si>
  <si>
    <t>Assam</t>
  </si>
  <si>
    <t>Dibrugarh</t>
  </si>
  <si>
    <t xml:space="preserve"> Mrs.Jyotirekha Borgohain</t>
  </si>
  <si>
    <t>cdpotkt2014@gmail.com</t>
  </si>
  <si>
    <t>Sri.Lalit Hazarika</t>
  </si>
  <si>
    <t>Dr. C.K Dutta</t>
  </si>
  <si>
    <t>Dr. Bhavna Goshwami</t>
  </si>
  <si>
    <t>Hamidul Islam</t>
  </si>
  <si>
    <t>Rekha Sarmah</t>
  </si>
  <si>
    <t>suranjana1425@gmail.com</t>
  </si>
  <si>
    <t>hislam02@gmail.com</t>
  </si>
  <si>
    <t>Dr. SK Mahibur Rahman</t>
  </si>
  <si>
    <t>Rupjyoti ME(Duliajan)</t>
  </si>
  <si>
    <t>Nirupama Borgohain</t>
  </si>
  <si>
    <t>Madhuting Lambu Tiniali LP(Tiplling)</t>
  </si>
  <si>
    <t>18150606103</t>
  </si>
  <si>
    <t>8811845162</t>
  </si>
  <si>
    <t>Mina Ojah</t>
  </si>
  <si>
    <t>Diharang Neheru LPS(Dharia Dighalia)</t>
  </si>
  <si>
    <t>9954594193</t>
  </si>
  <si>
    <t>No. 7 Basmatia LP(Dharia Dighalia)</t>
  </si>
  <si>
    <t>44km</t>
  </si>
  <si>
    <t>No.1 Kathalguri Dhekiajan HS (Bakulani)</t>
  </si>
  <si>
    <t>61km</t>
  </si>
  <si>
    <t>70km</t>
  </si>
  <si>
    <t>Saharikata LP</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</si>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</sst>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Arial Narrow"/>
      <family val="2"/>
    </font>
    <font>
      <sz val="12"/>
      <color theme="1"/>
      <name val="Calibri"/>
      <family val="2"/>
      <scheme val="minor"/>
    </font>
    <font>
      <sz val="10"/>
      <name val="Arial"/>
      <family val="2"/>
    </font>
    <font>
      <sz val="11"/>
      <name val="Calibri"/>
      <family val="2"/>
      <scheme val="minor"/>
    </font>
    <font>
      <sz val="10"/>
      <name val="Times New Roman"/>
      <family val="1"/>
    </font>
    <font>
      <sz val="10"/>
      <color indexed="8"/>
      <name val="Arial"/>
      <family val="2"/>
    </font>
    <font>
      <sz val="11"/>
      <color indexed="8"/>
      <name val="Calibri"/>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9" fillId="0" borderId="0"/>
    <xf numFmtId="0" fontId="19" fillId="0" borderId="0"/>
    <xf numFmtId="0" fontId="23" fillId="0" borderId="0"/>
  </cellStyleXfs>
  <cellXfs count="20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10" borderId="1" xfId="0" applyFont="1" applyFill="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20" fillId="0" borderId="1" xfId="0" applyFont="1" applyBorder="1" applyProtection="1">
      <protection locked="0"/>
    </xf>
    <xf numFmtId="0" fontId="0" fillId="0" borderId="1" xfId="0" applyFont="1" applyBorder="1" applyProtection="1">
      <protection locked="0"/>
    </xf>
    <xf numFmtId="0" fontId="18"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left"/>
      <protection locked="0"/>
    </xf>
    <xf numFmtId="0" fontId="21" fillId="0" borderId="1" xfId="0" applyFont="1" applyFill="1" applyBorder="1" applyAlignment="1" applyProtection="1">
      <alignment vertical="top" wrapText="1"/>
      <protection locked="0"/>
    </xf>
    <xf numFmtId="0" fontId="21" fillId="0" borderId="1" xfId="0" applyFont="1" applyFill="1" applyBorder="1" applyAlignment="1" applyProtection="1">
      <alignment horizontal="left" vertical="top"/>
      <protection locked="0"/>
    </xf>
    <xf numFmtId="0" fontId="3" fillId="0" borderId="1" xfId="0" applyFont="1" applyBorder="1" applyAlignment="1" applyProtection="1">
      <alignment horizontal="left" vertical="center"/>
      <protection locked="0"/>
    </xf>
    <xf numFmtId="0" fontId="0" fillId="10" borderId="1" xfId="0" applyFill="1" applyBorder="1" applyProtection="1">
      <protection locked="0"/>
    </xf>
    <xf numFmtId="0" fontId="0" fillId="10" borderId="1" xfId="0" applyFill="1" applyBorder="1" applyAlignment="1" applyProtection="1">
      <alignment horizontal="center"/>
      <protection locked="0"/>
    </xf>
    <xf numFmtId="0" fontId="21" fillId="0" borderId="1" xfId="0" applyFont="1" applyFill="1" applyBorder="1" applyProtection="1">
      <protection locked="0"/>
    </xf>
    <xf numFmtId="0" fontId="20" fillId="10" borderId="1" xfId="0" applyFont="1" applyFill="1" applyBorder="1" applyProtection="1">
      <protection locked="0"/>
    </xf>
    <xf numFmtId="0" fontId="3" fillId="10" borderId="1" xfId="0" applyFont="1" applyFill="1" applyBorder="1" applyAlignment="1" applyProtection="1">
      <alignment horizontal="left" vertical="center" wrapText="1"/>
      <protection locked="0"/>
    </xf>
    <xf numFmtId="0" fontId="21" fillId="10" borderId="1" xfId="0" applyFont="1" applyFill="1" applyBorder="1" applyProtection="1">
      <protection locked="0"/>
    </xf>
    <xf numFmtId="0" fontId="21" fillId="10" borderId="1" xfId="0" applyFont="1" applyFill="1" applyBorder="1" applyAlignment="1" applyProtection="1">
      <alignment horizontal="left"/>
      <protection locked="0"/>
    </xf>
    <xf numFmtId="0" fontId="20" fillId="10" borderId="1" xfId="0" applyFont="1" applyFill="1" applyBorder="1" applyAlignment="1" applyProtection="1">
      <alignment horizontal="center"/>
      <protection locked="0"/>
    </xf>
    <xf numFmtId="1" fontId="3" fillId="10" borderId="1" xfId="0" applyNumberFormat="1" applyFont="1" applyFill="1" applyBorder="1" applyAlignment="1" applyProtection="1">
      <alignment horizontal="right" vertical="center" wrapText="1"/>
      <protection locked="0"/>
    </xf>
    <xf numFmtId="0" fontId="20" fillId="10" borderId="1" xfId="0" applyFont="1" applyFill="1" applyBorder="1" applyAlignment="1" applyProtection="1">
      <alignment horizontal="center" vertical="center"/>
      <protection locked="0"/>
    </xf>
    <xf numFmtId="1" fontId="3" fillId="10" borderId="1" xfId="0" applyNumberFormat="1" applyFont="1" applyFill="1" applyBorder="1" applyAlignment="1" applyProtection="1">
      <alignment horizontal="center" vertical="center" wrapText="1"/>
      <protection locked="0"/>
    </xf>
    <xf numFmtId="0" fontId="20" fillId="10" borderId="1" xfId="0" applyFont="1" applyFill="1" applyBorder="1" applyAlignment="1" applyProtection="1">
      <alignment horizontal="right"/>
      <protection locked="0"/>
    </xf>
    <xf numFmtId="1" fontId="3" fillId="0" borderId="1" xfId="0" applyNumberFormat="1" applyFont="1" applyBorder="1" applyAlignment="1" applyProtection="1">
      <alignment horizontal="right" vertical="center" wrapText="1"/>
      <protection locked="0"/>
    </xf>
    <xf numFmtId="0" fontId="20" fillId="0" borderId="1" xfId="0" applyFont="1" applyBorder="1" applyAlignment="1" applyProtection="1">
      <alignment horizontal="right"/>
      <protection locked="0"/>
    </xf>
    <xf numFmtId="1" fontId="3" fillId="0" borderId="1" xfId="0" applyNumberFormat="1" applyFont="1" applyBorder="1" applyAlignment="1" applyProtection="1">
      <alignment vertical="center" wrapText="1"/>
      <protection locked="0"/>
    </xf>
    <xf numFmtId="0" fontId="0" fillId="10" borderId="1" xfId="0" applyFill="1" applyBorder="1" applyAlignment="1" applyProtection="1">
      <alignment horizontal="left"/>
      <protection locked="0"/>
    </xf>
    <xf numFmtId="0" fontId="21" fillId="10" borderId="1" xfId="0" applyFont="1" applyFill="1" applyBorder="1" applyAlignment="1" applyProtection="1">
      <alignment horizontal="left" vertical="top"/>
      <protection locked="0"/>
    </xf>
    <xf numFmtId="164" fontId="3" fillId="10" borderId="1" xfId="0" applyNumberFormat="1" applyFont="1" applyFill="1" applyBorder="1" applyAlignment="1" applyProtection="1">
      <alignment horizontal="left" vertical="center" wrapText="1"/>
      <protection locked="0"/>
    </xf>
    <xf numFmtId="0" fontId="0" fillId="0" borderId="1" xfId="0" applyBorder="1" applyProtection="1">
      <protection locked="0"/>
    </xf>
    <xf numFmtId="0" fontId="21" fillId="10" borderId="1" xfId="0" applyFont="1" applyFill="1" applyBorder="1" applyAlignment="1" applyProtection="1">
      <protection locked="0"/>
    </xf>
    <xf numFmtId="0" fontId="22" fillId="0" borderId="1" xfId="2" applyFont="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0" fillId="10" borderId="1" xfId="0" applyFill="1" applyBorder="1" applyAlignment="1" applyProtection="1">
      <alignment horizontal="right"/>
      <protection locked="0"/>
    </xf>
    <xf numFmtId="0" fontId="0" fillId="0" borderId="11" xfId="0"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right" vertical="center" wrapText="1"/>
      <protection locked="0"/>
    </xf>
    <xf numFmtId="0" fontId="0" fillId="0" borderId="1" xfId="0" applyBorder="1" applyAlignment="1" applyProtection="1">
      <alignment horizontal="right"/>
      <protection locked="0"/>
    </xf>
    <xf numFmtId="0" fontId="18" fillId="0" borderId="1" xfId="2" applyFont="1" applyFill="1" applyBorder="1" applyAlignment="1" applyProtection="1">
      <alignment horizontal="left" vertical="top" wrapText="1"/>
      <protection locked="0"/>
    </xf>
    <xf numFmtId="0" fontId="24" fillId="0" borderId="1" xfId="3" applyFont="1" applyFill="1" applyBorder="1" applyAlignment="1" applyProtection="1">
      <alignment horizontal="left" wrapText="1"/>
      <protection locked="0"/>
    </xf>
    <xf numFmtId="0" fontId="3" fillId="0" borderId="1" xfId="0" applyFont="1" applyBorder="1" applyAlignment="1" applyProtection="1">
      <alignment horizontal="left"/>
      <protection locked="0"/>
    </xf>
    <xf numFmtId="0" fontId="18" fillId="0" borderId="1" xfId="0" applyFont="1" applyBorder="1" applyAlignment="1" applyProtection="1">
      <alignment horizontal="center" vertical="center"/>
      <protection locked="0"/>
    </xf>
    <xf numFmtId="0" fontId="0" fillId="0" borderId="1" xfId="0" applyFill="1" applyBorder="1" applyProtection="1">
      <protection locked="0"/>
    </xf>
    <xf numFmtId="0" fontId="18" fillId="0" borderId="1" xfId="0" applyFont="1" applyBorder="1" applyProtection="1">
      <protection locked="0"/>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0" fontId="18" fillId="0" borderId="1" xfId="0" applyFont="1" applyBorder="1" applyAlignment="1" applyProtection="1">
      <alignment horizontal="center"/>
      <protection locked="0"/>
    </xf>
    <xf numFmtId="0" fontId="0" fillId="0" borderId="4" xfId="0" applyBorder="1" applyAlignment="1" applyProtection="1">
      <alignment horizontal="left"/>
      <protection locked="0"/>
    </xf>
    <xf numFmtId="0" fontId="0" fillId="0" borderId="4" xfId="0" applyBorder="1" applyProtection="1">
      <protection locked="0"/>
    </xf>
    <xf numFmtId="0" fontId="3" fillId="0" borderId="11" xfId="0" applyFont="1" applyFill="1" applyBorder="1" applyAlignment="1" applyProtection="1">
      <alignment horizontal="center"/>
      <protection locked="0"/>
    </xf>
    <xf numFmtId="0" fontId="18" fillId="0" borderId="1" xfId="1" applyFont="1" applyFill="1" applyBorder="1" applyAlignment="1" applyProtection="1">
      <alignment horizontal="left" vertical="top" wrapText="1"/>
      <protection locked="0"/>
    </xf>
    <xf numFmtId="0" fontId="3" fillId="0" borderId="6" xfId="0" applyFont="1" applyBorder="1" applyProtection="1">
      <protection locked="0"/>
    </xf>
    <xf numFmtId="0" fontId="18" fillId="0" borderId="1"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3" fillId="0" borderId="1" xfId="0" applyFont="1" applyFill="1" applyBorder="1" applyAlignment="1" applyProtection="1">
      <alignment horizontal="left" vertical="center" wrapText="1"/>
      <protection locked="0"/>
    </xf>
    <xf numFmtId="0" fontId="20" fillId="0" borderId="1" xfId="0" applyFont="1" applyFill="1" applyBorder="1" applyProtection="1">
      <protection locked="0"/>
    </xf>
    <xf numFmtId="164" fontId="3" fillId="0" borderId="1" xfId="0" applyNumberFormat="1"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0" fontId="24" fillId="0" borderId="1" xfId="3" applyFont="1" applyFill="1" applyBorder="1" applyAlignment="1" applyProtection="1">
      <alignment wrapText="1"/>
      <protection locked="0"/>
    </xf>
    <xf numFmtId="0" fontId="3" fillId="11" borderId="1" xfId="0" applyFont="1" applyFill="1" applyBorder="1" applyAlignment="1" applyProtection="1">
      <alignment horizontal="left" vertical="center" wrapText="1"/>
      <protection locked="0"/>
    </xf>
    <xf numFmtId="0" fontId="3" fillId="11" borderId="1" xfId="0" applyFont="1" applyFill="1" applyBorder="1" applyAlignment="1" applyProtection="1">
      <alignment horizontal="center" vertical="center"/>
      <protection locked="0"/>
    </xf>
    <xf numFmtId="164" fontId="3" fillId="11" borderId="1" xfId="0" applyNumberFormat="1" applyFont="1" applyFill="1" applyBorder="1" applyAlignment="1" applyProtection="1">
      <alignment horizontal="left" vertical="center" wrapText="1"/>
      <protection locked="0"/>
    </xf>
    <xf numFmtId="1" fontId="3" fillId="11" borderId="1" xfId="0" applyNumberFormat="1" applyFont="1" applyFill="1" applyBorder="1" applyAlignment="1" applyProtection="1">
      <alignment horizontal="center" vertical="center" wrapText="1"/>
      <protection locked="0"/>
    </xf>
    <xf numFmtId="0" fontId="24" fillId="11" borderId="1" xfId="3" applyFont="1" applyFill="1" applyBorder="1" applyAlignment="1" applyProtection="1">
      <alignment horizontal="left" wrapText="1"/>
      <protection locked="0"/>
    </xf>
    <xf numFmtId="1" fontId="3"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left"/>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4">
    <cellStyle name="Normal" xfId="0" builtinId="0"/>
    <cellStyle name="Normal 2" xfId="1"/>
    <cellStyle name="Normal 4" xfId="2"/>
    <cellStyle name="Normal_Sheet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52" t="s">
        <v>1028</v>
      </c>
      <c r="B1" s="152"/>
      <c r="C1" s="152"/>
      <c r="D1" s="152"/>
      <c r="E1" s="152"/>
      <c r="F1" s="152"/>
      <c r="G1" s="152"/>
      <c r="H1" s="152"/>
      <c r="I1" s="152"/>
      <c r="J1" s="152"/>
      <c r="K1" s="152"/>
      <c r="L1" s="152"/>
      <c r="M1" s="152"/>
    </row>
    <row r="2" spans="1:14">
      <c r="A2" s="153" t="s">
        <v>0</v>
      </c>
      <c r="B2" s="153"/>
      <c r="C2" s="155" t="s">
        <v>1002</v>
      </c>
      <c r="D2" s="156"/>
      <c r="E2" s="2" t="s">
        <v>1</v>
      </c>
      <c r="F2" s="167" t="s">
        <v>1003</v>
      </c>
      <c r="G2" s="167"/>
      <c r="H2" s="167"/>
      <c r="I2" s="167"/>
      <c r="J2" s="167"/>
      <c r="K2" s="165" t="s">
        <v>28</v>
      </c>
      <c r="L2" s="165"/>
      <c r="M2" s="37" t="s">
        <v>631</v>
      </c>
    </row>
    <row r="3" spans="1:14" ht="7.5" customHeight="1">
      <c r="A3" s="131"/>
      <c r="B3" s="131"/>
      <c r="C3" s="131"/>
      <c r="D3" s="131"/>
      <c r="E3" s="131"/>
      <c r="F3" s="130"/>
      <c r="G3" s="130"/>
      <c r="H3" s="130"/>
      <c r="I3" s="130"/>
      <c r="J3" s="130"/>
      <c r="K3" s="132"/>
      <c r="L3" s="132"/>
      <c r="M3" s="132"/>
    </row>
    <row r="4" spans="1:14">
      <c r="A4" s="161" t="s">
        <v>2</v>
      </c>
      <c r="B4" s="162"/>
      <c r="C4" s="162"/>
      <c r="D4" s="162"/>
      <c r="E4" s="163"/>
      <c r="F4" s="130"/>
      <c r="G4" s="130"/>
      <c r="H4" s="130"/>
      <c r="I4" s="133" t="s">
        <v>64</v>
      </c>
      <c r="J4" s="133"/>
      <c r="K4" s="133"/>
      <c r="L4" s="133"/>
      <c r="M4" s="133"/>
    </row>
    <row r="5" spans="1:14" ht="18.75" customHeight="1">
      <c r="A5" s="128" t="s">
        <v>4</v>
      </c>
      <c r="B5" s="128"/>
      <c r="C5" s="146" t="s">
        <v>1006</v>
      </c>
      <c r="D5" s="164"/>
      <c r="E5" s="147"/>
      <c r="F5" s="130"/>
      <c r="G5" s="130"/>
      <c r="H5" s="130"/>
      <c r="I5" s="157" t="s">
        <v>5</v>
      </c>
      <c r="J5" s="157"/>
      <c r="K5" s="158" t="s">
        <v>1004</v>
      </c>
      <c r="L5" s="160"/>
      <c r="M5" s="159"/>
    </row>
    <row r="6" spans="1:14" ht="18.75" customHeight="1">
      <c r="A6" s="129" t="s">
        <v>22</v>
      </c>
      <c r="B6" s="129"/>
      <c r="C6" s="38"/>
      <c r="D6" s="154"/>
      <c r="E6" s="154"/>
      <c r="F6" s="130"/>
      <c r="G6" s="130"/>
      <c r="H6" s="130"/>
      <c r="I6" s="129" t="s">
        <v>22</v>
      </c>
      <c r="J6" s="129"/>
      <c r="K6" s="158" t="s">
        <v>1005</v>
      </c>
      <c r="L6" s="159"/>
      <c r="M6" s="39"/>
    </row>
    <row r="7" spans="1:14">
      <c r="A7" s="127" t="s">
        <v>3</v>
      </c>
      <c r="B7" s="127"/>
      <c r="C7" s="127"/>
      <c r="D7" s="127"/>
      <c r="E7" s="127"/>
      <c r="F7" s="127"/>
      <c r="G7" s="127"/>
      <c r="H7" s="127"/>
      <c r="I7" s="127"/>
      <c r="J7" s="127"/>
      <c r="K7" s="127"/>
      <c r="L7" s="127"/>
      <c r="M7" s="127"/>
    </row>
    <row r="8" spans="1:14">
      <c r="A8" s="172" t="s">
        <v>25</v>
      </c>
      <c r="B8" s="173"/>
      <c r="C8" s="174"/>
      <c r="D8" s="3" t="s">
        <v>24</v>
      </c>
      <c r="E8" s="40"/>
      <c r="F8" s="137"/>
      <c r="G8" s="138"/>
      <c r="H8" s="138"/>
      <c r="I8" s="172" t="s">
        <v>26</v>
      </c>
      <c r="J8" s="173"/>
      <c r="K8" s="174"/>
      <c r="L8" s="3" t="s">
        <v>24</v>
      </c>
      <c r="M8" s="40"/>
    </row>
    <row r="9" spans="1:14">
      <c r="A9" s="142" t="s">
        <v>30</v>
      </c>
      <c r="B9" s="143"/>
      <c r="C9" s="6" t="s">
        <v>6</v>
      </c>
      <c r="D9" s="9" t="s">
        <v>12</v>
      </c>
      <c r="E9" s="5" t="s">
        <v>15</v>
      </c>
      <c r="F9" s="139"/>
      <c r="G9" s="140"/>
      <c r="H9" s="140"/>
      <c r="I9" s="142" t="s">
        <v>30</v>
      </c>
      <c r="J9" s="143"/>
      <c r="K9" s="6" t="s">
        <v>6</v>
      </c>
      <c r="L9" s="9" t="s">
        <v>12</v>
      </c>
      <c r="M9" s="5" t="s">
        <v>15</v>
      </c>
    </row>
    <row r="10" spans="1:14">
      <c r="A10" s="148" t="s">
        <v>1007</v>
      </c>
      <c r="B10" s="148"/>
      <c r="C10" s="4" t="s">
        <v>18</v>
      </c>
      <c r="D10" s="102">
        <v>9864981442</v>
      </c>
      <c r="E10" s="39" t="s">
        <v>1011</v>
      </c>
      <c r="F10" s="139"/>
      <c r="G10" s="140"/>
      <c r="H10" s="140"/>
      <c r="I10" s="144" t="s">
        <v>1013</v>
      </c>
      <c r="J10" s="145"/>
      <c r="K10" s="4" t="s">
        <v>18</v>
      </c>
      <c r="L10" s="38">
        <v>9954487903</v>
      </c>
      <c r="M10" s="39"/>
    </row>
    <row r="11" spans="1:14">
      <c r="A11" s="148" t="s">
        <v>1008</v>
      </c>
      <c r="B11" s="148"/>
      <c r="C11" s="4" t="s">
        <v>19</v>
      </c>
      <c r="D11" s="38">
        <v>8473924637</v>
      </c>
      <c r="E11" s="39"/>
      <c r="F11" s="139"/>
      <c r="G11" s="140"/>
      <c r="H11" s="140"/>
      <c r="I11" s="146"/>
      <c r="J11" s="147"/>
      <c r="K11" s="20" t="s">
        <v>18</v>
      </c>
      <c r="L11" s="38"/>
      <c r="M11" s="39"/>
    </row>
    <row r="12" spans="1:14">
      <c r="A12" s="148" t="s">
        <v>1009</v>
      </c>
      <c r="B12" s="148"/>
      <c r="C12" s="4" t="s">
        <v>20</v>
      </c>
      <c r="D12" s="102">
        <v>9707724624</v>
      </c>
      <c r="E12" s="39" t="s">
        <v>1012</v>
      </c>
      <c r="F12" s="139"/>
      <c r="G12" s="140"/>
      <c r="H12" s="140"/>
      <c r="I12" s="144"/>
      <c r="J12" s="145"/>
      <c r="K12" s="4" t="s">
        <v>20</v>
      </c>
      <c r="L12" s="38"/>
      <c r="M12" s="39"/>
    </row>
    <row r="13" spans="1:14">
      <c r="A13" s="148"/>
      <c r="B13" s="148"/>
      <c r="C13" s="4" t="s">
        <v>21</v>
      </c>
      <c r="D13" s="102"/>
      <c r="E13" s="39"/>
      <c r="F13" s="139"/>
      <c r="G13" s="140"/>
      <c r="H13" s="140"/>
      <c r="I13" s="148" t="s">
        <v>1010</v>
      </c>
      <c r="J13" s="148"/>
      <c r="K13" s="4" t="s">
        <v>21</v>
      </c>
      <c r="L13" s="102">
        <v>9859819267</v>
      </c>
      <c r="M13" s="39"/>
    </row>
    <row r="14" spans="1:14">
      <c r="A14" s="149" t="s">
        <v>23</v>
      </c>
      <c r="B14" s="150"/>
      <c r="C14" s="151"/>
      <c r="D14" s="171"/>
      <c r="E14" s="171"/>
      <c r="F14" s="139"/>
      <c r="G14" s="140"/>
      <c r="H14" s="140"/>
      <c r="I14" s="141"/>
      <c r="J14" s="141"/>
      <c r="K14" s="141"/>
      <c r="L14" s="141"/>
      <c r="M14" s="141"/>
      <c r="N14" s="8"/>
    </row>
    <row r="15" spans="1:14">
      <c r="A15" s="136"/>
      <c r="B15" s="136"/>
      <c r="C15" s="136"/>
      <c r="D15" s="136"/>
      <c r="E15" s="136"/>
      <c r="F15" s="136"/>
      <c r="G15" s="136"/>
      <c r="H15" s="136"/>
      <c r="I15" s="136"/>
      <c r="J15" s="136"/>
      <c r="K15" s="136"/>
      <c r="L15" s="136"/>
      <c r="M15" s="136"/>
    </row>
    <row r="16" spans="1:14">
      <c r="A16" s="135" t="s">
        <v>48</v>
      </c>
      <c r="B16" s="135"/>
      <c r="C16" s="135"/>
      <c r="D16" s="135"/>
      <c r="E16" s="135"/>
      <c r="F16" s="135"/>
      <c r="G16" s="135"/>
      <c r="H16" s="135"/>
      <c r="I16" s="135"/>
      <c r="J16" s="135"/>
      <c r="K16" s="135"/>
      <c r="L16" s="135"/>
      <c r="M16" s="135"/>
    </row>
    <row r="17" spans="1:13" ht="32.25" customHeight="1">
      <c r="A17" s="169" t="s">
        <v>60</v>
      </c>
      <c r="B17" s="169"/>
      <c r="C17" s="169"/>
      <c r="D17" s="169"/>
      <c r="E17" s="169"/>
      <c r="F17" s="169"/>
      <c r="G17" s="169"/>
      <c r="H17" s="169"/>
      <c r="I17" s="169"/>
      <c r="J17" s="169"/>
      <c r="K17" s="169"/>
      <c r="L17" s="169"/>
      <c r="M17" s="169"/>
    </row>
    <row r="18" spans="1:13">
      <c r="A18" s="134" t="s">
        <v>61</v>
      </c>
      <c r="B18" s="134"/>
      <c r="C18" s="134"/>
      <c r="D18" s="134"/>
      <c r="E18" s="134"/>
      <c r="F18" s="134"/>
      <c r="G18" s="134"/>
      <c r="H18" s="134"/>
      <c r="I18" s="134"/>
      <c r="J18" s="134"/>
      <c r="K18" s="134"/>
      <c r="L18" s="134"/>
      <c r="M18" s="134"/>
    </row>
    <row r="19" spans="1:13">
      <c r="A19" s="134" t="s">
        <v>49</v>
      </c>
      <c r="B19" s="134"/>
      <c r="C19" s="134"/>
      <c r="D19" s="134"/>
      <c r="E19" s="134"/>
      <c r="F19" s="134"/>
      <c r="G19" s="134"/>
      <c r="H19" s="134"/>
      <c r="I19" s="134"/>
      <c r="J19" s="134"/>
      <c r="K19" s="134"/>
      <c r="L19" s="134"/>
      <c r="M19" s="134"/>
    </row>
    <row r="20" spans="1:13">
      <c r="A20" s="134" t="s">
        <v>43</v>
      </c>
      <c r="B20" s="134"/>
      <c r="C20" s="134"/>
      <c r="D20" s="134"/>
      <c r="E20" s="134"/>
      <c r="F20" s="134"/>
      <c r="G20" s="134"/>
      <c r="H20" s="134"/>
      <c r="I20" s="134"/>
      <c r="J20" s="134"/>
      <c r="K20" s="134"/>
      <c r="L20" s="134"/>
      <c r="M20" s="134"/>
    </row>
    <row r="21" spans="1:13">
      <c r="A21" s="134" t="s">
        <v>50</v>
      </c>
      <c r="B21" s="134"/>
      <c r="C21" s="134"/>
      <c r="D21" s="134"/>
      <c r="E21" s="134"/>
      <c r="F21" s="134"/>
      <c r="G21" s="134"/>
      <c r="H21" s="134"/>
      <c r="I21" s="134"/>
      <c r="J21" s="134"/>
      <c r="K21" s="134"/>
      <c r="L21" s="134"/>
      <c r="M21" s="134"/>
    </row>
    <row r="22" spans="1:13">
      <c r="A22" s="134" t="s">
        <v>44</v>
      </c>
      <c r="B22" s="134"/>
      <c r="C22" s="134"/>
      <c r="D22" s="134"/>
      <c r="E22" s="134"/>
      <c r="F22" s="134"/>
      <c r="G22" s="134"/>
      <c r="H22" s="134"/>
      <c r="I22" s="134"/>
      <c r="J22" s="134"/>
      <c r="K22" s="134"/>
      <c r="L22" s="134"/>
      <c r="M22" s="134"/>
    </row>
    <row r="23" spans="1:13">
      <c r="A23" s="170" t="s">
        <v>53</v>
      </c>
      <c r="B23" s="170"/>
      <c r="C23" s="170"/>
      <c r="D23" s="170"/>
      <c r="E23" s="170"/>
      <c r="F23" s="170"/>
      <c r="G23" s="170"/>
      <c r="H23" s="170"/>
      <c r="I23" s="170"/>
      <c r="J23" s="170"/>
      <c r="K23" s="170"/>
      <c r="L23" s="170"/>
      <c r="M23" s="170"/>
    </row>
    <row r="24" spans="1:13">
      <c r="A24" s="134" t="s">
        <v>45</v>
      </c>
      <c r="B24" s="134"/>
      <c r="C24" s="134"/>
      <c r="D24" s="134"/>
      <c r="E24" s="134"/>
      <c r="F24" s="134"/>
      <c r="G24" s="134"/>
      <c r="H24" s="134"/>
      <c r="I24" s="134"/>
      <c r="J24" s="134"/>
      <c r="K24" s="134"/>
      <c r="L24" s="134"/>
      <c r="M24" s="134"/>
    </row>
    <row r="25" spans="1:13">
      <c r="A25" s="134" t="s">
        <v>46</v>
      </c>
      <c r="B25" s="134"/>
      <c r="C25" s="134"/>
      <c r="D25" s="134"/>
      <c r="E25" s="134"/>
      <c r="F25" s="134"/>
      <c r="G25" s="134"/>
      <c r="H25" s="134"/>
      <c r="I25" s="134"/>
      <c r="J25" s="134"/>
      <c r="K25" s="134"/>
      <c r="L25" s="134"/>
      <c r="M25" s="134"/>
    </row>
    <row r="26" spans="1:13">
      <c r="A26" s="134" t="s">
        <v>47</v>
      </c>
      <c r="B26" s="134"/>
      <c r="C26" s="134"/>
      <c r="D26" s="134"/>
      <c r="E26" s="134"/>
      <c r="F26" s="134"/>
      <c r="G26" s="134"/>
      <c r="H26" s="134"/>
      <c r="I26" s="134"/>
      <c r="J26" s="134"/>
      <c r="K26" s="134"/>
      <c r="L26" s="134"/>
      <c r="M26" s="134"/>
    </row>
    <row r="27" spans="1:13">
      <c r="A27" s="168" t="s">
        <v>51</v>
      </c>
      <c r="B27" s="168"/>
      <c r="C27" s="168"/>
      <c r="D27" s="168"/>
      <c r="E27" s="168"/>
      <c r="F27" s="168"/>
      <c r="G27" s="168"/>
      <c r="H27" s="168"/>
      <c r="I27" s="168"/>
      <c r="J27" s="168"/>
      <c r="K27" s="168"/>
      <c r="L27" s="168"/>
      <c r="M27" s="168"/>
    </row>
    <row r="28" spans="1:13">
      <c r="A28" s="134" t="s">
        <v>52</v>
      </c>
      <c r="B28" s="134"/>
      <c r="C28" s="134"/>
      <c r="D28" s="134"/>
      <c r="E28" s="134"/>
      <c r="F28" s="134"/>
      <c r="G28" s="134"/>
      <c r="H28" s="134"/>
      <c r="I28" s="134"/>
      <c r="J28" s="134"/>
      <c r="K28" s="134"/>
      <c r="L28" s="134"/>
      <c r="M28" s="134"/>
    </row>
    <row r="29" spans="1:13" ht="44.25" customHeight="1">
      <c r="A29" s="166" t="s">
        <v>62</v>
      </c>
      <c r="B29" s="166"/>
      <c r="C29" s="166"/>
      <c r="D29" s="166"/>
      <c r="E29" s="166"/>
      <c r="F29" s="166"/>
      <c r="G29" s="166"/>
      <c r="H29" s="166"/>
      <c r="I29" s="166"/>
      <c r="J29" s="166"/>
      <c r="K29" s="166"/>
      <c r="L29" s="166"/>
      <c r="M29" s="166"/>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3"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86" zoomScaleNormal="86"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1029</v>
      </c>
      <c r="B1" s="177"/>
      <c r="C1" s="177"/>
      <c r="D1" s="178"/>
      <c r="E1" s="178"/>
      <c r="F1" s="178"/>
      <c r="G1" s="178"/>
      <c r="H1" s="178"/>
      <c r="I1" s="178"/>
      <c r="J1" s="178"/>
      <c r="K1" s="178"/>
      <c r="L1" s="178"/>
      <c r="M1" s="178"/>
      <c r="N1" s="178"/>
      <c r="O1" s="178"/>
      <c r="P1" s="178"/>
      <c r="Q1" s="178"/>
      <c r="R1" s="178"/>
      <c r="S1" s="178"/>
    </row>
    <row r="2" spans="1:20" ht="16.5" customHeight="1">
      <c r="A2" s="181" t="s">
        <v>63</v>
      </c>
      <c r="B2" s="182"/>
      <c r="C2" s="182"/>
      <c r="D2" s="25">
        <v>43374</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15" t="s">
        <v>9</v>
      </c>
      <c r="H4" s="15" t="s">
        <v>10</v>
      </c>
      <c r="I4" s="11" t="s">
        <v>11</v>
      </c>
      <c r="J4" s="175"/>
      <c r="K4" s="180"/>
      <c r="L4" s="180"/>
      <c r="M4" s="180"/>
      <c r="N4" s="180"/>
      <c r="O4" s="180"/>
      <c r="P4" s="176"/>
      <c r="Q4" s="176"/>
      <c r="R4" s="175"/>
      <c r="S4" s="175"/>
      <c r="T4" s="175"/>
    </row>
    <row r="5" spans="1:20">
      <c r="A5" s="4">
        <v>1</v>
      </c>
      <c r="B5" s="17" t="s">
        <v>66</v>
      </c>
      <c r="C5" s="18" t="s">
        <v>206</v>
      </c>
      <c r="D5" s="18" t="s">
        <v>27</v>
      </c>
      <c r="E5" s="58" t="s">
        <v>155</v>
      </c>
      <c r="F5" s="18" t="s">
        <v>219</v>
      </c>
      <c r="G5" s="59">
        <v>54</v>
      </c>
      <c r="H5" s="59">
        <v>45</v>
      </c>
      <c r="I5" s="17">
        <f>+G5+H5</f>
        <v>99</v>
      </c>
      <c r="J5" s="63">
        <v>9577110607</v>
      </c>
      <c r="K5" s="18" t="s">
        <v>208</v>
      </c>
      <c r="L5" s="64" t="s">
        <v>209</v>
      </c>
      <c r="M5" s="65">
        <v>9613607715</v>
      </c>
      <c r="N5" s="18"/>
      <c r="O5" s="18"/>
      <c r="P5" s="24">
        <v>43374</v>
      </c>
      <c r="Q5" s="18" t="s">
        <v>232</v>
      </c>
      <c r="R5" s="18" t="s">
        <v>211</v>
      </c>
      <c r="S5" s="18" t="s">
        <v>212</v>
      </c>
      <c r="T5" s="18"/>
    </row>
    <row r="6" spans="1:20">
      <c r="A6" s="4">
        <v>2</v>
      </c>
      <c r="B6" s="17" t="s">
        <v>66</v>
      </c>
      <c r="C6" s="18" t="s">
        <v>207</v>
      </c>
      <c r="D6" s="18" t="s">
        <v>27</v>
      </c>
      <c r="E6" s="58" t="s">
        <v>156</v>
      </c>
      <c r="F6" s="18" t="s">
        <v>220</v>
      </c>
      <c r="G6" s="59">
        <v>16</v>
      </c>
      <c r="H6" s="59">
        <v>10</v>
      </c>
      <c r="I6" s="17">
        <f>+G6+H6</f>
        <v>26</v>
      </c>
      <c r="J6" s="18">
        <v>7399138246</v>
      </c>
      <c r="K6" s="18" t="s">
        <v>208</v>
      </c>
      <c r="L6" s="64" t="s">
        <v>209</v>
      </c>
      <c r="M6" s="65">
        <v>9613607715</v>
      </c>
      <c r="N6" s="18" t="s">
        <v>183</v>
      </c>
      <c r="O6" s="18">
        <v>7399349239</v>
      </c>
      <c r="P6" s="24">
        <v>43374</v>
      </c>
      <c r="Q6" s="18" t="s">
        <v>232</v>
      </c>
      <c r="R6" s="18" t="s">
        <v>211</v>
      </c>
      <c r="S6" s="18" t="s">
        <v>212</v>
      </c>
      <c r="T6" s="18"/>
    </row>
    <row r="7" spans="1:20">
      <c r="A7" s="4">
        <v>3</v>
      </c>
      <c r="B7" s="17" t="s">
        <v>67</v>
      </c>
      <c r="C7" s="18" t="s">
        <v>72</v>
      </c>
      <c r="D7" s="18" t="s">
        <v>27</v>
      </c>
      <c r="E7" s="59" t="s">
        <v>157</v>
      </c>
      <c r="F7" s="18" t="s">
        <v>219</v>
      </c>
      <c r="G7" s="19">
        <v>15</v>
      </c>
      <c r="H7" s="19">
        <v>11</v>
      </c>
      <c r="I7" s="17">
        <f t="shared" ref="I7:I69" si="0">+G7+H7</f>
        <v>26</v>
      </c>
      <c r="J7" s="18">
        <v>9954337599</v>
      </c>
      <c r="K7" s="18" t="s">
        <v>181</v>
      </c>
      <c r="L7" s="18" t="s">
        <v>182</v>
      </c>
      <c r="M7" s="65">
        <v>8135076364</v>
      </c>
      <c r="N7" s="18" t="s">
        <v>183</v>
      </c>
      <c r="O7" s="18">
        <v>7399349239</v>
      </c>
      <c r="P7" s="24">
        <v>43374</v>
      </c>
      <c r="Q7" s="18" t="s">
        <v>232</v>
      </c>
      <c r="R7" s="18" t="s">
        <v>213</v>
      </c>
      <c r="S7" s="18" t="s">
        <v>212</v>
      </c>
      <c r="T7" s="18"/>
    </row>
    <row r="8" spans="1:20">
      <c r="A8" s="4">
        <v>4</v>
      </c>
      <c r="B8" s="17" t="s">
        <v>67</v>
      </c>
      <c r="C8" s="18" t="s">
        <v>73</v>
      </c>
      <c r="D8" s="18" t="s">
        <v>27</v>
      </c>
      <c r="E8" s="58" t="s">
        <v>158</v>
      </c>
      <c r="F8" s="18" t="s">
        <v>220</v>
      </c>
      <c r="G8" s="59">
        <v>28</v>
      </c>
      <c r="H8" s="59">
        <v>22</v>
      </c>
      <c r="I8" s="17">
        <f t="shared" si="0"/>
        <v>50</v>
      </c>
      <c r="J8" s="66">
        <v>9435002464</v>
      </c>
      <c r="K8" s="18" t="s">
        <v>184</v>
      </c>
      <c r="L8" s="18" t="s">
        <v>185</v>
      </c>
      <c r="M8" s="18">
        <v>9435263614</v>
      </c>
      <c r="N8" s="18" t="s">
        <v>186</v>
      </c>
      <c r="O8" s="18">
        <v>7896543755</v>
      </c>
      <c r="P8" s="24">
        <v>43374</v>
      </c>
      <c r="Q8" s="18" t="s">
        <v>232</v>
      </c>
      <c r="R8" s="18" t="s">
        <v>213</v>
      </c>
      <c r="S8" s="18" t="s">
        <v>212</v>
      </c>
      <c r="T8" s="18"/>
    </row>
    <row r="9" spans="1:20">
      <c r="A9" s="4">
        <v>5</v>
      </c>
      <c r="B9" s="17" t="s">
        <v>67</v>
      </c>
      <c r="C9" s="18" t="s">
        <v>74</v>
      </c>
      <c r="D9" s="18" t="s">
        <v>27</v>
      </c>
      <c r="E9" s="58" t="s">
        <v>158</v>
      </c>
      <c r="F9" s="18" t="s">
        <v>219</v>
      </c>
      <c r="G9" s="59">
        <v>39</v>
      </c>
      <c r="H9" s="59">
        <v>25</v>
      </c>
      <c r="I9" s="17">
        <f t="shared" si="0"/>
        <v>64</v>
      </c>
      <c r="J9" s="18">
        <v>9407420746</v>
      </c>
      <c r="K9" s="18" t="s">
        <v>184</v>
      </c>
      <c r="L9" s="18" t="s">
        <v>185</v>
      </c>
      <c r="M9" s="18">
        <v>9435263614</v>
      </c>
      <c r="N9" s="18" t="s">
        <v>186</v>
      </c>
      <c r="O9" s="18">
        <v>7896543755</v>
      </c>
      <c r="P9" s="24">
        <v>43374</v>
      </c>
      <c r="Q9" s="18" t="s">
        <v>232</v>
      </c>
      <c r="R9" s="18" t="s">
        <v>213</v>
      </c>
      <c r="S9" s="18" t="s">
        <v>212</v>
      </c>
      <c r="T9" s="18"/>
    </row>
    <row r="10" spans="1:20">
      <c r="A10" s="4">
        <v>6</v>
      </c>
      <c r="B10" s="17" t="s">
        <v>67</v>
      </c>
      <c r="C10" s="18" t="s">
        <v>75</v>
      </c>
      <c r="D10" s="18" t="s">
        <v>27</v>
      </c>
      <c r="E10" s="59" t="s">
        <v>159</v>
      </c>
      <c r="F10" s="18" t="s">
        <v>220</v>
      </c>
      <c r="G10" s="19">
        <v>20</v>
      </c>
      <c r="H10" s="19">
        <v>15</v>
      </c>
      <c r="I10" s="17">
        <f t="shared" si="0"/>
        <v>35</v>
      </c>
      <c r="J10" s="18">
        <v>8752887439</v>
      </c>
      <c r="K10" s="18" t="s">
        <v>184</v>
      </c>
      <c r="L10" s="18" t="s">
        <v>185</v>
      </c>
      <c r="M10" s="18">
        <v>9435263614</v>
      </c>
      <c r="N10" s="18" t="s">
        <v>186</v>
      </c>
      <c r="O10" s="18">
        <v>7896543755</v>
      </c>
      <c r="P10" s="24">
        <v>43374</v>
      </c>
      <c r="Q10" s="18" t="s">
        <v>232</v>
      </c>
      <c r="R10" s="18" t="s">
        <v>213</v>
      </c>
      <c r="S10" s="18" t="s">
        <v>212</v>
      </c>
      <c r="T10" s="18"/>
    </row>
    <row r="11" spans="1:20">
      <c r="A11" s="4">
        <v>7</v>
      </c>
      <c r="B11" s="17" t="s">
        <v>66</v>
      </c>
      <c r="C11" s="18" t="s">
        <v>214</v>
      </c>
      <c r="D11" s="18" t="s">
        <v>27</v>
      </c>
      <c r="E11" s="19"/>
      <c r="F11" s="18" t="s">
        <v>220</v>
      </c>
      <c r="G11" s="19">
        <v>31</v>
      </c>
      <c r="H11" s="19">
        <v>54</v>
      </c>
      <c r="I11" s="17">
        <f t="shared" si="0"/>
        <v>85</v>
      </c>
      <c r="J11" s="18">
        <v>9401565553</v>
      </c>
      <c r="K11" s="18" t="s">
        <v>216</v>
      </c>
      <c r="L11" s="18"/>
      <c r="M11" s="18"/>
      <c r="N11" s="18"/>
      <c r="O11" s="18"/>
      <c r="P11" s="24">
        <v>43376</v>
      </c>
      <c r="Q11" s="18" t="s">
        <v>217</v>
      </c>
      <c r="R11" s="18" t="s">
        <v>218</v>
      </c>
      <c r="S11" s="18" t="s">
        <v>212</v>
      </c>
      <c r="T11" s="18"/>
    </row>
    <row r="12" spans="1:20">
      <c r="A12" s="4">
        <v>8</v>
      </c>
      <c r="B12" s="17" t="s">
        <v>66</v>
      </c>
      <c r="C12" s="18" t="s">
        <v>215</v>
      </c>
      <c r="D12" s="18" t="s">
        <v>27</v>
      </c>
      <c r="E12" s="19"/>
      <c r="F12" s="18" t="s">
        <v>220</v>
      </c>
      <c r="G12" s="19">
        <v>28</v>
      </c>
      <c r="H12" s="19">
        <v>30</v>
      </c>
      <c r="I12" s="17">
        <f t="shared" si="0"/>
        <v>58</v>
      </c>
      <c r="J12" s="18">
        <v>9401096520</v>
      </c>
      <c r="K12" s="18" t="s">
        <v>216</v>
      </c>
      <c r="L12" s="18"/>
      <c r="M12" s="65"/>
      <c r="N12" s="18"/>
      <c r="O12" s="18"/>
      <c r="P12" s="24">
        <v>43376</v>
      </c>
      <c r="Q12" s="18" t="s">
        <v>217</v>
      </c>
      <c r="R12" s="18" t="s">
        <v>218</v>
      </c>
      <c r="S12" s="18" t="s">
        <v>212</v>
      </c>
      <c r="T12" s="18"/>
    </row>
    <row r="13" spans="1:20">
      <c r="A13" s="4">
        <v>9</v>
      </c>
      <c r="B13" s="17" t="s">
        <v>67</v>
      </c>
      <c r="C13" s="18" t="s">
        <v>76</v>
      </c>
      <c r="D13" s="18" t="s">
        <v>29</v>
      </c>
      <c r="E13" s="19">
        <v>401</v>
      </c>
      <c r="F13" s="18"/>
      <c r="G13" s="19">
        <v>11</v>
      </c>
      <c r="H13" s="19">
        <v>9</v>
      </c>
      <c r="I13" s="17">
        <f t="shared" si="0"/>
        <v>20</v>
      </c>
      <c r="J13" s="18">
        <v>9577487609</v>
      </c>
      <c r="K13" s="18" t="s">
        <v>181</v>
      </c>
      <c r="L13" s="18" t="s">
        <v>182</v>
      </c>
      <c r="M13" s="65">
        <v>8135076364</v>
      </c>
      <c r="N13" s="18" t="s">
        <v>188</v>
      </c>
      <c r="O13" s="18">
        <v>7399822702</v>
      </c>
      <c r="P13" s="24">
        <v>43376</v>
      </c>
      <c r="Q13" s="18" t="s">
        <v>217</v>
      </c>
      <c r="R13" s="18" t="s">
        <v>213</v>
      </c>
      <c r="S13" s="18" t="s">
        <v>212</v>
      </c>
      <c r="T13" s="18"/>
    </row>
    <row r="14" spans="1:20">
      <c r="A14" s="4">
        <v>10</v>
      </c>
      <c r="B14" s="17" t="s">
        <v>67</v>
      </c>
      <c r="C14" s="18" t="s">
        <v>77</v>
      </c>
      <c r="D14" s="18" t="s">
        <v>29</v>
      </c>
      <c r="E14" s="19">
        <v>266</v>
      </c>
      <c r="F14" s="18"/>
      <c r="G14" s="19">
        <v>21</v>
      </c>
      <c r="H14" s="19">
        <v>25</v>
      </c>
      <c r="I14" s="17">
        <f t="shared" si="0"/>
        <v>46</v>
      </c>
      <c r="J14" s="18">
        <v>7399726283</v>
      </c>
      <c r="K14" s="18" t="s">
        <v>181</v>
      </c>
      <c r="L14" s="18" t="s">
        <v>182</v>
      </c>
      <c r="M14" s="65">
        <v>8135076364</v>
      </c>
      <c r="N14" s="18" t="s">
        <v>188</v>
      </c>
      <c r="O14" s="18">
        <v>7399822702</v>
      </c>
      <c r="P14" s="24">
        <v>43376</v>
      </c>
      <c r="Q14" s="18" t="s">
        <v>217</v>
      </c>
      <c r="R14" s="18" t="s">
        <v>213</v>
      </c>
      <c r="S14" s="18" t="s">
        <v>212</v>
      </c>
      <c r="T14" s="18"/>
    </row>
    <row r="15" spans="1:20">
      <c r="A15" s="4">
        <v>11</v>
      </c>
      <c r="B15" s="17" t="s">
        <v>66</v>
      </c>
      <c r="C15" s="18" t="s">
        <v>78</v>
      </c>
      <c r="D15" s="18" t="s">
        <v>29</v>
      </c>
      <c r="E15" s="19">
        <v>11</v>
      </c>
      <c r="F15" s="18"/>
      <c r="G15" s="19">
        <v>31</v>
      </c>
      <c r="H15" s="19">
        <v>54</v>
      </c>
      <c r="I15" s="17">
        <f t="shared" si="0"/>
        <v>85</v>
      </c>
      <c r="J15" s="18">
        <v>7399169400</v>
      </c>
      <c r="K15" s="18"/>
      <c r="L15" s="18" t="s">
        <v>187</v>
      </c>
      <c r="M15" s="18"/>
      <c r="N15" s="18"/>
      <c r="O15" s="18"/>
      <c r="P15" s="24">
        <v>43377</v>
      </c>
      <c r="Q15" s="18" t="s">
        <v>221</v>
      </c>
      <c r="R15" s="18" t="s">
        <v>222</v>
      </c>
      <c r="S15" s="18" t="s">
        <v>212</v>
      </c>
      <c r="T15" s="18"/>
    </row>
    <row r="16" spans="1:20">
      <c r="A16" s="4">
        <v>12</v>
      </c>
      <c r="B16" s="17" t="s">
        <v>66</v>
      </c>
      <c r="C16" s="18" t="s">
        <v>79</v>
      </c>
      <c r="D16" s="18" t="s">
        <v>29</v>
      </c>
      <c r="E16" s="19">
        <v>224</v>
      </c>
      <c r="F16" s="18"/>
      <c r="G16" s="19">
        <v>18</v>
      </c>
      <c r="H16" s="19">
        <v>20</v>
      </c>
      <c r="I16" s="17">
        <f t="shared" si="0"/>
        <v>38</v>
      </c>
      <c r="J16" s="18">
        <v>9577325400</v>
      </c>
      <c r="K16" s="18"/>
      <c r="L16" s="18" t="s">
        <v>189</v>
      </c>
      <c r="M16" s="18">
        <v>9401452469</v>
      </c>
      <c r="N16" s="18" t="s">
        <v>190</v>
      </c>
      <c r="O16" s="18">
        <v>9613523247</v>
      </c>
      <c r="P16" s="24">
        <v>43377</v>
      </c>
      <c r="Q16" s="18" t="s">
        <v>221</v>
      </c>
      <c r="R16" s="18" t="s">
        <v>222</v>
      </c>
      <c r="S16" s="18" t="s">
        <v>212</v>
      </c>
      <c r="T16" s="18"/>
    </row>
    <row r="17" spans="1:20">
      <c r="A17" s="4">
        <v>13</v>
      </c>
      <c r="B17" s="17" t="s">
        <v>66</v>
      </c>
      <c r="C17" s="18" t="s">
        <v>80</v>
      </c>
      <c r="D17" s="18" t="s">
        <v>29</v>
      </c>
      <c r="E17" s="19">
        <v>223</v>
      </c>
      <c r="F17" s="18"/>
      <c r="G17" s="19">
        <v>8</v>
      </c>
      <c r="H17" s="19">
        <v>7</v>
      </c>
      <c r="I17" s="17">
        <f t="shared" si="0"/>
        <v>15</v>
      </c>
      <c r="J17" s="18">
        <v>9577325428</v>
      </c>
      <c r="K17" s="18" t="s">
        <v>84</v>
      </c>
      <c r="L17" s="18" t="s">
        <v>191</v>
      </c>
      <c r="M17" s="18">
        <v>9577330782</v>
      </c>
      <c r="N17" s="18" t="s">
        <v>192</v>
      </c>
      <c r="O17" s="18">
        <v>9613877364</v>
      </c>
      <c r="P17" s="24">
        <v>43377</v>
      </c>
      <c r="Q17" s="18" t="s">
        <v>221</v>
      </c>
      <c r="R17" s="18" t="s">
        <v>222</v>
      </c>
      <c r="S17" s="18" t="s">
        <v>212</v>
      </c>
      <c r="T17" s="18"/>
    </row>
    <row r="18" spans="1:20">
      <c r="A18" s="4">
        <v>14</v>
      </c>
      <c r="B18" s="17" t="s">
        <v>67</v>
      </c>
      <c r="C18" s="18" t="s">
        <v>81</v>
      </c>
      <c r="D18" s="18" t="s">
        <v>29</v>
      </c>
      <c r="E18" s="19">
        <v>45</v>
      </c>
      <c r="F18" s="18"/>
      <c r="G18" s="19">
        <v>21</v>
      </c>
      <c r="H18" s="19">
        <v>22</v>
      </c>
      <c r="I18" s="17">
        <f t="shared" si="0"/>
        <v>43</v>
      </c>
      <c r="J18" s="18">
        <v>9577352246</v>
      </c>
      <c r="K18" s="18" t="s">
        <v>84</v>
      </c>
      <c r="L18" s="18" t="s">
        <v>191</v>
      </c>
      <c r="M18" s="18">
        <v>9577330782</v>
      </c>
      <c r="N18" s="18" t="s">
        <v>192</v>
      </c>
      <c r="O18" s="18">
        <v>9613877364</v>
      </c>
      <c r="P18" s="24">
        <v>43377</v>
      </c>
      <c r="Q18" s="18" t="s">
        <v>221</v>
      </c>
      <c r="R18" s="18" t="s">
        <v>223</v>
      </c>
      <c r="S18" s="18" t="s">
        <v>212</v>
      </c>
      <c r="T18" s="18"/>
    </row>
    <row r="19" spans="1:20">
      <c r="A19" s="4">
        <v>15</v>
      </c>
      <c r="B19" s="17" t="s">
        <v>67</v>
      </c>
      <c r="C19" s="18" t="s">
        <v>82</v>
      </c>
      <c r="D19" s="18" t="s">
        <v>29</v>
      </c>
      <c r="E19" s="19">
        <v>263</v>
      </c>
      <c r="F19" s="18"/>
      <c r="G19" s="19">
        <v>14</v>
      </c>
      <c r="H19" s="19">
        <v>22</v>
      </c>
      <c r="I19" s="17">
        <f t="shared" si="0"/>
        <v>36</v>
      </c>
      <c r="J19" s="18">
        <v>9577330890</v>
      </c>
      <c r="K19" s="18" t="s">
        <v>84</v>
      </c>
      <c r="L19" s="18" t="s">
        <v>191</v>
      </c>
      <c r="M19" s="18">
        <v>9577330782</v>
      </c>
      <c r="N19" s="18" t="s">
        <v>192</v>
      </c>
      <c r="O19" s="18">
        <v>9613877364</v>
      </c>
      <c r="P19" s="24">
        <v>43377</v>
      </c>
      <c r="Q19" s="18" t="s">
        <v>221</v>
      </c>
      <c r="R19" s="18" t="s">
        <v>211</v>
      </c>
      <c r="S19" s="18" t="s">
        <v>212</v>
      </c>
      <c r="T19" s="18"/>
    </row>
    <row r="20" spans="1:20">
      <c r="A20" s="4">
        <v>16</v>
      </c>
      <c r="B20" s="17" t="s">
        <v>67</v>
      </c>
      <c r="C20" s="18" t="s">
        <v>83</v>
      </c>
      <c r="D20" s="18" t="s">
        <v>29</v>
      </c>
      <c r="E20" s="19">
        <v>264</v>
      </c>
      <c r="F20" s="18"/>
      <c r="G20" s="19">
        <v>12</v>
      </c>
      <c r="H20" s="19">
        <v>13</v>
      </c>
      <c r="I20" s="17">
        <f t="shared" si="0"/>
        <v>25</v>
      </c>
      <c r="J20" s="18">
        <v>9954339625</v>
      </c>
      <c r="K20" s="18" t="s">
        <v>84</v>
      </c>
      <c r="L20" s="18" t="s">
        <v>191</v>
      </c>
      <c r="M20" s="18">
        <v>9577330782</v>
      </c>
      <c r="N20" s="18" t="s">
        <v>192</v>
      </c>
      <c r="O20" s="18">
        <v>9613877364</v>
      </c>
      <c r="P20" s="24">
        <v>43377</v>
      </c>
      <c r="Q20" s="18" t="s">
        <v>221</v>
      </c>
      <c r="R20" s="18" t="s">
        <v>224</v>
      </c>
      <c r="S20" s="18" t="s">
        <v>212</v>
      </c>
      <c r="T20" s="18"/>
    </row>
    <row r="21" spans="1:20">
      <c r="A21" s="4">
        <v>17</v>
      </c>
      <c r="B21" s="17" t="s">
        <v>66</v>
      </c>
      <c r="C21" s="51" t="s">
        <v>84</v>
      </c>
      <c r="D21" s="18" t="s">
        <v>29</v>
      </c>
      <c r="E21" s="60">
        <v>46</v>
      </c>
      <c r="F21" s="18"/>
      <c r="G21" s="60">
        <v>15</v>
      </c>
      <c r="H21" s="60">
        <v>12</v>
      </c>
      <c r="I21" s="17">
        <f t="shared" si="0"/>
        <v>27</v>
      </c>
      <c r="J21" s="63">
        <v>9678689592</v>
      </c>
      <c r="K21" s="18" t="s">
        <v>181</v>
      </c>
      <c r="L21" s="18" t="s">
        <v>182</v>
      </c>
      <c r="M21" s="65">
        <v>8135076364</v>
      </c>
      <c r="N21" s="18" t="s">
        <v>188</v>
      </c>
      <c r="O21" s="18">
        <v>7399822702</v>
      </c>
      <c r="P21" s="24">
        <v>43378</v>
      </c>
      <c r="Q21" s="18" t="s">
        <v>225</v>
      </c>
      <c r="R21" s="18" t="s">
        <v>211</v>
      </c>
      <c r="S21" s="18" t="s">
        <v>212</v>
      </c>
      <c r="T21" s="18"/>
    </row>
    <row r="22" spans="1:20">
      <c r="A22" s="4">
        <v>18</v>
      </c>
      <c r="B22" s="17" t="s">
        <v>66</v>
      </c>
      <c r="C22" s="52" t="s">
        <v>77</v>
      </c>
      <c r="D22" s="18" t="s">
        <v>29</v>
      </c>
      <c r="E22" s="60">
        <v>48</v>
      </c>
      <c r="F22" s="18"/>
      <c r="G22" s="60">
        <v>20</v>
      </c>
      <c r="H22" s="60">
        <v>23</v>
      </c>
      <c r="I22" s="17">
        <f t="shared" si="0"/>
        <v>43</v>
      </c>
      <c r="J22" s="63">
        <v>9401456758</v>
      </c>
      <c r="K22" s="18" t="s">
        <v>84</v>
      </c>
      <c r="L22" s="18" t="s">
        <v>191</v>
      </c>
      <c r="M22" s="18">
        <v>9577330782</v>
      </c>
      <c r="N22" s="18" t="s">
        <v>192</v>
      </c>
      <c r="O22" s="18">
        <v>9613877364</v>
      </c>
      <c r="P22" s="24">
        <v>43378</v>
      </c>
      <c r="Q22" s="18" t="s">
        <v>225</v>
      </c>
      <c r="R22" s="18" t="s">
        <v>211</v>
      </c>
      <c r="S22" s="18" t="s">
        <v>212</v>
      </c>
      <c r="T22" s="18"/>
    </row>
    <row r="23" spans="1:20">
      <c r="A23" s="4">
        <v>19</v>
      </c>
      <c r="B23" s="17" t="s">
        <v>66</v>
      </c>
      <c r="C23" s="18" t="s">
        <v>85</v>
      </c>
      <c r="D23" s="18" t="s">
        <v>29</v>
      </c>
      <c r="E23" s="19">
        <v>265</v>
      </c>
      <c r="F23" s="18"/>
      <c r="G23" s="19">
        <v>19</v>
      </c>
      <c r="H23" s="19">
        <v>13</v>
      </c>
      <c r="I23" s="17">
        <f t="shared" si="0"/>
        <v>32</v>
      </c>
      <c r="J23" s="63"/>
      <c r="K23" s="18" t="s">
        <v>84</v>
      </c>
      <c r="L23" s="18" t="s">
        <v>191</v>
      </c>
      <c r="M23" s="18">
        <v>9577330782</v>
      </c>
      <c r="N23" s="18" t="s">
        <v>192</v>
      </c>
      <c r="O23" s="18">
        <v>9613877364</v>
      </c>
      <c r="P23" s="24">
        <v>43378</v>
      </c>
      <c r="Q23" s="18" t="s">
        <v>225</v>
      </c>
      <c r="R23" s="18" t="s">
        <v>211</v>
      </c>
      <c r="S23" s="18" t="s">
        <v>212</v>
      </c>
      <c r="T23" s="18"/>
    </row>
    <row r="24" spans="1:20">
      <c r="A24" s="4">
        <v>20</v>
      </c>
      <c r="B24" s="17" t="s">
        <v>67</v>
      </c>
      <c r="C24" s="53" t="s">
        <v>86</v>
      </c>
      <c r="D24" s="18" t="s">
        <v>29</v>
      </c>
      <c r="E24" s="60"/>
      <c r="F24" s="18"/>
      <c r="G24" s="60">
        <v>59</v>
      </c>
      <c r="H24" s="60">
        <v>37</v>
      </c>
      <c r="I24" s="17">
        <f t="shared" si="0"/>
        <v>96</v>
      </c>
      <c r="J24" s="18">
        <v>8011504157</v>
      </c>
      <c r="K24" s="18" t="s">
        <v>193</v>
      </c>
      <c r="L24" s="18"/>
      <c r="M24" s="18"/>
      <c r="N24" s="18"/>
      <c r="O24" s="18"/>
      <c r="P24" s="24">
        <v>43378</v>
      </c>
      <c r="Q24" s="18" t="s">
        <v>225</v>
      </c>
      <c r="R24" s="18" t="s">
        <v>226</v>
      </c>
      <c r="S24" s="18" t="s">
        <v>212</v>
      </c>
      <c r="T24" s="18"/>
    </row>
    <row r="25" spans="1:20">
      <c r="A25" s="4">
        <v>21</v>
      </c>
      <c r="B25" s="17" t="s">
        <v>67</v>
      </c>
      <c r="C25" s="53" t="s">
        <v>87</v>
      </c>
      <c r="D25" s="18" t="s">
        <v>29</v>
      </c>
      <c r="E25" s="60"/>
      <c r="F25" s="18"/>
      <c r="G25" s="60">
        <v>40</v>
      </c>
      <c r="H25" s="60">
        <v>46</v>
      </c>
      <c r="I25" s="17">
        <f t="shared" si="0"/>
        <v>86</v>
      </c>
      <c r="J25" s="63"/>
      <c r="K25" s="18"/>
      <c r="L25" s="18" t="s">
        <v>194</v>
      </c>
      <c r="M25" s="18">
        <v>9401816314</v>
      </c>
      <c r="N25" s="18"/>
      <c r="O25" s="18"/>
      <c r="P25" s="24">
        <v>43378</v>
      </c>
      <c r="Q25" s="18" t="s">
        <v>225</v>
      </c>
      <c r="R25" s="18" t="s">
        <v>227</v>
      </c>
      <c r="S25" s="18" t="s">
        <v>212</v>
      </c>
      <c r="T25" s="18"/>
    </row>
    <row r="26" spans="1:20">
      <c r="A26" s="4">
        <v>22</v>
      </c>
      <c r="B26" s="17" t="s">
        <v>66</v>
      </c>
      <c r="C26" s="18" t="s">
        <v>88</v>
      </c>
      <c r="D26" s="18" t="s">
        <v>29</v>
      </c>
      <c r="E26" s="19">
        <v>50</v>
      </c>
      <c r="F26" s="18"/>
      <c r="G26" s="19">
        <v>17</v>
      </c>
      <c r="H26" s="19">
        <v>20</v>
      </c>
      <c r="I26" s="17">
        <f t="shared" si="0"/>
        <v>37</v>
      </c>
      <c r="J26" s="63">
        <v>9954990662</v>
      </c>
      <c r="K26" s="18"/>
      <c r="L26" s="18"/>
      <c r="M26" s="18"/>
      <c r="N26" s="18"/>
      <c r="O26" s="18"/>
      <c r="P26" s="24">
        <v>43379</v>
      </c>
      <c r="Q26" s="18" t="s">
        <v>228</v>
      </c>
      <c r="R26" s="18" t="s">
        <v>229</v>
      </c>
      <c r="S26" s="18" t="s">
        <v>212</v>
      </c>
      <c r="T26" s="18"/>
    </row>
    <row r="27" spans="1:20">
      <c r="A27" s="4">
        <v>23</v>
      </c>
      <c r="B27" s="17" t="s">
        <v>66</v>
      </c>
      <c r="C27" s="18" t="s">
        <v>89</v>
      </c>
      <c r="D27" s="18" t="s">
        <v>29</v>
      </c>
      <c r="E27" s="19">
        <v>269</v>
      </c>
      <c r="F27" s="18"/>
      <c r="G27" s="19">
        <v>9</v>
      </c>
      <c r="H27" s="19">
        <v>14</v>
      </c>
      <c r="I27" s="17">
        <f t="shared" si="0"/>
        <v>23</v>
      </c>
      <c r="J27" s="63">
        <v>9954990662</v>
      </c>
      <c r="K27" s="18" t="s">
        <v>184</v>
      </c>
      <c r="L27" s="18" t="s">
        <v>185</v>
      </c>
      <c r="M27" s="18">
        <v>9435263614</v>
      </c>
      <c r="N27" s="18" t="s">
        <v>186</v>
      </c>
      <c r="O27" s="18">
        <v>7896543755</v>
      </c>
      <c r="P27" s="24">
        <v>43379</v>
      </c>
      <c r="Q27" s="18" t="s">
        <v>228</v>
      </c>
      <c r="R27" s="18" t="s">
        <v>229</v>
      </c>
      <c r="S27" s="18" t="s">
        <v>212</v>
      </c>
      <c r="T27" s="18"/>
    </row>
    <row r="28" spans="1:20">
      <c r="A28" s="4">
        <v>24</v>
      </c>
      <c r="B28" s="17" t="s">
        <v>66</v>
      </c>
      <c r="C28" s="18" t="s">
        <v>90</v>
      </c>
      <c r="D28" s="18" t="s">
        <v>29</v>
      </c>
      <c r="E28" s="19">
        <v>399</v>
      </c>
      <c r="F28" s="18"/>
      <c r="G28" s="19">
        <v>5</v>
      </c>
      <c r="H28" s="19">
        <v>6</v>
      </c>
      <c r="I28" s="17">
        <f t="shared" si="0"/>
        <v>11</v>
      </c>
      <c r="J28" s="63">
        <v>9954990662</v>
      </c>
      <c r="K28" s="18" t="s">
        <v>184</v>
      </c>
      <c r="L28" s="18" t="s">
        <v>185</v>
      </c>
      <c r="M28" s="18">
        <v>9435263614</v>
      </c>
      <c r="N28" s="18" t="s">
        <v>186</v>
      </c>
      <c r="O28" s="18">
        <v>7896543755</v>
      </c>
      <c r="P28" s="24">
        <v>43379</v>
      </c>
      <c r="Q28" s="18" t="s">
        <v>228</v>
      </c>
      <c r="R28" s="18" t="s">
        <v>229</v>
      </c>
      <c r="S28" s="18" t="s">
        <v>212</v>
      </c>
      <c r="T28" s="18"/>
    </row>
    <row r="29" spans="1:20">
      <c r="A29" s="4">
        <v>25</v>
      </c>
      <c r="B29" s="17" t="s">
        <v>67</v>
      </c>
      <c r="C29" s="18" t="s">
        <v>91</v>
      </c>
      <c r="D29" s="18" t="s">
        <v>29</v>
      </c>
      <c r="E29" s="19">
        <v>402</v>
      </c>
      <c r="F29" s="18"/>
      <c r="G29" s="19">
        <v>6</v>
      </c>
      <c r="H29" s="19">
        <v>11</v>
      </c>
      <c r="I29" s="17">
        <f t="shared" si="0"/>
        <v>17</v>
      </c>
      <c r="J29" s="63">
        <v>9954990662</v>
      </c>
      <c r="K29" s="18" t="s">
        <v>184</v>
      </c>
      <c r="L29" s="18" t="s">
        <v>185</v>
      </c>
      <c r="M29" s="18">
        <v>9435263614</v>
      </c>
      <c r="N29" s="18" t="s">
        <v>186</v>
      </c>
      <c r="O29" s="18">
        <v>7896543755</v>
      </c>
      <c r="P29" s="24">
        <v>43379</v>
      </c>
      <c r="Q29" s="18" t="s">
        <v>228</v>
      </c>
      <c r="R29" s="18" t="s">
        <v>230</v>
      </c>
      <c r="S29" s="18" t="s">
        <v>212</v>
      </c>
      <c r="T29" s="18"/>
    </row>
    <row r="30" spans="1:20">
      <c r="A30" s="4">
        <v>26</v>
      </c>
      <c r="B30" s="17" t="s">
        <v>67</v>
      </c>
      <c r="C30" s="18" t="s">
        <v>92</v>
      </c>
      <c r="D30" s="18" t="s">
        <v>29</v>
      </c>
      <c r="E30" s="19">
        <v>268</v>
      </c>
      <c r="F30" s="18"/>
      <c r="G30" s="19">
        <v>10</v>
      </c>
      <c r="H30" s="19">
        <v>9</v>
      </c>
      <c r="I30" s="17">
        <f t="shared" si="0"/>
        <v>19</v>
      </c>
      <c r="J30" s="63">
        <v>9954990662</v>
      </c>
      <c r="K30" s="18" t="s">
        <v>184</v>
      </c>
      <c r="L30" s="18" t="s">
        <v>185</v>
      </c>
      <c r="M30" s="18">
        <v>9435263614</v>
      </c>
      <c r="N30" s="18" t="s">
        <v>186</v>
      </c>
      <c r="O30" s="18">
        <v>7896543755</v>
      </c>
      <c r="P30" s="24">
        <v>43379</v>
      </c>
      <c r="Q30" s="18" t="s">
        <v>228</v>
      </c>
      <c r="R30" s="18" t="s">
        <v>231</v>
      </c>
      <c r="S30" s="18" t="s">
        <v>212</v>
      </c>
      <c r="T30" s="18"/>
    </row>
    <row r="31" spans="1:20">
      <c r="A31" s="4">
        <v>27</v>
      </c>
      <c r="B31" s="17" t="s">
        <v>67</v>
      </c>
      <c r="C31" s="18" t="s">
        <v>91</v>
      </c>
      <c r="D31" s="18" t="s">
        <v>29</v>
      </c>
      <c r="E31" s="19">
        <v>193</v>
      </c>
      <c r="F31" s="18"/>
      <c r="G31" s="19">
        <v>16</v>
      </c>
      <c r="H31" s="19">
        <v>11</v>
      </c>
      <c r="I31" s="17">
        <f t="shared" si="0"/>
        <v>27</v>
      </c>
      <c r="J31" s="63">
        <v>9954990662</v>
      </c>
      <c r="K31" s="18" t="s">
        <v>184</v>
      </c>
      <c r="L31" s="18" t="s">
        <v>185</v>
      </c>
      <c r="M31" s="18">
        <v>9435263614</v>
      </c>
      <c r="N31" s="18" t="s">
        <v>186</v>
      </c>
      <c r="O31" s="18">
        <v>7896543755</v>
      </c>
      <c r="P31" s="24">
        <v>43379</v>
      </c>
      <c r="Q31" s="18" t="s">
        <v>228</v>
      </c>
      <c r="R31" s="18" t="s">
        <v>223</v>
      </c>
      <c r="S31" s="18" t="s">
        <v>212</v>
      </c>
      <c r="T31" s="18"/>
    </row>
    <row r="32" spans="1:20">
      <c r="A32" s="4">
        <v>28</v>
      </c>
      <c r="B32" s="17" t="s">
        <v>66</v>
      </c>
      <c r="C32" s="51" t="s">
        <v>93</v>
      </c>
      <c r="D32" s="18" t="s">
        <v>29</v>
      </c>
      <c r="E32" s="60">
        <v>136</v>
      </c>
      <c r="F32" s="18"/>
      <c r="G32" s="60">
        <v>29</v>
      </c>
      <c r="H32" s="60">
        <v>43</v>
      </c>
      <c r="I32" s="17">
        <f t="shared" si="0"/>
        <v>72</v>
      </c>
      <c r="J32" s="63">
        <v>9864482644</v>
      </c>
      <c r="K32" s="18" t="s">
        <v>193</v>
      </c>
      <c r="L32" s="18"/>
      <c r="M32" s="18"/>
      <c r="N32" s="18"/>
      <c r="O32" s="18"/>
      <c r="P32" s="24">
        <v>43381</v>
      </c>
      <c r="Q32" s="18" t="s">
        <v>232</v>
      </c>
      <c r="R32" s="18" t="s">
        <v>233</v>
      </c>
      <c r="S32" s="18" t="s">
        <v>212</v>
      </c>
      <c r="T32" s="18"/>
    </row>
    <row r="33" spans="1:20">
      <c r="A33" s="4">
        <v>29</v>
      </c>
      <c r="B33" s="17" t="s">
        <v>66</v>
      </c>
      <c r="C33" s="53" t="s">
        <v>94</v>
      </c>
      <c r="D33" s="18" t="s">
        <v>29</v>
      </c>
      <c r="E33" s="60">
        <v>137</v>
      </c>
      <c r="F33" s="18"/>
      <c r="G33" s="60">
        <v>45</v>
      </c>
      <c r="H33" s="60">
        <v>46</v>
      </c>
      <c r="I33" s="17">
        <f t="shared" si="0"/>
        <v>91</v>
      </c>
      <c r="J33" s="63">
        <v>9854328187</v>
      </c>
      <c r="K33" s="18" t="s">
        <v>193</v>
      </c>
      <c r="L33" s="18"/>
      <c r="M33" s="18"/>
      <c r="N33" s="18"/>
      <c r="O33" s="18"/>
      <c r="P33" s="24">
        <v>43381</v>
      </c>
      <c r="Q33" s="18" t="s">
        <v>232</v>
      </c>
      <c r="R33" s="18" t="s">
        <v>233</v>
      </c>
      <c r="S33" s="18" t="s">
        <v>212</v>
      </c>
      <c r="T33" s="18"/>
    </row>
    <row r="34" spans="1:20" ht="33">
      <c r="A34" s="4">
        <v>30</v>
      </c>
      <c r="B34" s="17" t="s">
        <v>66</v>
      </c>
      <c r="C34" s="53" t="s">
        <v>95</v>
      </c>
      <c r="D34" s="18" t="s">
        <v>29</v>
      </c>
      <c r="E34" s="60">
        <v>346</v>
      </c>
      <c r="F34" s="18"/>
      <c r="G34" s="61">
        <v>21</v>
      </c>
      <c r="H34" s="61">
        <v>18</v>
      </c>
      <c r="I34" s="17">
        <f t="shared" si="0"/>
        <v>39</v>
      </c>
      <c r="J34" s="18"/>
      <c r="K34" s="18" t="s">
        <v>193</v>
      </c>
      <c r="L34" s="18"/>
      <c r="M34" s="18"/>
      <c r="N34" s="18"/>
      <c r="O34" s="18"/>
      <c r="P34" s="24">
        <v>43381</v>
      </c>
      <c r="Q34" s="18" t="s">
        <v>232</v>
      </c>
      <c r="R34" s="18" t="s">
        <v>233</v>
      </c>
      <c r="S34" s="18" t="s">
        <v>212</v>
      </c>
      <c r="T34" s="18"/>
    </row>
    <row r="35" spans="1:20">
      <c r="A35" s="4">
        <v>31</v>
      </c>
      <c r="B35" s="17" t="s">
        <v>67</v>
      </c>
      <c r="C35" s="18" t="s">
        <v>96</v>
      </c>
      <c r="D35" s="18" t="s">
        <v>29</v>
      </c>
      <c r="E35" s="19"/>
      <c r="F35" s="18"/>
      <c r="G35" s="19">
        <v>15</v>
      </c>
      <c r="H35" s="19">
        <v>12</v>
      </c>
      <c r="I35" s="17">
        <f t="shared" si="0"/>
        <v>27</v>
      </c>
      <c r="J35" s="18"/>
      <c r="K35" s="18" t="s">
        <v>193</v>
      </c>
      <c r="L35" s="18" t="s">
        <v>191</v>
      </c>
      <c r="M35" s="18">
        <v>9577330782</v>
      </c>
      <c r="N35" s="18" t="s">
        <v>192</v>
      </c>
      <c r="O35" s="18">
        <v>9613877364</v>
      </c>
      <c r="P35" s="24">
        <v>43381</v>
      </c>
      <c r="Q35" s="18" t="s">
        <v>232</v>
      </c>
      <c r="R35" s="18" t="s">
        <v>234</v>
      </c>
      <c r="S35" s="18" t="s">
        <v>212</v>
      </c>
      <c r="T35" s="18"/>
    </row>
    <row r="36" spans="1:20">
      <c r="A36" s="4">
        <v>32</v>
      </c>
      <c r="B36" s="17" t="s">
        <v>67</v>
      </c>
      <c r="C36" s="18" t="s">
        <v>97</v>
      </c>
      <c r="D36" s="18" t="s">
        <v>29</v>
      </c>
      <c r="E36" s="19"/>
      <c r="F36" s="18"/>
      <c r="G36" s="19">
        <v>20</v>
      </c>
      <c r="H36" s="19">
        <v>23</v>
      </c>
      <c r="I36" s="17">
        <f t="shared" si="0"/>
        <v>43</v>
      </c>
      <c r="J36" s="18">
        <v>9678321468</v>
      </c>
      <c r="K36" s="18" t="s">
        <v>193</v>
      </c>
      <c r="L36" s="18" t="s">
        <v>191</v>
      </c>
      <c r="M36" s="18">
        <v>9577330782</v>
      </c>
      <c r="N36" s="18" t="s">
        <v>192</v>
      </c>
      <c r="O36" s="18">
        <v>9613877364</v>
      </c>
      <c r="P36" s="24">
        <v>43381</v>
      </c>
      <c r="Q36" s="18" t="s">
        <v>232</v>
      </c>
      <c r="R36" s="18" t="s">
        <v>235</v>
      </c>
      <c r="S36" s="18" t="s">
        <v>212</v>
      </c>
      <c r="T36" s="18"/>
    </row>
    <row r="37" spans="1:20">
      <c r="A37" s="4">
        <v>33</v>
      </c>
      <c r="B37" s="17" t="s">
        <v>66</v>
      </c>
      <c r="C37" s="18" t="s">
        <v>98</v>
      </c>
      <c r="D37" s="18" t="s">
        <v>29</v>
      </c>
      <c r="E37" s="19">
        <v>192</v>
      </c>
      <c r="F37" s="18"/>
      <c r="G37" s="19">
        <v>19</v>
      </c>
      <c r="H37" s="19">
        <v>13</v>
      </c>
      <c r="I37" s="17">
        <f t="shared" si="0"/>
        <v>32</v>
      </c>
      <c r="J37" s="63">
        <v>9613526459</v>
      </c>
      <c r="K37" s="18" t="s">
        <v>184</v>
      </c>
      <c r="L37" s="18" t="s">
        <v>185</v>
      </c>
      <c r="M37" s="18">
        <v>9435263614</v>
      </c>
      <c r="N37" s="18" t="s">
        <v>186</v>
      </c>
      <c r="O37" s="18">
        <v>7896543755</v>
      </c>
      <c r="P37" s="24">
        <v>43382</v>
      </c>
      <c r="Q37" s="18" t="s">
        <v>210</v>
      </c>
      <c r="R37" s="18" t="s">
        <v>223</v>
      </c>
      <c r="S37" s="18" t="s">
        <v>212</v>
      </c>
      <c r="T37" s="18"/>
    </row>
    <row r="38" spans="1:20">
      <c r="A38" s="4">
        <v>34</v>
      </c>
      <c r="B38" s="17" t="s">
        <v>66</v>
      </c>
      <c r="C38" s="51" t="s">
        <v>99</v>
      </c>
      <c r="D38" s="18" t="s">
        <v>29</v>
      </c>
      <c r="E38" s="60">
        <v>271</v>
      </c>
      <c r="F38" s="18"/>
      <c r="G38" s="60">
        <v>29</v>
      </c>
      <c r="H38" s="60">
        <v>43</v>
      </c>
      <c r="I38" s="17">
        <f t="shared" si="0"/>
        <v>72</v>
      </c>
      <c r="J38" s="63">
        <v>9859376492</v>
      </c>
      <c r="K38" s="18" t="s">
        <v>184</v>
      </c>
      <c r="L38" s="18" t="s">
        <v>185</v>
      </c>
      <c r="M38" s="18">
        <v>9435263614</v>
      </c>
      <c r="N38" s="18" t="s">
        <v>186</v>
      </c>
      <c r="O38" s="18">
        <v>7896543755</v>
      </c>
      <c r="P38" s="24">
        <v>43382</v>
      </c>
      <c r="Q38" s="18" t="s">
        <v>210</v>
      </c>
      <c r="R38" s="18" t="s">
        <v>211</v>
      </c>
      <c r="S38" s="18" t="s">
        <v>212</v>
      </c>
      <c r="T38" s="18"/>
    </row>
    <row r="39" spans="1:20">
      <c r="A39" s="4">
        <v>35</v>
      </c>
      <c r="B39" s="17" t="s">
        <v>66</v>
      </c>
      <c r="C39" s="53" t="s">
        <v>100</v>
      </c>
      <c r="D39" s="18" t="s">
        <v>29</v>
      </c>
      <c r="E39" s="60">
        <v>397</v>
      </c>
      <c r="F39" s="18"/>
      <c r="G39" s="60">
        <v>45</v>
      </c>
      <c r="H39" s="60">
        <v>46</v>
      </c>
      <c r="I39" s="17">
        <f t="shared" si="0"/>
        <v>91</v>
      </c>
      <c r="J39" s="63">
        <v>9854328187</v>
      </c>
      <c r="K39" s="18" t="s">
        <v>184</v>
      </c>
      <c r="L39" s="18" t="s">
        <v>185</v>
      </c>
      <c r="M39" s="18">
        <v>9435263614</v>
      </c>
      <c r="N39" s="18" t="s">
        <v>186</v>
      </c>
      <c r="O39" s="18">
        <v>7896543755</v>
      </c>
      <c r="P39" s="24">
        <v>43382</v>
      </c>
      <c r="Q39" s="18" t="s">
        <v>210</v>
      </c>
      <c r="R39" s="18" t="s">
        <v>230</v>
      </c>
      <c r="S39" s="18" t="s">
        <v>212</v>
      </c>
      <c r="T39" s="18"/>
    </row>
    <row r="40" spans="1:20">
      <c r="A40" s="4">
        <v>36</v>
      </c>
      <c r="B40" s="17" t="s">
        <v>67</v>
      </c>
      <c r="C40" s="53" t="s">
        <v>101</v>
      </c>
      <c r="D40" s="18" t="s">
        <v>29</v>
      </c>
      <c r="E40" s="60"/>
      <c r="F40" s="18"/>
      <c r="G40" s="61">
        <v>21</v>
      </c>
      <c r="H40" s="60">
        <v>20</v>
      </c>
      <c r="I40" s="17">
        <f t="shared" si="0"/>
        <v>41</v>
      </c>
      <c r="J40" s="18">
        <v>8472859505</v>
      </c>
      <c r="K40" s="18" t="s">
        <v>195</v>
      </c>
      <c r="L40" s="18" t="s">
        <v>189</v>
      </c>
      <c r="M40" s="18">
        <v>9401452469</v>
      </c>
      <c r="N40" s="18" t="s">
        <v>190</v>
      </c>
      <c r="O40" s="18">
        <v>9613523247</v>
      </c>
      <c r="P40" s="24">
        <v>43382</v>
      </c>
      <c r="Q40" s="18" t="s">
        <v>210</v>
      </c>
      <c r="R40" s="18" t="s">
        <v>234</v>
      </c>
      <c r="S40" s="18" t="s">
        <v>212</v>
      </c>
      <c r="T40" s="18"/>
    </row>
    <row r="41" spans="1:20">
      <c r="A41" s="4">
        <v>37</v>
      </c>
      <c r="B41" s="17" t="s">
        <v>67</v>
      </c>
      <c r="C41" s="18" t="s">
        <v>102</v>
      </c>
      <c r="D41" s="18" t="s">
        <v>29</v>
      </c>
      <c r="E41" s="19">
        <v>403</v>
      </c>
      <c r="F41" s="18"/>
      <c r="G41" s="19">
        <v>2</v>
      </c>
      <c r="H41" s="19">
        <v>6</v>
      </c>
      <c r="I41" s="17">
        <f t="shared" si="0"/>
        <v>8</v>
      </c>
      <c r="J41" s="18">
        <v>9707624787</v>
      </c>
      <c r="K41" s="18" t="s">
        <v>184</v>
      </c>
      <c r="L41" s="18" t="s">
        <v>185</v>
      </c>
      <c r="M41" s="18">
        <v>9435263614</v>
      </c>
      <c r="N41" s="18" t="s">
        <v>186</v>
      </c>
      <c r="O41" s="18">
        <v>7896543755</v>
      </c>
      <c r="P41" s="24">
        <v>43382</v>
      </c>
      <c r="Q41" s="18" t="s">
        <v>210</v>
      </c>
      <c r="R41" s="18" t="s">
        <v>236</v>
      </c>
      <c r="S41" s="18" t="s">
        <v>212</v>
      </c>
      <c r="T41" s="18"/>
    </row>
    <row r="42" spans="1:20">
      <c r="A42" s="4">
        <v>38</v>
      </c>
      <c r="B42" s="17" t="s">
        <v>67</v>
      </c>
      <c r="C42" s="18" t="s">
        <v>103</v>
      </c>
      <c r="D42" s="18" t="s">
        <v>29</v>
      </c>
      <c r="E42" s="19">
        <v>51</v>
      </c>
      <c r="F42" s="18"/>
      <c r="G42" s="19">
        <v>8</v>
      </c>
      <c r="H42" s="19">
        <v>15</v>
      </c>
      <c r="I42" s="17">
        <f t="shared" si="0"/>
        <v>23</v>
      </c>
      <c r="J42" s="18">
        <v>9954245255</v>
      </c>
      <c r="K42" s="18" t="s">
        <v>184</v>
      </c>
      <c r="L42" s="18" t="s">
        <v>185</v>
      </c>
      <c r="M42" s="18">
        <v>9435263614</v>
      </c>
      <c r="N42" s="18" t="s">
        <v>186</v>
      </c>
      <c r="O42" s="18">
        <v>7896543755</v>
      </c>
      <c r="P42" s="24">
        <v>43382</v>
      </c>
      <c r="Q42" s="18" t="s">
        <v>210</v>
      </c>
      <c r="R42" s="18" t="s">
        <v>227</v>
      </c>
      <c r="S42" s="18" t="s">
        <v>212</v>
      </c>
      <c r="T42" s="18"/>
    </row>
    <row r="43" spans="1:20">
      <c r="A43" s="4">
        <v>39</v>
      </c>
      <c r="B43" s="17" t="s">
        <v>66</v>
      </c>
      <c r="C43" s="18" t="s">
        <v>104</v>
      </c>
      <c r="D43" s="18" t="s">
        <v>29</v>
      </c>
      <c r="E43" s="19">
        <v>398</v>
      </c>
      <c r="F43" s="18"/>
      <c r="G43" s="19">
        <v>4</v>
      </c>
      <c r="H43" s="19">
        <v>17</v>
      </c>
      <c r="I43" s="17">
        <f t="shared" si="0"/>
        <v>21</v>
      </c>
      <c r="J43" s="18">
        <v>8761943819</v>
      </c>
      <c r="K43" s="18" t="s">
        <v>184</v>
      </c>
      <c r="L43" s="18" t="s">
        <v>185</v>
      </c>
      <c r="M43" s="18">
        <v>9435263614</v>
      </c>
      <c r="N43" s="18" t="s">
        <v>186</v>
      </c>
      <c r="O43" s="18">
        <v>7896543755</v>
      </c>
      <c r="P43" s="24">
        <v>43383</v>
      </c>
      <c r="Q43" s="18" t="s">
        <v>217</v>
      </c>
      <c r="R43" s="18" t="s">
        <v>237</v>
      </c>
      <c r="S43" s="18" t="s">
        <v>212</v>
      </c>
      <c r="T43" s="18"/>
    </row>
    <row r="44" spans="1:20">
      <c r="A44" s="4">
        <v>40</v>
      </c>
      <c r="B44" s="17" t="s">
        <v>66</v>
      </c>
      <c r="C44" s="18" t="s">
        <v>105</v>
      </c>
      <c r="D44" s="18" t="s">
        <v>29</v>
      </c>
      <c r="E44" s="19">
        <v>52</v>
      </c>
      <c r="F44" s="18"/>
      <c r="G44" s="19">
        <v>8</v>
      </c>
      <c r="H44" s="19">
        <v>8</v>
      </c>
      <c r="I44" s="17">
        <f t="shared" si="0"/>
        <v>16</v>
      </c>
      <c r="J44" s="18">
        <v>9954323918</v>
      </c>
      <c r="K44" s="18" t="s">
        <v>184</v>
      </c>
      <c r="L44" s="18" t="s">
        <v>185</v>
      </c>
      <c r="M44" s="18">
        <v>9435263614</v>
      </c>
      <c r="N44" s="18" t="s">
        <v>186</v>
      </c>
      <c r="O44" s="18">
        <v>7896543755</v>
      </c>
      <c r="P44" s="24">
        <v>43383</v>
      </c>
      <c r="Q44" s="18" t="s">
        <v>217</v>
      </c>
      <c r="R44" s="18" t="s">
        <v>237</v>
      </c>
      <c r="S44" s="18" t="s">
        <v>212</v>
      </c>
      <c r="T44" s="18"/>
    </row>
    <row r="45" spans="1:20">
      <c r="A45" s="4">
        <v>41</v>
      </c>
      <c r="B45" s="17" t="s">
        <v>66</v>
      </c>
      <c r="C45" s="18" t="s">
        <v>106</v>
      </c>
      <c r="D45" s="18" t="s">
        <v>29</v>
      </c>
      <c r="E45" s="19">
        <v>1</v>
      </c>
      <c r="F45" s="18"/>
      <c r="G45" s="60">
        <v>39</v>
      </c>
      <c r="H45" s="62">
        <v>10</v>
      </c>
      <c r="I45" s="17">
        <f t="shared" si="0"/>
        <v>49</v>
      </c>
      <c r="J45" s="18">
        <v>9613179552</v>
      </c>
      <c r="K45" s="18" t="s">
        <v>144</v>
      </c>
      <c r="L45" s="18"/>
      <c r="M45" s="18"/>
      <c r="N45" s="18"/>
      <c r="O45" s="18"/>
      <c r="P45" s="24">
        <v>43383</v>
      </c>
      <c r="Q45" s="18" t="s">
        <v>217</v>
      </c>
      <c r="R45" s="18" t="s">
        <v>237</v>
      </c>
      <c r="S45" s="18" t="s">
        <v>212</v>
      </c>
      <c r="T45" s="18"/>
    </row>
    <row r="46" spans="1:20">
      <c r="A46" s="4">
        <v>42</v>
      </c>
      <c r="B46" s="17" t="s">
        <v>67</v>
      </c>
      <c r="C46" s="18" t="s">
        <v>107</v>
      </c>
      <c r="D46" s="18" t="s">
        <v>29</v>
      </c>
      <c r="E46" s="60">
        <v>4</v>
      </c>
      <c r="F46" s="18"/>
      <c r="G46" s="60">
        <v>22</v>
      </c>
      <c r="H46" s="60">
        <v>20</v>
      </c>
      <c r="I46" s="17">
        <f t="shared" si="0"/>
        <v>42</v>
      </c>
      <c r="J46" s="18">
        <v>8402802464</v>
      </c>
      <c r="K46" s="18" t="s">
        <v>144</v>
      </c>
      <c r="L46" s="18" t="s">
        <v>196</v>
      </c>
      <c r="M46" s="18">
        <v>9954419802</v>
      </c>
      <c r="N46" s="18" t="s">
        <v>197</v>
      </c>
      <c r="O46" s="18">
        <v>9401456761</v>
      </c>
      <c r="P46" s="24">
        <v>43383</v>
      </c>
      <c r="Q46" s="18" t="s">
        <v>217</v>
      </c>
      <c r="R46" s="18" t="s">
        <v>238</v>
      </c>
      <c r="S46" s="18" t="s">
        <v>212</v>
      </c>
      <c r="T46" s="18"/>
    </row>
    <row r="47" spans="1:20">
      <c r="A47" s="4">
        <v>43</v>
      </c>
      <c r="B47" s="17" t="s">
        <v>67</v>
      </c>
      <c r="C47" s="18" t="s">
        <v>108</v>
      </c>
      <c r="D47" s="18" t="s">
        <v>29</v>
      </c>
      <c r="E47" s="60">
        <v>230</v>
      </c>
      <c r="F47" s="18"/>
      <c r="G47" s="60">
        <v>9</v>
      </c>
      <c r="H47" s="60">
        <v>20</v>
      </c>
      <c r="I47" s="17">
        <f t="shared" si="0"/>
        <v>29</v>
      </c>
      <c r="J47" s="18">
        <v>8472859505</v>
      </c>
      <c r="K47" s="18" t="s">
        <v>144</v>
      </c>
      <c r="L47" s="18" t="s">
        <v>196</v>
      </c>
      <c r="M47" s="18">
        <v>9954419802</v>
      </c>
      <c r="N47" s="18" t="s">
        <v>197</v>
      </c>
      <c r="O47" s="18">
        <v>9401456761</v>
      </c>
      <c r="P47" s="24">
        <v>43383</v>
      </c>
      <c r="Q47" s="18" t="s">
        <v>217</v>
      </c>
      <c r="R47" s="18" t="s">
        <v>227</v>
      </c>
      <c r="S47" s="18" t="s">
        <v>212</v>
      </c>
      <c r="T47" s="18"/>
    </row>
    <row r="48" spans="1:20">
      <c r="A48" s="4">
        <v>44</v>
      </c>
      <c r="B48" s="17" t="s">
        <v>67</v>
      </c>
      <c r="C48" s="18" t="s">
        <v>109</v>
      </c>
      <c r="D48" s="18" t="s">
        <v>29</v>
      </c>
      <c r="E48" s="19">
        <v>390</v>
      </c>
      <c r="F48" s="18"/>
      <c r="G48" s="19">
        <v>11</v>
      </c>
      <c r="H48" s="19">
        <v>17</v>
      </c>
      <c r="I48" s="17">
        <f t="shared" si="0"/>
        <v>28</v>
      </c>
      <c r="J48" s="18"/>
      <c r="K48" s="18" t="s">
        <v>144</v>
      </c>
      <c r="L48" s="18" t="s">
        <v>196</v>
      </c>
      <c r="M48" s="18">
        <v>9954419802</v>
      </c>
      <c r="N48" s="18" t="s">
        <v>197</v>
      </c>
      <c r="O48" s="18">
        <v>9401456761</v>
      </c>
      <c r="P48" s="24">
        <v>43383</v>
      </c>
      <c r="Q48" s="18" t="s">
        <v>217</v>
      </c>
      <c r="R48" s="18" t="s">
        <v>239</v>
      </c>
      <c r="S48" s="18" t="s">
        <v>212</v>
      </c>
      <c r="T48" s="18"/>
    </row>
    <row r="49" spans="1:20">
      <c r="A49" s="4">
        <v>45</v>
      </c>
      <c r="B49" s="17" t="s">
        <v>66</v>
      </c>
      <c r="C49" s="18" t="s">
        <v>110</v>
      </c>
      <c r="D49" s="18" t="s">
        <v>29</v>
      </c>
      <c r="E49" s="19">
        <v>192</v>
      </c>
      <c r="F49" s="18"/>
      <c r="G49" s="19">
        <v>20</v>
      </c>
      <c r="H49" s="19">
        <v>14</v>
      </c>
      <c r="I49" s="17">
        <f t="shared" si="0"/>
        <v>34</v>
      </c>
      <c r="J49" s="18">
        <v>7896591990</v>
      </c>
      <c r="K49" s="18" t="s">
        <v>84</v>
      </c>
      <c r="L49" s="18" t="s">
        <v>191</v>
      </c>
      <c r="M49" s="18">
        <v>9577330782</v>
      </c>
      <c r="N49" s="18" t="s">
        <v>192</v>
      </c>
      <c r="O49" s="18">
        <v>9613877364</v>
      </c>
      <c r="P49" s="24">
        <v>43384</v>
      </c>
      <c r="Q49" s="18" t="s">
        <v>221</v>
      </c>
      <c r="R49" s="18" t="s">
        <v>240</v>
      </c>
      <c r="S49" s="18" t="s">
        <v>212</v>
      </c>
      <c r="T49" s="18"/>
    </row>
    <row r="50" spans="1:20">
      <c r="A50" s="4">
        <v>46</v>
      </c>
      <c r="B50" s="17" t="s">
        <v>66</v>
      </c>
      <c r="C50" s="18" t="s">
        <v>111</v>
      </c>
      <c r="D50" s="18" t="s">
        <v>29</v>
      </c>
      <c r="E50" s="19">
        <v>49</v>
      </c>
      <c r="F50" s="18"/>
      <c r="G50" s="19">
        <v>27</v>
      </c>
      <c r="H50" s="19">
        <v>14</v>
      </c>
      <c r="I50" s="17">
        <f t="shared" si="0"/>
        <v>41</v>
      </c>
      <c r="J50" s="18">
        <v>7896591990</v>
      </c>
      <c r="K50" s="18" t="s">
        <v>84</v>
      </c>
      <c r="L50" s="18" t="s">
        <v>191</v>
      </c>
      <c r="M50" s="18">
        <v>9577330782</v>
      </c>
      <c r="N50" s="18" t="s">
        <v>192</v>
      </c>
      <c r="O50" s="18">
        <v>9613877364</v>
      </c>
      <c r="P50" s="24">
        <v>43384</v>
      </c>
      <c r="Q50" s="18" t="s">
        <v>221</v>
      </c>
      <c r="R50" s="18" t="s">
        <v>240</v>
      </c>
      <c r="S50" s="18" t="s">
        <v>212</v>
      </c>
      <c r="T50" s="18"/>
    </row>
    <row r="51" spans="1:20">
      <c r="A51" s="4">
        <v>47</v>
      </c>
      <c r="B51" s="17" t="s">
        <v>66</v>
      </c>
      <c r="C51" s="18" t="s">
        <v>112</v>
      </c>
      <c r="D51" s="18" t="s">
        <v>29</v>
      </c>
      <c r="E51" s="19">
        <v>267</v>
      </c>
      <c r="F51" s="18"/>
      <c r="G51" s="19">
        <v>11</v>
      </c>
      <c r="H51" s="19">
        <v>5</v>
      </c>
      <c r="I51" s="17">
        <f t="shared" si="0"/>
        <v>16</v>
      </c>
      <c r="J51" s="18">
        <v>7896591990</v>
      </c>
      <c r="K51" s="18" t="s">
        <v>84</v>
      </c>
      <c r="L51" s="18" t="s">
        <v>191</v>
      </c>
      <c r="M51" s="18">
        <v>9577330782</v>
      </c>
      <c r="N51" s="18" t="s">
        <v>192</v>
      </c>
      <c r="O51" s="18">
        <v>9613877364</v>
      </c>
      <c r="P51" s="24">
        <v>43384</v>
      </c>
      <c r="Q51" s="18" t="s">
        <v>221</v>
      </c>
      <c r="R51" s="18" t="s">
        <v>231</v>
      </c>
      <c r="S51" s="18" t="s">
        <v>212</v>
      </c>
      <c r="T51" s="18"/>
    </row>
    <row r="52" spans="1:20">
      <c r="A52" s="4">
        <v>48</v>
      </c>
      <c r="B52" s="17" t="s">
        <v>66</v>
      </c>
      <c r="C52" s="54" t="s">
        <v>113</v>
      </c>
      <c r="D52" s="18" t="s">
        <v>29</v>
      </c>
      <c r="E52" s="60">
        <v>181</v>
      </c>
      <c r="F52" s="18"/>
      <c r="G52" s="60">
        <v>10</v>
      </c>
      <c r="H52" s="60">
        <v>13</v>
      </c>
      <c r="I52" s="17">
        <f t="shared" si="0"/>
        <v>23</v>
      </c>
      <c r="J52" s="63">
        <v>8757980588</v>
      </c>
      <c r="K52" s="18" t="s">
        <v>84</v>
      </c>
      <c r="L52" s="18" t="s">
        <v>191</v>
      </c>
      <c r="M52" s="18">
        <v>9577330783</v>
      </c>
      <c r="N52" s="18" t="s">
        <v>192</v>
      </c>
      <c r="O52" s="18">
        <v>9613877365</v>
      </c>
      <c r="P52" s="24">
        <v>43384</v>
      </c>
      <c r="Q52" s="18" t="s">
        <v>221</v>
      </c>
      <c r="R52" s="18" t="s">
        <v>237</v>
      </c>
      <c r="S52" s="18" t="s">
        <v>212</v>
      </c>
      <c r="T52" s="18"/>
    </row>
    <row r="53" spans="1:20">
      <c r="A53" s="4">
        <v>49</v>
      </c>
      <c r="B53" s="17" t="s">
        <v>67</v>
      </c>
      <c r="C53" s="55" t="s">
        <v>114</v>
      </c>
      <c r="D53" s="18" t="s">
        <v>27</v>
      </c>
      <c r="E53" s="58" t="s">
        <v>160</v>
      </c>
      <c r="F53" s="18" t="s">
        <v>220</v>
      </c>
      <c r="G53" s="59">
        <v>47</v>
      </c>
      <c r="H53" s="59">
        <v>58</v>
      </c>
      <c r="I53" s="17">
        <f t="shared" si="0"/>
        <v>105</v>
      </c>
      <c r="J53" s="18"/>
      <c r="K53" s="18" t="s">
        <v>198</v>
      </c>
      <c r="L53" s="18" t="s">
        <v>242</v>
      </c>
      <c r="M53" s="65">
        <v>9859905915</v>
      </c>
      <c r="N53" s="18"/>
      <c r="O53" s="18"/>
      <c r="P53" s="24">
        <v>43384</v>
      </c>
      <c r="Q53" s="18" t="s">
        <v>221</v>
      </c>
      <c r="R53" s="18" t="s">
        <v>238</v>
      </c>
      <c r="S53" s="18" t="s">
        <v>212</v>
      </c>
      <c r="T53" s="18"/>
    </row>
    <row r="54" spans="1:20">
      <c r="A54" s="4">
        <v>50</v>
      </c>
      <c r="B54" s="17" t="s">
        <v>67</v>
      </c>
      <c r="C54" s="55" t="s">
        <v>115</v>
      </c>
      <c r="D54" s="18" t="s">
        <v>27</v>
      </c>
      <c r="E54" s="58" t="s">
        <v>161</v>
      </c>
      <c r="F54" s="18" t="s">
        <v>220</v>
      </c>
      <c r="G54" s="59">
        <v>5</v>
      </c>
      <c r="H54" s="59">
        <v>6</v>
      </c>
      <c r="I54" s="17">
        <f t="shared" si="0"/>
        <v>11</v>
      </c>
      <c r="J54" s="18"/>
      <c r="K54" s="18" t="s">
        <v>198</v>
      </c>
      <c r="L54" s="18" t="s">
        <v>242</v>
      </c>
      <c r="M54" s="65">
        <v>9859905915</v>
      </c>
      <c r="N54" s="18"/>
      <c r="O54" s="18"/>
      <c r="P54" s="24">
        <v>43384</v>
      </c>
      <c r="Q54" s="18" t="s">
        <v>221</v>
      </c>
      <c r="R54" s="18" t="s">
        <v>226</v>
      </c>
      <c r="S54" s="18" t="s">
        <v>212</v>
      </c>
      <c r="T54" s="18"/>
    </row>
    <row r="55" spans="1:20">
      <c r="A55" s="4">
        <v>51</v>
      </c>
      <c r="B55" s="17" t="s">
        <v>66</v>
      </c>
      <c r="C55" s="56" t="s">
        <v>116</v>
      </c>
      <c r="D55" s="18" t="s">
        <v>27</v>
      </c>
      <c r="E55" s="59" t="s">
        <v>162</v>
      </c>
      <c r="F55" s="18" t="s">
        <v>220</v>
      </c>
      <c r="G55" s="59">
        <v>33</v>
      </c>
      <c r="H55" s="59">
        <v>21</v>
      </c>
      <c r="I55" s="17">
        <f t="shared" si="0"/>
        <v>54</v>
      </c>
      <c r="J55" s="18"/>
      <c r="K55" s="18" t="s">
        <v>198</v>
      </c>
      <c r="L55" s="18" t="s">
        <v>242</v>
      </c>
      <c r="M55" s="65">
        <v>9859905915</v>
      </c>
      <c r="N55" s="18"/>
      <c r="O55" s="18"/>
      <c r="P55" s="24">
        <v>43385</v>
      </c>
      <c r="Q55" s="18" t="s">
        <v>225</v>
      </c>
      <c r="R55" s="18" t="s">
        <v>243</v>
      </c>
      <c r="S55" s="18" t="s">
        <v>212</v>
      </c>
      <c r="T55" s="18"/>
    </row>
    <row r="56" spans="1:20">
      <c r="A56" s="4">
        <v>52</v>
      </c>
      <c r="B56" s="17" t="s">
        <v>66</v>
      </c>
      <c r="C56" s="55" t="s">
        <v>117</v>
      </c>
      <c r="D56" s="18" t="s">
        <v>27</v>
      </c>
      <c r="E56" s="58" t="s">
        <v>163</v>
      </c>
      <c r="F56" s="18" t="s">
        <v>220</v>
      </c>
      <c r="G56" s="59">
        <v>37</v>
      </c>
      <c r="H56" s="59">
        <v>34</v>
      </c>
      <c r="I56" s="17">
        <f t="shared" si="0"/>
        <v>71</v>
      </c>
      <c r="J56" s="63">
        <v>9957114645</v>
      </c>
      <c r="K56" s="18" t="s">
        <v>200</v>
      </c>
      <c r="L56" s="18" t="s">
        <v>201</v>
      </c>
      <c r="M56" s="65">
        <v>9957003643</v>
      </c>
      <c r="N56" s="18"/>
      <c r="O56" s="18"/>
      <c r="P56" s="24">
        <v>43385</v>
      </c>
      <c r="Q56" s="18" t="s">
        <v>225</v>
      </c>
      <c r="R56" s="18" t="s">
        <v>243</v>
      </c>
      <c r="S56" s="18" t="s">
        <v>212</v>
      </c>
      <c r="T56" s="18"/>
    </row>
    <row r="57" spans="1:20">
      <c r="A57" s="4">
        <v>53</v>
      </c>
      <c r="B57" s="17" t="s">
        <v>66</v>
      </c>
      <c r="C57" s="55" t="s">
        <v>118</v>
      </c>
      <c r="D57" s="18" t="s">
        <v>27</v>
      </c>
      <c r="E57" s="58" t="s">
        <v>164</v>
      </c>
      <c r="F57" s="18" t="s">
        <v>220</v>
      </c>
      <c r="G57" s="59">
        <v>40</v>
      </c>
      <c r="H57" s="59">
        <v>27</v>
      </c>
      <c r="I57" s="17">
        <f t="shared" si="0"/>
        <v>67</v>
      </c>
      <c r="J57" s="63">
        <v>9954477827</v>
      </c>
      <c r="K57" s="18" t="s">
        <v>200</v>
      </c>
      <c r="L57" s="18" t="s">
        <v>201</v>
      </c>
      <c r="M57" s="65">
        <v>9957003643</v>
      </c>
      <c r="N57" s="18"/>
      <c r="O57" s="18"/>
      <c r="P57" s="24">
        <v>43385</v>
      </c>
      <c r="Q57" s="18" t="s">
        <v>225</v>
      </c>
      <c r="R57" s="18" t="s">
        <v>243</v>
      </c>
      <c r="S57" s="18" t="s">
        <v>212</v>
      </c>
      <c r="T57" s="18"/>
    </row>
    <row r="58" spans="1:20">
      <c r="A58" s="4">
        <v>54</v>
      </c>
      <c r="B58" s="17" t="s">
        <v>67</v>
      </c>
      <c r="C58" s="55" t="s">
        <v>119</v>
      </c>
      <c r="D58" s="18" t="s">
        <v>27</v>
      </c>
      <c r="E58" s="58" t="s">
        <v>163</v>
      </c>
      <c r="F58" s="18" t="s">
        <v>220</v>
      </c>
      <c r="G58" s="59">
        <v>37</v>
      </c>
      <c r="H58" s="59">
        <v>34</v>
      </c>
      <c r="I58" s="17">
        <f t="shared" si="0"/>
        <v>71</v>
      </c>
      <c r="J58" s="63">
        <v>9957114645</v>
      </c>
      <c r="K58" s="18" t="s">
        <v>200</v>
      </c>
      <c r="L58" s="18" t="s">
        <v>201</v>
      </c>
      <c r="M58" s="65">
        <v>9957003643</v>
      </c>
      <c r="N58" s="18"/>
      <c r="O58" s="18"/>
      <c r="P58" s="24">
        <v>43385</v>
      </c>
      <c r="Q58" s="18" t="s">
        <v>225</v>
      </c>
      <c r="R58" s="18" t="s">
        <v>238</v>
      </c>
      <c r="S58" s="18" t="s">
        <v>212</v>
      </c>
      <c r="T58" s="18"/>
    </row>
    <row r="59" spans="1:20">
      <c r="A59" s="4">
        <v>55</v>
      </c>
      <c r="B59" s="17" t="s">
        <v>67</v>
      </c>
      <c r="C59" s="55" t="s">
        <v>120</v>
      </c>
      <c r="D59" s="18" t="s">
        <v>27</v>
      </c>
      <c r="E59" s="58" t="s">
        <v>164</v>
      </c>
      <c r="F59" s="18" t="s">
        <v>220</v>
      </c>
      <c r="G59" s="59">
        <v>40</v>
      </c>
      <c r="H59" s="59">
        <v>27</v>
      </c>
      <c r="I59" s="17">
        <f t="shared" si="0"/>
        <v>67</v>
      </c>
      <c r="J59" s="63">
        <v>9954477827</v>
      </c>
      <c r="K59" s="18" t="s">
        <v>200</v>
      </c>
      <c r="L59" s="18" t="s">
        <v>201</v>
      </c>
      <c r="M59" s="65">
        <v>9957003643</v>
      </c>
      <c r="N59" s="18"/>
      <c r="O59" s="18"/>
      <c r="P59" s="24">
        <v>43385</v>
      </c>
      <c r="Q59" s="18" t="s">
        <v>225</v>
      </c>
      <c r="R59" s="18" t="s">
        <v>239</v>
      </c>
      <c r="S59" s="18" t="s">
        <v>212</v>
      </c>
      <c r="T59" s="18"/>
    </row>
    <row r="60" spans="1:20">
      <c r="A60" s="4">
        <v>56</v>
      </c>
      <c r="B60" s="17" t="s">
        <v>67</v>
      </c>
      <c r="C60" s="55" t="s">
        <v>121</v>
      </c>
      <c r="D60" s="18" t="s">
        <v>27</v>
      </c>
      <c r="E60" s="58" t="s">
        <v>165</v>
      </c>
      <c r="F60" s="18" t="s">
        <v>220</v>
      </c>
      <c r="G60" s="59">
        <v>17</v>
      </c>
      <c r="H60" s="59">
        <v>16</v>
      </c>
      <c r="I60" s="17">
        <f t="shared" si="0"/>
        <v>33</v>
      </c>
      <c r="J60" s="18"/>
      <c r="K60" s="18" t="s">
        <v>198</v>
      </c>
      <c r="L60" s="18" t="s">
        <v>199</v>
      </c>
      <c r="M60" s="65">
        <v>9859905915</v>
      </c>
      <c r="N60" s="18"/>
      <c r="O60" s="18"/>
      <c r="P60" s="24">
        <v>43385</v>
      </c>
      <c r="Q60" s="18" t="s">
        <v>225</v>
      </c>
      <c r="R60" s="18" t="s">
        <v>244</v>
      </c>
      <c r="S60" s="18" t="s">
        <v>212</v>
      </c>
      <c r="T60" s="18"/>
    </row>
    <row r="61" spans="1:20">
      <c r="A61" s="4">
        <v>57</v>
      </c>
      <c r="B61" s="17" t="s">
        <v>66</v>
      </c>
      <c r="C61" s="55" t="s">
        <v>122</v>
      </c>
      <c r="D61" s="18" t="s">
        <v>27</v>
      </c>
      <c r="E61" s="58" t="s">
        <v>166</v>
      </c>
      <c r="F61" s="18" t="s">
        <v>220</v>
      </c>
      <c r="G61" s="59">
        <v>44</v>
      </c>
      <c r="H61" s="59">
        <v>46</v>
      </c>
      <c r="I61" s="17">
        <f t="shared" si="0"/>
        <v>90</v>
      </c>
      <c r="J61" s="63">
        <v>9854310517</v>
      </c>
      <c r="K61" s="18" t="s">
        <v>198</v>
      </c>
      <c r="L61" s="18" t="s">
        <v>199</v>
      </c>
      <c r="M61" s="65">
        <v>9859905915</v>
      </c>
      <c r="N61" s="18"/>
      <c r="O61" s="18"/>
      <c r="P61" s="24">
        <v>43386</v>
      </c>
      <c r="Q61" s="18" t="s">
        <v>228</v>
      </c>
      <c r="R61" s="18" t="s">
        <v>245</v>
      </c>
      <c r="S61" s="18" t="s">
        <v>212</v>
      </c>
      <c r="T61" s="18"/>
    </row>
    <row r="62" spans="1:20">
      <c r="A62" s="4">
        <v>58</v>
      </c>
      <c r="B62" s="17" t="s">
        <v>66</v>
      </c>
      <c r="C62" s="55" t="s">
        <v>123</v>
      </c>
      <c r="D62" s="18" t="s">
        <v>27</v>
      </c>
      <c r="E62" s="58" t="s">
        <v>167</v>
      </c>
      <c r="F62" s="18" t="s">
        <v>220</v>
      </c>
      <c r="G62" s="59">
        <v>21</v>
      </c>
      <c r="H62" s="59">
        <v>18</v>
      </c>
      <c r="I62" s="17">
        <f t="shared" si="0"/>
        <v>39</v>
      </c>
      <c r="J62" s="63">
        <v>9954307333</v>
      </c>
      <c r="K62" s="18" t="s">
        <v>200</v>
      </c>
      <c r="L62" s="18" t="s">
        <v>201</v>
      </c>
      <c r="M62" s="65">
        <v>9957003643</v>
      </c>
      <c r="N62" s="18"/>
      <c r="O62" s="18"/>
      <c r="P62" s="24">
        <v>43386</v>
      </c>
      <c r="Q62" s="18" t="s">
        <v>228</v>
      </c>
      <c r="R62" s="18" t="s">
        <v>245</v>
      </c>
      <c r="S62" s="18" t="s">
        <v>212</v>
      </c>
      <c r="T62" s="18"/>
    </row>
    <row r="63" spans="1:20">
      <c r="A63" s="4">
        <v>59</v>
      </c>
      <c r="B63" s="17" t="s">
        <v>67</v>
      </c>
      <c r="C63" s="55" t="s">
        <v>124</v>
      </c>
      <c r="D63" s="18" t="s">
        <v>27</v>
      </c>
      <c r="E63" s="58" t="s">
        <v>168</v>
      </c>
      <c r="F63" s="18" t="s">
        <v>220</v>
      </c>
      <c r="G63" s="59">
        <v>70</v>
      </c>
      <c r="H63" s="59">
        <v>53</v>
      </c>
      <c r="I63" s="17">
        <f t="shared" si="0"/>
        <v>123</v>
      </c>
      <c r="J63" s="63">
        <v>8011579092</v>
      </c>
      <c r="K63" s="18" t="s">
        <v>200</v>
      </c>
      <c r="L63" s="18" t="s">
        <v>201</v>
      </c>
      <c r="M63" s="65">
        <v>9957003643</v>
      </c>
      <c r="N63" s="18"/>
      <c r="O63" s="18"/>
      <c r="P63" s="24">
        <v>43386</v>
      </c>
      <c r="Q63" s="18" t="s">
        <v>228</v>
      </c>
      <c r="R63" s="18" t="s">
        <v>245</v>
      </c>
      <c r="S63" s="18" t="s">
        <v>212</v>
      </c>
      <c r="T63" s="18"/>
    </row>
    <row r="64" spans="1:20">
      <c r="A64" s="4">
        <v>60</v>
      </c>
      <c r="B64" s="17" t="s">
        <v>67</v>
      </c>
      <c r="C64" s="55" t="s">
        <v>125</v>
      </c>
      <c r="D64" s="18" t="s">
        <v>29</v>
      </c>
      <c r="E64" s="58">
        <v>279</v>
      </c>
      <c r="F64" s="18"/>
      <c r="G64" s="19">
        <v>13</v>
      </c>
      <c r="H64" s="19">
        <v>19</v>
      </c>
      <c r="I64" s="17">
        <f t="shared" si="0"/>
        <v>32</v>
      </c>
      <c r="J64" s="18">
        <v>9957121971</v>
      </c>
      <c r="K64" s="18" t="s">
        <v>144</v>
      </c>
      <c r="L64" s="18" t="s">
        <v>196</v>
      </c>
      <c r="M64" s="18">
        <v>9954419802</v>
      </c>
      <c r="N64" s="18" t="s">
        <v>197</v>
      </c>
      <c r="O64" s="18">
        <v>9401456761</v>
      </c>
      <c r="P64" s="24">
        <v>43386</v>
      </c>
      <c r="Q64" s="18" t="s">
        <v>228</v>
      </c>
      <c r="R64" s="18" t="s">
        <v>245</v>
      </c>
      <c r="S64" s="18" t="s">
        <v>212</v>
      </c>
      <c r="T64" s="18"/>
    </row>
    <row r="65" spans="1:20">
      <c r="A65" s="4">
        <v>61</v>
      </c>
      <c r="B65" s="17" t="s">
        <v>66</v>
      </c>
      <c r="C65" s="18" t="s">
        <v>126</v>
      </c>
      <c r="D65" s="18" t="s">
        <v>29</v>
      </c>
      <c r="E65" s="19">
        <v>62</v>
      </c>
      <c r="F65" s="18"/>
      <c r="G65" s="19">
        <v>8</v>
      </c>
      <c r="H65" s="19">
        <v>7</v>
      </c>
      <c r="I65" s="17">
        <f t="shared" si="0"/>
        <v>15</v>
      </c>
      <c r="J65" s="18">
        <v>8876647140</v>
      </c>
      <c r="K65" s="18" t="s">
        <v>144</v>
      </c>
      <c r="L65" s="18" t="s">
        <v>196</v>
      </c>
      <c r="M65" s="18">
        <v>9954419802</v>
      </c>
      <c r="N65" s="18" t="s">
        <v>197</v>
      </c>
      <c r="O65" s="18">
        <v>9401456761</v>
      </c>
      <c r="P65" s="24">
        <v>43388</v>
      </c>
      <c r="Q65" s="18" t="s">
        <v>232</v>
      </c>
      <c r="R65" s="18" t="s">
        <v>246</v>
      </c>
      <c r="S65" s="18" t="s">
        <v>212</v>
      </c>
      <c r="T65" s="18"/>
    </row>
    <row r="66" spans="1:20">
      <c r="A66" s="4">
        <v>62</v>
      </c>
      <c r="B66" s="17" t="s">
        <v>66</v>
      </c>
      <c r="C66" s="18" t="s">
        <v>127</v>
      </c>
      <c r="D66" s="18" t="s">
        <v>29</v>
      </c>
      <c r="E66" s="19">
        <v>274</v>
      </c>
      <c r="F66" s="18"/>
      <c r="G66" s="19">
        <v>8</v>
      </c>
      <c r="H66" s="19">
        <v>12</v>
      </c>
      <c r="I66" s="17">
        <f t="shared" si="0"/>
        <v>20</v>
      </c>
      <c r="J66" s="18">
        <v>9954222975</v>
      </c>
      <c r="K66" s="18" t="s">
        <v>144</v>
      </c>
      <c r="L66" s="18" t="s">
        <v>196</v>
      </c>
      <c r="M66" s="18">
        <v>9954419802</v>
      </c>
      <c r="N66" s="18" t="s">
        <v>197</v>
      </c>
      <c r="O66" s="18">
        <v>9401456761</v>
      </c>
      <c r="P66" s="24">
        <v>43388</v>
      </c>
      <c r="Q66" s="18" t="s">
        <v>232</v>
      </c>
      <c r="R66" s="18" t="s">
        <v>241</v>
      </c>
      <c r="S66" s="18" t="s">
        <v>212</v>
      </c>
      <c r="T66" s="18"/>
    </row>
    <row r="67" spans="1:20">
      <c r="A67" s="4">
        <v>63</v>
      </c>
      <c r="B67" s="17" t="s">
        <v>66</v>
      </c>
      <c r="C67" s="18" t="s">
        <v>128</v>
      </c>
      <c r="D67" s="18" t="s">
        <v>29</v>
      </c>
      <c r="E67" s="19">
        <v>394</v>
      </c>
      <c r="F67" s="18"/>
      <c r="G67" s="19">
        <v>10</v>
      </c>
      <c r="H67" s="19">
        <v>11</v>
      </c>
      <c r="I67" s="17">
        <f t="shared" si="0"/>
        <v>21</v>
      </c>
      <c r="J67" s="18">
        <v>9707751968</v>
      </c>
      <c r="K67" s="18" t="s">
        <v>144</v>
      </c>
      <c r="L67" s="18" t="s">
        <v>196</v>
      </c>
      <c r="M67" s="18">
        <v>9954419802</v>
      </c>
      <c r="N67" s="18" t="s">
        <v>197</v>
      </c>
      <c r="O67" s="18">
        <v>9401456761</v>
      </c>
      <c r="P67" s="24">
        <v>43388</v>
      </c>
      <c r="Q67" s="18" t="s">
        <v>232</v>
      </c>
      <c r="R67" s="18" t="s">
        <v>247</v>
      </c>
      <c r="S67" s="18" t="s">
        <v>212</v>
      </c>
      <c r="T67" s="18"/>
    </row>
    <row r="68" spans="1:20">
      <c r="A68" s="4">
        <v>64</v>
      </c>
      <c r="B68" s="17" t="s">
        <v>66</v>
      </c>
      <c r="C68" s="18" t="s">
        <v>129</v>
      </c>
      <c r="D68" s="18" t="s">
        <v>29</v>
      </c>
      <c r="E68" s="19">
        <v>43</v>
      </c>
      <c r="F68" s="18"/>
      <c r="G68" s="19">
        <v>18</v>
      </c>
      <c r="H68" s="19">
        <v>11</v>
      </c>
      <c r="I68" s="17">
        <f t="shared" si="0"/>
        <v>29</v>
      </c>
      <c r="J68" s="18">
        <v>9854508020</v>
      </c>
      <c r="K68" s="18" t="s">
        <v>144</v>
      </c>
      <c r="L68" s="18" t="s">
        <v>196</v>
      </c>
      <c r="M68" s="18">
        <v>9954419802</v>
      </c>
      <c r="N68" s="18" t="s">
        <v>197</v>
      </c>
      <c r="O68" s="18">
        <v>9401456761</v>
      </c>
      <c r="P68" s="24">
        <v>43388</v>
      </c>
      <c r="Q68" s="18" t="s">
        <v>232</v>
      </c>
      <c r="R68" s="18" t="s">
        <v>248</v>
      </c>
      <c r="S68" s="18" t="s">
        <v>212</v>
      </c>
      <c r="T68" s="18"/>
    </row>
    <row r="69" spans="1:20">
      <c r="A69" s="4">
        <v>65</v>
      </c>
      <c r="B69" s="17" t="s">
        <v>67</v>
      </c>
      <c r="C69" s="18" t="s">
        <v>130</v>
      </c>
      <c r="D69" s="18" t="s">
        <v>29</v>
      </c>
      <c r="E69" s="19">
        <v>255</v>
      </c>
      <c r="F69" s="18"/>
      <c r="G69" s="19">
        <v>28</v>
      </c>
      <c r="H69" s="19">
        <v>38</v>
      </c>
      <c r="I69" s="17">
        <f t="shared" si="0"/>
        <v>66</v>
      </c>
      <c r="J69" s="18">
        <v>9085708254</v>
      </c>
      <c r="K69" s="18" t="s">
        <v>202</v>
      </c>
      <c r="L69" s="18" t="s">
        <v>203</v>
      </c>
      <c r="M69" s="65">
        <v>9954440993</v>
      </c>
      <c r="N69" s="18" t="s">
        <v>204</v>
      </c>
      <c r="O69" s="18">
        <v>9613093117</v>
      </c>
      <c r="P69" s="24">
        <v>43388</v>
      </c>
      <c r="Q69" s="18" t="s">
        <v>232</v>
      </c>
      <c r="R69" s="18" t="s">
        <v>249</v>
      </c>
      <c r="S69" s="18" t="s">
        <v>212</v>
      </c>
      <c r="T69" s="18"/>
    </row>
    <row r="70" spans="1:20">
      <c r="A70" s="4">
        <v>66</v>
      </c>
      <c r="B70" s="17" t="s">
        <v>67</v>
      </c>
      <c r="C70" s="18" t="s">
        <v>131</v>
      </c>
      <c r="D70" s="18" t="s">
        <v>29</v>
      </c>
      <c r="E70" s="19">
        <v>187</v>
      </c>
      <c r="F70" s="18"/>
      <c r="G70" s="19">
        <v>13</v>
      </c>
      <c r="H70" s="19">
        <v>13</v>
      </c>
      <c r="I70" s="17">
        <f t="shared" ref="I70:I133" si="1">+G70+H70</f>
        <v>26</v>
      </c>
      <c r="J70" s="18">
        <v>8011161065</v>
      </c>
      <c r="K70" s="18" t="s">
        <v>202</v>
      </c>
      <c r="L70" s="18" t="s">
        <v>203</v>
      </c>
      <c r="M70" s="65">
        <v>9954440993</v>
      </c>
      <c r="N70" s="18" t="s">
        <v>204</v>
      </c>
      <c r="O70" s="18">
        <v>9613093117</v>
      </c>
      <c r="P70" s="24">
        <v>43388</v>
      </c>
      <c r="Q70" s="18" t="s">
        <v>232</v>
      </c>
      <c r="R70" s="18" t="s">
        <v>246</v>
      </c>
      <c r="S70" s="18" t="s">
        <v>212</v>
      </c>
      <c r="T70" s="18"/>
    </row>
    <row r="71" spans="1:20">
      <c r="A71" s="4">
        <v>67</v>
      </c>
      <c r="B71" s="17" t="s">
        <v>67</v>
      </c>
      <c r="C71" s="18" t="s">
        <v>132</v>
      </c>
      <c r="D71" s="18" t="s">
        <v>29</v>
      </c>
      <c r="E71" s="19">
        <v>395</v>
      </c>
      <c r="F71" s="18"/>
      <c r="G71" s="19">
        <v>5</v>
      </c>
      <c r="H71" s="19">
        <v>9</v>
      </c>
      <c r="I71" s="17">
        <f t="shared" si="1"/>
        <v>14</v>
      </c>
      <c r="J71" s="18">
        <v>7896392020</v>
      </c>
      <c r="K71" s="18" t="s">
        <v>202</v>
      </c>
      <c r="L71" s="18" t="s">
        <v>203</v>
      </c>
      <c r="M71" s="65">
        <v>9954440993</v>
      </c>
      <c r="N71" s="18" t="s">
        <v>204</v>
      </c>
      <c r="O71" s="18">
        <v>9613093117</v>
      </c>
      <c r="P71" s="24">
        <v>43388</v>
      </c>
      <c r="Q71" s="18" t="s">
        <v>232</v>
      </c>
      <c r="R71" s="18" t="s">
        <v>246</v>
      </c>
      <c r="S71" s="18" t="s">
        <v>212</v>
      </c>
      <c r="T71" s="18"/>
    </row>
    <row r="72" spans="1:20">
      <c r="A72" s="4">
        <v>68</v>
      </c>
      <c r="B72" s="17" t="s">
        <v>67</v>
      </c>
      <c r="C72" s="18" t="s">
        <v>133</v>
      </c>
      <c r="D72" s="18" t="s">
        <v>29</v>
      </c>
      <c r="E72" s="19">
        <v>36</v>
      </c>
      <c r="F72" s="18"/>
      <c r="G72" s="19">
        <v>17</v>
      </c>
      <c r="H72" s="19">
        <v>23</v>
      </c>
      <c r="I72" s="17">
        <f t="shared" si="1"/>
        <v>40</v>
      </c>
      <c r="J72" s="18">
        <v>8011931836</v>
      </c>
      <c r="K72" s="18" t="s">
        <v>202</v>
      </c>
      <c r="L72" s="18" t="s">
        <v>203</v>
      </c>
      <c r="M72" s="65">
        <v>9954440993</v>
      </c>
      <c r="N72" s="18" t="s">
        <v>204</v>
      </c>
      <c r="O72" s="18">
        <v>9613093117</v>
      </c>
      <c r="P72" s="24">
        <v>43388</v>
      </c>
      <c r="Q72" s="18" t="s">
        <v>232</v>
      </c>
      <c r="R72" s="18" t="s">
        <v>246</v>
      </c>
      <c r="S72" s="18" t="s">
        <v>212</v>
      </c>
      <c r="T72" s="18"/>
    </row>
    <row r="73" spans="1:20">
      <c r="A73" s="4">
        <v>69</v>
      </c>
      <c r="B73" s="17" t="s">
        <v>66</v>
      </c>
      <c r="C73" s="55" t="s">
        <v>134</v>
      </c>
      <c r="D73" s="18" t="s">
        <v>27</v>
      </c>
      <c r="E73" s="58" t="s">
        <v>169</v>
      </c>
      <c r="F73" s="18" t="s">
        <v>220</v>
      </c>
      <c r="G73" s="59">
        <v>22</v>
      </c>
      <c r="H73" s="59">
        <v>19</v>
      </c>
      <c r="I73" s="17">
        <f t="shared" si="1"/>
        <v>41</v>
      </c>
      <c r="J73" s="63">
        <v>9435463768</v>
      </c>
      <c r="K73" s="18" t="s">
        <v>200</v>
      </c>
      <c r="L73" s="18" t="s">
        <v>201</v>
      </c>
      <c r="M73" s="65">
        <v>9957003643</v>
      </c>
      <c r="N73" s="18"/>
      <c r="O73" s="18"/>
      <c r="P73" s="24">
        <v>43395</v>
      </c>
      <c r="Q73" s="18" t="s">
        <v>232</v>
      </c>
      <c r="R73" s="18" t="s">
        <v>250</v>
      </c>
      <c r="S73" s="18" t="s">
        <v>212</v>
      </c>
      <c r="T73" s="18"/>
    </row>
    <row r="74" spans="1:20">
      <c r="A74" s="4">
        <v>70</v>
      </c>
      <c r="B74" s="17" t="s">
        <v>66</v>
      </c>
      <c r="C74" s="55" t="s">
        <v>135</v>
      </c>
      <c r="D74" s="18" t="s">
        <v>27</v>
      </c>
      <c r="E74" s="58" t="s">
        <v>170</v>
      </c>
      <c r="F74" s="18" t="s">
        <v>220</v>
      </c>
      <c r="G74" s="59">
        <v>9</v>
      </c>
      <c r="H74" s="59">
        <v>14</v>
      </c>
      <c r="I74" s="17">
        <f t="shared" si="1"/>
        <v>23</v>
      </c>
      <c r="J74" s="63">
        <v>9854310970</v>
      </c>
      <c r="K74" s="18" t="s">
        <v>200</v>
      </c>
      <c r="L74" s="18" t="s">
        <v>201</v>
      </c>
      <c r="M74" s="65">
        <v>9957003643</v>
      </c>
      <c r="N74" s="18"/>
      <c r="O74" s="18"/>
      <c r="P74" s="24">
        <v>43395</v>
      </c>
      <c r="Q74" s="18" t="s">
        <v>232</v>
      </c>
      <c r="R74" s="18" t="s">
        <v>250</v>
      </c>
      <c r="S74" s="18" t="s">
        <v>212</v>
      </c>
      <c r="T74" s="18"/>
    </row>
    <row r="75" spans="1:20">
      <c r="A75" s="4">
        <v>71</v>
      </c>
      <c r="B75" s="17" t="s">
        <v>66</v>
      </c>
      <c r="C75" s="55" t="s">
        <v>136</v>
      </c>
      <c r="D75" s="18" t="s">
        <v>27</v>
      </c>
      <c r="E75" s="58" t="s">
        <v>171</v>
      </c>
      <c r="F75" s="18" t="s">
        <v>220</v>
      </c>
      <c r="G75" s="59">
        <v>23</v>
      </c>
      <c r="H75" s="59">
        <v>11</v>
      </c>
      <c r="I75" s="17">
        <f t="shared" si="1"/>
        <v>34</v>
      </c>
      <c r="J75" s="63">
        <v>9435260838</v>
      </c>
      <c r="K75" s="18" t="s">
        <v>200</v>
      </c>
      <c r="L75" s="18" t="s">
        <v>201</v>
      </c>
      <c r="M75" s="65">
        <v>9957003643</v>
      </c>
      <c r="N75" s="18"/>
      <c r="O75" s="18"/>
      <c r="P75" s="24">
        <v>43395</v>
      </c>
      <c r="Q75" s="18" t="s">
        <v>232</v>
      </c>
      <c r="R75" s="18" t="s">
        <v>250</v>
      </c>
      <c r="S75" s="18" t="s">
        <v>212</v>
      </c>
      <c r="T75" s="18"/>
    </row>
    <row r="76" spans="1:20">
      <c r="A76" s="4">
        <v>72</v>
      </c>
      <c r="B76" s="17" t="s">
        <v>67</v>
      </c>
      <c r="C76" s="55" t="s">
        <v>137</v>
      </c>
      <c r="D76" s="18" t="s">
        <v>27</v>
      </c>
      <c r="E76" s="58" t="s">
        <v>172</v>
      </c>
      <c r="F76" s="18" t="s">
        <v>220</v>
      </c>
      <c r="G76" s="59">
        <v>27</v>
      </c>
      <c r="H76" s="59">
        <v>33</v>
      </c>
      <c r="I76" s="17">
        <f t="shared" si="1"/>
        <v>60</v>
      </c>
      <c r="J76" s="18"/>
      <c r="K76" s="18" t="s">
        <v>198</v>
      </c>
      <c r="L76" s="18" t="s">
        <v>199</v>
      </c>
      <c r="M76" s="65">
        <v>9859905915</v>
      </c>
      <c r="N76" s="18"/>
      <c r="O76" s="18"/>
      <c r="P76" s="24">
        <v>43395</v>
      </c>
      <c r="Q76" s="18" t="s">
        <v>232</v>
      </c>
      <c r="R76" s="18" t="s">
        <v>250</v>
      </c>
      <c r="S76" s="18" t="s">
        <v>212</v>
      </c>
      <c r="T76" s="18"/>
    </row>
    <row r="77" spans="1:20">
      <c r="A77" s="4">
        <v>73</v>
      </c>
      <c r="B77" s="17" t="s">
        <v>67</v>
      </c>
      <c r="C77" s="55" t="s">
        <v>138</v>
      </c>
      <c r="D77" s="18" t="s">
        <v>27</v>
      </c>
      <c r="E77" s="58" t="s">
        <v>173</v>
      </c>
      <c r="F77" s="18" t="s">
        <v>220</v>
      </c>
      <c r="G77" s="59">
        <v>29</v>
      </c>
      <c r="H77" s="59">
        <v>40</v>
      </c>
      <c r="I77" s="17">
        <f t="shared" si="1"/>
        <v>69</v>
      </c>
      <c r="J77" s="18"/>
      <c r="K77" s="18" t="s">
        <v>198</v>
      </c>
      <c r="L77" s="18" t="s">
        <v>199</v>
      </c>
      <c r="M77" s="65">
        <v>9859905915</v>
      </c>
      <c r="N77" s="18"/>
      <c r="O77" s="18"/>
      <c r="P77" s="24">
        <v>43395</v>
      </c>
      <c r="Q77" s="18" t="s">
        <v>232</v>
      </c>
      <c r="R77" s="18" t="s">
        <v>250</v>
      </c>
      <c r="S77" s="18" t="s">
        <v>212</v>
      </c>
      <c r="T77" s="18"/>
    </row>
    <row r="78" spans="1:20">
      <c r="A78" s="4">
        <v>74</v>
      </c>
      <c r="B78" s="17" t="s">
        <v>66</v>
      </c>
      <c r="C78" s="18" t="s">
        <v>139</v>
      </c>
      <c r="D78" s="18" t="s">
        <v>29</v>
      </c>
      <c r="E78" s="19">
        <v>42</v>
      </c>
      <c r="F78" s="18"/>
      <c r="G78" s="19">
        <v>29</v>
      </c>
      <c r="H78" s="19">
        <v>29</v>
      </c>
      <c r="I78" s="17">
        <f t="shared" si="1"/>
        <v>58</v>
      </c>
      <c r="J78" s="18">
        <v>7896187732</v>
      </c>
      <c r="K78" s="18" t="s">
        <v>202</v>
      </c>
      <c r="L78" s="18" t="s">
        <v>203</v>
      </c>
      <c r="M78" s="65">
        <v>9954440993</v>
      </c>
      <c r="N78" s="18" t="s">
        <v>204</v>
      </c>
      <c r="O78" s="18">
        <v>9613093117</v>
      </c>
      <c r="P78" s="24">
        <v>43396</v>
      </c>
      <c r="Q78" s="18" t="s">
        <v>210</v>
      </c>
      <c r="R78" s="18" t="s">
        <v>218</v>
      </c>
      <c r="S78" s="18" t="s">
        <v>212</v>
      </c>
      <c r="T78" s="18"/>
    </row>
    <row r="79" spans="1:20">
      <c r="A79" s="4">
        <v>75</v>
      </c>
      <c r="B79" s="17" t="s">
        <v>66</v>
      </c>
      <c r="C79" s="18" t="s">
        <v>140</v>
      </c>
      <c r="D79" s="18" t="s">
        <v>29</v>
      </c>
      <c r="E79" s="19">
        <v>258</v>
      </c>
      <c r="F79" s="18"/>
      <c r="G79" s="19">
        <v>16</v>
      </c>
      <c r="H79" s="19">
        <v>14</v>
      </c>
      <c r="I79" s="17">
        <f t="shared" si="1"/>
        <v>30</v>
      </c>
      <c r="J79" s="18">
        <v>9859336520</v>
      </c>
      <c r="K79" s="18" t="s">
        <v>202</v>
      </c>
      <c r="L79" s="18" t="s">
        <v>203</v>
      </c>
      <c r="M79" s="65">
        <v>9954440993</v>
      </c>
      <c r="N79" s="18" t="s">
        <v>204</v>
      </c>
      <c r="O79" s="18">
        <v>9613093117</v>
      </c>
      <c r="P79" s="24">
        <v>43396</v>
      </c>
      <c r="Q79" s="18" t="s">
        <v>210</v>
      </c>
      <c r="R79" s="18" t="s">
        <v>218</v>
      </c>
      <c r="S79" s="18" t="s">
        <v>212</v>
      </c>
      <c r="T79" s="18"/>
    </row>
    <row r="80" spans="1:20">
      <c r="A80" s="4">
        <v>76</v>
      </c>
      <c r="B80" s="17" t="s">
        <v>67</v>
      </c>
      <c r="C80" s="18" t="s">
        <v>141</v>
      </c>
      <c r="D80" s="18" t="s">
        <v>29</v>
      </c>
      <c r="E80" s="19">
        <v>37</v>
      </c>
      <c r="F80" s="18"/>
      <c r="G80" s="19">
        <v>19</v>
      </c>
      <c r="H80" s="19">
        <v>12</v>
      </c>
      <c r="I80" s="17">
        <f t="shared" si="1"/>
        <v>31</v>
      </c>
      <c r="J80" s="18">
        <v>7399988025</v>
      </c>
      <c r="K80" s="18" t="s">
        <v>202</v>
      </c>
      <c r="L80" s="18" t="s">
        <v>203</v>
      </c>
      <c r="M80" s="65">
        <v>9954440993</v>
      </c>
      <c r="N80" s="18" t="s">
        <v>204</v>
      </c>
      <c r="O80" s="18">
        <v>9613093117</v>
      </c>
      <c r="P80" s="24">
        <v>43396</v>
      </c>
      <c r="Q80" s="18" t="s">
        <v>210</v>
      </c>
      <c r="R80" s="18" t="s">
        <v>246</v>
      </c>
      <c r="S80" s="18" t="s">
        <v>212</v>
      </c>
      <c r="T80" s="18"/>
    </row>
    <row r="81" spans="1:20">
      <c r="A81" s="4">
        <v>77</v>
      </c>
      <c r="B81" s="17" t="s">
        <v>67</v>
      </c>
      <c r="C81" s="18" t="s">
        <v>142</v>
      </c>
      <c r="D81" s="18" t="s">
        <v>29</v>
      </c>
      <c r="E81" s="19">
        <v>254</v>
      </c>
      <c r="F81" s="18"/>
      <c r="G81" s="19">
        <v>16</v>
      </c>
      <c r="H81" s="19">
        <v>19</v>
      </c>
      <c r="I81" s="17">
        <f t="shared" si="1"/>
        <v>35</v>
      </c>
      <c r="J81" s="18">
        <v>9957637665</v>
      </c>
      <c r="K81" s="18" t="s">
        <v>202</v>
      </c>
      <c r="L81" s="18" t="s">
        <v>203</v>
      </c>
      <c r="M81" s="65">
        <v>9954440993</v>
      </c>
      <c r="N81" s="18" t="s">
        <v>204</v>
      </c>
      <c r="O81" s="18">
        <v>9613093117</v>
      </c>
      <c r="P81" s="24">
        <v>43396</v>
      </c>
      <c r="Q81" s="18" t="s">
        <v>210</v>
      </c>
      <c r="R81" s="18" t="s">
        <v>239</v>
      </c>
      <c r="S81" s="18" t="s">
        <v>212</v>
      </c>
      <c r="T81" s="18"/>
    </row>
    <row r="82" spans="1:20">
      <c r="A82" s="4">
        <v>78</v>
      </c>
      <c r="B82" s="17" t="s">
        <v>66</v>
      </c>
      <c r="C82" s="18" t="s">
        <v>143</v>
      </c>
      <c r="D82" s="18" t="s">
        <v>29</v>
      </c>
      <c r="E82" s="19">
        <v>226</v>
      </c>
      <c r="F82" s="18"/>
      <c r="G82" s="19">
        <v>10</v>
      </c>
      <c r="H82" s="19">
        <v>5</v>
      </c>
      <c r="I82" s="17">
        <f t="shared" si="1"/>
        <v>15</v>
      </c>
      <c r="J82" s="18">
        <v>8720902273</v>
      </c>
      <c r="K82" s="18" t="s">
        <v>144</v>
      </c>
      <c r="L82" s="18" t="s">
        <v>196</v>
      </c>
      <c r="M82" s="18">
        <v>9954419802</v>
      </c>
      <c r="N82" s="18" t="s">
        <v>197</v>
      </c>
      <c r="O82" s="18">
        <v>9401456761</v>
      </c>
      <c r="P82" s="24">
        <v>43396</v>
      </c>
      <c r="Q82" s="18" t="s">
        <v>210</v>
      </c>
      <c r="R82" s="18" t="s">
        <v>234</v>
      </c>
      <c r="S82" s="18" t="s">
        <v>212</v>
      </c>
      <c r="T82" s="18"/>
    </row>
    <row r="83" spans="1:20">
      <c r="A83" s="4">
        <v>79</v>
      </c>
      <c r="B83" s="17" t="s">
        <v>66</v>
      </c>
      <c r="C83" s="18" t="s">
        <v>144</v>
      </c>
      <c r="D83" s="18" t="s">
        <v>29</v>
      </c>
      <c r="E83" s="19">
        <v>3</v>
      </c>
      <c r="F83" s="18"/>
      <c r="G83" s="19">
        <v>11</v>
      </c>
      <c r="H83" s="19">
        <v>20</v>
      </c>
      <c r="I83" s="17">
        <f t="shared" si="1"/>
        <v>31</v>
      </c>
      <c r="J83" s="18">
        <v>9707227338</v>
      </c>
      <c r="K83" s="18" t="s">
        <v>144</v>
      </c>
      <c r="L83" s="18" t="s">
        <v>196</v>
      </c>
      <c r="M83" s="18">
        <v>9954419802</v>
      </c>
      <c r="N83" s="18" t="s">
        <v>197</v>
      </c>
      <c r="O83" s="18">
        <v>9401456761</v>
      </c>
      <c r="P83" s="24">
        <v>43396</v>
      </c>
      <c r="Q83" s="18" t="s">
        <v>210</v>
      </c>
      <c r="R83" s="18" t="s">
        <v>252</v>
      </c>
      <c r="S83" s="18" t="s">
        <v>212</v>
      </c>
      <c r="T83" s="18"/>
    </row>
    <row r="84" spans="1:20">
      <c r="A84" s="4">
        <v>80</v>
      </c>
      <c r="B84" s="17" t="s">
        <v>66</v>
      </c>
      <c r="C84" s="18" t="s">
        <v>107</v>
      </c>
      <c r="D84" s="18" t="s">
        <v>29</v>
      </c>
      <c r="E84" s="19">
        <v>4</v>
      </c>
      <c r="F84" s="18"/>
      <c r="G84" s="19">
        <v>22</v>
      </c>
      <c r="H84" s="19">
        <v>17</v>
      </c>
      <c r="I84" s="17">
        <f t="shared" si="1"/>
        <v>39</v>
      </c>
      <c r="J84" s="18">
        <v>9864491189</v>
      </c>
      <c r="K84" s="18" t="s">
        <v>144</v>
      </c>
      <c r="L84" s="18" t="s">
        <v>196</v>
      </c>
      <c r="M84" s="18">
        <v>9954419802</v>
      </c>
      <c r="N84" s="18" t="s">
        <v>197</v>
      </c>
      <c r="O84" s="18">
        <v>9401456761</v>
      </c>
      <c r="P84" s="24">
        <v>43396</v>
      </c>
      <c r="Q84" s="18" t="s">
        <v>210</v>
      </c>
      <c r="R84" s="18" t="s">
        <v>251</v>
      </c>
      <c r="S84" s="18" t="s">
        <v>212</v>
      </c>
      <c r="T84" s="18"/>
    </row>
    <row r="85" spans="1:20">
      <c r="A85" s="4">
        <v>81</v>
      </c>
      <c r="B85" s="17" t="s">
        <v>67</v>
      </c>
      <c r="C85" s="55" t="s">
        <v>145</v>
      </c>
      <c r="D85" s="18" t="s">
        <v>27</v>
      </c>
      <c r="E85" s="58" t="s">
        <v>174</v>
      </c>
      <c r="F85" s="18" t="s">
        <v>220</v>
      </c>
      <c r="G85" s="59">
        <v>40</v>
      </c>
      <c r="H85" s="59">
        <v>110</v>
      </c>
      <c r="I85" s="17">
        <f t="shared" si="1"/>
        <v>150</v>
      </c>
      <c r="J85" s="18">
        <v>9854800958</v>
      </c>
      <c r="K85" s="18" t="s">
        <v>198</v>
      </c>
      <c r="L85" s="18" t="s">
        <v>199</v>
      </c>
      <c r="M85" s="65">
        <v>9859905915</v>
      </c>
      <c r="N85" s="18"/>
      <c r="O85" s="18"/>
      <c r="P85" s="24">
        <v>43396</v>
      </c>
      <c r="Q85" s="18" t="s">
        <v>210</v>
      </c>
      <c r="R85" s="18" t="s">
        <v>218</v>
      </c>
      <c r="S85" s="18" t="s">
        <v>212</v>
      </c>
      <c r="T85" s="18"/>
    </row>
    <row r="86" spans="1:20">
      <c r="A86" s="4">
        <v>82</v>
      </c>
      <c r="B86" s="17" t="s">
        <v>66</v>
      </c>
      <c r="C86" s="55" t="s">
        <v>146</v>
      </c>
      <c r="D86" s="18" t="s">
        <v>27</v>
      </c>
      <c r="E86" s="58" t="s">
        <v>175</v>
      </c>
      <c r="F86" s="18" t="s">
        <v>220</v>
      </c>
      <c r="G86" s="59">
        <v>67</v>
      </c>
      <c r="H86" s="59">
        <v>67</v>
      </c>
      <c r="I86" s="17">
        <f t="shared" si="1"/>
        <v>134</v>
      </c>
      <c r="J86" s="63">
        <v>9435260838</v>
      </c>
      <c r="K86" s="18" t="s">
        <v>200</v>
      </c>
      <c r="L86" s="18" t="s">
        <v>201</v>
      </c>
      <c r="M86" s="65">
        <v>9957003643</v>
      </c>
      <c r="N86" s="18"/>
      <c r="O86" s="18"/>
      <c r="P86" s="24">
        <v>43397</v>
      </c>
      <c r="Q86" s="18" t="s">
        <v>217</v>
      </c>
      <c r="R86" s="18" t="s">
        <v>253</v>
      </c>
      <c r="S86" s="18" t="s">
        <v>212</v>
      </c>
      <c r="T86" s="18"/>
    </row>
    <row r="87" spans="1:20">
      <c r="A87" s="4">
        <v>83</v>
      </c>
      <c r="B87" s="17" t="s">
        <v>67</v>
      </c>
      <c r="C87" s="55" t="s">
        <v>147</v>
      </c>
      <c r="D87" s="18" t="s">
        <v>27</v>
      </c>
      <c r="E87" s="58" t="s">
        <v>176</v>
      </c>
      <c r="F87" s="18" t="s">
        <v>220</v>
      </c>
      <c r="G87" s="59">
        <v>73</v>
      </c>
      <c r="H87" s="59">
        <v>78</v>
      </c>
      <c r="I87" s="17">
        <f t="shared" si="1"/>
        <v>151</v>
      </c>
      <c r="J87" s="18">
        <v>9957312429</v>
      </c>
      <c r="K87" s="18" t="s">
        <v>198</v>
      </c>
      <c r="L87" s="18" t="s">
        <v>199</v>
      </c>
      <c r="M87" s="65">
        <v>9859905915</v>
      </c>
      <c r="N87" s="18"/>
      <c r="O87" s="18"/>
      <c r="P87" s="24">
        <v>43397</v>
      </c>
      <c r="Q87" s="18" t="s">
        <v>217</v>
      </c>
      <c r="R87" s="18" t="s">
        <v>233</v>
      </c>
      <c r="S87" s="18" t="s">
        <v>212</v>
      </c>
      <c r="T87" s="18"/>
    </row>
    <row r="88" spans="1:20">
      <c r="A88" s="4">
        <v>84</v>
      </c>
      <c r="B88" s="17" t="s">
        <v>66</v>
      </c>
      <c r="C88" s="55" t="s">
        <v>148</v>
      </c>
      <c r="D88" s="18" t="s">
        <v>27</v>
      </c>
      <c r="E88" s="58" t="s">
        <v>177</v>
      </c>
      <c r="F88" s="18" t="s">
        <v>220</v>
      </c>
      <c r="G88" s="59">
        <v>25</v>
      </c>
      <c r="H88" s="59">
        <v>20</v>
      </c>
      <c r="I88" s="17">
        <f t="shared" si="1"/>
        <v>45</v>
      </c>
      <c r="J88" s="63">
        <v>9678243921</v>
      </c>
      <c r="K88" s="18" t="s">
        <v>200</v>
      </c>
      <c r="L88" s="18" t="s">
        <v>201</v>
      </c>
      <c r="M88" s="65">
        <v>9957003643</v>
      </c>
      <c r="N88" s="18"/>
      <c r="O88" s="18"/>
      <c r="P88" s="24">
        <v>43398</v>
      </c>
      <c r="Q88" s="18" t="s">
        <v>221</v>
      </c>
      <c r="R88" s="18" t="s">
        <v>245</v>
      </c>
      <c r="S88" s="18" t="s">
        <v>212</v>
      </c>
      <c r="T88" s="18"/>
    </row>
    <row r="89" spans="1:20">
      <c r="A89" s="4">
        <v>85</v>
      </c>
      <c r="B89" s="17" t="s">
        <v>66</v>
      </c>
      <c r="C89" s="55" t="s">
        <v>149</v>
      </c>
      <c r="D89" s="18" t="s">
        <v>27</v>
      </c>
      <c r="E89" s="58" t="s">
        <v>178</v>
      </c>
      <c r="F89" s="18" t="s">
        <v>220</v>
      </c>
      <c r="G89" s="59">
        <v>21</v>
      </c>
      <c r="H89" s="59">
        <v>32</v>
      </c>
      <c r="I89" s="17">
        <f t="shared" si="1"/>
        <v>53</v>
      </c>
      <c r="J89" s="63">
        <v>9854478846</v>
      </c>
      <c r="K89" s="18" t="s">
        <v>200</v>
      </c>
      <c r="L89" s="18" t="s">
        <v>201</v>
      </c>
      <c r="M89" s="65">
        <v>9957003643</v>
      </c>
      <c r="N89" s="18"/>
      <c r="O89" s="18"/>
      <c r="P89" s="24">
        <v>43398</v>
      </c>
      <c r="Q89" s="18" t="s">
        <v>221</v>
      </c>
      <c r="R89" s="18" t="s">
        <v>245</v>
      </c>
      <c r="S89" s="18" t="s">
        <v>212</v>
      </c>
      <c r="T89" s="18"/>
    </row>
    <row r="90" spans="1:20">
      <c r="A90" s="4">
        <v>86</v>
      </c>
      <c r="B90" s="17" t="s">
        <v>67</v>
      </c>
      <c r="C90" s="57" t="s">
        <v>150</v>
      </c>
      <c r="D90" s="18" t="s">
        <v>29</v>
      </c>
      <c r="E90" s="19">
        <v>180</v>
      </c>
      <c r="F90" s="18"/>
      <c r="G90" s="19">
        <v>19</v>
      </c>
      <c r="H90" s="19">
        <v>18</v>
      </c>
      <c r="I90" s="17">
        <f t="shared" si="1"/>
        <v>37</v>
      </c>
      <c r="J90" s="18">
        <v>8812971256</v>
      </c>
      <c r="K90" s="18" t="s">
        <v>144</v>
      </c>
      <c r="L90" s="18" t="s">
        <v>196</v>
      </c>
      <c r="M90" s="18">
        <v>9954419802</v>
      </c>
      <c r="N90" s="18" t="s">
        <v>197</v>
      </c>
      <c r="O90" s="18">
        <v>9401456761</v>
      </c>
      <c r="P90" s="24">
        <v>43398</v>
      </c>
      <c r="Q90" s="18" t="s">
        <v>221</v>
      </c>
      <c r="R90" s="18" t="s">
        <v>240</v>
      </c>
      <c r="S90" s="18" t="s">
        <v>212</v>
      </c>
      <c r="T90" s="18"/>
    </row>
    <row r="91" spans="1:20">
      <c r="A91" s="4">
        <v>87</v>
      </c>
      <c r="B91" s="17" t="s">
        <v>67</v>
      </c>
      <c r="C91" s="57" t="s">
        <v>151</v>
      </c>
      <c r="D91" s="18" t="s">
        <v>29</v>
      </c>
      <c r="E91" s="19">
        <v>217</v>
      </c>
      <c r="F91" s="18"/>
      <c r="G91" s="19">
        <v>13</v>
      </c>
      <c r="H91" s="19">
        <v>6</v>
      </c>
      <c r="I91" s="17">
        <f t="shared" si="1"/>
        <v>19</v>
      </c>
      <c r="J91" s="18">
        <v>9707751951</v>
      </c>
      <c r="K91" s="18" t="s">
        <v>144</v>
      </c>
      <c r="L91" s="18" t="s">
        <v>196</v>
      </c>
      <c r="M91" s="18">
        <v>9954419802</v>
      </c>
      <c r="N91" s="18" t="s">
        <v>197</v>
      </c>
      <c r="O91" s="18">
        <v>9401456761</v>
      </c>
      <c r="P91" s="24">
        <v>43398</v>
      </c>
      <c r="Q91" s="18" t="s">
        <v>221</v>
      </c>
      <c r="R91" s="18" t="s">
        <v>254</v>
      </c>
      <c r="S91" s="18" t="s">
        <v>212</v>
      </c>
      <c r="T91" s="18"/>
    </row>
    <row r="92" spans="1:20">
      <c r="A92" s="4">
        <v>88</v>
      </c>
      <c r="B92" s="17" t="s">
        <v>67</v>
      </c>
      <c r="C92" s="57" t="s">
        <v>152</v>
      </c>
      <c r="D92" s="18" t="s">
        <v>29</v>
      </c>
      <c r="E92" s="19">
        <v>391</v>
      </c>
      <c r="F92" s="18"/>
      <c r="G92" s="19">
        <v>17</v>
      </c>
      <c r="H92" s="19">
        <v>13</v>
      </c>
      <c r="I92" s="17">
        <f t="shared" si="1"/>
        <v>30</v>
      </c>
      <c r="J92" s="18">
        <v>8486488313</v>
      </c>
      <c r="K92" s="18" t="s">
        <v>144</v>
      </c>
      <c r="L92" s="18" t="s">
        <v>196</v>
      </c>
      <c r="M92" s="18">
        <v>9954419802</v>
      </c>
      <c r="N92" s="18" t="s">
        <v>197</v>
      </c>
      <c r="O92" s="18">
        <v>9401456761</v>
      </c>
      <c r="P92" s="24">
        <v>43398</v>
      </c>
      <c r="Q92" s="18" t="s">
        <v>221</v>
      </c>
      <c r="R92" s="18" t="s">
        <v>255</v>
      </c>
      <c r="S92" s="18" t="s">
        <v>212</v>
      </c>
      <c r="T92" s="18"/>
    </row>
    <row r="93" spans="1:20">
      <c r="A93" s="4">
        <v>89</v>
      </c>
      <c r="B93" s="17" t="s">
        <v>66</v>
      </c>
      <c r="C93" s="18" t="s">
        <v>153</v>
      </c>
      <c r="D93" s="18" t="s">
        <v>29</v>
      </c>
      <c r="E93" s="19">
        <v>100</v>
      </c>
      <c r="F93" s="18"/>
      <c r="G93" s="19">
        <v>21</v>
      </c>
      <c r="H93" s="19">
        <v>36</v>
      </c>
      <c r="I93" s="17">
        <f t="shared" si="1"/>
        <v>57</v>
      </c>
      <c r="J93" s="18">
        <v>801161702</v>
      </c>
      <c r="K93" s="18" t="s">
        <v>179</v>
      </c>
      <c r="L93" s="18" t="s">
        <v>180</v>
      </c>
      <c r="M93" s="18">
        <v>8876261039</v>
      </c>
      <c r="N93" s="18" t="s">
        <v>205</v>
      </c>
      <c r="O93" s="18">
        <v>7896894472</v>
      </c>
      <c r="P93" s="24">
        <v>43399</v>
      </c>
      <c r="Q93" s="18" t="s">
        <v>225</v>
      </c>
      <c r="R93" s="18" t="s">
        <v>222</v>
      </c>
      <c r="S93" s="18" t="s">
        <v>212</v>
      </c>
      <c r="T93" s="18"/>
    </row>
    <row r="94" spans="1:20">
      <c r="A94" s="4">
        <v>90</v>
      </c>
      <c r="B94" s="17" t="s">
        <v>66</v>
      </c>
      <c r="C94" s="18" t="s">
        <v>154</v>
      </c>
      <c r="D94" s="18" t="s">
        <v>29</v>
      </c>
      <c r="E94" s="19">
        <v>101</v>
      </c>
      <c r="F94" s="18"/>
      <c r="G94" s="19">
        <v>45</v>
      </c>
      <c r="H94" s="19">
        <v>38</v>
      </c>
      <c r="I94" s="17">
        <f t="shared" si="1"/>
        <v>83</v>
      </c>
      <c r="J94" s="18">
        <v>8876391689</v>
      </c>
      <c r="K94" s="18" t="s">
        <v>179</v>
      </c>
      <c r="L94" s="18" t="s">
        <v>180</v>
      </c>
      <c r="M94" s="18">
        <v>8876261039</v>
      </c>
      <c r="N94" s="18" t="s">
        <v>205</v>
      </c>
      <c r="O94" s="18">
        <v>7896894472</v>
      </c>
      <c r="P94" s="24">
        <v>43399</v>
      </c>
      <c r="Q94" s="18" t="s">
        <v>225</v>
      </c>
      <c r="R94" s="18" t="s">
        <v>222</v>
      </c>
      <c r="S94" s="18" t="s">
        <v>212</v>
      </c>
      <c r="T94" s="18"/>
    </row>
    <row r="95" spans="1:20">
      <c r="A95" s="4">
        <v>91</v>
      </c>
      <c r="B95" s="17" t="s">
        <v>67</v>
      </c>
      <c r="C95" s="63" t="s">
        <v>256</v>
      </c>
      <c r="D95" s="18" t="s">
        <v>27</v>
      </c>
      <c r="E95" s="19"/>
      <c r="F95" s="18" t="s">
        <v>220</v>
      </c>
      <c r="G95" s="60">
        <v>18</v>
      </c>
      <c r="H95" s="60">
        <v>27</v>
      </c>
      <c r="I95" s="17">
        <f>+G95+H95</f>
        <v>45</v>
      </c>
      <c r="J95" s="18">
        <v>9613228745</v>
      </c>
      <c r="K95" s="18" t="s">
        <v>257</v>
      </c>
      <c r="L95" s="18" t="s">
        <v>258</v>
      </c>
      <c r="M95" s="18">
        <v>9678706423</v>
      </c>
      <c r="N95" s="18" t="s">
        <v>259</v>
      </c>
      <c r="O95" s="18">
        <v>9707185728</v>
      </c>
      <c r="P95" s="24">
        <v>43399</v>
      </c>
      <c r="Q95" s="18" t="s">
        <v>225</v>
      </c>
      <c r="R95" s="18" t="s">
        <v>224</v>
      </c>
      <c r="S95" s="18" t="s">
        <v>212</v>
      </c>
      <c r="T95" s="18"/>
    </row>
    <row r="96" spans="1:20">
      <c r="A96" s="4">
        <v>92</v>
      </c>
      <c r="B96" s="17" t="s">
        <v>67</v>
      </c>
      <c r="C96" s="67" t="s">
        <v>260</v>
      </c>
      <c r="D96" s="18" t="s">
        <v>27</v>
      </c>
      <c r="E96" s="19"/>
      <c r="F96" s="18" t="s">
        <v>220</v>
      </c>
      <c r="G96" s="68">
        <v>34</v>
      </c>
      <c r="H96" s="68">
        <v>38</v>
      </c>
      <c r="I96" s="17">
        <f>+G96+H96</f>
        <v>72</v>
      </c>
      <c r="J96" s="18">
        <v>9577808610</v>
      </c>
      <c r="K96" s="18" t="s">
        <v>257</v>
      </c>
      <c r="L96" s="18" t="s">
        <v>258</v>
      </c>
      <c r="M96" s="18">
        <v>9678706423</v>
      </c>
      <c r="N96" s="18" t="s">
        <v>259</v>
      </c>
      <c r="O96" s="18">
        <v>9707185728</v>
      </c>
      <c r="P96" s="24">
        <v>43399</v>
      </c>
      <c r="Q96" s="18" t="s">
        <v>225</v>
      </c>
      <c r="R96" s="18" t="s">
        <v>211</v>
      </c>
      <c r="S96" s="18" t="s">
        <v>212</v>
      </c>
      <c r="T96" s="18"/>
    </row>
    <row r="97" spans="1:20">
      <c r="A97" s="4">
        <v>93</v>
      </c>
      <c r="B97" s="17" t="s">
        <v>66</v>
      </c>
      <c r="C97" s="67" t="s">
        <v>261</v>
      </c>
      <c r="D97" s="18" t="s">
        <v>27</v>
      </c>
      <c r="E97" s="19"/>
      <c r="F97" s="18" t="s">
        <v>219</v>
      </c>
      <c r="G97" s="68">
        <v>128</v>
      </c>
      <c r="H97" s="68">
        <v>111</v>
      </c>
      <c r="I97" s="17">
        <f t="shared" ref="I97:I106" si="2">+G97+H97</f>
        <v>239</v>
      </c>
      <c r="J97" s="18">
        <v>9508060674</v>
      </c>
      <c r="K97" s="18" t="s">
        <v>216</v>
      </c>
      <c r="L97" s="18" t="s">
        <v>262</v>
      </c>
      <c r="M97" s="18">
        <v>9859606487</v>
      </c>
      <c r="N97" s="18" t="s">
        <v>263</v>
      </c>
      <c r="O97" s="18">
        <v>8133811852</v>
      </c>
      <c r="P97" s="24">
        <v>43400</v>
      </c>
      <c r="Q97" s="18" t="s">
        <v>228</v>
      </c>
      <c r="R97" s="18" t="s">
        <v>249</v>
      </c>
      <c r="S97" s="18" t="s">
        <v>212</v>
      </c>
      <c r="T97" s="18"/>
    </row>
    <row r="98" spans="1:20">
      <c r="A98" s="4">
        <v>94</v>
      </c>
      <c r="B98" s="17" t="s">
        <v>67</v>
      </c>
      <c r="C98" s="67" t="s">
        <v>264</v>
      </c>
      <c r="D98" s="18" t="s">
        <v>27</v>
      </c>
      <c r="E98" s="19"/>
      <c r="F98" s="18" t="s">
        <v>220</v>
      </c>
      <c r="G98" s="19">
        <v>50</v>
      </c>
      <c r="H98" s="19">
        <v>56</v>
      </c>
      <c r="I98" s="17">
        <f t="shared" si="2"/>
        <v>106</v>
      </c>
      <c r="J98" s="18">
        <v>9678502007</v>
      </c>
      <c r="K98" s="18" t="s">
        <v>257</v>
      </c>
      <c r="L98" s="18" t="s">
        <v>258</v>
      </c>
      <c r="M98" s="18">
        <v>9678706423</v>
      </c>
      <c r="N98" s="18" t="s">
        <v>259</v>
      </c>
      <c r="O98" s="18">
        <v>9707185728</v>
      </c>
      <c r="P98" s="24">
        <v>43400</v>
      </c>
      <c r="Q98" s="18" t="s">
        <v>228</v>
      </c>
      <c r="R98" s="18" t="s">
        <v>265</v>
      </c>
      <c r="S98" s="18" t="s">
        <v>212</v>
      </c>
      <c r="T98" s="18"/>
    </row>
    <row r="99" spans="1:20">
      <c r="A99" s="4">
        <v>95</v>
      </c>
      <c r="B99" s="17" t="s">
        <v>66</v>
      </c>
      <c r="C99" s="69" t="s">
        <v>266</v>
      </c>
      <c r="D99" s="18" t="s">
        <v>27</v>
      </c>
      <c r="E99" s="19"/>
      <c r="F99" s="18" t="s">
        <v>219</v>
      </c>
      <c r="G99" s="19">
        <v>51</v>
      </c>
      <c r="H99" s="19">
        <v>51</v>
      </c>
      <c r="I99" s="17">
        <f t="shared" si="2"/>
        <v>102</v>
      </c>
      <c r="J99" s="18">
        <v>9859056540</v>
      </c>
      <c r="K99" s="18" t="s">
        <v>257</v>
      </c>
      <c r="L99" s="18" t="s">
        <v>258</v>
      </c>
      <c r="M99" s="18">
        <v>9678706423</v>
      </c>
      <c r="N99" s="18" t="s">
        <v>259</v>
      </c>
      <c r="O99" s="18">
        <v>9707185728</v>
      </c>
      <c r="P99" s="24">
        <v>43402</v>
      </c>
      <c r="Q99" s="18" t="s">
        <v>232</v>
      </c>
      <c r="R99" s="18" t="s">
        <v>269</v>
      </c>
      <c r="S99" s="18" t="s">
        <v>212</v>
      </c>
      <c r="T99" s="18"/>
    </row>
    <row r="100" spans="1:20">
      <c r="A100" s="4">
        <v>96</v>
      </c>
      <c r="B100" s="17" t="s">
        <v>67</v>
      </c>
      <c r="C100" s="18" t="s">
        <v>267</v>
      </c>
      <c r="D100" s="18" t="s">
        <v>27</v>
      </c>
      <c r="E100" s="19"/>
      <c r="F100" s="18" t="s">
        <v>219</v>
      </c>
      <c r="G100" s="19">
        <v>49</v>
      </c>
      <c r="H100" s="19">
        <v>32</v>
      </c>
      <c r="I100" s="17">
        <f t="shared" si="2"/>
        <v>81</v>
      </c>
      <c r="J100" s="18">
        <v>9706769682</v>
      </c>
      <c r="K100" s="18" t="s">
        <v>84</v>
      </c>
      <c r="L100" s="18" t="s">
        <v>191</v>
      </c>
      <c r="M100" s="18">
        <v>9577330782</v>
      </c>
      <c r="N100" s="18" t="s">
        <v>192</v>
      </c>
      <c r="O100" s="18">
        <v>9613877364</v>
      </c>
      <c r="P100" s="24">
        <v>43402</v>
      </c>
      <c r="Q100" s="18" t="s">
        <v>232</v>
      </c>
      <c r="R100" s="18" t="s">
        <v>211</v>
      </c>
      <c r="S100" s="18" t="s">
        <v>212</v>
      </c>
      <c r="T100" s="18"/>
    </row>
    <row r="101" spans="1:20">
      <c r="A101" s="4">
        <v>97</v>
      </c>
      <c r="B101" s="17" t="s">
        <v>67</v>
      </c>
      <c r="C101" s="18" t="s">
        <v>268</v>
      </c>
      <c r="D101" s="18" t="s">
        <v>27</v>
      </c>
      <c r="E101" s="19"/>
      <c r="F101" s="18" t="s">
        <v>219</v>
      </c>
      <c r="G101" s="19">
        <v>45</v>
      </c>
      <c r="H101" s="19">
        <v>36</v>
      </c>
      <c r="I101" s="17">
        <f t="shared" si="2"/>
        <v>81</v>
      </c>
      <c r="J101" s="18">
        <v>9954575409</v>
      </c>
      <c r="K101" s="18" t="s">
        <v>84</v>
      </c>
      <c r="L101" s="18" t="s">
        <v>191</v>
      </c>
      <c r="M101" s="18">
        <v>9577330782</v>
      </c>
      <c r="N101" s="18" t="s">
        <v>192</v>
      </c>
      <c r="O101" s="18">
        <v>9613877364</v>
      </c>
      <c r="P101" s="24">
        <v>43402</v>
      </c>
      <c r="Q101" s="18" t="s">
        <v>232</v>
      </c>
      <c r="R101" s="18" t="s">
        <v>211</v>
      </c>
      <c r="S101" s="18" t="s">
        <v>212</v>
      </c>
      <c r="T101" s="18"/>
    </row>
    <row r="102" spans="1:20">
      <c r="A102" s="4">
        <v>98</v>
      </c>
      <c r="B102" s="17" t="s">
        <v>66</v>
      </c>
      <c r="C102" s="18" t="s">
        <v>1014</v>
      </c>
      <c r="D102" s="18" t="s">
        <v>27</v>
      </c>
      <c r="E102" s="19"/>
      <c r="F102" s="18" t="s">
        <v>220</v>
      </c>
      <c r="G102" s="19">
        <v>43</v>
      </c>
      <c r="H102" s="19">
        <v>34</v>
      </c>
      <c r="I102" s="17">
        <f t="shared" si="2"/>
        <v>77</v>
      </c>
      <c r="J102" s="18"/>
      <c r="K102" s="18" t="s">
        <v>584</v>
      </c>
      <c r="L102" s="18" t="s">
        <v>539</v>
      </c>
      <c r="M102" s="18">
        <v>8486087540</v>
      </c>
      <c r="N102" s="18" t="s">
        <v>1015</v>
      </c>
      <c r="O102" s="18"/>
      <c r="P102" s="24">
        <v>43403</v>
      </c>
      <c r="Q102" s="18" t="s">
        <v>210</v>
      </c>
      <c r="R102" s="18" t="s">
        <v>253</v>
      </c>
      <c r="S102" s="18" t="s">
        <v>212</v>
      </c>
      <c r="T102" s="18"/>
    </row>
    <row r="103" spans="1:20" ht="33">
      <c r="A103" s="4">
        <v>99</v>
      </c>
      <c r="B103" s="17" t="s">
        <v>66</v>
      </c>
      <c r="C103" s="18" t="s">
        <v>1016</v>
      </c>
      <c r="D103" s="18" t="s">
        <v>27</v>
      </c>
      <c r="E103" s="116" t="s">
        <v>1017</v>
      </c>
      <c r="F103" s="18" t="s">
        <v>220</v>
      </c>
      <c r="G103" s="19">
        <v>31</v>
      </c>
      <c r="H103" s="19">
        <v>27</v>
      </c>
      <c r="I103" s="17">
        <f t="shared" si="2"/>
        <v>58</v>
      </c>
      <c r="J103" s="96" t="s">
        <v>1018</v>
      </c>
      <c r="K103" s="18" t="s">
        <v>208</v>
      </c>
      <c r="L103" s="18" t="s">
        <v>1019</v>
      </c>
      <c r="M103" s="18">
        <v>9401452471</v>
      </c>
      <c r="N103" s="18" t="s">
        <v>577</v>
      </c>
      <c r="O103" s="18">
        <v>9957077090</v>
      </c>
      <c r="P103" s="24">
        <v>43403</v>
      </c>
      <c r="Q103" s="18" t="s">
        <v>210</v>
      </c>
      <c r="R103" s="18" t="s">
        <v>251</v>
      </c>
      <c r="S103" s="18" t="s">
        <v>212</v>
      </c>
      <c r="T103" s="18"/>
    </row>
    <row r="104" spans="1:20" ht="33">
      <c r="A104" s="4">
        <v>100</v>
      </c>
      <c r="B104" s="17" t="s">
        <v>67</v>
      </c>
      <c r="C104" s="18" t="s">
        <v>1020</v>
      </c>
      <c r="D104" s="18" t="s">
        <v>27</v>
      </c>
      <c r="E104" s="116" t="s">
        <v>372</v>
      </c>
      <c r="F104" s="18" t="s">
        <v>220</v>
      </c>
      <c r="G104" s="19">
        <v>29</v>
      </c>
      <c r="H104" s="19">
        <v>22</v>
      </c>
      <c r="I104" s="17">
        <f t="shared" si="2"/>
        <v>51</v>
      </c>
      <c r="J104" s="96" t="s">
        <v>1021</v>
      </c>
      <c r="K104" s="18" t="s">
        <v>208</v>
      </c>
      <c r="L104" s="18" t="s">
        <v>1019</v>
      </c>
      <c r="M104" s="18">
        <v>9401452471</v>
      </c>
      <c r="N104" s="18" t="s">
        <v>577</v>
      </c>
      <c r="O104" s="18">
        <v>9957077090</v>
      </c>
      <c r="P104" s="24">
        <v>43403</v>
      </c>
      <c r="Q104" s="18" t="s">
        <v>210</v>
      </c>
      <c r="R104" s="18" t="s">
        <v>251</v>
      </c>
      <c r="S104" s="18" t="s">
        <v>212</v>
      </c>
      <c r="T104" s="18"/>
    </row>
    <row r="105" spans="1:20" ht="33">
      <c r="A105" s="4">
        <v>101</v>
      </c>
      <c r="B105" s="17" t="s">
        <v>66</v>
      </c>
      <c r="C105" s="18" t="s">
        <v>1022</v>
      </c>
      <c r="D105" s="18" t="s">
        <v>27</v>
      </c>
      <c r="E105" s="19"/>
      <c r="F105" s="18" t="s">
        <v>220</v>
      </c>
      <c r="G105" s="19">
        <v>64</v>
      </c>
      <c r="H105" s="19">
        <v>46</v>
      </c>
      <c r="I105" s="17">
        <f t="shared" si="2"/>
        <v>110</v>
      </c>
      <c r="J105" s="18"/>
      <c r="K105" s="18" t="s">
        <v>208</v>
      </c>
      <c r="L105" s="18" t="s">
        <v>1019</v>
      </c>
      <c r="M105" s="18">
        <v>9401452471</v>
      </c>
      <c r="N105" s="18" t="s">
        <v>577</v>
      </c>
      <c r="O105" s="18">
        <v>9957077090</v>
      </c>
      <c r="P105" s="24">
        <v>43404</v>
      </c>
      <c r="Q105" s="18" t="s">
        <v>217</v>
      </c>
      <c r="R105" s="18" t="s">
        <v>1023</v>
      </c>
      <c r="S105" s="18" t="s">
        <v>212</v>
      </c>
      <c r="T105" s="18"/>
    </row>
    <row r="106" spans="1:20" ht="33">
      <c r="A106" s="4">
        <v>102</v>
      </c>
      <c r="B106" s="17" t="s">
        <v>67</v>
      </c>
      <c r="C106" s="18" t="s">
        <v>1024</v>
      </c>
      <c r="D106" s="18" t="s">
        <v>27</v>
      </c>
      <c r="E106" s="19"/>
      <c r="F106" s="18" t="s">
        <v>366</v>
      </c>
      <c r="G106" s="19">
        <v>95</v>
      </c>
      <c r="H106" s="19">
        <v>119</v>
      </c>
      <c r="I106" s="17">
        <f t="shared" si="2"/>
        <v>214</v>
      </c>
      <c r="J106" s="18"/>
      <c r="K106" s="18"/>
      <c r="L106" s="18"/>
      <c r="M106" s="18"/>
      <c r="N106" s="18"/>
      <c r="O106" s="18"/>
      <c r="P106" s="24">
        <v>43404</v>
      </c>
      <c r="Q106" s="18" t="s">
        <v>217</v>
      </c>
      <c r="R106" s="18" t="s">
        <v>1025</v>
      </c>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1"/>
      <c r="C165" s="3">
        <f>COUNTIFS(C5:C164,"*")</f>
        <v>102</v>
      </c>
      <c r="D165" s="3"/>
      <c r="E165" s="13"/>
      <c r="F165" s="3"/>
      <c r="G165" s="13">
        <f>SUM(G5:G164)</f>
        <v>2720</v>
      </c>
      <c r="H165" s="13">
        <f>SUM(H5:H164)</f>
        <v>2742</v>
      </c>
      <c r="I165" s="13">
        <f>SUM(I5:I164)</f>
        <v>5462</v>
      </c>
      <c r="J165" s="3"/>
      <c r="K165" s="7"/>
      <c r="L165" s="21"/>
      <c r="M165" s="21"/>
      <c r="N165" s="7"/>
      <c r="O165" s="7"/>
      <c r="P165" s="14"/>
      <c r="Q165" s="3"/>
      <c r="R165" s="3"/>
      <c r="S165" s="3"/>
      <c r="T165" s="12"/>
    </row>
    <row r="166" spans="1:20">
      <c r="A166" s="46" t="s">
        <v>66</v>
      </c>
      <c r="B166" s="10">
        <f>COUNTIF(B$5:B$164,"Team 1")</f>
        <v>53</v>
      </c>
      <c r="C166" s="46" t="s">
        <v>29</v>
      </c>
      <c r="D166" s="10">
        <f>COUNTIF(D5:D164,"Anganwadi")</f>
        <v>61</v>
      </c>
    </row>
    <row r="167" spans="1:20">
      <c r="A167" s="46" t="s">
        <v>67</v>
      </c>
      <c r="B167" s="10">
        <f>COUNTIF(B$6:B$164,"Team 2")</f>
        <v>49</v>
      </c>
      <c r="C167" s="46" t="s">
        <v>27</v>
      </c>
      <c r="D167" s="10">
        <f>COUNTIF(D5:D164,"School")</f>
        <v>41</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1029</v>
      </c>
      <c r="B1" s="177"/>
      <c r="C1" s="177"/>
      <c r="D1" s="178"/>
      <c r="E1" s="178"/>
      <c r="F1" s="178"/>
      <c r="G1" s="178"/>
      <c r="H1" s="178"/>
      <c r="I1" s="178"/>
      <c r="J1" s="178"/>
      <c r="K1" s="178"/>
      <c r="L1" s="178"/>
      <c r="M1" s="178"/>
      <c r="N1" s="178"/>
      <c r="O1" s="178"/>
      <c r="P1" s="178"/>
      <c r="Q1" s="178"/>
      <c r="R1" s="178"/>
      <c r="S1" s="178"/>
    </row>
    <row r="2" spans="1:20">
      <c r="A2" s="181" t="s">
        <v>63</v>
      </c>
      <c r="B2" s="182"/>
      <c r="C2" s="182"/>
      <c r="D2" s="25">
        <v>43405</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23" t="s">
        <v>9</v>
      </c>
      <c r="H4" s="23" t="s">
        <v>10</v>
      </c>
      <c r="I4" s="23" t="s">
        <v>11</v>
      </c>
      <c r="J4" s="175"/>
      <c r="K4" s="180"/>
      <c r="L4" s="180"/>
      <c r="M4" s="180"/>
      <c r="N4" s="180"/>
      <c r="O4" s="180"/>
      <c r="P4" s="176"/>
      <c r="Q4" s="176"/>
      <c r="R4" s="175"/>
      <c r="S4" s="175"/>
      <c r="T4" s="175"/>
    </row>
    <row r="5" spans="1:20">
      <c r="A5" s="4">
        <v>1</v>
      </c>
      <c r="B5" s="17" t="s">
        <v>66</v>
      </c>
      <c r="C5" s="70" t="s">
        <v>270</v>
      </c>
      <c r="D5" s="71" t="s">
        <v>27</v>
      </c>
      <c r="E5" s="74" t="s">
        <v>365</v>
      </c>
      <c r="F5" s="71" t="s">
        <v>366</v>
      </c>
      <c r="G5" s="70">
        <v>89</v>
      </c>
      <c r="H5" s="70">
        <v>81</v>
      </c>
      <c r="I5" s="17">
        <f>+G5+H5</f>
        <v>170</v>
      </c>
      <c r="J5" s="82">
        <v>9435967754</v>
      </c>
      <c r="K5" s="71" t="s">
        <v>200</v>
      </c>
      <c r="L5" s="71" t="s">
        <v>201</v>
      </c>
      <c r="M5" s="83">
        <v>9957003643</v>
      </c>
      <c r="N5" s="71" t="s">
        <v>392</v>
      </c>
      <c r="O5" s="71"/>
      <c r="P5" s="84">
        <v>43405</v>
      </c>
      <c r="Q5" s="71" t="s">
        <v>221</v>
      </c>
      <c r="R5" s="71" t="s">
        <v>218</v>
      </c>
      <c r="S5" s="71" t="s">
        <v>212</v>
      </c>
      <c r="T5" s="18"/>
    </row>
    <row r="6" spans="1:20">
      <c r="A6" s="4">
        <v>2</v>
      </c>
      <c r="B6" s="17" t="s">
        <v>67</v>
      </c>
      <c r="C6" s="70" t="s">
        <v>271</v>
      </c>
      <c r="D6" s="71" t="s">
        <v>27</v>
      </c>
      <c r="E6" s="74" t="s">
        <v>367</v>
      </c>
      <c r="F6" s="71" t="s">
        <v>366</v>
      </c>
      <c r="G6" s="70">
        <v>206</v>
      </c>
      <c r="H6" s="70">
        <v>144</v>
      </c>
      <c r="I6" s="17">
        <f>+G6+H6</f>
        <v>350</v>
      </c>
      <c r="J6" s="82">
        <v>9954936586</v>
      </c>
      <c r="K6" s="71" t="s">
        <v>393</v>
      </c>
      <c r="L6" s="71" t="s">
        <v>394</v>
      </c>
      <c r="M6" s="71" t="s">
        <v>395</v>
      </c>
      <c r="N6" s="71" t="s">
        <v>396</v>
      </c>
      <c r="O6" s="71">
        <v>8472066487</v>
      </c>
      <c r="P6" s="84">
        <v>43405</v>
      </c>
      <c r="Q6" s="71" t="s">
        <v>221</v>
      </c>
      <c r="R6" s="71" t="s">
        <v>241</v>
      </c>
      <c r="S6" s="71" t="s">
        <v>212</v>
      </c>
      <c r="T6" s="18"/>
    </row>
    <row r="7" spans="1:20">
      <c r="A7" s="4">
        <v>3</v>
      </c>
      <c r="B7" s="17" t="s">
        <v>67</v>
      </c>
      <c r="C7" s="70" t="s">
        <v>271</v>
      </c>
      <c r="D7" s="71" t="s">
        <v>27</v>
      </c>
      <c r="E7" s="74" t="s">
        <v>367</v>
      </c>
      <c r="F7" s="71" t="s">
        <v>366</v>
      </c>
      <c r="G7" s="75">
        <v>0</v>
      </c>
      <c r="H7" s="75">
        <v>0</v>
      </c>
      <c r="I7" s="17">
        <f t="shared" ref="I7:I70" si="0">+G7+H7</f>
        <v>0</v>
      </c>
      <c r="J7" s="71"/>
      <c r="K7" s="71" t="s">
        <v>393</v>
      </c>
      <c r="L7" s="71" t="s">
        <v>394</v>
      </c>
      <c r="M7" s="71" t="s">
        <v>395</v>
      </c>
      <c r="N7" s="71" t="s">
        <v>396</v>
      </c>
      <c r="O7" s="71">
        <v>8472066487</v>
      </c>
      <c r="P7" s="84">
        <v>43406</v>
      </c>
      <c r="Q7" s="71" t="s">
        <v>225</v>
      </c>
      <c r="R7" s="71" t="s">
        <v>241</v>
      </c>
      <c r="S7" s="71" t="s">
        <v>212</v>
      </c>
      <c r="T7" s="18"/>
    </row>
    <row r="8" spans="1:20">
      <c r="A8" s="4">
        <v>4</v>
      </c>
      <c r="B8" s="17" t="s">
        <v>66</v>
      </c>
      <c r="C8" s="70" t="s">
        <v>272</v>
      </c>
      <c r="D8" s="71" t="s">
        <v>27</v>
      </c>
      <c r="E8" s="76"/>
      <c r="F8" s="71" t="s">
        <v>220</v>
      </c>
      <c r="G8" s="70">
        <v>52</v>
      </c>
      <c r="H8" s="70">
        <v>54</v>
      </c>
      <c r="I8" s="17">
        <f t="shared" si="0"/>
        <v>106</v>
      </c>
      <c r="J8" s="82">
        <v>9957154017</v>
      </c>
      <c r="K8" s="71" t="s">
        <v>200</v>
      </c>
      <c r="L8" s="71" t="s">
        <v>201</v>
      </c>
      <c r="M8" s="83">
        <v>9957003643</v>
      </c>
      <c r="N8" s="71"/>
      <c r="O8" s="71"/>
      <c r="P8" s="84">
        <v>43406</v>
      </c>
      <c r="Q8" s="71" t="s">
        <v>225</v>
      </c>
      <c r="R8" s="71" t="s">
        <v>245</v>
      </c>
      <c r="S8" s="71" t="s">
        <v>212</v>
      </c>
      <c r="T8" s="18"/>
    </row>
    <row r="9" spans="1:20">
      <c r="A9" s="4">
        <v>5</v>
      </c>
      <c r="B9" s="17" t="s">
        <v>66</v>
      </c>
      <c r="C9" s="70" t="s">
        <v>273</v>
      </c>
      <c r="D9" s="71" t="s">
        <v>29</v>
      </c>
      <c r="E9" s="76">
        <v>122</v>
      </c>
      <c r="F9" s="71"/>
      <c r="G9" s="70">
        <v>6</v>
      </c>
      <c r="H9" s="70">
        <v>10</v>
      </c>
      <c r="I9" s="17">
        <f t="shared" si="0"/>
        <v>16</v>
      </c>
      <c r="J9" s="82">
        <v>9401109321</v>
      </c>
      <c r="K9" s="71" t="s">
        <v>397</v>
      </c>
      <c r="L9" s="71" t="s">
        <v>398</v>
      </c>
      <c r="M9" s="83">
        <v>9401212889</v>
      </c>
      <c r="N9" s="71"/>
      <c r="O9" s="71"/>
      <c r="P9" s="84">
        <v>43407</v>
      </c>
      <c r="Q9" s="71" t="s">
        <v>228</v>
      </c>
      <c r="R9" s="71" t="s">
        <v>211</v>
      </c>
      <c r="S9" s="71" t="s">
        <v>212</v>
      </c>
      <c r="T9" s="18"/>
    </row>
    <row r="10" spans="1:20">
      <c r="A10" s="4">
        <v>6</v>
      </c>
      <c r="B10" s="17" t="s">
        <v>66</v>
      </c>
      <c r="C10" s="70" t="s">
        <v>274</v>
      </c>
      <c r="D10" s="71" t="s">
        <v>29</v>
      </c>
      <c r="E10" s="76">
        <v>126</v>
      </c>
      <c r="F10" s="71"/>
      <c r="G10" s="70">
        <v>12</v>
      </c>
      <c r="H10" s="70">
        <v>12</v>
      </c>
      <c r="I10" s="17">
        <f t="shared" si="0"/>
        <v>24</v>
      </c>
      <c r="J10" s="82">
        <v>9859822074</v>
      </c>
      <c r="K10" s="71" t="s">
        <v>397</v>
      </c>
      <c r="L10" s="71" t="s">
        <v>398</v>
      </c>
      <c r="M10" s="83">
        <v>9401212889</v>
      </c>
      <c r="N10" s="71"/>
      <c r="O10" s="71"/>
      <c r="P10" s="84">
        <v>43407</v>
      </c>
      <c r="Q10" s="71" t="s">
        <v>228</v>
      </c>
      <c r="R10" s="71" t="s">
        <v>211</v>
      </c>
      <c r="S10" s="71" t="s">
        <v>212</v>
      </c>
      <c r="T10" s="18"/>
    </row>
    <row r="11" spans="1:20">
      <c r="A11" s="4">
        <v>7</v>
      </c>
      <c r="B11" s="17" t="s">
        <v>66</v>
      </c>
      <c r="C11" s="70" t="s">
        <v>275</v>
      </c>
      <c r="D11" s="71" t="s">
        <v>29</v>
      </c>
      <c r="E11" s="74">
        <v>330</v>
      </c>
      <c r="F11" s="71"/>
      <c r="G11" s="75">
        <v>6</v>
      </c>
      <c r="H11" s="75">
        <v>6</v>
      </c>
      <c r="I11" s="17">
        <f t="shared" si="0"/>
        <v>12</v>
      </c>
      <c r="J11" s="71">
        <v>7399169532</v>
      </c>
      <c r="K11" s="71" t="s">
        <v>397</v>
      </c>
      <c r="L11" s="71" t="s">
        <v>398</v>
      </c>
      <c r="M11" s="83">
        <v>9401212889</v>
      </c>
      <c r="N11" s="71"/>
      <c r="O11" s="71"/>
      <c r="P11" s="84">
        <v>43407</v>
      </c>
      <c r="Q11" s="71" t="s">
        <v>228</v>
      </c>
      <c r="R11" s="71" t="s">
        <v>211</v>
      </c>
      <c r="S11" s="71" t="s">
        <v>212</v>
      </c>
      <c r="T11" s="18"/>
    </row>
    <row r="12" spans="1:20">
      <c r="A12" s="4">
        <v>8</v>
      </c>
      <c r="B12" s="17" t="s">
        <v>66</v>
      </c>
      <c r="C12" s="71" t="s">
        <v>276</v>
      </c>
      <c r="D12" s="71" t="s">
        <v>29</v>
      </c>
      <c r="E12" s="77">
        <v>334</v>
      </c>
      <c r="F12" s="71"/>
      <c r="G12" s="75">
        <v>10</v>
      </c>
      <c r="H12" s="75">
        <v>9</v>
      </c>
      <c r="I12" s="17">
        <f t="shared" si="0"/>
        <v>19</v>
      </c>
      <c r="J12" s="71">
        <v>7399458286</v>
      </c>
      <c r="K12" s="71" t="s">
        <v>397</v>
      </c>
      <c r="L12" s="71" t="s">
        <v>398</v>
      </c>
      <c r="M12" s="83">
        <v>9401212889</v>
      </c>
      <c r="N12" s="71"/>
      <c r="O12" s="71"/>
      <c r="P12" s="84">
        <v>43407</v>
      </c>
      <c r="Q12" s="71" t="s">
        <v>228</v>
      </c>
      <c r="R12" s="71" t="s">
        <v>211</v>
      </c>
      <c r="S12" s="71" t="s">
        <v>212</v>
      </c>
      <c r="T12" s="18"/>
    </row>
    <row r="13" spans="1:20">
      <c r="A13" s="4">
        <v>9</v>
      </c>
      <c r="B13" s="17" t="s">
        <v>67</v>
      </c>
      <c r="C13" s="71" t="s">
        <v>277</v>
      </c>
      <c r="D13" s="71" t="s">
        <v>29</v>
      </c>
      <c r="E13" s="77">
        <v>35</v>
      </c>
      <c r="F13" s="71"/>
      <c r="G13" s="75">
        <v>31</v>
      </c>
      <c r="H13" s="75">
        <v>45</v>
      </c>
      <c r="I13" s="17">
        <f t="shared" si="0"/>
        <v>76</v>
      </c>
      <c r="J13" s="71">
        <v>9613093161</v>
      </c>
      <c r="K13" s="71" t="s">
        <v>399</v>
      </c>
      <c r="L13" s="71" t="s">
        <v>400</v>
      </c>
      <c r="M13" s="71">
        <v>9085590731</v>
      </c>
      <c r="N13" s="71" t="s">
        <v>401</v>
      </c>
      <c r="O13" s="71">
        <v>8011727519</v>
      </c>
      <c r="P13" s="84">
        <v>43407</v>
      </c>
      <c r="Q13" s="71" t="s">
        <v>228</v>
      </c>
      <c r="R13" s="71" t="s">
        <v>244</v>
      </c>
      <c r="S13" s="71" t="s">
        <v>212</v>
      </c>
      <c r="T13" s="18"/>
    </row>
    <row r="14" spans="1:20">
      <c r="A14" s="4">
        <v>10</v>
      </c>
      <c r="B14" s="17" t="s">
        <v>67</v>
      </c>
      <c r="C14" s="71" t="s">
        <v>278</v>
      </c>
      <c r="D14" s="71" t="s">
        <v>29</v>
      </c>
      <c r="E14" s="77">
        <v>189</v>
      </c>
      <c r="F14" s="71"/>
      <c r="G14" s="75">
        <v>37</v>
      </c>
      <c r="H14" s="75">
        <v>19</v>
      </c>
      <c r="I14" s="17">
        <f t="shared" si="0"/>
        <v>56</v>
      </c>
      <c r="J14" s="71">
        <v>9678515181</v>
      </c>
      <c r="K14" s="71" t="s">
        <v>399</v>
      </c>
      <c r="L14" s="71" t="s">
        <v>400</v>
      </c>
      <c r="M14" s="71">
        <v>9085590731</v>
      </c>
      <c r="N14" s="71" t="s">
        <v>402</v>
      </c>
      <c r="O14" s="71">
        <v>9957090882</v>
      </c>
      <c r="P14" s="84">
        <v>43407</v>
      </c>
      <c r="Q14" s="71" t="s">
        <v>228</v>
      </c>
      <c r="R14" s="71" t="s">
        <v>403</v>
      </c>
      <c r="S14" s="71" t="s">
        <v>212</v>
      </c>
      <c r="T14" s="18"/>
    </row>
    <row r="15" spans="1:20">
      <c r="A15" s="4">
        <v>11</v>
      </c>
      <c r="B15" s="17" t="s">
        <v>66</v>
      </c>
      <c r="C15" s="70" t="s">
        <v>279</v>
      </c>
      <c r="D15" s="71" t="s">
        <v>27</v>
      </c>
      <c r="E15" s="74"/>
      <c r="F15" s="71" t="s">
        <v>219</v>
      </c>
      <c r="G15" s="78">
        <v>139</v>
      </c>
      <c r="H15" s="78">
        <v>115</v>
      </c>
      <c r="I15" s="17">
        <f t="shared" si="0"/>
        <v>254</v>
      </c>
      <c r="J15" s="71">
        <v>9957658528</v>
      </c>
      <c r="K15" s="71" t="s">
        <v>200</v>
      </c>
      <c r="L15" s="71" t="s">
        <v>201</v>
      </c>
      <c r="M15" s="71"/>
      <c r="N15" s="71"/>
      <c r="O15" s="71"/>
      <c r="P15" s="84">
        <v>43409</v>
      </c>
      <c r="Q15" s="71" t="s">
        <v>232</v>
      </c>
      <c r="R15" s="71" t="s">
        <v>250</v>
      </c>
      <c r="S15" s="71" t="s">
        <v>212</v>
      </c>
      <c r="T15" s="18"/>
    </row>
    <row r="16" spans="1:20">
      <c r="A16" s="4">
        <v>12</v>
      </c>
      <c r="B16" s="17" t="s">
        <v>67</v>
      </c>
      <c r="C16" s="71" t="s">
        <v>280</v>
      </c>
      <c r="D16" s="71" t="s">
        <v>27</v>
      </c>
      <c r="E16" s="77"/>
      <c r="F16" s="71" t="s">
        <v>220</v>
      </c>
      <c r="G16" s="75">
        <v>19</v>
      </c>
      <c r="H16" s="75">
        <v>12</v>
      </c>
      <c r="I16" s="17">
        <f t="shared" si="0"/>
        <v>31</v>
      </c>
      <c r="J16" s="71">
        <v>9954054447</v>
      </c>
      <c r="K16" s="71" t="s">
        <v>393</v>
      </c>
      <c r="L16" s="71" t="s">
        <v>394</v>
      </c>
      <c r="M16" s="71" t="s">
        <v>395</v>
      </c>
      <c r="N16" s="71"/>
      <c r="O16" s="71"/>
      <c r="P16" s="84">
        <v>43409</v>
      </c>
      <c r="Q16" s="71" t="s">
        <v>232</v>
      </c>
      <c r="R16" s="71" t="s">
        <v>404</v>
      </c>
      <c r="S16" s="71" t="s">
        <v>212</v>
      </c>
      <c r="T16" s="18"/>
    </row>
    <row r="17" spans="1:20">
      <c r="A17" s="4">
        <v>13</v>
      </c>
      <c r="B17" s="17" t="s">
        <v>67</v>
      </c>
      <c r="C17" s="71" t="s">
        <v>281</v>
      </c>
      <c r="D17" s="71" t="s">
        <v>27</v>
      </c>
      <c r="E17" s="77"/>
      <c r="F17" s="71" t="s">
        <v>220</v>
      </c>
      <c r="G17" s="75">
        <v>16</v>
      </c>
      <c r="H17" s="75">
        <v>11</v>
      </c>
      <c r="I17" s="17">
        <f t="shared" si="0"/>
        <v>27</v>
      </c>
      <c r="J17" s="71">
        <v>9957151793</v>
      </c>
      <c r="K17" s="71" t="s">
        <v>393</v>
      </c>
      <c r="L17" s="71" t="s">
        <v>394</v>
      </c>
      <c r="M17" s="71" t="s">
        <v>395</v>
      </c>
      <c r="N17" s="71"/>
      <c r="O17" s="71"/>
      <c r="P17" s="84">
        <v>43409</v>
      </c>
      <c r="Q17" s="71" t="s">
        <v>232</v>
      </c>
      <c r="R17" s="71" t="s">
        <v>404</v>
      </c>
      <c r="S17" s="71" t="s">
        <v>212</v>
      </c>
      <c r="T17" s="18"/>
    </row>
    <row r="18" spans="1:20">
      <c r="A18" s="4">
        <v>14</v>
      </c>
      <c r="B18" s="17" t="s">
        <v>67</v>
      </c>
      <c r="C18" s="18" t="s">
        <v>282</v>
      </c>
      <c r="D18" s="18" t="s">
        <v>29</v>
      </c>
      <c r="E18" s="19">
        <v>41</v>
      </c>
      <c r="F18" s="18"/>
      <c r="G18" s="79">
        <v>19</v>
      </c>
      <c r="H18" s="79">
        <v>12</v>
      </c>
      <c r="I18" s="17">
        <f t="shared" si="0"/>
        <v>31</v>
      </c>
      <c r="J18" s="18">
        <v>9678598891</v>
      </c>
      <c r="K18" s="18" t="s">
        <v>405</v>
      </c>
      <c r="L18" s="18" t="s">
        <v>406</v>
      </c>
      <c r="M18" s="18">
        <v>9435507425</v>
      </c>
      <c r="N18" s="18" t="s">
        <v>407</v>
      </c>
      <c r="O18" s="18">
        <v>9613426349</v>
      </c>
      <c r="P18" s="84">
        <v>43412</v>
      </c>
      <c r="Q18" s="71" t="s">
        <v>221</v>
      </c>
      <c r="R18" s="18" t="s">
        <v>404</v>
      </c>
      <c r="S18" s="18" t="s">
        <v>212</v>
      </c>
      <c r="T18" s="18"/>
    </row>
    <row r="19" spans="1:20">
      <c r="A19" s="4">
        <v>15</v>
      </c>
      <c r="B19" s="17" t="s">
        <v>67</v>
      </c>
      <c r="C19" s="18" t="s">
        <v>283</v>
      </c>
      <c r="D19" s="18" t="s">
        <v>29</v>
      </c>
      <c r="E19" s="19">
        <v>260</v>
      </c>
      <c r="F19" s="18"/>
      <c r="G19" s="79">
        <v>16</v>
      </c>
      <c r="H19" s="79">
        <v>11</v>
      </c>
      <c r="I19" s="17">
        <f t="shared" si="0"/>
        <v>27</v>
      </c>
      <c r="J19" s="18">
        <v>9613591319</v>
      </c>
      <c r="K19" s="18" t="s">
        <v>405</v>
      </c>
      <c r="L19" s="18" t="s">
        <v>406</v>
      </c>
      <c r="M19" s="18">
        <v>9435507425</v>
      </c>
      <c r="N19" s="18" t="s">
        <v>407</v>
      </c>
      <c r="O19" s="18">
        <v>9613426349</v>
      </c>
      <c r="P19" s="84">
        <v>43412</v>
      </c>
      <c r="Q19" s="71" t="s">
        <v>221</v>
      </c>
      <c r="R19" s="18" t="s">
        <v>404</v>
      </c>
      <c r="S19" s="18" t="s">
        <v>212</v>
      </c>
      <c r="T19" s="18"/>
    </row>
    <row r="20" spans="1:20">
      <c r="A20" s="4">
        <v>16</v>
      </c>
      <c r="B20" s="17" t="s">
        <v>67</v>
      </c>
      <c r="C20" s="18" t="s">
        <v>284</v>
      </c>
      <c r="D20" s="18" t="s">
        <v>29</v>
      </c>
      <c r="E20" s="19">
        <v>259</v>
      </c>
      <c r="F20" s="18"/>
      <c r="G20" s="79">
        <v>16</v>
      </c>
      <c r="H20" s="79">
        <v>5</v>
      </c>
      <c r="I20" s="17">
        <f t="shared" si="0"/>
        <v>21</v>
      </c>
      <c r="J20" s="18">
        <v>9706078174</v>
      </c>
      <c r="K20" s="18" t="s">
        <v>405</v>
      </c>
      <c r="L20" s="18" t="s">
        <v>406</v>
      </c>
      <c r="M20" s="18">
        <v>9435507425</v>
      </c>
      <c r="N20" s="18" t="s">
        <v>407</v>
      </c>
      <c r="O20" s="18">
        <v>9613426349</v>
      </c>
      <c r="P20" s="84">
        <v>43412</v>
      </c>
      <c r="Q20" s="71" t="s">
        <v>221</v>
      </c>
      <c r="R20" s="18" t="s">
        <v>404</v>
      </c>
      <c r="S20" s="18" t="s">
        <v>212</v>
      </c>
      <c r="T20" s="18"/>
    </row>
    <row r="21" spans="1:20">
      <c r="A21" s="4">
        <v>17</v>
      </c>
      <c r="B21" s="17" t="s">
        <v>66</v>
      </c>
      <c r="C21" s="18" t="s">
        <v>285</v>
      </c>
      <c r="D21" s="18" t="s">
        <v>29</v>
      </c>
      <c r="E21" s="19">
        <v>262</v>
      </c>
      <c r="F21" s="18"/>
      <c r="G21" s="79">
        <v>9</v>
      </c>
      <c r="H21" s="79">
        <v>12</v>
      </c>
      <c r="I21" s="17">
        <f t="shared" si="0"/>
        <v>21</v>
      </c>
      <c r="J21" s="18">
        <v>9859533084</v>
      </c>
      <c r="K21" s="18" t="s">
        <v>405</v>
      </c>
      <c r="L21" s="18" t="s">
        <v>406</v>
      </c>
      <c r="M21" s="18">
        <v>9435507425</v>
      </c>
      <c r="N21" s="18" t="s">
        <v>407</v>
      </c>
      <c r="O21" s="18">
        <v>9613426349</v>
      </c>
      <c r="P21" s="84">
        <v>43412</v>
      </c>
      <c r="Q21" s="71" t="s">
        <v>221</v>
      </c>
      <c r="R21" s="18" t="s">
        <v>404</v>
      </c>
      <c r="S21" s="18" t="s">
        <v>212</v>
      </c>
      <c r="T21" s="18"/>
    </row>
    <row r="22" spans="1:20">
      <c r="A22" s="4">
        <v>18</v>
      </c>
      <c r="B22" s="17" t="s">
        <v>66</v>
      </c>
      <c r="C22" s="18" t="s">
        <v>286</v>
      </c>
      <c r="D22" s="18" t="s">
        <v>29</v>
      </c>
      <c r="E22" s="19">
        <v>120</v>
      </c>
      <c r="F22" s="18"/>
      <c r="G22" s="79">
        <v>14</v>
      </c>
      <c r="H22" s="79">
        <v>6</v>
      </c>
      <c r="I22" s="17">
        <f t="shared" si="0"/>
        <v>20</v>
      </c>
      <c r="J22" s="18">
        <v>9613989310</v>
      </c>
      <c r="K22" s="18" t="s">
        <v>397</v>
      </c>
      <c r="L22" s="18" t="s">
        <v>398</v>
      </c>
      <c r="M22" s="65">
        <v>9401212889</v>
      </c>
      <c r="N22" s="18"/>
      <c r="O22" s="18"/>
      <c r="P22" s="84">
        <v>43412</v>
      </c>
      <c r="Q22" s="71" t="s">
        <v>221</v>
      </c>
      <c r="R22" s="18" t="s">
        <v>240</v>
      </c>
      <c r="S22" s="18" t="s">
        <v>212</v>
      </c>
      <c r="T22" s="18"/>
    </row>
    <row r="23" spans="1:20">
      <c r="A23" s="4">
        <v>19</v>
      </c>
      <c r="B23" s="17" t="s">
        <v>66</v>
      </c>
      <c r="C23" s="18" t="s">
        <v>287</v>
      </c>
      <c r="D23" s="18" t="s">
        <v>29</v>
      </c>
      <c r="E23" s="19">
        <v>331</v>
      </c>
      <c r="F23" s="18"/>
      <c r="G23" s="79">
        <v>3</v>
      </c>
      <c r="H23" s="79">
        <v>3</v>
      </c>
      <c r="I23" s="17">
        <f t="shared" si="0"/>
        <v>6</v>
      </c>
      <c r="J23" s="18">
        <v>8752886805</v>
      </c>
      <c r="K23" s="18" t="s">
        <v>397</v>
      </c>
      <c r="L23" s="18" t="s">
        <v>398</v>
      </c>
      <c r="M23" s="65">
        <v>9401212889</v>
      </c>
      <c r="N23" s="18"/>
      <c r="O23" s="18"/>
      <c r="P23" s="84">
        <v>43412</v>
      </c>
      <c r="Q23" s="71" t="s">
        <v>221</v>
      </c>
      <c r="R23" s="18" t="s">
        <v>240</v>
      </c>
      <c r="S23" s="18" t="s">
        <v>212</v>
      </c>
      <c r="T23" s="18"/>
    </row>
    <row r="24" spans="1:20">
      <c r="A24" s="4">
        <v>20</v>
      </c>
      <c r="B24" s="17" t="s">
        <v>66</v>
      </c>
      <c r="C24" s="18" t="s">
        <v>288</v>
      </c>
      <c r="D24" s="18" t="s">
        <v>29</v>
      </c>
      <c r="E24" s="19">
        <v>332</v>
      </c>
      <c r="F24" s="18"/>
      <c r="G24" s="79">
        <v>9</v>
      </c>
      <c r="H24" s="79">
        <v>5</v>
      </c>
      <c r="I24" s="17">
        <f t="shared" si="0"/>
        <v>14</v>
      </c>
      <c r="J24" s="18">
        <v>9613185647</v>
      </c>
      <c r="K24" s="18" t="s">
        <v>397</v>
      </c>
      <c r="L24" s="18" t="s">
        <v>398</v>
      </c>
      <c r="M24" s="65">
        <v>9401212889</v>
      </c>
      <c r="N24" s="18"/>
      <c r="O24" s="18"/>
      <c r="P24" s="84">
        <v>43412</v>
      </c>
      <c r="Q24" s="71" t="s">
        <v>221</v>
      </c>
      <c r="R24" s="18" t="s">
        <v>240</v>
      </c>
      <c r="S24" s="18" t="s">
        <v>212</v>
      </c>
      <c r="T24" s="18"/>
    </row>
    <row r="25" spans="1:20">
      <c r="A25" s="4">
        <v>21</v>
      </c>
      <c r="B25" s="17" t="s">
        <v>66</v>
      </c>
      <c r="C25" s="18" t="s">
        <v>289</v>
      </c>
      <c r="D25" s="18" t="s">
        <v>29</v>
      </c>
      <c r="E25" s="19">
        <v>338</v>
      </c>
      <c r="F25" s="18"/>
      <c r="G25" s="79">
        <v>11</v>
      </c>
      <c r="H25" s="79">
        <v>13</v>
      </c>
      <c r="I25" s="17">
        <f t="shared" si="0"/>
        <v>24</v>
      </c>
      <c r="J25" s="18">
        <v>9613164068</v>
      </c>
      <c r="K25" s="18" t="s">
        <v>397</v>
      </c>
      <c r="L25" s="18" t="s">
        <v>398</v>
      </c>
      <c r="M25" s="65">
        <v>9401212889</v>
      </c>
      <c r="N25" s="18"/>
      <c r="O25" s="18"/>
      <c r="P25" s="84">
        <v>43412</v>
      </c>
      <c r="Q25" s="71" t="s">
        <v>221</v>
      </c>
      <c r="R25" s="18" t="s">
        <v>240</v>
      </c>
      <c r="S25" s="18" t="s">
        <v>212</v>
      </c>
      <c r="T25" s="18"/>
    </row>
    <row r="26" spans="1:20">
      <c r="A26" s="4">
        <v>22</v>
      </c>
      <c r="B26" s="17" t="s">
        <v>67</v>
      </c>
      <c r="C26" s="55" t="s">
        <v>290</v>
      </c>
      <c r="D26" s="18" t="s">
        <v>27</v>
      </c>
      <c r="E26" s="19"/>
      <c r="F26" s="18"/>
      <c r="G26" s="79">
        <v>10</v>
      </c>
      <c r="H26" s="79">
        <v>12</v>
      </c>
      <c r="I26" s="17">
        <f t="shared" si="0"/>
        <v>22</v>
      </c>
      <c r="J26" s="18"/>
      <c r="K26" s="18" t="s">
        <v>200</v>
      </c>
      <c r="L26" s="18" t="s">
        <v>201</v>
      </c>
      <c r="M26" s="65">
        <v>9957003643</v>
      </c>
      <c r="N26" s="18"/>
      <c r="O26" s="18"/>
      <c r="P26" s="24">
        <v>43413</v>
      </c>
      <c r="Q26" s="18" t="s">
        <v>225</v>
      </c>
      <c r="R26" s="18" t="s">
        <v>243</v>
      </c>
      <c r="S26" s="18" t="s">
        <v>212</v>
      </c>
      <c r="T26" s="18"/>
    </row>
    <row r="27" spans="1:20">
      <c r="A27" s="4">
        <v>23</v>
      </c>
      <c r="B27" s="17" t="s">
        <v>67</v>
      </c>
      <c r="C27" s="55" t="s">
        <v>291</v>
      </c>
      <c r="D27" s="18" t="s">
        <v>27</v>
      </c>
      <c r="E27" s="58" t="s">
        <v>368</v>
      </c>
      <c r="F27" s="18"/>
      <c r="G27" s="80">
        <v>45</v>
      </c>
      <c r="H27" s="80">
        <v>46</v>
      </c>
      <c r="I27" s="17">
        <f t="shared" si="0"/>
        <v>91</v>
      </c>
      <c r="J27" s="63">
        <v>9957658553</v>
      </c>
      <c r="K27" s="18" t="s">
        <v>200</v>
      </c>
      <c r="L27" s="18" t="s">
        <v>201</v>
      </c>
      <c r="M27" s="65">
        <v>9957003643</v>
      </c>
      <c r="N27" s="18"/>
      <c r="O27" s="18"/>
      <c r="P27" s="24">
        <v>43413</v>
      </c>
      <c r="Q27" s="18" t="s">
        <v>225</v>
      </c>
      <c r="R27" s="18" t="s">
        <v>243</v>
      </c>
      <c r="S27" s="18" t="s">
        <v>212</v>
      </c>
      <c r="T27" s="18"/>
    </row>
    <row r="28" spans="1:20">
      <c r="A28" s="4">
        <v>24</v>
      </c>
      <c r="B28" s="17" t="s">
        <v>66</v>
      </c>
      <c r="C28" s="55" t="s">
        <v>292</v>
      </c>
      <c r="D28" s="18" t="s">
        <v>29</v>
      </c>
      <c r="E28" s="59">
        <v>104</v>
      </c>
      <c r="F28" s="18"/>
      <c r="G28" s="79">
        <v>32</v>
      </c>
      <c r="H28" s="79">
        <v>33</v>
      </c>
      <c r="I28" s="17">
        <f t="shared" si="0"/>
        <v>65</v>
      </c>
      <c r="J28" s="63">
        <v>9957806497</v>
      </c>
      <c r="K28" s="18" t="s">
        <v>393</v>
      </c>
      <c r="L28" s="18" t="s">
        <v>408</v>
      </c>
      <c r="M28" s="65">
        <v>8402803570</v>
      </c>
      <c r="N28" s="18"/>
      <c r="O28" s="18"/>
      <c r="P28" s="24">
        <v>43413</v>
      </c>
      <c r="Q28" s="18" t="s">
        <v>225</v>
      </c>
      <c r="R28" s="18" t="s">
        <v>243</v>
      </c>
      <c r="S28" s="18" t="s">
        <v>212</v>
      </c>
      <c r="T28" s="18"/>
    </row>
    <row r="29" spans="1:20">
      <c r="A29" s="4">
        <v>25</v>
      </c>
      <c r="B29" s="17" t="s">
        <v>66</v>
      </c>
      <c r="C29" s="55" t="s">
        <v>293</v>
      </c>
      <c r="D29" s="18" t="s">
        <v>27</v>
      </c>
      <c r="E29" s="59" t="s">
        <v>369</v>
      </c>
      <c r="F29" s="18"/>
      <c r="G29" s="79">
        <v>50</v>
      </c>
      <c r="H29" s="79">
        <v>52</v>
      </c>
      <c r="I29" s="17">
        <f t="shared" si="0"/>
        <v>102</v>
      </c>
      <c r="J29" s="63">
        <v>9954752338</v>
      </c>
      <c r="K29" s="18" t="s">
        <v>198</v>
      </c>
      <c r="L29" s="18" t="s">
        <v>199</v>
      </c>
      <c r="M29" s="65">
        <v>9859905915</v>
      </c>
      <c r="N29" s="18"/>
      <c r="O29" s="18"/>
      <c r="P29" s="24">
        <v>43413</v>
      </c>
      <c r="Q29" s="18" t="s">
        <v>225</v>
      </c>
      <c r="R29" s="18" t="s">
        <v>243</v>
      </c>
      <c r="S29" s="18" t="s">
        <v>212</v>
      </c>
      <c r="T29" s="18"/>
    </row>
    <row r="30" spans="1:20">
      <c r="A30" s="4">
        <v>26</v>
      </c>
      <c r="B30" s="17" t="s">
        <v>67</v>
      </c>
      <c r="C30" s="18" t="s">
        <v>294</v>
      </c>
      <c r="D30" s="18" t="s">
        <v>29</v>
      </c>
      <c r="E30" s="19">
        <v>129</v>
      </c>
      <c r="F30" s="18"/>
      <c r="G30" s="81">
        <v>10</v>
      </c>
      <c r="H30" s="81">
        <v>12</v>
      </c>
      <c r="I30" s="17">
        <f t="shared" si="0"/>
        <v>22</v>
      </c>
      <c r="J30" s="18">
        <v>9613930224</v>
      </c>
      <c r="K30" s="18" t="s">
        <v>397</v>
      </c>
      <c r="L30" s="18" t="s">
        <v>409</v>
      </c>
      <c r="M30" s="18">
        <v>9401452465</v>
      </c>
      <c r="N30" s="18" t="s">
        <v>410</v>
      </c>
      <c r="O30" s="18">
        <v>8011789169</v>
      </c>
      <c r="P30" s="24">
        <v>43414</v>
      </c>
      <c r="Q30" s="18" t="s">
        <v>228</v>
      </c>
      <c r="R30" s="18" t="s">
        <v>411</v>
      </c>
      <c r="S30" s="18" t="s">
        <v>212</v>
      </c>
      <c r="T30" s="18"/>
    </row>
    <row r="31" spans="1:20">
      <c r="A31" s="4">
        <v>27</v>
      </c>
      <c r="B31" s="17" t="s">
        <v>67</v>
      </c>
      <c r="C31" s="18" t="s">
        <v>295</v>
      </c>
      <c r="D31" s="18" t="s">
        <v>29</v>
      </c>
      <c r="E31" s="19">
        <v>203</v>
      </c>
      <c r="F31" s="18"/>
      <c r="G31" s="81">
        <v>9</v>
      </c>
      <c r="H31" s="81">
        <v>10</v>
      </c>
      <c r="I31" s="17">
        <f t="shared" si="0"/>
        <v>19</v>
      </c>
      <c r="J31" s="18">
        <v>9854761647</v>
      </c>
      <c r="K31" s="18" t="s">
        <v>397</v>
      </c>
      <c r="L31" s="18" t="s">
        <v>409</v>
      </c>
      <c r="M31" s="18">
        <v>9401452465</v>
      </c>
      <c r="N31" s="18" t="s">
        <v>410</v>
      </c>
      <c r="O31" s="18">
        <v>8011789169</v>
      </c>
      <c r="P31" s="24">
        <v>43414</v>
      </c>
      <c r="Q31" s="18" t="s">
        <v>228</v>
      </c>
      <c r="R31" s="18" t="s">
        <v>411</v>
      </c>
      <c r="S31" s="18" t="s">
        <v>212</v>
      </c>
      <c r="T31" s="18"/>
    </row>
    <row r="32" spans="1:20">
      <c r="A32" s="4">
        <v>28</v>
      </c>
      <c r="B32" s="17" t="s">
        <v>67</v>
      </c>
      <c r="C32" s="18" t="s">
        <v>296</v>
      </c>
      <c r="D32" s="18" t="s">
        <v>29</v>
      </c>
      <c r="E32" s="19">
        <v>339</v>
      </c>
      <c r="F32" s="18"/>
      <c r="G32" s="81">
        <v>10</v>
      </c>
      <c r="H32" s="81">
        <v>3</v>
      </c>
      <c r="I32" s="17">
        <f t="shared" si="0"/>
        <v>13</v>
      </c>
      <c r="J32" s="18">
        <v>8011678807</v>
      </c>
      <c r="K32" s="18" t="s">
        <v>397</v>
      </c>
      <c r="L32" s="18" t="s">
        <v>409</v>
      </c>
      <c r="M32" s="18">
        <v>9401452465</v>
      </c>
      <c r="N32" s="18" t="s">
        <v>410</v>
      </c>
      <c r="O32" s="18">
        <v>8011789169</v>
      </c>
      <c r="P32" s="24">
        <v>43414</v>
      </c>
      <c r="Q32" s="18" t="s">
        <v>228</v>
      </c>
      <c r="R32" s="18" t="s">
        <v>411</v>
      </c>
      <c r="S32" s="18" t="s">
        <v>212</v>
      </c>
      <c r="T32" s="18"/>
    </row>
    <row r="33" spans="1:20">
      <c r="A33" s="4">
        <v>29</v>
      </c>
      <c r="B33" s="17" t="s">
        <v>67</v>
      </c>
      <c r="C33" s="18" t="s">
        <v>289</v>
      </c>
      <c r="D33" s="18" t="s">
        <v>29</v>
      </c>
      <c r="E33" s="19">
        <v>124</v>
      </c>
      <c r="F33" s="18"/>
      <c r="G33" s="81">
        <v>9</v>
      </c>
      <c r="H33" s="81">
        <v>4</v>
      </c>
      <c r="I33" s="17">
        <f t="shared" si="0"/>
        <v>13</v>
      </c>
      <c r="J33" s="18">
        <v>9577809511</v>
      </c>
      <c r="K33" s="18" t="s">
        <v>397</v>
      </c>
      <c r="L33" s="18" t="s">
        <v>409</v>
      </c>
      <c r="M33" s="18">
        <v>9401452465</v>
      </c>
      <c r="N33" s="18" t="s">
        <v>410</v>
      </c>
      <c r="O33" s="18">
        <v>8011789169</v>
      </c>
      <c r="P33" s="24">
        <v>43414</v>
      </c>
      <c r="Q33" s="18" t="s">
        <v>228</v>
      </c>
      <c r="R33" s="18" t="s">
        <v>411</v>
      </c>
      <c r="S33" s="18" t="s">
        <v>212</v>
      </c>
      <c r="T33" s="18"/>
    </row>
    <row r="34" spans="1:20">
      <c r="A34" s="4">
        <v>30</v>
      </c>
      <c r="B34" s="17" t="s">
        <v>67</v>
      </c>
      <c r="C34" s="18" t="s">
        <v>129</v>
      </c>
      <c r="D34" s="18" t="s">
        <v>29</v>
      </c>
      <c r="E34" s="19">
        <v>43</v>
      </c>
      <c r="F34" s="18"/>
      <c r="G34" s="79">
        <v>21</v>
      </c>
      <c r="H34" s="79">
        <v>24</v>
      </c>
      <c r="I34" s="17">
        <f t="shared" si="0"/>
        <v>45</v>
      </c>
      <c r="J34" s="18">
        <v>9854305453</v>
      </c>
      <c r="K34" s="18" t="s">
        <v>405</v>
      </c>
      <c r="L34" s="18" t="s">
        <v>406</v>
      </c>
      <c r="M34" s="18">
        <v>9435507425</v>
      </c>
      <c r="N34" s="18" t="s">
        <v>407</v>
      </c>
      <c r="O34" s="18">
        <v>9613426349</v>
      </c>
      <c r="P34" s="24">
        <v>43414</v>
      </c>
      <c r="Q34" s="18" t="s">
        <v>228</v>
      </c>
      <c r="R34" s="18" t="s">
        <v>238</v>
      </c>
      <c r="S34" s="18" t="s">
        <v>212</v>
      </c>
      <c r="T34" s="18"/>
    </row>
    <row r="35" spans="1:20">
      <c r="A35" s="4">
        <v>31</v>
      </c>
      <c r="B35" s="17" t="s">
        <v>67</v>
      </c>
      <c r="C35" s="18" t="s">
        <v>297</v>
      </c>
      <c r="D35" s="18" t="s">
        <v>29</v>
      </c>
      <c r="E35" s="19">
        <v>394</v>
      </c>
      <c r="F35" s="18"/>
      <c r="G35" s="79">
        <v>22</v>
      </c>
      <c r="H35" s="79">
        <v>23</v>
      </c>
      <c r="I35" s="17">
        <f t="shared" si="0"/>
        <v>45</v>
      </c>
      <c r="J35" s="18">
        <v>9854610087</v>
      </c>
      <c r="K35" s="18" t="s">
        <v>405</v>
      </c>
      <c r="L35" s="18" t="s">
        <v>406</v>
      </c>
      <c r="M35" s="18">
        <v>9435507425</v>
      </c>
      <c r="N35" s="18" t="s">
        <v>407</v>
      </c>
      <c r="O35" s="18">
        <v>9613426349</v>
      </c>
      <c r="P35" s="24">
        <v>43414</v>
      </c>
      <c r="Q35" s="18" t="s">
        <v>228</v>
      </c>
      <c r="R35" s="18" t="s">
        <v>238</v>
      </c>
      <c r="S35" s="18" t="s">
        <v>212</v>
      </c>
      <c r="T35" s="18"/>
    </row>
    <row r="36" spans="1:20">
      <c r="A36" s="4">
        <v>32</v>
      </c>
      <c r="B36" s="17" t="s">
        <v>67</v>
      </c>
      <c r="C36" s="18" t="s">
        <v>298</v>
      </c>
      <c r="D36" s="18" t="s">
        <v>29</v>
      </c>
      <c r="E36" s="19">
        <v>261</v>
      </c>
      <c r="F36" s="18"/>
      <c r="G36" s="79">
        <v>7</v>
      </c>
      <c r="H36" s="79">
        <v>19</v>
      </c>
      <c r="I36" s="17">
        <f t="shared" si="0"/>
        <v>26</v>
      </c>
      <c r="J36" s="18">
        <v>9435815989</v>
      </c>
      <c r="K36" s="18" t="s">
        <v>405</v>
      </c>
      <c r="L36" s="18" t="s">
        <v>406</v>
      </c>
      <c r="M36" s="18">
        <v>9435507425</v>
      </c>
      <c r="N36" s="18" t="s">
        <v>407</v>
      </c>
      <c r="O36" s="18">
        <v>9613426349</v>
      </c>
      <c r="P36" s="24">
        <v>43414</v>
      </c>
      <c r="Q36" s="18" t="s">
        <v>228</v>
      </c>
      <c r="R36" s="18" t="s">
        <v>238</v>
      </c>
      <c r="S36" s="18" t="s">
        <v>212</v>
      </c>
      <c r="T36" s="18"/>
    </row>
    <row r="37" spans="1:20">
      <c r="A37" s="4">
        <v>33</v>
      </c>
      <c r="B37" s="17" t="s">
        <v>66</v>
      </c>
      <c r="C37" s="18" t="s">
        <v>299</v>
      </c>
      <c r="D37" s="18" t="s">
        <v>29</v>
      </c>
      <c r="E37" s="19">
        <v>188</v>
      </c>
      <c r="F37" s="18"/>
      <c r="G37" s="79">
        <v>15</v>
      </c>
      <c r="H37" s="79">
        <v>18</v>
      </c>
      <c r="I37" s="17">
        <f t="shared" si="0"/>
        <v>33</v>
      </c>
      <c r="J37" s="18">
        <v>9859418058</v>
      </c>
      <c r="K37" s="18" t="s">
        <v>405</v>
      </c>
      <c r="L37" s="18" t="s">
        <v>406</v>
      </c>
      <c r="M37" s="18">
        <v>9435507425</v>
      </c>
      <c r="N37" s="18" t="s">
        <v>407</v>
      </c>
      <c r="O37" s="18">
        <v>9613426349</v>
      </c>
      <c r="P37" s="24">
        <v>43416</v>
      </c>
      <c r="Q37" s="18" t="s">
        <v>232</v>
      </c>
      <c r="R37" s="18" t="s">
        <v>238</v>
      </c>
      <c r="S37" s="18" t="s">
        <v>212</v>
      </c>
      <c r="T37" s="18"/>
    </row>
    <row r="38" spans="1:20">
      <c r="A38" s="4">
        <v>34</v>
      </c>
      <c r="B38" s="17" t="s">
        <v>66</v>
      </c>
      <c r="C38" s="55" t="s">
        <v>300</v>
      </c>
      <c r="D38" s="18" t="s">
        <v>27</v>
      </c>
      <c r="E38" s="59" t="s">
        <v>370</v>
      </c>
      <c r="F38" s="18"/>
      <c r="G38" s="55">
        <v>103</v>
      </c>
      <c r="H38" s="55">
        <v>81</v>
      </c>
      <c r="I38" s="17">
        <f t="shared" si="0"/>
        <v>184</v>
      </c>
      <c r="J38" s="18"/>
      <c r="K38" s="18" t="s">
        <v>397</v>
      </c>
      <c r="L38" s="18" t="s">
        <v>409</v>
      </c>
      <c r="M38" s="18">
        <v>9401452465</v>
      </c>
      <c r="N38" s="18" t="s">
        <v>410</v>
      </c>
      <c r="O38" s="18">
        <v>8011789169</v>
      </c>
      <c r="P38" s="24">
        <v>43416</v>
      </c>
      <c r="Q38" s="18" t="s">
        <v>232</v>
      </c>
      <c r="R38" s="18" t="s">
        <v>211</v>
      </c>
      <c r="S38" s="18" t="s">
        <v>212</v>
      </c>
      <c r="T38" s="18"/>
    </row>
    <row r="39" spans="1:20">
      <c r="A39" s="4">
        <v>35</v>
      </c>
      <c r="B39" s="17" t="s">
        <v>67</v>
      </c>
      <c r="C39" s="55" t="s">
        <v>301</v>
      </c>
      <c r="D39" s="18" t="s">
        <v>27</v>
      </c>
      <c r="E39" s="19"/>
      <c r="F39" s="18"/>
      <c r="G39" s="55">
        <v>85</v>
      </c>
      <c r="H39" s="55">
        <v>59</v>
      </c>
      <c r="I39" s="17">
        <f t="shared" si="0"/>
        <v>144</v>
      </c>
      <c r="J39" s="18"/>
      <c r="K39" s="18"/>
      <c r="L39" s="18"/>
      <c r="M39" s="18"/>
      <c r="N39" s="18"/>
      <c r="O39" s="18"/>
      <c r="P39" s="24">
        <v>43419</v>
      </c>
      <c r="Q39" s="18" t="s">
        <v>221</v>
      </c>
      <c r="R39" s="18" t="s">
        <v>227</v>
      </c>
      <c r="S39" s="18" t="s">
        <v>212</v>
      </c>
      <c r="T39" s="18"/>
    </row>
    <row r="40" spans="1:20">
      <c r="A40" s="4">
        <v>36</v>
      </c>
      <c r="B40" s="17" t="s">
        <v>66</v>
      </c>
      <c r="C40" s="18" t="s">
        <v>302</v>
      </c>
      <c r="D40" s="18" t="s">
        <v>27</v>
      </c>
      <c r="E40" s="19"/>
      <c r="F40" s="18"/>
      <c r="G40" s="55">
        <v>72</v>
      </c>
      <c r="H40" s="55">
        <v>57</v>
      </c>
      <c r="I40" s="17">
        <f t="shared" si="0"/>
        <v>129</v>
      </c>
      <c r="J40" s="18"/>
      <c r="K40" s="18" t="s">
        <v>397</v>
      </c>
      <c r="L40" s="18" t="s">
        <v>409</v>
      </c>
      <c r="M40" s="18">
        <v>9401452465</v>
      </c>
      <c r="N40" s="18" t="s">
        <v>410</v>
      </c>
      <c r="O40" s="18">
        <v>8011789169</v>
      </c>
      <c r="P40" s="24">
        <v>43419</v>
      </c>
      <c r="Q40" s="18" t="s">
        <v>221</v>
      </c>
      <c r="R40" s="18" t="s">
        <v>211</v>
      </c>
      <c r="S40" s="18" t="s">
        <v>212</v>
      </c>
      <c r="T40" s="18"/>
    </row>
    <row r="41" spans="1:20">
      <c r="A41" s="4">
        <v>37</v>
      </c>
      <c r="B41" s="17" t="s">
        <v>66</v>
      </c>
      <c r="C41" s="55" t="s">
        <v>303</v>
      </c>
      <c r="D41" s="18" t="s">
        <v>27</v>
      </c>
      <c r="E41" s="58" t="s">
        <v>371</v>
      </c>
      <c r="F41" s="18"/>
      <c r="G41" s="55">
        <v>28</v>
      </c>
      <c r="H41" s="55">
        <v>28</v>
      </c>
      <c r="I41" s="17">
        <f t="shared" si="0"/>
        <v>56</v>
      </c>
      <c r="J41" s="18"/>
      <c r="K41" s="18" t="s">
        <v>397</v>
      </c>
      <c r="L41" s="18" t="s">
        <v>409</v>
      </c>
      <c r="M41" s="18">
        <v>9401452465</v>
      </c>
      <c r="N41" s="18" t="s">
        <v>410</v>
      </c>
      <c r="O41" s="18">
        <v>8011789169</v>
      </c>
      <c r="P41" s="24">
        <v>43420</v>
      </c>
      <c r="Q41" s="18" t="s">
        <v>225</v>
      </c>
      <c r="R41" s="18" t="s">
        <v>211</v>
      </c>
      <c r="S41" s="18" t="s">
        <v>212</v>
      </c>
      <c r="T41" s="18"/>
    </row>
    <row r="42" spans="1:20">
      <c r="A42" s="4">
        <v>38</v>
      </c>
      <c r="B42" s="17" t="s">
        <v>67</v>
      </c>
      <c r="C42" s="55" t="s">
        <v>304</v>
      </c>
      <c r="D42" s="18" t="s">
        <v>27</v>
      </c>
      <c r="E42" s="58" t="s">
        <v>372</v>
      </c>
      <c r="F42" s="18"/>
      <c r="G42" s="55">
        <v>29</v>
      </c>
      <c r="H42" s="55">
        <v>22</v>
      </c>
      <c r="I42" s="17">
        <f t="shared" si="0"/>
        <v>51</v>
      </c>
      <c r="J42" s="18"/>
      <c r="K42" s="18" t="s">
        <v>208</v>
      </c>
      <c r="L42" s="18" t="s">
        <v>209</v>
      </c>
      <c r="M42" s="65">
        <v>9613607715</v>
      </c>
      <c r="N42" s="18"/>
      <c r="O42" s="18"/>
      <c r="P42" s="24">
        <v>43420</v>
      </c>
      <c r="Q42" s="18" t="s">
        <v>225</v>
      </c>
      <c r="R42" s="18" t="s">
        <v>237</v>
      </c>
      <c r="S42" s="18" t="s">
        <v>212</v>
      </c>
      <c r="T42" s="18"/>
    </row>
    <row r="43" spans="1:20">
      <c r="A43" s="4">
        <v>39</v>
      </c>
      <c r="B43" s="17" t="s">
        <v>67</v>
      </c>
      <c r="C43" s="55" t="s">
        <v>305</v>
      </c>
      <c r="D43" s="18" t="s">
        <v>27</v>
      </c>
      <c r="E43" s="58" t="s">
        <v>373</v>
      </c>
      <c r="F43" s="18"/>
      <c r="G43" s="55">
        <v>43</v>
      </c>
      <c r="H43" s="55">
        <v>44</v>
      </c>
      <c r="I43" s="17">
        <f t="shared" si="0"/>
        <v>87</v>
      </c>
      <c r="J43" s="18"/>
      <c r="K43" s="18" t="s">
        <v>208</v>
      </c>
      <c r="L43" s="18" t="s">
        <v>209</v>
      </c>
      <c r="M43" s="65">
        <v>9613607715</v>
      </c>
      <c r="N43" s="18"/>
      <c r="O43" s="18"/>
      <c r="P43" s="24">
        <v>43420</v>
      </c>
      <c r="Q43" s="18" t="s">
        <v>225</v>
      </c>
      <c r="R43" s="18" t="s">
        <v>237</v>
      </c>
      <c r="S43" s="18" t="s">
        <v>212</v>
      </c>
      <c r="T43" s="18"/>
    </row>
    <row r="44" spans="1:20">
      <c r="A44" s="4">
        <v>40</v>
      </c>
      <c r="B44" s="17" t="s">
        <v>66</v>
      </c>
      <c r="C44" s="55" t="s">
        <v>306</v>
      </c>
      <c r="D44" s="18" t="s">
        <v>27</v>
      </c>
      <c r="E44" s="58" t="s">
        <v>374</v>
      </c>
      <c r="F44" s="18"/>
      <c r="G44" s="55">
        <v>48</v>
      </c>
      <c r="H44" s="55">
        <v>39</v>
      </c>
      <c r="I44" s="17">
        <f t="shared" si="0"/>
        <v>87</v>
      </c>
      <c r="J44" s="18"/>
      <c r="K44" s="18" t="s">
        <v>208</v>
      </c>
      <c r="L44" s="18" t="s">
        <v>209</v>
      </c>
      <c r="M44" s="65">
        <v>9613607715</v>
      </c>
      <c r="N44" s="18"/>
      <c r="O44" s="18"/>
      <c r="P44" s="24">
        <v>43420</v>
      </c>
      <c r="Q44" s="18" t="s">
        <v>225</v>
      </c>
      <c r="R44" s="18" t="s">
        <v>237</v>
      </c>
      <c r="S44" s="18" t="s">
        <v>212</v>
      </c>
      <c r="T44" s="18"/>
    </row>
    <row r="45" spans="1:20">
      <c r="A45" s="4">
        <v>41</v>
      </c>
      <c r="B45" s="17" t="s">
        <v>66</v>
      </c>
      <c r="C45" s="18" t="s">
        <v>307</v>
      </c>
      <c r="D45" s="18" t="s">
        <v>29</v>
      </c>
      <c r="E45" s="19">
        <v>39</v>
      </c>
      <c r="F45" s="18"/>
      <c r="G45" s="79">
        <v>13</v>
      </c>
      <c r="H45" s="79">
        <v>18</v>
      </c>
      <c r="I45" s="17">
        <f t="shared" si="0"/>
        <v>31</v>
      </c>
      <c r="J45" s="18">
        <v>8811864248</v>
      </c>
      <c r="K45" s="18" t="s">
        <v>399</v>
      </c>
      <c r="L45" s="18" t="s">
        <v>400</v>
      </c>
      <c r="M45" s="18">
        <v>9085590731</v>
      </c>
      <c r="N45" s="18" t="s">
        <v>401</v>
      </c>
      <c r="O45" s="18">
        <v>8011727519</v>
      </c>
      <c r="P45" s="24">
        <v>43421</v>
      </c>
      <c r="Q45" s="18" t="s">
        <v>228</v>
      </c>
      <c r="R45" s="18" t="s">
        <v>226</v>
      </c>
      <c r="S45" s="18" t="s">
        <v>212</v>
      </c>
      <c r="T45" s="18"/>
    </row>
    <row r="46" spans="1:20">
      <c r="A46" s="4">
        <v>42</v>
      </c>
      <c r="B46" s="17" t="s">
        <v>66</v>
      </c>
      <c r="C46" s="18" t="s">
        <v>308</v>
      </c>
      <c r="D46" s="18" t="s">
        <v>29</v>
      </c>
      <c r="E46" s="19">
        <v>252</v>
      </c>
      <c r="F46" s="18"/>
      <c r="G46" s="79">
        <v>13</v>
      </c>
      <c r="H46" s="79">
        <v>11</v>
      </c>
      <c r="I46" s="17">
        <f t="shared" si="0"/>
        <v>24</v>
      </c>
      <c r="J46" s="18">
        <v>7399217297</v>
      </c>
      <c r="K46" s="18" t="s">
        <v>399</v>
      </c>
      <c r="L46" s="18" t="s">
        <v>400</v>
      </c>
      <c r="M46" s="18">
        <v>9085590731</v>
      </c>
      <c r="N46" s="18" t="s">
        <v>401</v>
      </c>
      <c r="O46" s="18">
        <v>8011727519</v>
      </c>
      <c r="P46" s="24">
        <v>43421</v>
      </c>
      <c r="Q46" s="18" t="s">
        <v>228</v>
      </c>
      <c r="R46" s="18" t="s">
        <v>226</v>
      </c>
      <c r="S46" s="18" t="s">
        <v>212</v>
      </c>
      <c r="T46" s="18"/>
    </row>
    <row r="47" spans="1:20">
      <c r="A47" s="4">
        <v>43</v>
      </c>
      <c r="B47" s="17" t="s">
        <v>66</v>
      </c>
      <c r="C47" s="18" t="s">
        <v>309</v>
      </c>
      <c r="D47" s="18" t="s">
        <v>29</v>
      </c>
      <c r="E47" s="19">
        <v>320</v>
      </c>
      <c r="F47" s="18"/>
      <c r="G47" s="79">
        <v>21</v>
      </c>
      <c r="H47" s="79">
        <v>20</v>
      </c>
      <c r="I47" s="17">
        <f t="shared" si="0"/>
        <v>41</v>
      </c>
      <c r="J47" s="18">
        <v>9859959319</v>
      </c>
      <c r="K47" s="18" t="s">
        <v>399</v>
      </c>
      <c r="L47" s="18" t="s">
        <v>400</v>
      </c>
      <c r="M47" s="18">
        <v>9085590731</v>
      </c>
      <c r="N47" s="18" t="s">
        <v>401</v>
      </c>
      <c r="O47" s="18">
        <v>8011727519</v>
      </c>
      <c r="P47" s="24">
        <v>43421</v>
      </c>
      <c r="Q47" s="18" t="s">
        <v>228</v>
      </c>
      <c r="R47" s="18" t="s">
        <v>226</v>
      </c>
      <c r="S47" s="18" t="s">
        <v>212</v>
      </c>
      <c r="T47" s="18"/>
    </row>
    <row r="48" spans="1:20">
      <c r="A48" s="4">
        <v>44</v>
      </c>
      <c r="B48" s="17" t="s">
        <v>66</v>
      </c>
      <c r="C48" s="18" t="s">
        <v>310</v>
      </c>
      <c r="D48" s="18" t="s">
        <v>29</v>
      </c>
      <c r="E48" s="19">
        <v>253</v>
      </c>
      <c r="F48" s="18"/>
      <c r="G48" s="79">
        <v>16</v>
      </c>
      <c r="H48" s="79">
        <v>16</v>
      </c>
      <c r="I48" s="17">
        <f t="shared" si="0"/>
        <v>32</v>
      </c>
      <c r="J48" s="18">
        <v>9854609874</v>
      </c>
      <c r="K48" s="18" t="s">
        <v>399</v>
      </c>
      <c r="L48" s="18" t="s">
        <v>400</v>
      </c>
      <c r="M48" s="18">
        <v>9085590731</v>
      </c>
      <c r="N48" s="18" t="s">
        <v>401</v>
      </c>
      <c r="O48" s="18">
        <v>8011727519</v>
      </c>
      <c r="P48" s="24">
        <v>43421</v>
      </c>
      <c r="Q48" s="18" t="s">
        <v>228</v>
      </c>
      <c r="R48" s="18" t="s">
        <v>226</v>
      </c>
      <c r="S48" s="18" t="s">
        <v>212</v>
      </c>
      <c r="T48" s="18"/>
    </row>
    <row r="49" spans="1:20">
      <c r="A49" s="4">
        <v>45</v>
      </c>
      <c r="B49" s="17" t="s">
        <v>67</v>
      </c>
      <c r="C49" s="55" t="s">
        <v>304</v>
      </c>
      <c r="D49" s="18" t="s">
        <v>27</v>
      </c>
      <c r="E49" s="58" t="s">
        <v>372</v>
      </c>
      <c r="F49" s="18"/>
      <c r="G49" s="55">
        <v>29</v>
      </c>
      <c r="H49" s="55">
        <v>22</v>
      </c>
      <c r="I49" s="17">
        <f t="shared" si="0"/>
        <v>51</v>
      </c>
      <c r="J49" s="18"/>
      <c r="K49" s="18" t="s">
        <v>208</v>
      </c>
      <c r="L49" s="18" t="s">
        <v>209</v>
      </c>
      <c r="M49" s="65">
        <v>9613607715</v>
      </c>
      <c r="N49" s="18"/>
      <c r="O49" s="18"/>
      <c r="P49" s="24">
        <v>43421</v>
      </c>
      <c r="Q49" s="18" t="s">
        <v>228</v>
      </c>
      <c r="R49" s="18" t="s">
        <v>412</v>
      </c>
      <c r="S49" s="18" t="s">
        <v>212</v>
      </c>
      <c r="T49" s="18"/>
    </row>
    <row r="50" spans="1:20">
      <c r="A50" s="4">
        <v>46</v>
      </c>
      <c r="B50" s="17" t="s">
        <v>67</v>
      </c>
      <c r="C50" s="55" t="s">
        <v>305</v>
      </c>
      <c r="D50" s="18" t="s">
        <v>27</v>
      </c>
      <c r="E50" s="58" t="s">
        <v>373</v>
      </c>
      <c r="F50" s="18"/>
      <c r="G50" s="55">
        <v>43</v>
      </c>
      <c r="H50" s="55">
        <v>44</v>
      </c>
      <c r="I50" s="17">
        <f t="shared" si="0"/>
        <v>87</v>
      </c>
      <c r="J50" s="18"/>
      <c r="K50" s="18" t="s">
        <v>208</v>
      </c>
      <c r="L50" s="18" t="s">
        <v>209</v>
      </c>
      <c r="M50" s="65">
        <v>9613607715</v>
      </c>
      <c r="N50" s="18"/>
      <c r="O50" s="18"/>
      <c r="P50" s="24">
        <v>43421</v>
      </c>
      <c r="Q50" s="18" t="s">
        <v>228</v>
      </c>
      <c r="R50" s="18" t="s">
        <v>412</v>
      </c>
      <c r="S50" s="18" t="s">
        <v>212</v>
      </c>
      <c r="T50" s="18"/>
    </row>
    <row r="51" spans="1:20">
      <c r="A51" s="4">
        <v>47</v>
      </c>
      <c r="B51" s="17" t="s">
        <v>66</v>
      </c>
      <c r="C51" s="52" t="s">
        <v>311</v>
      </c>
      <c r="D51" s="18" t="s">
        <v>29</v>
      </c>
      <c r="E51" s="58">
        <v>336</v>
      </c>
      <c r="F51" s="18"/>
      <c r="G51" s="79">
        <v>10</v>
      </c>
      <c r="H51" s="79">
        <v>15</v>
      </c>
      <c r="I51" s="17">
        <f t="shared" si="0"/>
        <v>25</v>
      </c>
      <c r="J51" s="18">
        <v>9859484477</v>
      </c>
      <c r="K51" s="18" t="s">
        <v>397</v>
      </c>
      <c r="L51" s="18" t="s">
        <v>409</v>
      </c>
      <c r="M51" s="18">
        <v>9401452465</v>
      </c>
      <c r="N51" s="18" t="s">
        <v>410</v>
      </c>
      <c r="O51" s="18">
        <v>8011789169</v>
      </c>
      <c r="P51" s="24">
        <v>43423</v>
      </c>
      <c r="Q51" s="18" t="s">
        <v>232</v>
      </c>
      <c r="R51" s="18" t="s">
        <v>231</v>
      </c>
      <c r="S51" s="18" t="s">
        <v>212</v>
      </c>
      <c r="T51" s="18"/>
    </row>
    <row r="52" spans="1:20">
      <c r="A52" s="4">
        <v>48</v>
      </c>
      <c r="B52" s="17" t="s">
        <v>66</v>
      </c>
      <c r="C52" s="51" t="s">
        <v>312</v>
      </c>
      <c r="D52" s="18" t="s">
        <v>29</v>
      </c>
      <c r="E52" s="19">
        <v>390</v>
      </c>
      <c r="F52" s="18"/>
      <c r="G52" s="79">
        <v>12</v>
      </c>
      <c r="H52" s="79">
        <v>10</v>
      </c>
      <c r="I52" s="17">
        <f t="shared" si="0"/>
        <v>22</v>
      </c>
      <c r="J52" s="18"/>
      <c r="K52" s="18" t="s">
        <v>397</v>
      </c>
      <c r="L52" s="18" t="s">
        <v>409</v>
      </c>
      <c r="M52" s="18">
        <v>9401452465</v>
      </c>
      <c r="N52" s="18" t="s">
        <v>410</v>
      </c>
      <c r="O52" s="18">
        <v>8011789169</v>
      </c>
      <c r="P52" s="24">
        <v>43423</v>
      </c>
      <c r="Q52" s="18" t="s">
        <v>232</v>
      </c>
      <c r="R52" s="18" t="s">
        <v>231</v>
      </c>
      <c r="S52" s="18" t="s">
        <v>212</v>
      </c>
      <c r="T52" s="18"/>
    </row>
    <row r="53" spans="1:20">
      <c r="A53" s="4">
        <v>49</v>
      </c>
      <c r="B53" s="17" t="s">
        <v>66</v>
      </c>
      <c r="C53" s="18" t="s">
        <v>313</v>
      </c>
      <c r="D53" s="18" t="s">
        <v>29</v>
      </c>
      <c r="E53" s="19">
        <v>205</v>
      </c>
      <c r="F53" s="18"/>
      <c r="G53" s="79">
        <v>8</v>
      </c>
      <c r="H53" s="79">
        <v>7</v>
      </c>
      <c r="I53" s="17">
        <f t="shared" si="0"/>
        <v>15</v>
      </c>
      <c r="J53" s="18">
        <v>9706177417</v>
      </c>
      <c r="K53" s="18" t="s">
        <v>397</v>
      </c>
      <c r="L53" s="18" t="s">
        <v>409</v>
      </c>
      <c r="M53" s="18">
        <v>9401452465</v>
      </c>
      <c r="N53" s="18" t="s">
        <v>410</v>
      </c>
      <c r="O53" s="18">
        <v>8011789169</v>
      </c>
      <c r="P53" s="24">
        <v>43423</v>
      </c>
      <c r="Q53" s="18" t="s">
        <v>232</v>
      </c>
      <c r="R53" s="18" t="s">
        <v>231</v>
      </c>
      <c r="S53" s="18" t="s">
        <v>212</v>
      </c>
      <c r="T53" s="18"/>
    </row>
    <row r="54" spans="1:20">
      <c r="A54" s="4">
        <v>50</v>
      </c>
      <c r="B54" s="17" t="s">
        <v>66</v>
      </c>
      <c r="C54" s="18" t="s">
        <v>314</v>
      </c>
      <c r="D54" s="18" t="s">
        <v>29</v>
      </c>
      <c r="E54" s="19">
        <v>131</v>
      </c>
      <c r="F54" s="18"/>
      <c r="G54" s="79">
        <v>13</v>
      </c>
      <c r="H54" s="79">
        <v>5</v>
      </c>
      <c r="I54" s="17">
        <f t="shared" si="0"/>
        <v>18</v>
      </c>
      <c r="J54" s="18">
        <v>7896320070</v>
      </c>
      <c r="K54" s="18" t="s">
        <v>397</v>
      </c>
      <c r="L54" s="18" t="s">
        <v>409</v>
      </c>
      <c r="M54" s="18">
        <v>9401452465</v>
      </c>
      <c r="N54" s="18" t="s">
        <v>410</v>
      </c>
      <c r="O54" s="18">
        <v>8011789169</v>
      </c>
      <c r="P54" s="24">
        <v>43423</v>
      </c>
      <c r="Q54" s="18" t="s">
        <v>232</v>
      </c>
      <c r="R54" s="18" t="s">
        <v>231</v>
      </c>
      <c r="S54" s="18" t="s">
        <v>212</v>
      </c>
      <c r="T54" s="18"/>
    </row>
    <row r="55" spans="1:20">
      <c r="A55" s="4">
        <v>51</v>
      </c>
      <c r="B55" s="17" t="s">
        <v>66</v>
      </c>
      <c r="C55" s="18" t="s">
        <v>315</v>
      </c>
      <c r="D55" s="18" t="s">
        <v>29</v>
      </c>
      <c r="E55" s="19">
        <v>335</v>
      </c>
      <c r="F55" s="18"/>
      <c r="G55" s="79">
        <v>10</v>
      </c>
      <c r="H55" s="79">
        <v>9</v>
      </c>
      <c r="I55" s="17">
        <f t="shared" si="0"/>
        <v>19</v>
      </c>
      <c r="J55" s="18">
        <v>9957177633</v>
      </c>
      <c r="K55" s="18" t="s">
        <v>397</v>
      </c>
      <c r="L55" s="18" t="s">
        <v>409</v>
      </c>
      <c r="M55" s="18">
        <v>9401452465</v>
      </c>
      <c r="N55" s="18" t="s">
        <v>410</v>
      </c>
      <c r="O55" s="18">
        <v>8011789169</v>
      </c>
      <c r="P55" s="24">
        <v>43423</v>
      </c>
      <c r="Q55" s="18" t="s">
        <v>232</v>
      </c>
      <c r="R55" s="18" t="s">
        <v>231</v>
      </c>
      <c r="S55" s="18" t="s">
        <v>212</v>
      </c>
      <c r="T55" s="18"/>
    </row>
    <row r="56" spans="1:20">
      <c r="A56" s="4">
        <v>52</v>
      </c>
      <c r="B56" s="17" t="s">
        <v>67</v>
      </c>
      <c r="C56" s="55" t="s">
        <v>316</v>
      </c>
      <c r="D56" s="18" t="s">
        <v>27</v>
      </c>
      <c r="E56" s="58" t="s">
        <v>375</v>
      </c>
      <c r="F56" s="18"/>
      <c r="G56" s="55">
        <v>60</v>
      </c>
      <c r="H56" s="55">
        <v>52</v>
      </c>
      <c r="I56" s="17">
        <f t="shared" si="0"/>
        <v>112</v>
      </c>
      <c r="J56" s="18"/>
      <c r="K56" s="18" t="s">
        <v>200</v>
      </c>
      <c r="L56" s="18" t="s">
        <v>201</v>
      </c>
      <c r="M56" s="65">
        <v>9957003643</v>
      </c>
      <c r="N56" s="18"/>
      <c r="O56" s="18"/>
      <c r="P56" s="24">
        <v>43423</v>
      </c>
      <c r="Q56" s="18" t="s">
        <v>232</v>
      </c>
      <c r="R56" s="18" t="s">
        <v>218</v>
      </c>
      <c r="S56" s="18" t="s">
        <v>212</v>
      </c>
      <c r="T56" s="18"/>
    </row>
    <row r="57" spans="1:20">
      <c r="A57" s="4">
        <v>53</v>
      </c>
      <c r="B57" s="17" t="s">
        <v>66</v>
      </c>
      <c r="C57" s="55" t="s">
        <v>317</v>
      </c>
      <c r="D57" s="18" t="s">
        <v>27</v>
      </c>
      <c r="E57" s="58" t="s">
        <v>376</v>
      </c>
      <c r="F57" s="18"/>
      <c r="G57" s="55">
        <v>26</v>
      </c>
      <c r="H57" s="55">
        <v>14</v>
      </c>
      <c r="I57" s="17">
        <f t="shared" si="0"/>
        <v>40</v>
      </c>
      <c r="J57" s="18">
        <v>9957066177</v>
      </c>
      <c r="K57" s="18" t="s">
        <v>413</v>
      </c>
      <c r="L57" s="18" t="s">
        <v>203</v>
      </c>
      <c r="M57" s="65">
        <v>9954440993</v>
      </c>
      <c r="N57" s="18" t="s">
        <v>204</v>
      </c>
      <c r="O57" s="18">
        <v>9613093117</v>
      </c>
      <c r="P57" s="24">
        <v>43424</v>
      </c>
      <c r="Q57" s="18" t="s">
        <v>210</v>
      </c>
      <c r="R57" s="18" t="s">
        <v>414</v>
      </c>
      <c r="S57" s="18" t="s">
        <v>212</v>
      </c>
      <c r="T57" s="18"/>
    </row>
    <row r="58" spans="1:20">
      <c r="A58" s="4">
        <v>54</v>
      </c>
      <c r="B58" s="17" t="s">
        <v>66</v>
      </c>
      <c r="C58" s="55" t="s">
        <v>318</v>
      </c>
      <c r="D58" s="18" t="s">
        <v>27</v>
      </c>
      <c r="E58" s="59" t="s">
        <v>377</v>
      </c>
      <c r="F58" s="18"/>
      <c r="G58" s="55">
        <v>26</v>
      </c>
      <c r="H58" s="55">
        <v>18</v>
      </c>
      <c r="I58" s="17">
        <f t="shared" si="0"/>
        <v>44</v>
      </c>
      <c r="J58" s="18">
        <v>9435339786</v>
      </c>
      <c r="K58" s="18" t="s">
        <v>413</v>
      </c>
      <c r="L58" s="18" t="s">
        <v>203</v>
      </c>
      <c r="M58" s="65">
        <v>9954440993</v>
      </c>
      <c r="N58" s="18" t="s">
        <v>204</v>
      </c>
      <c r="O58" s="18">
        <v>9613093117</v>
      </c>
      <c r="P58" s="24">
        <v>43424</v>
      </c>
      <c r="Q58" s="18" t="s">
        <v>210</v>
      </c>
      <c r="R58" s="18" t="s">
        <v>227</v>
      </c>
      <c r="S58" s="18" t="s">
        <v>212</v>
      </c>
      <c r="T58" s="18"/>
    </row>
    <row r="59" spans="1:20">
      <c r="A59" s="4">
        <v>55</v>
      </c>
      <c r="B59" s="17" t="s">
        <v>67</v>
      </c>
      <c r="C59" s="18" t="s">
        <v>319</v>
      </c>
      <c r="D59" s="18" t="s">
        <v>29</v>
      </c>
      <c r="E59" s="19">
        <v>415</v>
      </c>
      <c r="F59" s="18"/>
      <c r="G59" s="79">
        <v>10</v>
      </c>
      <c r="H59" s="79">
        <v>10</v>
      </c>
      <c r="I59" s="17">
        <f t="shared" si="0"/>
        <v>20</v>
      </c>
      <c r="J59" s="18">
        <v>7663941061</v>
      </c>
      <c r="K59" s="18" t="s">
        <v>397</v>
      </c>
      <c r="L59" s="18" t="s">
        <v>409</v>
      </c>
      <c r="M59" s="18">
        <v>9401452465</v>
      </c>
      <c r="N59" s="18" t="s">
        <v>410</v>
      </c>
      <c r="O59" s="18">
        <v>8011789169</v>
      </c>
      <c r="P59" s="24">
        <v>43424</v>
      </c>
      <c r="Q59" s="18" t="s">
        <v>210</v>
      </c>
      <c r="R59" s="18" t="s">
        <v>223</v>
      </c>
      <c r="S59" s="18" t="s">
        <v>212</v>
      </c>
      <c r="T59" s="18"/>
    </row>
    <row r="60" spans="1:20">
      <c r="A60" s="4">
        <v>56</v>
      </c>
      <c r="B60" s="17" t="s">
        <v>67</v>
      </c>
      <c r="C60" s="18" t="s">
        <v>320</v>
      </c>
      <c r="D60" s="18" t="s">
        <v>29</v>
      </c>
      <c r="E60" s="19">
        <v>132</v>
      </c>
      <c r="F60" s="18"/>
      <c r="G60" s="79">
        <v>8</v>
      </c>
      <c r="H60" s="79">
        <v>10</v>
      </c>
      <c r="I60" s="17">
        <f t="shared" si="0"/>
        <v>18</v>
      </c>
      <c r="J60" s="18">
        <v>9859778054</v>
      </c>
      <c r="K60" s="18" t="s">
        <v>397</v>
      </c>
      <c r="L60" s="18" t="s">
        <v>409</v>
      </c>
      <c r="M60" s="18">
        <v>9401452465</v>
      </c>
      <c r="N60" s="18" t="s">
        <v>410</v>
      </c>
      <c r="O60" s="18">
        <v>8011789169</v>
      </c>
      <c r="P60" s="24">
        <v>43424</v>
      </c>
      <c r="Q60" s="18" t="s">
        <v>210</v>
      </c>
      <c r="R60" s="18" t="s">
        <v>223</v>
      </c>
      <c r="S60" s="18" t="s">
        <v>212</v>
      </c>
      <c r="T60" s="18"/>
    </row>
    <row r="61" spans="1:20">
      <c r="A61" s="4">
        <v>57</v>
      </c>
      <c r="B61" s="17" t="s">
        <v>67</v>
      </c>
      <c r="C61" s="18" t="s">
        <v>321</v>
      </c>
      <c r="D61" s="18" t="s">
        <v>29</v>
      </c>
      <c r="E61" s="19">
        <v>415</v>
      </c>
      <c r="F61" s="18"/>
      <c r="G61" s="79">
        <v>11</v>
      </c>
      <c r="H61" s="79">
        <v>12</v>
      </c>
      <c r="I61" s="17">
        <f t="shared" si="0"/>
        <v>23</v>
      </c>
      <c r="J61" s="18">
        <v>7399655937</v>
      </c>
      <c r="K61" s="18" t="s">
        <v>397</v>
      </c>
      <c r="L61" s="18" t="s">
        <v>409</v>
      </c>
      <c r="M61" s="18">
        <v>9401452465</v>
      </c>
      <c r="N61" s="18" t="s">
        <v>410</v>
      </c>
      <c r="O61" s="18">
        <v>8011789169</v>
      </c>
      <c r="P61" s="24">
        <v>43424</v>
      </c>
      <c r="Q61" s="18" t="s">
        <v>210</v>
      </c>
      <c r="R61" s="18" t="s">
        <v>223</v>
      </c>
      <c r="S61" s="18" t="s">
        <v>212</v>
      </c>
      <c r="T61" s="18"/>
    </row>
    <row r="62" spans="1:20">
      <c r="A62" s="4">
        <v>58</v>
      </c>
      <c r="B62" s="17" t="s">
        <v>67</v>
      </c>
      <c r="C62" s="18" t="s">
        <v>322</v>
      </c>
      <c r="D62" s="18" t="s">
        <v>29</v>
      </c>
      <c r="E62" s="19">
        <v>325</v>
      </c>
      <c r="F62" s="18"/>
      <c r="G62" s="79">
        <v>5</v>
      </c>
      <c r="H62" s="79">
        <v>9</v>
      </c>
      <c r="I62" s="17">
        <f t="shared" si="0"/>
        <v>14</v>
      </c>
      <c r="J62" s="18">
        <v>9859483439</v>
      </c>
      <c r="K62" s="18" t="s">
        <v>397</v>
      </c>
      <c r="L62" s="18" t="s">
        <v>409</v>
      </c>
      <c r="M62" s="18">
        <v>9401452465</v>
      </c>
      <c r="N62" s="18" t="s">
        <v>410</v>
      </c>
      <c r="O62" s="18">
        <v>8011789169</v>
      </c>
      <c r="P62" s="24">
        <v>43424</v>
      </c>
      <c r="Q62" s="18" t="s">
        <v>210</v>
      </c>
      <c r="R62" s="18" t="s">
        <v>223</v>
      </c>
      <c r="S62" s="18" t="s">
        <v>212</v>
      </c>
      <c r="T62" s="18"/>
    </row>
    <row r="63" spans="1:20">
      <c r="A63" s="4">
        <v>59</v>
      </c>
      <c r="B63" s="17" t="s">
        <v>66</v>
      </c>
      <c r="C63" s="55" t="s">
        <v>323</v>
      </c>
      <c r="D63" s="18" t="s">
        <v>27</v>
      </c>
      <c r="E63" s="58" t="s">
        <v>378</v>
      </c>
      <c r="F63" s="18" t="s">
        <v>220</v>
      </c>
      <c r="G63" s="55">
        <v>22</v>
      </c>
      <c r="H63" s="55">
        <v>14</v>
      </c>
      <c r="I63" s="17">
        <f t="shared" si="0"/>
        <v>36</v>
      </c>
      <c r="J63" s="18"/>
      <c r="K63" s="18" t="s">
        <v>413</v>
      </c>
      <c r="L63" s="18" t="s">
        <v>203</v>
      </c>
      <c r="M63" s="65">
        <v>9954440993</v>
      </c>
      <c r="N63" s="18" t="s">
        <v>204</v>
      </c>
      <c r="O63" s="18">
        <v>9613093117</v>
      </c>
      <c r="P63" s="24">
        <v>43425</v>
      </c>
      <c r="Q63" s="18" t="s">
        <v>217</v>
      </c>
      <c r="R63" s="18" t="s">
        <v>227</v>
      </c>
      <c r="S63" s="18" t="s">
        <v>212</v>
      </c>
      <c r="T63" s="18"/>
    </row>
    <row r="64" spans="1:20">
      <c r="A64" s="4">
        <v>60</v>
      </c>
      <c r="B64" s="17" t="s">
        <v>66</v>
      </c>
      <c r="C64" s="55" t="s">
        <v>324</v>
      </c>
      <c r="D64" s="18" t="s">
        <v>27</v>
      </c>
      <c r="E64" s="58" t="s">
        <v>379</v>
      </c>
      <c r="F64" s="18" t="s">
        <v>220</v>
      </c>
      <c r="G64" s="55">
        <v>41</v>
      </c>
      <c r="H64" s="55">
        <v>53</v>
      </c>
      <c r="I64" s="17">
        <f t="shared" si="0"/>
        <v>94</v>
      </c>
      <c r="J64" s="18"/>
      <c r="K64" s="18" t="s">
        <v>413</v>
      </c>
      <c r="L64" s="18" t="s">
        <v>203</v>
      </c>
      <c r="M64" s="65">
        <v>9954440993</v>
      </c>
      <c r="N64" s="18" t="s">
        <v>204</v>
      </c>
      <c r="O64" s="18">
        <v>9613093117</v>
      </c>
      <c r="P64" s="24">
        <v>43425</v>
      </c>
      <c r="Q64" s="18" t="s">
        <v>217</v>
      </c>
      <c r="R64" s="18" t="s">
        <v>227</v>
      </c>
      <c r="S64" s="18" t="s">
        <v>212</v>
      </c>
      <c r="T64" s="18"/>
    </row>
    <row r="65" spans="1:20">
      <c r="A65" s="4">
        <v>61</v>
      </c>
      <c r="B65" s="17" t="s">
        <v>67</v>
      </c>
      <c r="C65" s="18" t="s">
        <v>325</v>
      </c>
      <c r="D65" s="18" t="s">
        <v>29</v>
      </c>
      <c r="E65" s="19">
        <v>125</v>
      </c>
      <c r="F65" s="18"/>
      <c r="G65" s="79">
        <v>14</v>
      </c>
      <c r="H65" s="79">
        <v>12</v>
      </c>
      <c r="I65" s="17">
        <f t="shared" si="0"/>
        <v>26</v>
      </c>
      <c r="J65" s="18">
        <v>9613228745</v>
      </c>
      <c r="K65" s="18" t="s">
        <v>415</v>
      </c>
      <c r="L65" s="18" t="s">
        <v>416</v>
      </c>
      <c r="M65" s="18">
        <v>9401452478</v>
      </c>
      <c r="N65" s="18" t="s">
        <v>417</v>
      </c>
      <c r="O65" s="18">
        <v>9859973042</v>
      </c>
      <c r="P65" s="24">
        <v>43425</v>
      </c>
      <c r="Q65" s="18" t="s">
        <v>217</v>
      </c>
      <c r="R65" s="18" t="s">
        <v>418</v>
      </c>
      <c r="S65" s="18" t="s">
        <v>212</v>
      </c>
      <c r="T65" s="18"/>
    </row>
    <row r="66" spans="1:20">
      <c r="A66" s="4">
        <v>62</v>
      </c>
      <c r="B66" s="17" t="s">
        <v>67</v>
      </c>
      <c r="C66" s="18" t="s">
        <v>326</v>
      </c>
      <c r="D66" s="18" t="s">
        <v>29</v>
      </c>
      <c r="E66" s="19">
        <v>328</v>
      </c>
      <c r="F66" s="18"/>
      <c r="G66" s="79">
        <v>12</v>
      </c>
      <c r="H66" s="79">
        <v>5</v>
      </c>
      <c r="I66" s="17">
        <f t="shared" si="0"/>
        <v>17</v>
      </c>
      <c r="J66" s="18">
        <v>9954720264</v>
      </c>
      <c r="K66" s="18" t="s">
        <v>415</v>
      </c>
      <c r="L66" s="18" t="s">
        <v>416</v>
      </c>
      <c r="M66" s="18">
        <v>9401452478</v>
      </c>
      <c r="N66" s="18" t="s">
        <v>417</v>
      </c>
      <c r="O66" s="18">
        <v>9859973042</v>
      </c>
      <c r="P66" s="24">
        <v>43425</v>
      </c>
      <c r="Q66" s="18" t="s">
        <v>217</v>
      </c>
      <c r="R66" s="18" t="s">
        <v>418</v>
      </c>
      <c r="S66" s="18" t="s">
        <v>212</v>
      </c>
      <c r="T66" s="18"/>
    </row>
    <row r="67" spans="1:20">
      <c r="A67" s="4">
        <v>63</v>
      </c>
      <c r="B67" s="17" t="s">
        <v>67</v>
      </c>
      <c r="C67" s="18" t="s">
        <v>327</v>
      </c>
      <c r="D67" s="18" t="s">
        <v>29</v>
      </c>
      <c r="E67" s="19">
        <v>329</v>
      </c>
      <c r="F67" s="18"/>
      <c r="G67" s="79">
        <v>8</v>
      </c>
      <c r="H67" s="79">
        <v>9</v>
      </c>
      <c r="I67" s="17">
        <f t="shared" si="0"/>
        <v>17</v>
      </c>
      <c r="J67" s="18">
        <v>9859197948</v>
      </c>
      <c r="K67" s="18" t="s">
        <v>415</v>
      </c>
      <c r="L67" s="18" t="s">
        <v>416</v>
      </c>
      <c r="M67" s="18">
        <v>9401452478</v>
      </c>
      <c r="N67" s="18" t="s">
        <v>417</v>
      </c>
      <c r="O67" s="18">
        <v>9859973042</v>
      </c>
      <c r="P67" s="24">
        <v>43425</v>
      </c>
      <c r="Q67" s="18" t="s">
        <v>217</v>
      </c>
      <c r="R67" s="18" t="s">
        <v>418</v>
      </c>
      <c r="S67" s="18" t="s">
        <v>212</v>
      </c>
      <c r="T67" s="18"/>
    </row>
    <row r="68" spans="1:20">
      <c r="A68" s="4">
        <v>64</v>
      </c>
      <c r="B68" s="17" t="s">
        <v>67</v>
      </c>
      <c r="C68" s="18" t="s">
        <v>328</v>
      </c>
      <c r="D68" s="18" t="s">
        <v>29</v>
      </c>
      <c r="E68" s="19">
        <v>341</v>
      </c>
      <c r="F68" s="18"/>
      <c r="G68" s="79">
        <v>3</v>
      </c>
      <c r="H68" s="79">
        <v>10</v>
      </c>
      <c r="I68" s="17">
        <f t="shared" si="0"/>
        <v>13</v>
      </c>
      <c r="J68" s="18">
        <v>9577808610</v>
      </c>
      <c r="K68" s="18" t="s">
        <v>415</v>
      </c>
      <c r="L68" s="18" t="s">
        <v>416</v>
      </c>
      <c r="M68" s="18">
        <v>9401452478</v>
      </c>
      <c r="N68" s="18" t="s">
        <v>417</v>
      </c>
      <c r="O68" s="18">
        <v>9859973042</v>
      </c>
      <c r="P68" s="24">
        <v>43425</v>
      </c>
      <c r="Q68" s="18" t="s">
        <v>217</v>
      </c>
      <c r="R68" s="18" t="s">
        <v>418</v>
      </c>
      <c r="S68" s="18" t="s">
        <v>212</v>
      </c>
      <c r="T68" s="18"/>
    </row>
    <row r="69" spans="1:20">
      <c r="A69" s="4">
        <v>65</v>
      </c>
      <c r="B69" s="17" t="s">
        <v>67</v>
      </c>
      <c r="C69" s="18" t="s">
        <v>329</v>
      </c>
      <c r="D69" s="18" t="s">
        <v>29</v>
      </c>
      <c r="E69" s="19">
        <v>134</v>
      </c>
      <c r="F69" s="18"/>
      <c r="G69" s="79">
        <v>11</v>
      </c>
      <c r="H69" s="79">
        <v>9</v>
      </c>
      <c r="I69" s="17">
        <f t="shared" si="0"/>
        <v>20</v>
      </c>
      <c r="J69" s="18">
        <v>9508060674</v>
      </c>
      <c r="K69" s="18" t="s">
        <v>415</v>
      </c>
      <c r="L69" s="18" t="s">
        <v>416</v>
      </c>
      <c r="M69" s="18">
        <v>9401452478</v>
      </c>
      <c r="N69" s="18" t="s">
        <v>417</v>
      </c>
      <c r="O69" s="18">
        <v>9859973042</v>
      </c>
      <c r="P69" s="24">
        <v>43425</v>
      </c>
      <c r="Q69" s="18" t="s">
        <v>217</v>
      </c>
      <c r="R69" s="18" t="s">
        <v>418</v>
      </c>
      <c r="S69" s="18" t="s">
        <v>212</v>
      </c>
      <c r="T69" s="18"/>
    </row>
    <row r="70" spans="1:20">
      <c r="A70" s="4">
        <v>66</v>
      </c>
      <c r="B70" s="17" t="s">
        <v>66</v>
      </c>
      <c r="C70" s="55" t="s">
        <v>330</v>
      </c>
      <c r="D70" s="18" t="s">
        <v>27</v>
      </c>
      <c r="E70" s="58" t="s">
        <v>380</v>
      </c>
      <c r="F70" s="18" t="s">
        <v>220</v>
      </c>
      <c r="G70" s="55">
        <v>28</v>
      </c>
      <c r="H70" s="55">
        <v>37</v>
      </c>
      <c r="I70" s="17">
        <f t="shared" si="0"/>
        <v>65</v>
      </c>
      <c r="J70" s="18"/>
      <c r="K70" s="18" t="s">
        <v>413</v>
      </c>
      <c r="L70" s="18" t="s">
        <v>203</v>
      </c>
      <c r="M70" s="65">
        <v>9954440993</v>
      </c>
      <c r="N70" s="18" t="s">
        <v>204</v>
      </c>
      <c r="O70" s="18">
        <v>9613093117</v>
      </c>
      <c r="P70" s="24">
        <v>43426</v>
      </c>
      <c r="Q70" s="18" t="s">
        <v>221</v>
      </c>
      <c r="R70" s="18" t="s">
        <v>244</v>
      </c>
      <c r="S70" s="18" t="s">
        <v>212</v>
      </c>
      <c r="T70" s="18"/>
    </row>
    <row r="71" spans="1:20">
      <c r="A71" s="4">
        <v>67</v>
      </c>
      <c r="B71" s="17" t="s">
        <v>66</v>
      </c>
      <c r="C71" s="55" t="s">
        <v>331</v>
      </c>
      <c r="D71" s="18" t="s">
        <v>27</v>
      </c>
      <c r="E71" s="58" t="s">
        <v>381</v>
      </c>
      <c r="F71" s="18" t="s">
        <v>220</v>
      </c>
      <c r="G71" s="55">
        <v>15</v>
      </c>
      <c r="H71" s="55">
        <v>24</v>
      </c>
      <c r="I71" s="17">
        <f t="shared" ref="I71:I134" si="1">+G71+H71</f>
        <v>39</v>
      </c>
      <c r="J71" s="18"/>
      <c r="K71" s="18" t="s">
        <v>413</v>
      </c>
      <c r="L71" s="18" t="s">
        <v>203</v>
      </c>
      <c r="M71" s="65">
        <v>9954440993</v>
      </c>
      <c r="N71" s="18" t="s">
        <v>204</v>
      </c>
      <c r="O71" s="18">
        <v>9613093117</v>
      </c>
      <c r="P71" s="24">
        <v>43426</v>
      </c>
      <c r="Q71" s="18" t="s">
        <v>221</v>
      </c>
      <c r="R71" s="18" t="s">
        <v>244</v>
      </c>
      <c r="S71" s="18" t="s">
        <v>212</v>
      </c>
      <c r="T71" s="18"/>
    </row>
    <row r="72" spans="1:20">
      <c r="A72" s="4">
        <v>68</v>
      </c>
      <c r="B72" s="17" t="s">
        <v>66</v>
      </c>
      <c r="C72" s="55" t="s">
        <v>332</v>
      </c>
      <c r="D72" s="18" t="s">
        <v>27</v>
      </c>
      <c r="E72" s="58" t="s">
        <v>382</v>
      </c>
      <c r="F72" s="18" t="s">
        <v>220</v>
      </c>
      <c r="G72" s="55">
        <v>19</v>
      </c>
      <c r="H72" s="55">
        <v>26</v>
      </c>
      <c r="I72" s="17">
        <f t="shared" si="1"/>
        <v>45</v>
      </c>
      <c r="J72" s="18"/>
      <c r="K72" s="18" t="s">
        <v>413</v>
      </c>
      <c r="L72" s="18" t="s">
        <v>203</v>
      </c>
      <c r="M72" s="65">
        <v>9954440993</v>
      </c>
      <c r="N72" s="18" t="s">
        <v>204</v>
      </c>
      <c r="O72" s="18">
        <v>9613093117</v>
      </c>
      <c r="P72" s="24">
        <v>43426</v>
      </c>
      <c r="Q72" s="18" t="s">
        <v>221</v>
      </c>
      <c r="R72" s="18" t="s">
        <v>244</v>
      </c>
      <c r="S72" s="18" t="s">
        <v>212</v>
      </c>
      <c r="T72" s="18"/>
    </row>
    <row r="73" spans="1:20">
      <c r="A73" s="4">
        <v>69</v>
      </c>
      <c r="B73" s="17" t="s">
        <v>67</v>
      </c>
      <c r="C73" s="18" t="s">
        <v>333</v>
      </c>
      <c r="D73" s="18" t="s">
        <v>29</v>
      </c>
      <c r="E73" s="19">
        <v>45</v>
      </c>
      <c r="F73" s="18"/>
      <c r="G73" s="79">
        <v>22</v>
      </c>
      <c r="H73" s="79">
        <v>30</v>
      </c>
      <c r="I73" s="17">
        <f t="shared" si="1"/>
        <v>52</v>
      </c>
      <c r="J73" s="18">
        <v>7577008285</v>
      </c>
      <c r="K73" s="18" t="s">
        <v>419</v>
      </c>
      <c r="L73" s="18" t="s">
        <v>420</v>
      </c>
      <c r="M73" s="65">
        <v>9435442404</v>
      </c>
      <c r="N73" s="18" t="s">
        <v>421</v>
      </c>
      <c r="O73" s="18">
        <v>9854520622</v>
      </c>
      <c r="P73" s="24">
        <v>43426</v>
      </c>
      <c r="Q73" s="18" t="s">
        <v>221</v>
      </c>
      <c r="R73" s="18" t="s">
        <v>244</v>
      </c>
      <c r="S73" s="18" t="s">
        <v>212</v>
      </c>
      <c r="T73" s="18"/>
    </row>
    <row r="74" spans="1:20">
      <c r="A74" s="4">
        <v>70</v>
      </c>
      <c r="B74" s="17" t="s">
        <v>67</v>
      </c>
      <c r="C74" s="18" t="s">
        <v>334</v>
      </c>
      <c r="D74" s="18" t="s">
        <v>29</v>
      </c>
      <c r="E74" s="19">
        <v>396</v>
      </c>
      <c r="F74" s="18"/>
      <c r="G74" s="79">
        <v>31</v>
      </c>
      <c r="H74" s="79">
        <v>15</v>
      </c>
      <c r="I74" s="17">
        <f t="shared" si="1"/>
        <v>46</v>
      </c>
      <c r="J74" s="18">
        <v>9577189356</v>
      </c>
      <c r="K74" s="18" t="s">
        <v>419</v>
      </c>
      <c r="L74" s="18" t="s">
        <v>420</v>
      </c>
      <c r="M74" s="65">
        <v>9435442404</v>
      </c>
      <c r="N74" s="18" t="s">
        <v>421</v>
      </c>
      <c r="O74" s="18">
        <v>9854520622</v>
      </c>
      <c r="P74" s="24">
        <v>43426</v>
      </c>
      <c r="Q74" s="18" t="s">
        <v>221</v>
      </c>
      <c r="R74" s="18" t="s">
        <v>244</v>
      </c>
      <c r="S74" s="18" t="s">
        <v>212</v>
      </c>
      <c r="T74" s="18"/>
    </row>
    <row r="75" spans="1:20">
      <c r="A75" s="4">
        <v>71</v>
      </c>
      <c r="B75" s="17" t="s">
        <v>66</v>
      </c>
      <c r="C75" s="55" t="s">
        <v>335</v>
      </c>
      <c r="D75" s="18" t="s">
        <v>27</v>
      </c>
      <c r="E75" s="58" t="s">
        <v>383</v>
      </c>
      <c r="F75" s="18" t="s">
        <v>220</v>
      </c>
      <c r="G75" s="80">
        <v>26</v>
      </c>
      <c r="H75" s="80">
        <v>34</v>
      </c>
      <c r="I75" s="17">
        <f t="shared" si="1"/>
        <v>60</v>
      </c>
      <c r="J75" s="18"/>
      <c r="K75" s="18" t="s">
        <v>413</v>
      </c>
      <c r="L75" s="18" t="s">
        <v>203</v>
      </c>
      <c r="M75" s="65">
        <v>9954440993</v>
      </c>
      <c r="N75" s="18" t="s">
        <v>204</v>
      </c>
      <c r="O75" s="18">
        <v>9613093117</v>
      </c>
      <c r="P75" s="24">
        <v>43430</v>
      </c>
      <c r="Q75" s="18" t="s">
        <v>232</v>
      </c>
      <c r="R75" s="18" t="s">
        <v>422</v>
      </c>
      <c r="S75" s="18" t="s">
        <v>212</v>
      </c>
      <c r="T75" s="18"/>
    </row>
    <row r="76" spans="1:20">
      <c r="A76" s="4">
        <v>72</v>
      </c>
      <c r="B76" s="17" t="s">
        <v>66</v>
      </c>
      <c r="C76" s="55" t="s">
        <v>305</v>
      </c>
      <c r="D76" s="18" t="s">
        <v>27</v>
      </c>
      <c r="E76" s="58" t="s">
        <v>384</v>
      </c>
      <c r="F76" s="18" t="s">
        <v>220</v>
      </c>
      <c r="G76" s="79">
        <v>29</v>
      </c>
      <c r="H76" s="79">
        <v>29</v>
      </c>
      <c r="I76" s="17">
        <f t="shared" si="1"/>
        <v>58</v>
      </c>
      <c r="J76" s="18"/>
      <c r="K76" s="18" t="s">
        <v>413</v>
      </c>
      <c r="L76" s="18" t="s">
        <v>203</v>
      </c>
      <c r="M76" s="65">
        <v>9954440993</v>
      </c>
      <c r="N76" s="18" t="s">
        <v>204</v>
      </c>
      <c r="O76" s="18">
        <v>9613093117</v>
      </c>
      <c r="P76" s="24">
        <v>43430</v>
      </c>
      <c r="Q76" s="18" t="s">
        <v>232</v>
      </c>
      <c r="R76" s="18" t="s">
        <v>226</v>
      </c>
      <c r="S76" s="18" t="s">
        <v>212</v>
      </c>
      <c r="T76" s="18"/>
    </row>
    <row r="77" spans="1:20">
      <c r="A77" s="4">
        <v>73</v>
      </c>
      <c r="B77" s="17" t="s">
        <v>67</v>
      </c>
      <c r="C77" s="55" t="s">
        <v>336</v>
      </c>
      <c r="D77" s="18" t="s">
        <v>27</v>
      </c>
      <c r="E77" s="59" t="s">
        <v>385</v>
      </c>
      <c r="F77" s="18" t="s">
        <v>366</v>
      </c>
      <c r="G77" s="59">
        <v>110</v>
      </c>
      <c r="H77" s="59">
        <v>100</v>
      </c>
      <c r="I77" s="17">
        <f t="shared" si="1"/>
        <v>210</v>
      </c>
      <c r="J77" s="18">
        <v>7896719643</v>
      </c>
      <c r="K77" s="18" t="s">
        <v>202</v>
      </c>
      <c r="L77" s="18" t="s">
        <v>203</v>
      </c>
      <c r="M77" s="65">
        <v>9954440993</v>
      </c>
      <c r="N77" s="18" t="s">
        <v>204</v>
      </c>
      <c r="O77" s="18">
        <v>7896894472</v>
      </c>
      <c r="P77" s="24">
        <v>43430</v>
      </c>
      <c r="Q77" s="18" t="s">
        <v>232</v>
      </c>
      <c r="R77" s="18" t="s">
        <v>244</v>
      </c>
      <c r="S77" s="18" t="s">
        <v>212</v>
      </c>
      <c r="T77" s="18"/>
    </row>
    <row r="78" spans="1:20">
      <c r="A78" s="4">
        <v>74</v>
      </c>
      <c r="B78" s="17" t="s">
        <v>66</v>
      </c>
      <c r="C78" s="55" t="s">
        <v>337</v>
      </c>
      <c r="D78" s="18" t="s">
        <v>27</v>
      </c>
      <c r="E78" s="58" t="s">
        <v>386</v>
      </c>
      <c r="F78" s="18" t="s">
        <v>220</v>
      </c>
      <c r="G78" s="55">
        <v>31</v>
      </c>
      <c r="H78" s="55">
        <v>43</v>
      </c>
      <c r="I78" s="17">
        <f t="shared" si="1"/>
        <v>74</v>
      </c>
      <c r="J78" s="18"/>
      <c r="K78" s="18" t="s">
        <v>413</v>
      </c>
      <c r="L78" s="18" t="s">
        <v>203</v>
      </c>
      <c r="M78" s="65">
        <v>9954440993</v>
      </c>
      <c r="N78" s="18" t="s">
        <v>204</v>
      </c>
      <c r="O78" s="18">
        <v>9613093117</v>
      </c>
      <c r="P78" s="24">
        <v>43431</v>
      </c>
      <c r="Q78" s="18" t="s">
        <v>210</v>
      </c>
      <c r="R78" s="18" t="s">
        <v>248</v>
      </c>
      <c r="S78" s="18" t="s">
        <v>212</v>
      </c>
      <c r="T78" s="18"/>
    </row>
    <row r="79" spans="1:20">
      <c r="A79" s="4">
        <v>75</v>
      </c>
      <c r="B79" s="17" t="s">
        <v>66</v>
      </c>
      <c r="C79" s="55" t="s">
        <v>338</v>
      </c>
      <c r="D79" s="18" t="s">
        <v>27</v>
      </c>
      <c r="E79" s="58" t="s">
        <v>387</v>
      </c>
      <c r="F79" s="18" t="s">
        <v>220</v>
      </c>
      <c r="G79" s="55">
        <v>14</v>
      </c>
      <c r="H79" s="55">
        <v>12</v>
      </c>
      <c r="I79" s="17">
        <f t="shared" si="1"/>
        <v>26</v>
      </c>
      <c r="J79" s="18"/>
      <c r="K79" s="18" t="s">
        <v>413</v>
      </c>
      <c r="L79" s="18" t="s">
        <v>203</v>
      </c>
      <c r="M79" s="65">
        <v>9954440993</v>
      </c>
      <c r="N79" s="18" t="s">
        <v>204</v>
      </c>
      <c r="O79" s="18">
        <v>9613093117</v>
      </c>
      <c r="P79" s="24">
        <v>43431</v>
      </c>
      <c r="Q79" s="18" t="s">
        <v>210</v>
      </c>
      <c r="R79" s="18" t="s">
        <v>246</v>
      </c>
      <c r="S79" s="18" t="s">
        <v>212</v>
      </c>
      <c r="T79" s="18"/>
    </row>
    <row r="80" spans="1:20">
      <c r="A80" s="4">
        <v>76</v>
      </c>
      <c r="B80" s="17" t="s">
        <v>67</v>
      </c>
      <c r="C80" s="72" t="s">
        <v>339</v>
      </c>
      <c r="D80" s="18" t="s">
        <v>27</v>
      </c>
      <c r="E80" s="58">
        <v>18150607905</v>
      </c>
      <c r="F80" s="18" t="s">
        <v>220</v>
      </c>
      <c r="G80" s="79">
        <v>35</v>
      </c>
      <c r="H80" s="79">
        <v>26</v>
      </c>
      <c r="I80" s="17">
        <f t="shared" si="1"/>
        <v>61</v>
      </c>
      <c r="J80" s="18">
        <v>9954293114</v>
      </c>
      <c r="K80" s="18" t="s">
        <v>393</v>
      </c>
      <c r="L80" s="18" t="s">
        <v>408</v>
      </c>
      <c r="M80" s="65">
        <v>8402803570</v>
      </c>
      <c r="N80" s="18" t="s">
        <v>423</v>
      </c>
      <c r="O80" s="18">
        <v>9957872910</v>
      </c>
      <c r="P80" s="24">
        <v>43431</v>
      </c>
      <c r="Q80" s="18" t="s">
        <v>210</v>
      </c>
      <c r="R80" s="18" t="s">
        <v>238</v>
      </c>
      <c r="S80" s="18" t="s">
        <v>212</v>
      </c>
      <c r="T80" s="18"/>
    </row>
    <row r="81" spans="1:20">
      <c r="A81" s="4">
        <v>77</v>
      </c>
      <c r="B81" s="17" t="s">
        <v>67</v>
      </c>
      <c r="C81" s="73" t="s">
        <v>340</v>
      </c>
      <c r="D81" s="18" t="s">
        <v>27</v>
      </c>
      <c r="E81" s="58">
        <v>18150607908</v>
      </c>
      <c r="F81" s="18" t="s">
        <v>220</v>
      </c>
      <c r="G81" s="79">
        <v>33</v>
      </c>
      <c r="H81" s="79">
        <v>40</v>
      </c>
      <c r="I81" s="17">
        <f t="shared" si="1"/>
        <v>73</v>
      </c>
      <c r="J81" s="18">
        <v>9954961044</v>
      </c>
      <c r="K81" s="18" t="s">
        <v>393</v>
      </c>
      <c r="L81" s="18" t="s">
        <v>408</v>
      </c>
      <c r="M81" s="65">
        <v>8402803570</v>
      </c>
      <c r="N81" s="18" t="s">
        <v>423</v>
      </c>
      <c r="O81" s="18">
        <v>9957872910</v>
      </c>
      <c r="P81" s="24">
        <v>43431</v>
      </c>
      <c r="Q81" s="18" t="s">
        <v>210</v>
      </c>
      <c r="R81" s="18" t="s">
        <v>238</v>
      </c>
      <c r="S81" s="18" t="s">
        <v>212</v>
      </c>
      <c r="T81" s="18"/>
    </row>
    <row r="82" spans="1:20">
      <c r="A82" s="4">
        <v>78</v>
      </c>
      <c r="B82" s="17" t="s">
        <v>66</v>
      </c>
      <c r="C82" s="55" t="s">
        <v>341</v>
      </c>
      <c r="D82" s="18" t="s">
        <v>27</v>
      </c>
      <c r="E82" s="59" t="s">
        <v>385</v>
      </c>
      <c r="F82" s="18" t="s">
        <v>220</v>
      </c>
      <c r="G82" s="55">
        <v>0</v>
      </c>
      <c r="H82" s="55">
        <v>278</v>
      </c>
      <c r="I82" s="17">
        <f t="shared" si="1"/>
        <v>278</v>
      </c>
      <c r="J82" s="18"/>
      <c r="K82" s="18" t="s">
        <v>424</v>
      </c>
      <c r="L82" s="18" t="s">
        <v>185</v>
      </c>
      <c r="M82" s="18">
        <v>9706884122</v>
      </c>
      <c r="N82" s="18"/>
      <c r="O82" s="18"/>
      <c r="P82" s="24">
        <v>43432</v>
      </c>
      <c r="Q82" s="18" t="s">
        <v>217</v>
      </c>
      <c r="R82" s="18" t="s">
        <v>425</v>
      </c>
      <c r="S82" s="18" t="s">
        <v>212</v>
      </c>
      <c r="T82" s="18"/>
    </row>
    <row r="83" spans="1:20">
      <c r="A83" s="4">
        <v>79</v>
      </c>
      <c r="B83" s="17" t="s">
        <v>67</v>
      </c>
      <c r="C83" s="18" t="s">
        <v>342</v>
      </c>
      <c r="D83" s="18" t="s">
        <v>29</v>
      </c>
      <c r="E83" s="19">
        <v>313</v>
      </c>
      <c r="F83" s="18"/>
      <c r="G83" s="79">
        <v>26</v>
      </c>
      <c r="H83" s="79">
        <v>27</v>
      </c>
      <c r="I83" s="17">
        <f t="shared" si="1"/>
        <v>53</v>
      </c>
      <c r="J83" s="18">
        <v>9954555318</v>
      </c>
      <c r="K83" s="18" t="s">
        <v>393</v>
      </c>
      <c r="L83" s="18" t="s">
        <v>408</v>
      </c>
      <c r="M83" s="65">
        <v>8402803570</v>
      </c>
      <c r="N83" s="18" t="s">
        <v>423</v>
      </c>
      <c r="O83" s="18">
        <v>9957872910</v>
      </c>
      <c r="P83" s="24">
        <v>43432</v>
      </c>
      <c r="Q83" s="18" t="s">
        <v>217</v>
      </c>
      <c r="R83" s="18" t="s">
        <v>403</v>
      </c>
      <c r="S83" s="18" t="s">
        <v>212</v>
      </c>
      <c r="T83" s="18"/>
    </row>
    <row r="84" spans="1:20">
      <c r="A84" s="4">
        <v>80</v>
      </c>
      <c r="B84" s="17" t="s">
        <v>67</v>
      </c>
      <c r="C84" s="18" t="s">
        <v>343</v>
      </c>
      <c r="D84" s="18" t="s">
        <v>29</v>
      </c>
      <c r="E84" s="19">
        <v>306</v>
      </c>
      <c r="F84" s="18"/>
      <c r="G84" s="79">
        <v>30</v>
      </c>
      <c r="H84" s="79">
        <v>23</v>
      </c>
      <c r="I84" s="17">
        <f t="shared" si="1"/>
        <v>53</v>
      </c>
      <c r="J84" s="18">
        <v>9957874262</v>
      </c>
      <c r="K84" s="18" t="s">
        <v>393</v>
      </c>
      <c r="L84" s="18" t="s">
        <v>408</v>
      </c>
      <c r="M84" s="65">
        <v>8402803570</v>
      </c>
      <c r="N84" s="18" t="s">
        <v>423</v>
      </c>
      <c r="O84" s="18">
        <v>9957872910</v>
      </c>
      <c r="P84" s="24">
        <v>43432</v>
      </c>
      <c r="Q84" s="18" t="s">
        <v>217</v>
      </c>
      <c r="R84" s="18" t="s">
        <v>227</v>
      </c>
      <c r="S84" s="18" t="s">
        <v>212</v>
      </c>
      <c r="T84" s="18"/>
    </row>
    <row r="85" spans="1:20">
      <c r="A85" s="4">
        <v>81</v>
      </c>
      <c r="B85" s="17" t="s">
        <v>66</v>
      </c>
      <c r="C85" s="55" t="s">
        <v>341</v>
      </c>
      <c r="D85" s="18" t="s">
        <v>27</v>
      </c>
      <c r="E85" s="59" t="s">
        <v>385</v>
      </c>
      <c r="F85" s="18" t="s">
        <v>366</v>
      </c>
      <c r="G85" s="19"/>
      <c r="H85" s="19"/>
      <c r="I85" s="17">
        <f t="shared" si="1"/>
        <v>0</v>
      </c>
      <c r="J85" s="18"/>
      <c r="K85" s="18"/>
      <c r="L85" s="18"/>
      <c r="M85" s="18"/>
      <c r="N85" s="18"/>
      <c r="O85" s="18"/>
      <c r="P85" s="24">
        <v>43433</v>
      </c>
      <c r="Q85" s="18" t="s">
        <v>221</v>
      </c>
      <c r="R85" s="18" t="s">
        <v>425</v>
      </c>
      <c r="S85" s="18" t="s">
        <v>212</v>
      </c>
      <c r="T85" s="18"/>
    </row>
    <row r="86" spans="1:20">
      <c r="A86" s="4">
        <v>82</v>
      </c>
      <c r="B86" s="17" t="s">
        <v>67</v>
      </c>
      <c r="C86" s="18" t="s">
        <v>344</v>
      </c>
      <c r="D86" s="18" t="s">
        <v>29</v>
      </c>
      <c r="E86" s="19">
        <v>98</v>
      </c>
      <c r="F86" s="18"/>
      <c r="G86" s="79">
        <v>30</v>
      </c>
      <c r="H86" s="79">
        <v>23</v>
      </c>
      <c r="I86" s="17">
        <f t="shared" si="1"/>
        <v>53</v>
      </c>
      <c r="J86" s="18">
        <v>9957715933</v>
      </c>
      <c r="K86" s="18" t="s">
        <v>179</v>
      </c>
      <c r="L86" s="18" t="s">
        <v>180</v>
      </c>
      <c r="M86" s="18">
        <v>8876261039</v>
      </c>
      <c r="N86" s="18" t="s">
        <v>205</v>
      </c>
      <c r="O86" s="18">
        <v>7896894472</v>
      </c>
      <c r="P86" s="24">
        <v>43433</v>
      </c>
      <c r="Q86" s="18" t="s">
        <v>221</v>
      </c>
      <c r="R86" s="18" t="s">
        <v>227</v>
      </c>
      <c r="S86" s="18" t="s">
        <v>212</v>
      </c>
      <c r="T86" s="18"/>
    </row>
    <row r="87" spans="1:20">
      <c r="A87" s="4">
        <v>83</v>
      </c>
      <c r="B87" s="17" t="s">
        <v>67</v>
      </c>
      <c r="C87" s="18" t="s">
        <v>345</v>
      </c>
      <c r="D87" s="18" t="s">
        <v>29</v>
      </c>
      <c r="E87" s="19">
        <v>314</v>
      </c>
      <c r="F87" s="18"/>
      <c r="G87" s="79">
        <v>10</v>
      </c>
      <c r="H87" s="79">
        <v>23</v>
      </c>
      <c r="I87" s="17">
        <f t="shared" si="1"/>
        <v>33</v>
      </c>
      <c r="J87" s="18">
        <v>9954759176</v>
      </c>
      <c r="K87" s="18" t="s">
        <v>179</v>
      </c>
      <c r="L87" s="18" t="s">
        <v>180</v>
      </c>
      <c r="M87" s="18">
        <v>8876261039</v>
      </c>
      <c r="N87" s="18" t="s">
        <v>205</v>
      </c>
      <c r="O87" s="18">
        <v>7896894472</v>
      </c>
      <c r="P87" s="24">
        <v>43433</v>
      </c>
      <c r="Q87" s="18" t="s">
        <v>221</v>
      </c>
      <c r="R87" s="18" t="s">
        <v>229</v>
      </c>
      <c r="S87" s="18" t="s">
        <v>212</v>
      </c>
      <c r="T87" s="18"/>
    </row>
    <row r="88" spans="1:20">
      <c r="A88" s="4">
        <v>84</v>
      </c>
      <c r="B88" s="17" t="s">
        <v>66</v>
      </c>
      <c r="C88" s="55" t="s">
        <v>346</v>
      </c>
      <c r="D88" s="18" t="s">
        <v>27</v>
      </c>
      <c r="E88" s="58" t="s">
        <v>388</v>
      </c>
      <c r="F88" s="18" t="s">
        <v>220</v>
      </c>
      <c r="G88" s="55">
        <v>28</v>
      </c>
      <c r="H88" s="55">
        <v>23</v>
      </c>
      <c r="I88" s="17">
        <f t="shared" si="1"/>
        <v>51</v>
      </c>
      <c r="J88" s="18"/>
      <c r="K88" s="18" t="s">
        <v>399</v>
      </c>
      <c r="L88" s="18" t="s">
        <v>400</v>
      </c>
      <c r="M88" s="18">
        <v>9085590731</v>
      </c>
      <c r="N88" s="18" t="s">
        <v>401</v>
      </c>
      <c r="O88" s="18">
        <v>8011727519</v>
      </c>
      <c r="P88" s="24">
        <v>43434</v>
      </c>
      <c r="Q88" s="18" t="s">
        <v>225</v>
      </c>
      <c r="R88" s="18" t="s">
        <v>403</v>
      </c>
      <c r="S88" s="18" t="s">
        <v>212</v>
      </c>
      <c r="T88" s="18"/>
    </row>
    <row r="89" spans="1:20">
      <c r="A89" s="4">
        <v>85</v>
      </c>
      <c r="B89" s="17" t="s">
        <v>66</v>
      </c>
      <c r="C89" s="55" t="s">
        <v>347</v>
      </c>
      <c r="D89" s="18" t="s">
        <v>27</v>
      </c>
      <c r="E89" s="58" t="s">
        <v>389</v>
      </c>
      <c r="F89" s="18" t="s">
        <v>220</v>
      </c>
      <c r="G89" s="55">
        <v>14</v>
      </c>
      <c r="H89" s="55">
        <v>26</v>
      </c>
      <c r="I89" s="17">
        <f t="shared" si="1"/>
        <v>40</v>
      </c>
      <c r="J89" s="18"/>
      <c r="K89" s="18" t="s">
        <v>399</v>
      </c>
      <c r="L89" s="18" t="s">
        <v>400</v>
      </c>
      <c r="M89" s="18">
        <v>9085590731</v>
      </c>
      <c r="N89" s="18" t="s">
        <v>401</v>
      </c>
      <c r="O89" s="18">
        <v>8011727519</v>
      </c>
      <c r="P89" s="24">
        <v>43434</v>
      </c>
      <c r="Q89" s="18" t="s">
        <v>225</v>
      </c>
      <c r="R89" s="18" t="s">
        <v>229</v>
      </c>
      <c r="S89" s="18" t="s">
        <v>212</v>
      </c>
      <c r="T89" s="18"/>
    </row>
    <row r="90" spans="1:20">
      <c r="A90" s="4">
        <v>86</v>
      </c>
      <c r="B90" s="17" t="s">
        <v>66</v>
      </c>
      <c r="C90" s="55" t="s">
        <v>348</v>
      </c>
      <c r="D90" s="18" t="s">
        <v>27</v>
      </c>
      <c r="E90" s="58" t="s">
        <v>390</v>
      </c>
      <c r="F90" s="18" t="s">
        <v>220</v>
      </c>
      <c r="G90" s="55">
        <v>21</v>
      </c>
      <c r="H90" s="55">
        <v>24</v>
      </c>
      <c r="I90" s="17">
        <f t="shared" si="1"/>
        <v>45</v>
      </c>
      <c r="J90" s="18"/>
      <c r="K90" s="18" t="s">
        <v>399</v>
      </c>
      <c r="L90" s="18" t="s">
        <v>400</v>
      </c>
      <c r="M90" s="18">
        <v>9085590731</v>
      </c>
      <c r="N90" s="18" t="s">
        <v>401</v>
      </c>
      <c r="O90" s="18">
        <v>8011727519</v>
      </c>
      <c r="P90" s="24">
        <v>43434</v>
      </c>
      <c r="Q90" s="18" t="s">
        <v>225</v>
      </c>
      <c r="R90" s="18" t="s">
        <v>238</v>
      </c>
      <c r="S90" s="18" t="s">
        <v>212</v>
      </c>
      <c r="T90" s="18"/>
    </row>
    <row r="91" spans="1:20">
      <c r="A91" s="4">
        <v>87</v>
      </c>
      <c r="B91" s="17" t="s">
        <v>67</v>
      </c>
      <c r="C91" s="18" t="s">
        <v>349</v>
      </c>
      <c r="D91" s="18" t="s">
        <v>29</v>
      </c>
      <c r="E91" s="19">
        <v>97</v>
      </c>
      <c r="F91" s="18"/>
      <c r="G91" s="81">
        <v>46</v>
      </c>
      <c r="H91" s="81">
        <v>41</v>
      </c>
      <c r="I91" s="17">
        <f t="shared" si="1"/>
        <v>87</v>
      </c>
      <c r="J91" s="18">
        <v>8822599801</v>
      </c>
      <c r="K91" s="18" t="s">
        <v>179</v>
      </c>
      <c r="L91" s="18" t="s">
        <v>180</v>
      </c>
      <c r="M91" s="18">
        <v>8876261039</v>
      </c>
      <c r="N91" s="18" t="s">
        <v>205</v>
      </c>
      <c r="O91" s="18">
        <v>7896894472</v>
      </c>
      <c r="P91" s="24">
        <v>43434</v>
      </c>
      <c r="Q91" s="18" t="s">
        <v>225</v>
      </c>
      <c r="R91" s="18" t="s">
        <v>249</v>
      </c>
      <c r="S91" s="18" t="s">
        <v>212</v>
      </c>
      <c r="T91" s="18"/>
    </row>
    <row r="92" spans="1:20">
      <c r="A92" s="4">
        <v>88</v>
      </c>
      <c r="B92" s="17" t="s">
        <v>67</v>
      </c>
      <c r="C92" s="18" t="s">
        <v>292</v>
      </c>
      <c r="D92" s="18" t="s">
        <v>29</v>
      </c>
      <c r="E92" s="19">
        <v>104</v>
      </c>
      <c r="F92" s="18"/>
      <c r="G92" s="81">
        <v>37</v>
      </c>
      <c r="H92" s="81">
        <v>56</v>
      </c>
      <c r="I92" s="17">
        <f t="shared" si="1"/>
        <v>93</v>
      </c>
      <c r="J92" s="18">
        <v>9957806497</v>
      </c>
      <c r="K92" s="18" t="s">
        <v>179</v>
      </c>
      <c r="L92" s="18" t="s">
        <v>180</v>
      </c>
      <c r="M92" s="18">
        <v>8876261039</v>
      </c>
      <c r="N92" s="18" t="s">
        <v>205</v>
      </c>
      <c r="O92" s="18">
        <v>7896894472</v>
      </c>
      <c r="P92" s="24">
        <v>43434</v>
      </c>
      <c r="Q92" s="18" t="s">
        <v>225</v>
      </c>
      <c r="R92" s="18" t="s">
        <v>241</v>
      </c>
      <c r="S92" s="18" t="s">
        <v>212</v>
      </c>
      <c r="T92" s="18"/>
    </row>
    <row r="93" spans="1:20">
      <c r="A93" s="4">
        <v>89</v>
      </c>
      <c r="B93" s="20"/>
      <c r="C93" s="112"/>
      <c r="D93" s="111"/>
      <c r="E93" s="114"/>
      <c r="F93" s="111"/>
      <c r="G93" s="112"/>
      <c r="H93" s="112"/>
      <c r="I93" s="20"/>
      <c r="J93" s="111"/>
      <c r="K93" s="111"/>
      <c r="L93" s="111"/>
      <c r="M93" s="111"/>
      <c r="N93" s="111"/>
      <c r="O93" s="111"/>
      <c r="P93" s="113"/>
      <c r="Q93" s="111"/>
      <c r="R93" s="111"/>
      <c r="S93" s="111"/>
      <c r="T93" s="111"/>
    </row>
    <row r="94" spans="1:20">
      <c r="A94" s="4">
        <v>90</v>
      </c>
      <c r="B94" s="20"/>
      <c r="C94" s="111"/>
      <c r="D94" s="111"/>
      <c r="E94" s="115"/>
      <c r="F94" s="111"/>
      <c r="G94" s="122"/>
      <c r="H94" s="122"/>
      <c r="I94" s="20"/>
      <c r="J94" s="111"/>
      <c r="K94" s="111"/>
      <c r="L94" s="111"/>
      <c r="M94" s="65"/>
      <c r="N94" s="111"/>
      <c r="O94" s="111"/>
      <c r="P94" s="113"/>
      <c r="Q94" s="111"/>
      <c r="R94" s="111"/>
      <c r="S94" s="111"/>
      <c r="T94" s="111"/>
    </row>
    <row r="95" spans="1:20">
      <c r="A95" s="4">
        <v>91</v>
      </c>
      <c r="B95" s="20"/>
      <c r="C95" s="111"/>
      <c r="D95" s="111"/>
      <c r="E95" s="115"/>
      <c r="F95" s="111"/>
      <c r="G95" s="122"/>
      <c r="H95" s="122"/>
      <c r="I95" s="20"/>
      <c r="J95" s="111"/>
      <c r="K95" s="111"/>
      <c r="L95" s="111"/>
      <c r="M95" s="65"/>
      <c r="N95" s="111"/>
      <c r="O95" s="111"/>
      <c r="P95" s="113"/>
      <c r="Q95" s="111"/>
      <c r="R95" s="111"/>
      <c r="S95" s="111"/>
      <c r="T95" s="111"/>
    </row>
    <row r="96" spans="1:20">
      <c r="A96" s="4">
        <v>92</v>
      </c>
      <c r="B96" s="20"/>
      <c r="C96" s="99"/>
      <c r="D96" s="111"/>
      <c r="E96" s="115"/>
      <c r="F96" s="111"/>
      <c r="G96" s="122"/>
      <c r="H96" s="122"/>
      <c r="I96" s="20"/>
      <c r="J96" s="111"/>
      <c r="K96" s="111"/>
      <c r="L96" s="111"/>
      <c r="M96" s="65"/>
      <c r="N96" s="111"/>
      <c r="O96" s="111"/>
      <c r="P96" s="113"/>
      <c r="Q96" s="111"/>
      <c r="R96" s="111"/>
      <c r="S96" s="111"/>
      <c r="T96" s="111"/>
    </row>
    <row r="97" spans="1:20">
      <c r="A97" s="4">
        <v>93</v>
      </c>
      <c r="B97" s="20"/>
      <c r="C97" s="99"/>
      <c r="D97" s="111"/>
      <c r="E97" s="115"/>
      <c r="F97" s="111"/>
      <c r="G97" s="122"/>
      <c r="H97" s="122"/>
      <c r="I97" s="20"/>
      <c r="J97" s="111"/>
      <c r="K97" s="111"/>
      <c r="L97" s="111"/>
      <c r="M97" s="65"/>
      <c r="N97" s="111"/>
      <c r="O97" s="111"/>
      <c r="P97" s="113"/>
      <c r="Q97" s="111"/>
      <c r="R97" s="111"/>
      <c r="S97" s="111"/>
      <c r="T97" s="111"/>
    </row>
    <row r="98" spans="1:20">
      <c r="A98" s="4">
        <v>94</v>
      </c>
      <c r="B98" s="20"/>
      <c r="C98" s="111"/>
      <c r="D98" s="111"/>
      <c r="E98" s="115"/>
      <c r="F98" s="111"/>
      <c r="G98" s="115"/>
      <c r="H98" s="115"/>
      <c r="I98" s="20"/>
      <c r="J98" s="111"/>
      <c r="K98" s="111"/>
      <c r="L98" s="111"/>
      <c r="M98" s="65"/>
      <c r="N98" s="111"/>
      <c r="O98" s="111"/>
      <c r="P98" s="113"/>
      <c r="Q98" s="111"/>
      <c r="R98" s="111"/>
      <c r="S98" s="111"/>
      <c r="T98" s="111"/>
    </row>
    <row r="99" spans="1:20">
      <c r="A99" s="4">
        <v>95</v>
      </c>
      <c r="B99" s="20"/>
      <c r="C99" s="111"/>
      <c r="D99" s="111"/>
      <c r="E99" s="115"/>
      <c r="F99" s="111"/>
      <c r="G99" s="115"/>
      <c r="H99" s="115"/>
      <c r="I99" s="20"/>
      <c r="J99" s="111"/>
      <c r="K99" s="111"/>
      <c r="L99" s="111"/>
      <c r="M99" s="65"/>
      <c r="N99" s="111"/>
      <c r="O99" s="111"/>
      <c r="P99" s="113"/>
      <c r="Q99" s="111"/>
      <c r="R99" s="111"/>
      <c r="S99" s="111"/>
      <c r="T99" s="111"/>
    </row>
    <row r="100" spans="1:20">
      <c r="A100" s="4">
        <v>96</v>
      </c>
      <c r="B100" s="20"/>
      <c r="C100" s="111"/>
      <c r="D100" s="111"/>
      <c r="E100" s="115"/>
      <c r="F100" s="111"/>
      <c r="G100" s="115"/>
      <c r="H100" s="115"/>
      <c r="I100" s="20"/>
      <c r="J100" s="111"/>
      <c r="K100" s="111"/>
      <c r="L100" s="111"/>
      <c r="M100" s="111"/>
      <c r="N100" s="111"/>
      <c r="O100" s="111"/>
      <c r="P100" s="113"/>
      <c r="Q100" s="111"/>
      <c r="R100" s="111"/>
      <c r="S100" s="111"/>
      <c r="T100" s="111"/>
    </row>
    <row r="101" spans="1:20">
      <c r="A101" s="4">
        <v>97</v>
      </c>
      <c r="B101" s="20"/>
      <c r="C101" s="112"/>
      <c r="D101" s="111"/>
      <c r="E101" s="123"/>
      <c r="F101" s="111"/>
      <c r="G101" s="123"/>
      <c r="H101" s="123"/>
      <c r="I101" s="20"/>
      <c r="J101" s="111"/>
      <c r="K101" s="111"/>
      <c r="L101" s="111"/>
      <c r="M101" s="111"/>
      <c r="N101" s="111"/>
      <c r="O101" s="111"/>
      <c r="P101" s="113"/>
      <c r="Q101" s="111"/>
      <c r="R101" s="111"/>
      <c r="S101" s="111"/>
      <c r="T101" s="111"/>
    </row>
    <row r="102" spans="1:20">
      <c r="A102" s="4">
        <v>98</v>
      </c>
      <c r="B102" s="20"/>
      <c r="C102" s="111"/>
      <c r="D102" s="111"/>
      <c r="E102" s="115"/>
      <c r="F102" s="111"/>
      <c r="G102" s="115"/>
      <c r="H102" s="115"/>
      <c r="I102" s="20"/>
      <c r="J102" s="111"/>
      <c r="K102" s="111"/>
      <c r="L102" s="111"/>
      <c r="M102" s="111"/>
      <c r="N102" s="111"/>
      <c r="O102" s="111"/>
      <c r="P102" s="113"/>
      <c r="Q102" s="111"/>
      <c r="R102" s="111"/>
      <c r="S102" s="111"/>
      <c r="T102" s="111"/>
    </row>
    <row r="103" spans="1:20">
      <c r="A103" s="4">
        <v>99</v>
      </c>
      <c r="B103" s="20"/>
      <c r="C103" s="111"/>
      <c r="D103" s="111"/>
      <c r="E103" s="115"/>
      <c r="F103" s="111"/>
      <c r="G103" s="115"/>
      <c r="H103" s="115"/>
      <c r="I103" s="20"/>
      <c r="J103" s="111"/>
      <c r="K103" s="111"/>
      <c r="L103" s="111"/>
      <c r="M103" s="65"/>
      <c r="N103" s="111"/>
      <c r="O103" s="111"/>
      <c r="P103" s="113"/>
      <c r="Q103" s="111"/>
      <c r="R103" s="111"/>
      <c r="S103" s="111"/>
      <c r="T103" s="111"/>
    </row>
    <row r="104" spans="1:20">
      <c r="A104" s="4">
        <v>100</v>
      </c>
      <c r="B104" s="20"/>
      <c r="C104" s="111"/>
      <c r="D104" s="111"/>
      <c r="E104" s="115"/>
      <c r="F104" s="111"/>
      <c r="G104" s="115"/>
      <c r="H104" s="115"/>
      <c r="I104" s="20"/>
      <c r="J104" s="111"/>
      <c r="K104" s="111"/>
      <c r="L104" s="111"/>
      <c r="M104" s="65"/>
      <c r="N104" s="111"/>
      <c r="O104" s="111"/>
      <c r="P104" s="113"/>
      <c r="Q104" s="111"/>
      <c r="R104" s="111"/>
      <c r="S104" s="111"/>
      <c r="T104" s="111"/>
    </row>
    <row r="105" spans="1:20">
      <c r="A105" s="4">
        <v>101</v>
      </c>
      <c r="B105" s="20"/>
      <c r="C105" s="111"/>
      <c r="D105" s="111"/>
      <c r="E105" s="115"/>
      <c r="F105" s="111"/>
      <c r="G105" s="115"/>
      <c r="H105" s="115"/>
      <c r="I105" s="20"/>
      <c r="J105" s="111"/>
      <c r="K105" s="111"/>
      <c r="L105" s="111"/>
      <c r="M105" s="65"/>
      <c r="N105" s="111"/>
      <c r="O105" s="111"/>
      <c r="P105" s="113"/>
      <c r="Q105" s="111"/>
      <c r="R105" s="111"/>
      <c r="S105" s="111"/>
      <c r="T105" s="111"/>
    </row>
    <row r="106" spans="1:20">
      <c r="A106" s="4">
        <v>102</v>
      </c>
      <c r="B106" s="20"/>
      <c r="C106" s="111"/>
      <c r="D106" s="111"/>
      <c r="E106" s="115"/>
      <c r="F106" s="111"/>
      <c r="G106" s="115"/>
      <c r="H106" s="115"/>
      <c r="I106" s="20"/>
      <c r="J106" s="111"/>
      <c r="K106" s="111"/>
      <c r="L106" s="111"/>
      <c r="M106" s="111"/>
      <c r="N106" s="111"/>
      <c r="O106" s="111"/>
      <c r="P106" s="113"/>
      <c r="Q106" s="111"/>
      <c r="R106" s="111"/>
      <c r="S106" s="111"/>
      <c r="T106" s="111"/>
    </row>
    <row r="107" spans="1:20">
      <c r="A107" s="4">
        <v>103</v>
      </c>
      <c r="B107" s="20"/>
      <c r="C107" s="69"/>
      <c r="D107" s="111"/>
      <c r="E107" s="115"/>
      <c r="F107" s="111"/>
      <c r="G107" s="124"/>
      <c r="H107" s="125"/>
      <c r="I107" s="20"/>
      <c r="J107" s="126"/>
      <c r="K107" s="111"/>
      <c r="L107" s="111"/>
      <c r="M107" s="111"/>
      <c r="N107" s="111"/>
      <c r="O107" s="111"/>
      <c r="P107" s="113"/>
      <c r="Q107" s="111"/>
      <c r="R107" s="111"/>
      <c r="S107" s="111"/>
      <c r="T107" s="111"/>
    </row>
    <row r="108" spans="1:20">
      <c r="A108" s="4">
        <v>104</v>
      </c>
      <c r="B108" s="20"/>
      <c r="C108" s="69"/>
      <c r="D108" s="111"/>
      <c r="E108" s="115"/>
      <c r="F108" s="111"/>
      <c r="G108" s="125"/>
      <c r="H108" s="125"/>
      <c r="I108" s="20"/>
      <c r="J108" s="126"/>
      <c r="K108" s="111"/>
      <c r="L108" s="111"/>
      <c r="M108" s="111"/>
      <c r="N108" s="111"/>
      <c r="O108" s="111"/>
      <c r="P108" s="113"/>
      <c r="Q108" s="111"/>
      <c r="R108" s="111"/>
      <c r="S108" s="111"/>
      <c r="T108" s="111"/>
    </row>
    <row r="109" spans="1:20">
      <c r="A109" s="4">
        <v>105</v>
      </c>
      <c r="B109" s="17"/>
      <c r="C109" s="69"/>
      <c r="D109" s="111"/>
      <c r="E109" s="115"/>
      <c r="F109" s="111"/>
      <c r="G109" s="60"/>
      <c r="H109" s="60"/>
      <c r="I109" s="17">
        <f t="shared" si="1"/>
        <v>0</v>
      </c>
      <c r="J109" s="63"/>
      <c r="K109" s="18"/>
      <c r="L109" s="18"/>
      <c r="M109" s="18"/>
      <c r="N109" s="18"/>
      <c r="O109" s="18"/>
      <c r="P109" s="24"/>
      <c r="Q109" s="18"/>
      <c r="R109" s="18"/>
      <c r="S109" s="18"/>
      <c r="T109" s="18"/>
    </row>
    <row r="110" spans="1:20">
      <c r="A110" s="4">
        <v>106</v>
      </c>
      <c r="B110" s="17"/>
      <c r="C110" s="69"/>
      <c r="D110" s="111"/>
      <c r="E110" s="115"/>
      <c r="F110" s="111"/>
      <c r="G110" s="60"/>
      <c r="H110" s="60"/>
      <c r="I110" s="17">
        <f t="shared" si="1"/>
        <v>0</v>
      </c>
      <c r="J110" s="63"/>
      <c r="K110" s="18"/>
      <c r="L110" s="18"/>
      <c r="M110" s="18"/>
      <c r="N110" s="18"/>
      <c r="O110" s="18"/>
      <c r="P110" s="24"/>
      <c r="Q110" s="18"/>
      <c r="R110" s="18"/>
      <c r="S110" s="18"/>
      <c r="T110" s="18"/>
    </row>
    <row r="111" spans="1:20">
      <c r="A111" s="4">
        <v>107</v>
      </c>
      <c r="B111" s="17"/>
      <c r="C111" s="69"/>
      <c r="D111" s="111"/>
      <c r="E111" s="115"/>
      <c r="F111" s="111"/>
      <c r="G111" s="60"/>
      <c r="H111" s="60"/>
      <c r="I111" s="17">
        <f t="shared" si="1"/>
        <v>0</v>
      </c>
      <c r="J111" s="63"/>
      <c r="K111" s="18"/>
      <c r="L111" s="18"/>
      <c r="M111" s="18"/>
      <c r="N111" s="18"/>
      <c r="O111" s="18"/>
      <c r="P111" s="24"/>
      <c r="Q111" s="18"/>
      <c r="R111" s="18"/>
      <c r="S111" s="18"/>
      <c r="T111" s="18"/>
    </row>
    <row r="112" spans="1:20">
      <c r="A112" s="4">
        <v>108</v>
      </c>
      <c r="B112" s="17"/>
      <c r="C112" s="111"/>
      <c r="D112" s="111"/>
      <c r="E112" s="115"/>
      <c r="F112" s="111"/>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88</v>
      </c>
      <c r="D165" s="21"/>
      <c r="E165" s="13"/>
      <c r="F165" s="21"/>
      <c r="G165" s="21">
        <f>SUM(G5:G164)</f>
        <v>2448</v>
      </c>
      <c r="H165" s="21">
        <f>SUM(H5:H164)</f>
        <v>2545</v>
      </c>
      <c r="I165" s="21">
        <f>SUM(I5:I164)</f>
        <v>4993</v>
      </c>
      <c r="J165" s="21"/>
      <c r="K165" s="21"/>
      <c r="L165" s="21"/>
      <c r="M165" s="21"/>
      <c r="N165" s="21"/>
      <c r="O165" s="21"/>
      <c r="P165" s="14"/>
      <c r="Q165" s="21"/>
      <c r="R165" s="21"/>
      <c r="S165" s="21"/>
      <c r="T165" s="12"/>
    </row>
    <row r="166" spans="1:20">
      <c r="A166" s="46" t="s">
        <v>66</v>
      </c>
      <c r="B166" s="10">
        <f>COUNTIF(B$5:B$164,"Team 1")</f>
        <v>44</v>
      </c>
      <c r="C166" s="46" t="s">
        <v>29</v>
      </c>
      <c r="D166" s="10">
        <f>COUNTIF(D5:D164,"Anganwadi")</f>
        <v>49</v>
      </c>
    </row>
    <row r="167" spans="1:20">
      <c r="A167" s="46" t="s">
        <v>67</v>
      </c>
      <c r="B167" s="10">
        <f>COUNTIF(B$6:B$164,"Team 2")</f>
        <v>44</v>
      </c>
      <c r="C167" s="46" t="s">
        <v>27</v>
      </c>
      <c r="D167" s="10">
        <f>COUNTIF(D5:D164,"School")</f>
        <v>39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1029</v>
      </c>
      <c r="B1" s="177"/>
      <c r="C1" s="177"/>
      <c r="D1" s="178"/>
      <c r="E1" s="178"/>
      <c r="F1" s="178"/>
      <c r="G1" s="178"/>
      <c r="H1" s="178"/>
      <c r="I1" s="178"/>
      <c r="J1" s="178"/>
      <c r="K1" s="178"/>
      <c r="L1" s="178"/>
      <c r="M1" s="178"/>
      <c r="N1" s="178"/>
      <c r="O1" s="178"/>
      <c r="P1" s="178"/>
      <c r="Q1" s="178"/>
      <c r="R1" s="178"/>
      <c r="S1" s="178"/>
    </row>
    <row r="2" spans="1:20">
      <c r="A2" s="181" t="s">
        <v>63</v>
      </c>
      <c r="B2" s="182"/>
      <c r="C2" s="182"/>
      <c r="D2" s="25">
        <v>43435</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23" t="s">
        <v>9</v>
      </c>
      <c r="H4" s="23" t="s">
        <v>10</v>
      </c>
      <c r="I4" s="23" t="s">
        <v>11</v>
      </c>
      <c r="J4" s="175"/>
      <c r="K4" s="180"/>
      <c r="L4" s="180"/>
      <c r="M4" s="180"/>
      <c r="N4" s="180"/>
      <c r="O4" s="180"/>
      <c r="P4" s="176"/>
      <c r="Q4" s="176"/>
      <c r="R4" s="175"/>
      <c r="S4" s="175"/>
      <c r="T4" s="175"/>
    </row>
    <row r="5" spans="1:20">
      <c r="A5" s="4">
        <v>1</v>
      </c>
      <c r="B5" s="17" t="s">
        <v>66</v>
      </c>
      <c r="C5" s="63" t="s">
        <v>428</v>
      </c>
      <c r="D5" s="18" t="s">
        <v>27</v>
      </c>
      <c r="E5" s="60"/>
      <c r="F5" s="18"/>
      <c r="G5" s="85">
        <v>31</v>
      </c>
      <c r="H5" s="85">
        <v>33</v>
      </c>
      <c r="I5" s="17">
        <f>+G5+H5</f>
        <v>64</v>
      </c>
      <c r="J5" s="85"/>
      <c r="K5" s="85" t="s">
        <v>537</v>
      </c>
      <c r="L5" s="18" t="s">
        <v>538</v>
      </c>
      <c r="M5" s="18"/>
      <c r="N5" s="18"/>
      <c r="O5" s="18">
        <v>9954335372</v>
      </c>
      <c r="P5" s="24">
        <v>43435</v>
      </c>
      <c r="Q5" s="18" t="s">
        <v>228</v>
      </c>
      <c r="R5" s="18" t="s">
        <v>238</v>
      </c>
      <c r="S5" s="18" t="s">
        <v>212</v>
      </c>
      <c r="T5" s="18"/>
    </row>
    <row r="6" spans="1:20">
      <c r="A6" s="4">
        <v>2</v>
      </c>
      <c r="B6" s="17" t="s">
        <v>66</v>
      </c>
      <c r="C6" s="67" t="s">
        <v>429</v>
      </c>
      <c r="D6" s="18" t="s">
        <v>27</v>
      </c>
      <c r="E6" s="60"/>
      <c r="F6" s="18"/>
      <c r="G6" s="90">
        <v>36</v>
      </c>
      <c r="H6" s="90">
        <v>22</v>
      </c>
      <c r="I6" s="17">
        <f>+G6+H6</f>
        <v>58</v>
      </c>
      <c r="J6" s="85"/>
      <c r="K6" s="85" t="s">
        <v>537</v>
      </c>
      <c r="L6" s="18" t="s">
        <v>538</v>
      </c>
      <c r="M6" s="18"/>
      <c r="N6" s="18"/>
      <c r="O6" s="18">
        <v>9954335372</v>
      </c>
      <c r="P6" s="24">
        <v>43435</v>
      </c>
      <c r="Q6" s="18" t="s">
        <v>228</v>
      </c>
      <c r="R6" s="18" t="s">
        <v>238</v>
      </c>
      <c r="S6" s="18" t="s">
        <v>212</v>
      </c>
      <c r="T6" s="18"/>
    </row>
    <row r="7" spans="1:20">
      <c r="A7" s="4">
        <v>3</v>
      </c>
      <c r="B7" s="17" t="s">
        <v>66</v>
      </c>
      <c r="C7" s="67" t="s">
        <v>430</v>
      </c>
      <c r="D7" s="18" t="s">
        <v>27</v>
      </c>
      <c r="E7" s="60"/>
      <c r="F7" s="18"/>
      <c r="G7" s="67">
        <v>39</v>
      </c>
      <c r="H7" s="67">
        <v>35</v>
      </c>
      <c r="I7" s="17">
        <f t="shared" ref="I7:I70" si="0">+G7+H7</f>
        <v>74</v>
      </c>
      <c r="J7" s="85"/>
      <c r="K7" s="85" t="s">
        <v>537</v>
      </c>
      <c r="L7" s="18" t="s">
        <v>538</v>
      </c>
      <c r="M7" s="18"/>
      <c r="N7" s="18"/>
      <c r="O7" s="18">
        <v>9954335372</v>
      </c>
      <c r="P7" s="24">
        <v>43435</v>
      </c>
      <c r="Q7" s="18" t="s">
        <v>228</v>
      </c>
      <c r="R7" s="18" t="s">
        <v>238</v>
      </c>
      <c r="S7" s="18" t="s">
        <v>212</v>
      </c>
      <c r="T7" s="18"/>
    </row>
    <row r="8" spans="1:20">
      <c r="A8" s="4">
        <v>4</v>
      </c>
      <c r="B8" s="17" t="s">
        <v>67</v>
      </c>
      <c r="C8" s="63" t="s">
        <v>431</v>
      </c>
      <c r="D8" s="18" t="s">
        <v>27</v>
      </c>
      <c r="E8" s="19"/>
      <c r="F8" s="18"/>
      <c r="G8" s="85">
        <v>34</v>
      </c>
      <c r="H8" s="85">
        <v>38</v>
      </c>
      <c r="I8" s="17">
        <f t="shared" si="0"/>
        <v>72</v>
      </c>
      <c r="J8" s="17"/>
      <c r="K8" s="18" t="s">
        <v>257</v>
      </c>
      <c r="L8" s="18" t="s">
        <v>539</v>
      </c>
      <c r="M8" s="65">
        <v>7576836118</v>
      </c>
      <c r="N8" s="18" t="s">
        <v>540</v>
      </c>
      <c r="O8" s="18"/>
      <c r="P8" s="24">
        <v>43435</v>
      </c>
      <c r="Q8" s="18" t="s">
        <v>228</v>
      </c>
      <c r="R8" s="18" t="s">
        <v>226</v>
      </c>
      <c r="S8" s="18" t="s">
        <v>212</v>
      </c>
      <c r="T8" s="18"/>
    </row>
    <row r="9" spans="1:20">
      <c r="A9" s="4">
        <v>5</v>
      </c>
      <c r="B9" s="17" t="s">
        <v>67</v>
      </c>
      <c r="C9" s="67" t="s">
        <v>432</v>
      </c>
      <c r="D9" s="18" t="s">
        <v>27</v>
      </c>
      <c r="E9" s="19"/>
      <c r="F9" s="18"/>
      <c r="G9" s="67">
        <v>47</v>
      </c>
      <c r="H9" s="67">
        <v>30</v>
      </c>
      <c r="I9" s="17">
        <f t="shared" si="0"/>
        <v>77</v>
      </c>
      <c r="J9" s="93"/>
      <c r="K9" s="18" t="s">
        <v>257</v>
      </c>
      <c r="L9" s="18" t="s">
        <v>539</v>
      </c>
      <c r="M9" s="65">
        <v>7576836118</v>
      </c>
      <c r="N9" s="18" t="s">
        <v>540</v>
      </c>
      <c r="O9" s="18"/>
      <c r="P9" s="24">
        <v>43435</v>
      </c>
      <c r="Q9" s="18" t="s">
        <v>228</v>
      </c>
      <c r="R9" s="18" t="s">
        <v>422</v>
      </c>
      <c r="S9" s="18" t="s">
        <v>212</v>
      </c>
      <c r="T9" s="18"/>
    </row>
    <row r="10" spans="1:20">
      <c r="A10" s="4">
        <v>6</v>
      </c>
      <c r="B10" s="17" t="s">
        <v>66</v>
      </c>
      <c r="C10" s="85" t="s">
        <v>433</v>
      </c>
      <c r="D10" s="18" t="s">
        <v>27</v>
      </c>
      <c r="E10" s="19"/>
      <c r="F10" s="18"/>
      <c r="G10" s="85">
        <v>52</v>
      </c>
      <c r="H10" s="85">
        <v>61</v>
      </c>
      <c r="I10" s="17">
        <f t="shared" si="0"/>
        <v>113</v>
      </c>
      <c r="J10" s="93"/>
      <c r="K10" s="18" t="s">
        <v>144</v>
      </c>
      <c r="L10" s="18" t="s">
        <v>541</v>
      </c>
      <c r="M10" s="18">
        <v>9954419802</v>
      </c>
      <c r="N10" s="18"/>
      <c r="O10" s="18"/>
      <c r="P10" s="24">
        <v>43437</v>
      </c>
      <c r="Q10" s="18" t="s">
        <v>232</v>
      </c>
      <c r="R10" s="18" t="s">
        <v>542</v>
      </c>
      <c r="S10" s="18" t="s">
        <v>212</v>
      </c>
      <c r="T10" s="18"/>
    </row>
    <row r="11" spans="1:20">
      <c r="A11" s="4">
        <v>7</v>
      </c>
      <c r="B11" s="17" t="s">
        <v>66</v>
      </c>
      <c r="C11" s="85" t="s">
        <v>434</v>
      </c>
      <c r="D11" s="18" t="s">
        <v>29</v>
      </c>
      <c r="E11" s="19">
        <v>96</v>
      </c>
      <c r="F11" s="18"/>
      <c r="G11" s="79">
        <v>31</v>
      </c>
      <c r="H11" s="79">
        <v>22</v>
      </c>
      <c r="I11" s="17">
        <f t="shared" si="0"/>
        <v>53</v>
      </c>
      <c r="J11" s="93">
        <v>8133961109</v>
      </c>
      <c r="K11" s="18" t="s">
        <v>144</v>
      </c>
      <c r="L11" s="18" t="s">
        <v>541</v>
      </c>
      <c r="M11" s="18">
        <v>9954419802</v>
      </c>
      <c r="N11" s="18" t="s">
        <v>543</v>
      </c>
      <c r="O11" s="18">
        <v>9954335372</v>
      </c>
      <c r="P11" s="24">
        <v>43437</v>
      </c>
      <c r="Q11" s="18" t="s">
        <v>232</v>
      </c>
      <c r="R11" s="18" t="s">
        <v>544</v>
      </c>
      <c r="S11" s="18" t="s">
        <v>212</v>
      </c>
      <c r="T11" s="18"/>
    </row>
    <row r="12" spans="1:20">
      <c r="A12" s="4">
        <v>8</v>
      </c>
      <c r="B12" s="17" t="s">
        <v>66</v>
      </c>
      <c r="C12" s="85" t="s">
        <v>435</v>
      </c>
      <c r="D12" s="18" t="s">
        <v>29</v>
      </c>
      <c r="E12" s="19">
        <v>199</v>
      </c>
      <c r="F12" s="18"/>
      <c r="G12" s="19">
        <v>40</v>
      </c>
      <c r="H12" s="19">
        <v>42</v>
      </c>
      <c r="I12" s="17">
        <f t="shared" si="0"/>
        <v>82</v>
      </c>
      <c r="J12" s="93">
        <v>7399004875</v>
      </c>
      <c r="K12" s="18" t="s">
        <v>144</v>
      </c>
      <c r="L12" s="18" t="s">
        <v>541</v>
      </c>
      <c r="M12" s="18">
        <v>9954419802</v>
      </c>
      <c r="N12" s="18" t="s">
        <v>543</v>
      </c>
      <c r="O12" s="18">
        <v>9954335372</v>
      </c>
      <c r="P12" s="24">
        <v>43437</v>
      </c>
      <c r="Q12" s="18" t="s">
        <v>232</v>
      </c>
      <c r="R12" s="18" t="s">
        <v>544</v>
      </c>
      <c r="S12" s="18" t="s">
        <v>212</v>
      </c>
      <c r="T12" s="18"/>
    </row>
    <row r="13" spans="1:20">
      <c r="A13" s="4">
        <v>9</v>
      </c>
      <c r="B13" s="17" t="s">
        <v>67</v>
      </c>
      <c r="C13" s="18" t="s">
        <v>436</v>
      </c>
      <c r="D13" s="18" t="s">
        <v>27</v>
      </c>
      <c r="E13" s="19"/>
      <c r="F13" s="18"/>
      <c r="G13" s="19">
        <v>20</v>
      </c>
      <c r="H13" s="19">
        <v>20</v>
      </c>
      <c r="I13" s="17">
        <f t="shared" si="0"/>
        <v>40</v>
      </c>
      <c r="J13" s="93">
        <v>9613290635</v>
      </c>
      <c r="K13" s="18" t="s">
        <v>144</v>
      </c>
      <c r="L13" s="18" t="s">
        <v>541</v>
      </c>
      <c r="M13" s="18">
        <v>9954419802</v>
      </c>
      <c r="N13" s="18" t="s">
        <v>543</v>
      </c>
      <c r="O13" s="18"/>
      <c r="P13" s="24">
        <v>43437</v>
      </c>
      <c r="Q13" s="18" t="s">
        <v>232</v>
      </c>
      <c r="R13" s="18" t="s">
        <v>544</v>
      </c>
      <c r="S13" s="18" t="s">
        <v>212</v>
      </c>
      <c r="T13" s="18"/>
    </row>
    <row r="14" spans="1:20">
      <c r="A14" s="4">
        <v>10</v>
      </c>
      <c r="B14" s="17" t="s">
        <v>66</v>
      </c>
      <c r="C14" s="18" t="s">
        <v>437</v>
      </c>
      <c r="D14" s="18" t="s">
        <v>29</v>
      </c>
      <c r="E14" s="19"/>
      <c r="F14" s="18"/>
      <c r="G14" s="19">
        <v>14</v>
      </c>
      <c r="H14" s="19">
        <v>13</v>
      </c>
      <c r="I14" s="17">
        <f t="shared" si="0"/>
        <v>27</v>
      </c>
      <c r="J14" s="93">
        <v>9401096928</v>
      </c>
      <c r="K14" s="18" t="s">
        <v>144</v>
      </c>
      <c r="L14" s="18" t="s">
        <v>541</v>
      </c>
      <c r="M14" s="18">
        <v>9954419802</v>
      </c>
      <c r="N14" s="18" t="s">
        <v>543</v>
      </c>
      <c r="O14" s="18"/>
      <c r="P14" s="24">
        <v>43438</v>
      </c>
      <c r="Q14" s="18" t="s">
        <v>210</v>
      </c>
      <c r="R14" s="18" t="s">
        <v>545</v>
      </c>
      <c r="S14" s="18" t="s">
        <v>212</v>
      </c>
      <c r="T14" s="18"/>
    </row>
    <row r="15" spans="1:20">
      <c r="A15" s="4">
        <v>11</v>
      </c>
      <c r="B15" s="17" t="s">
        <v>66</v>
      </c>
      <c r="C15" s="18" t="s">
        <v>438</v>
      </c>
      <c r="D15" s="18" t="s">
        <v>29</v>
      </c>
      <c r="E15" s="19">
        <v>216</v>
      </c>
      <c r="F15" s="18"/>
      <c r="G15" s="19">
        <v>10</v>
      </c>
      <c r="H15" s="19">
        <v>14</v>
      </c>
      <c r="I15" s="17">
        <f t="shared" si="0"/>
        <v>24</v>
      </c>
      <c r="J15" s="93">
        <v>9613290635</v>
      </c>
      <c r="K15" s="18" t="s">
        <v>144</v>
      </c>
      <c r="L15" s="18" t="s">
        <v>541</v>
      </c>
      <c r="M15" s="18">
        <v>9954419802</v>
      </c>
      <c r="N15" s="18" t="s">
        <v>543</v>
      </c>
      <c r="O15" s="18"/>
      <c r="P15" s="24">
        <v>43438</v>
      </c>
      <c r="Q15" s="18" t="s">
        <v>210</v>
      </c>
      <c r="R15" s="18" t="s">
        <v>545</v>
      </c>
      <c r="S15" s="18" t="s">
        <v>212</v>
      </c>
      <c r="T15" s="18"/>
    </row>
    <row r="16" spans="1:20">
      <c r="A16" s="4">
        <v>12</v>
      </c>
      <c r="B16" s="17" t="s">
        <v>67</v>
      </c>
      <c r="C16" s="67" t="s">
        <v>439</v>
      </c>
      <c r="D16" s="18" t="s">
        <v>27</v>
      </c>
      <c r="E16" s="19"/>
      <c r="F16" s="18"/>
      <c r="G16" s="19">
        <v>56</v>
      </c>
      <c r="H16" s="19">
        <v>36</v>
      </c>
      <c r="I16" s="17">
        <f t="shared" si="0"/>
        <v>92</v>
      </c>
      <c r="J16" s="93">
        <v>9957997328</v>
      </c>
      <c r="K16" s="18" t="s">
        <v>144</v>
      </c>
      <c r="L16" s="18" t="s">
        <v>541</v>
      </c>
      <c r="M16" s="18">
        <v>9954419802</v>
      </c>
      <c r="N16" s="18" t="s">
        <v>543</v>
      </c>
      <c r="O16" s="18">
        <v>9957066605</v>
      </c>
      <c r="P16" s="24">
        <v>43438</v>
      </c>
      <c r="Q16" s="18" t="s">
        <v>210</v>
      </c>
      <c r="R16" s="18" t="s">
        <v>545</v>
      </c>
      <c r="S16" s="18" t="s">
        <v>212</v>
      </c>
      <c r="T16" s="18"/>
    </row>
    <row r="17" spans="1:20">
      <c r="A17" s="4">
        <v>13</v>
      </c>
      <c r="B17" s="17" t="s">
        <v>67</v>
      </c>
      <c r="C17" s="67" t="s">
        <v>440</v>
      </c>
      <c r="D17" s="18" t="s">
        <v>29</v>
      </c>
      <c r="E17" s="19">
        <v>311</v>
      </c>
      <c r="F17" s="18"/>
      <c r="G17" s="19">
        <v>58</v>
      </c>
      <c r="H17" s="19">
        <v>60</v>
      </c>
      <c r="I17" s="17">
        <f t="shared" si="0"/>
        <v>118</v>
      </c>
      <c r="J17" s="93">
        <v>9854846252</v>
      </c>
      <c r="K17" s="18" t="s">
        <v>144</v>
      </c>
      <c r="L17" s="18" t="s">
        <v>541</v>
      </c>
      <c r="M17" s="18">
        <v>9954419802</v>
      </c>
      <c r="N17" s="18" t="s">
        <v>546</v>
      </c>
      <c r="O17" s="18">
        <v>9957066605</v>
      </c>
      <c r="P17" s="24">
        <v>43438</v>
      </c>
      <c r="Q17" s="18" t="s">
        <v>210</v>
      </c>
      <c r="R17" s="18" t="s">
        <v>545</v>
      </c>
      <c r="S17" s="18" t="s">
        <v>212</v>
      </c>
      <c r="T17" s="18"/>
    </row>
    <row r="18" spans="1:20">
      <c r="A18" s="4">
        <v>14</v>
      </c>
      <c r="B18" s="17" t="s">
        <v>67</v>
      </c>
      <c r="C18" s="72" t="s">
        <v>441</v>
      </c>
      <c r="D18" s="18" t="s">
        <v>29</v>
      </c>
      <c r="E18" s="19">
        <v>9</v>
      </c>
      <c r="F18" s="18"/>
      <c r="G18" s="19">
        <v>17</v>
      </c>
      <c r="H18" s="19">
        <v>12</v>
      </c>
      <c r="I18" s="17">
        <f t="shared" si="0"/>
        <v>29</v>
      </c>
      <c r="J18" s="93">
        <v>8752025565</v>
      </c>
      <c r="K18" s="18" t="s">
        <v>144</v>
      </c>
      <c r="L18" s="18" t="s">
        <v>541</v>
      </c>
      <c r="M18" s="18">
        <v>9954419802</v>
      </c>
      <c r="N18" s="18" t="s">
        <v>547</v>
      </c>
      <c r="O18" s="18">
        <v>7399723389</v>
      </c>
      <c r="P18" s="24">
        <v>43438</v>
      </c>
      <c r="Q18" s="18" t="s">
        <v>210</v>
      </c>
      <c r="R18" s="18" t="s">
        <v>545</v>
      </c>
      <c r="S18" s="18" t="s">
        <v>212</v>
      </c>
      <c r="T18" s="18"/>
    </row>
    <row r="19" spans="1:20">
      <c r="A19" s="4">
        <v>15</v>
      </c>
      <c r="B19" s="17" t="s">
        <v>66</v>
      </c>
      <c r="C19" s="85" t="s">
        <v>442</v>
      </c>
      <c r="D19" s="18" t="s">
        <v>29</v>
      </c>
      <c r="E19" s="19">
        <v>28</v>
      </c>
      <c r="F19" s="18"/>
      <c r="G19" s="60">
        <v>60</v>
      </c>
      <c r="H19" s="60">
        <v>50</v>
      </c>
      <c r="I19" s="17">
        <f t="shared" si="0"/>
        <v>110</v>
      </c>
      <c r="J19" s="85">
        <v>9859574231</v>
      </c>
      <c r="K19" s="18" t="s">
        <v>216</v>
      </c>
      <c r="L19" s="18"/>
      <c r="M19" s="18"/>
      <c r="N19" s="18"/>
      <c r="O19" s="18"/>
      <c r="P19" s="24">
        <v>43439</v>
      </c>
      <c r="Q19" s="18" t="s">
        <v>217</v>
      </c>
      <c r="R19" s="18" t="s">
        <v>544</v>
      </c>
      <c r="S19" s="18" t="s">
        <v>212</v>
      </c>
      <c r="T19" s="18"/>
    </row>
    <row r="20" spans="1:20">
      <c r="A20" s="4">
        <v>16</v>
      </c>
      <c r="B20" s="17" t="s">
        <v>67</v>
      </c>
      <c r="C20" s="85" t="s">
        <v>443</v>
      </c>
      <c r="D20" s="18" t="s">
        <v>29</v>
      </c>
      <c r="E20" s="19">
        <v>26</v>
      </c>
      <c r="F20" s="18"/>
      <c r="G20" s="60">
        <v>43</v>
      </c>
      <c r="H20" s="60">
        <v>58</v>
      </c>
      <c r="I20" s="17">
        <f t="shared" si="0"/>
        <v>101</v>
      </c>
      <c r="J20" s="85">
        <v>9678877761</v>
      </c>
      <c r="K20" s="18" t="s">
        <v>216</v>
      </c>
      <c r="L20" s="18"/>
      <c r="M20" s="18"/>
      <c r="N20" s="18"/>
      <c r="O20" s="18"/>
      <c r="P20" s="24">
        <v>43439</v>
      </c>
      <c r="Q20" s="18" t="s">
        <v>217</v>
      </c>
      <c r="R20" s="18" t="s">
        <v>548</v>
      </c>
      <c r="S20" s="18" t="s">
        <v>212</v>
      </c>
      <c r="T20" s="18"/>
    </row>
    <row r="21" spans="1:20">
      <c r="A21" s="4">
        <v>17</v>
      </c>
      <c r="B21" s="17" t="s">
        <v>66</v>
      </c>
      <c r="C21" s="72" t="s">
        <v>444</v>
      </c>
      <c r="D21" s="18" t="s">
        <v>29</v>
      </c>
      <c r="E21" s="19">
        <v>94</v>
      </c>
      <c r="F21" s="18"/>
      <c r="G21" s="68">
        <v>24</v>
      </c>
      <c r="H21" s="68">
        <v>37</v>
      </c>
      <c r="I21" s="17">
        <f t="shared" si="0"/>
        <v>61</v>
      </c>
      <c r="J21" s="93"/>
      <c r="K21" s="18" t="s">
        <v>413</v>
      </c>
      <c r="L21" s="18"/>
      <c r="M21" s="18"/>
      <c r="N21" s="18"/>
      <c r="O21" s="18">
        <v>7399465498</v>
      </c>
      <c r="P21" s="24">
        <v>43440</v>
      </c>
      <c r="Q21" s="18" t="s">
        <v>221</v>
      </c>
      <c r="R21" s="18" t="s">
        <v>241</v>
      </c>
      <c r="S21" s="18" t="s">
        <v>212</v>
      </c>
      <c r="T21" s="18"/>
    </row>
    <row r="22" spans="1:20">
      <c r="A22" s="4">
        <v>18</v>
      </c>
      <c r="B22" s="17" t="s">
        <v>66</v>
      </c>
      <c r="C22" s="86" t="s">
        <v>445</v>
      </c>
      <c r="D22" s="18" t="s">
        <v>29</v>
      </c>
      <c r="E22" s="19">
        <v>247</v>
      </c>
      <c r="F22" s="18"/>
      <c r="G22" s="68">
        <v>14</v>
      </c>
      <c r="H22" s="68">
        <v>17</v>
      </c>
      <c r="I22" s="17">
        <f t="shared" si="0"/>
        <v>31</v>
      </c>
      <c r="J22" s="93"/>
      <c r="K22" s="18" t="s">
        <v>413</v>
      </c>
      <c r="L22" s="18"/>
      <c r="M22" s="18"/>
      <c r="N22" s="18"/>
      <c r="O22" s="18">
        <v>7399465498</v>
      </c>
      <c r="P22" s="24">
        <v>43440</v>
      </c>
      <c r="Q22" s="18" t="s">
        <v>221</v>
      </c>
      <c r="R22" s="18" t="s">
        <v>241</v>
      </c>
      <c r="S22" s="18" t="s">
        <v>212</v>
      </c>
      <c r="T22" s="18"/>
    </row>
    <row r="23" spans="1:20">
      <c r="A23" s="4">
        <v>19</v>
      </c>
      <c r="B23" s="17" t="s">
        <v>66</v>
      </c>
      <c r="C23" s="86" t="s">
        <v>446</v>
      </c>
      <c r="D23" s="18" t="s">
        <v>29</v>
      </c>
      <c r="E23" s="60">
        <v>23</v>
      </c>
      <c r="F23" s="18"/>
      <c r="G23" s="68">
        <v>19</v>
      </c>
      <c r="H23" s="68">
        <v>11</v>
      </c>
      <c r="I23" s="17">
        <f t="shared" si="0"/>
        <v>30</v>
      </c>
      <c r="J23" s="94">
        <v>9854333683</v>
      </c>
      <c r="K23" s="18" t="s">
        <v>549</v>
      </c>
      <c r="L23" s="18" t="s">
        <v>550</v>
      </c>
      <c r="M23" s="65">
        <v>7086390495</v>
      </c>
      <c r="N23" s="18"/>
      <c r="O23" s="18"/>
      <c r="P23" s="24">
        <v>43440</v>
      </c>
      <c r="Q23" s="18" t="s">
        <v>221</v>
      </c>
      <c r="R23" s="18"/>
      <c r="S23" s="18" t="s">
        <v>212</v>
      </c>
      <c r="T23" s="18"/>
    </row>
    <row r="24" spans="1:20">
      <c r="A24" s="4">
        <v>20</v>
      </c>
      <c r="B24" s="17" t="s">
        <v>67</v>
      </c>
      <c r="C24" s="85" t="s">
        <v>447</v>
      </c>
      <c r="D24" s="18" t="s">
        <v>29</v>
      </c>
      <c r="E24" s="91">
        <v>186</v>
      </c>
      <c r="F24" s="18"/>
      <c r="G24" s="60">
        <v>33</v>
      </c>
      <c r="H24" s="60">
        <v>32</v>
      </c>
      <c r="I24" s="17">
        <f t="shared" si="0"/>
        <v>65</v>
      </c>
      <c r="J24" s="94">
        <v>9954558942</v>
      </c>
      <c r="K24" s="18" t="s">
        <v>549</v>
      </c>
      <c r="L24" s="18" t="s">
        <v>550</v>
      </c>
      <c r="M24" s="65">
        <v>7086390495</v>
      </c>
      <c r="N24" s="18"/>
      <c r="O24" s="18"/>
      <c r="P24" s="24">
        <v>43440</v>
      </c>
      <c r="Q24" s="18" t="s">
        <v>221</v>
      </c>
      <c r="R24" s="18"/>
      <c r="S24" s="18" t="s">
        <v>212</v>
      </c>
      <c r="T24" s="18"/>
    </row>
    <row r="25" spans="1:20">
      <c r="A25" s="4">
        <v>21</v>
      </c>
      <c r="B25" s="17" t="s">
        <v>67</v>
      </c>
      <c r="C25" s="85" t="s">
        <v>448</v>
      </c>
      <c r="D25" s="18" t="s">
        <v>29</v>
      </c>
      <c r="E25" s="19">
        <v>99</v>
      </c>
      <c r="F25" s="18"/>
      <c r="G25" s="19">
        <v>24</v>
      </c>
      <c r="H25" s="19">
        <v>30</v>
      </c>
      <c r="I25" s="17">
        <f t="shared" si="0"/>
        <v>54</v>
      </c>
      <c r="J25" s="93">
        <v>7896892039</v>
      </c>
      <c r="K25" s="18" t="s">
        <v>551</v>
      </c>
      <c r="L25" s="18" t="s">
        <v>552</v>
      </c>
      <c r="M25" s="18">
        <v>8876261039</v>
      </c>
      <c r="N25" s="18" t="s">
        <v>553</v>
      </c>
      <c r="O25" s="18">
        <v>7399465498</v>
      </c>
      <c r="P25" s="24">
        <v>43440</v>
      </c>
      <c r="Q25" s="18" t="s">
        <v>221</v>
      </c>
      <c r="R25" s="18" t="s">
        <v>241</v>
      </c>
      <c r="S25" s="18" t="s">
        <v>212</v>
      </c>
      <c r="T25" s="18"/>
    </row>
    <row r="26" spans="1:20">
      <c r="A26" s="4">
        <v>22</v>
      </c>
      <c r="B26" s="17" t="s">
        <v>66</v>
      </c>
      <c r="C26" s="67" t="s">
        <v>449</v>
      </c>
      <c r="D26" s="18" t="s">
        <v>29</v>
      </c>
      <c r="E26" s="19">
        <v>309</v>
      </c>
      <c r="F26" s="18"/>
      <c r="G26" s="68">
        <v>23</v>
      </c>
      <c r="H26" s="68">
        <v>16</v>
      </c>
      <c r="I26" s="17">
        <f t="shared" si="0"/>
        <v>39</v>
      </c>
      <c r="J26" s="85">
        <v>8011931836</v>
      </c>
      <c r="K26" s="18" t="s">
        <v>551</v>
      </c>
      <c r="L26" s="18" t="s">
        <v>552</v>
      </c>
      <c r="M26" s="18">
        <v>8876261039</v>
      </c>
      <c r="N26" s="18" t="s">
        <v>553</v>
      </c>
      <c r="O26" s="18">
        <v>7399465498</v>
      </c>
      <c r="P26" s="24">
        <v>43441</v>
      </c>
      <c r="Q26" s="18" t="s">
        <v>225</v>
      </c>
      <c r="R26" s="18" t="s">
        <v>241</v>
      </c>
      <c r="S26" s="18" t="s">
        <v>212</v>
      </c>
      <c r="T26" s="18"/>
    </row>
    <row r="27" spans="1:20">
      <c r="A27" s="4">
        <v>23</v>
      </c>
      <c r="B27" s="17" t="s">
        <v>66</v>
      </c>
      <c r="C27" s="67" t="s">
        <v>450</v>
      </c>
      <c r="D27" s="18" t="s">
        <v>29</v>
      </c>
      <c r="E27" s="19">
        <v>308</v>
      </c>
      <c r="F27" s="18"/>
      <c r="G27" s="68">
        <v>22</v>
      </c>
      <c r="H27" s="68">
        <v>26</v>
      </c>
      <c r="I27" s="17">
        <f t="shared" si="0"/>
        <v>48</v>
      </c>
      <c r="J27" s="85">
        <v>7086444621</v>
      </c>
      <c r="K27" s="18" t="s">
        <v>551</v>
      </c>
      <c r="L27" s="18" t="s">
        <v>552</v>
      </c>
      <c r="M27" s="18">
        <v>8876261039</v>
      </c>
      <c r="N27" s="18" t="s">
        <v>553</v>
      </c>
      <c r="O27" s="18">
        <v>7399465498</v>
      </c>
      <c r="P27" s="24">
        <v>43441</v>
      </c>
      <c r="Q27" s="18" t="s">
        <v>225</v>
      </c>
      <c r="R27" s="18" t="s">
        <v>241</v>
      </c>
      <c r="S27" s="18" t="s">
        <v>212</v>
      </c>
      <c r="T27" s="18"/>
    </row>
    <row r="28" spans="1:20">
      <c r="A28" s="4">
        <v>24</v>
      </c>
      <c r="B28" s="17" t="s">
        <v>66</v>
      </c>
      <c r="C28" s="67" t="s">
        <v>451</v>
      </c>
      <c r="D28" s="18" t="s">
        <v>29</v>
      </c>
      <c r="E28" s="60">
        <v>244</v>
      </c>
      <c r="F28" s="18"/>
      <c r="G28" s="68">
        <v>6</v>
      </c>
      <c r="H28" s="68">
        <v>12</v>
      </c>
      <c r="I28" s="17">
        <f t="shared" si="0"/>
        <v>18</v>
      </c>
      <c r="J28" s="85">
        <v>7896392020</v>
      </c>
      <c r="K28" s="18" t="s">
        <v>413</v>
      </c>
      <c r="L28" s="18"/>
      <c r="M28" s="65"/>
      <c r="N28" s="18"/>
      <c r="O28" s="18"/>
      <c r="P28" s="24">
        <v>43441</v>
      </c>
      <c r="Q28" s="18" t="s">
        <v>225</v>
      </c>
      <c r="R28" s="18" t="s">
        <v>269</v>
      </c>
      <c r="S28" s="18" t="s">
        <v>212</v>
      </c>
      <c r="T28" s="18"/>
    </row>
    <row r="29" spans="1:20">
      <c r="A29" s="4">
        <v>25</v>
      </c>
      <c r="B29" s="17" t="s">
        <v>66</v>
      </c>
      <c r="C29" s="67" t="s">
        <v>131</v>
      </c>
      <c r="D29" s="18" t="s">
        <v>29</v>
      </c>
      <c r="E29" s="60">
        <v>392</v>
      </c>
      <c r="F29" s="18"/>
      <c r="G29" s="68">
        <v>14</v>
      </c>
      <c r="H29" s="68">
        <v>15</v>
      </c>
      <c r="I29" s="17">
        <f t="shared" si="0"/>
        <v>29</v>
      </c>
      <c r="J29" s="85">
        <v>8011161065</v>
      </c>
      <c r="K29" s="18" t="s">
        <v>413</v>
      </c>
      <c r="L29" s="18"/>
      <c r="M29" s="65"/>
      <c r="N29" s="18"/>
      <c r="O29" s="18"/>
      <c r="P29" s="24">
        <v>43441</v>
      </c>
      <c r="Q29" s="18" t="s">
        <v>225</v>
      </c>
      <c r="R29" s="18" t="s">
        <v>269</v>
      </c>
      <c r="S29" s="18" t="s">
        <v>212</v>
      </c>
      <c r="T29" s="18"/>
    </row>
    <row r="30" spans="1:20">
      <c r="A30" s="4">
        <v>26</v>
      </c>
      <c r="B30" s="17" t="s">
        <v>67</v>
      </c>
      <c r="C30" s="85" t="s">
        <v>452</v>
      </c>
      <c r="D30" s="18" t="s">
        <v>29</v>
      </c>
      <c r="E30" s="60">
        <v>25</v>
      </c>
      <c r="F30" s="18"/>
      <c r="G30" s="60">
        <v>35</v>
      </c>
      <c r="H30" s="60">
        <f t="shared" ref="H30" si="1">SUM(F30:G30)</f>
        <v>35</v>
      </c>
      <c r="I30" s="17">
        <f t="shared" si="0"/>
        <v>70</v>
      </c>
      <c r="J30" s="94">
        <v>9954990662</v>
      </c>
      <c r="K30" s="18" t="s">
        <v>216</v>
      </c>
      <c r="L30" s="18"/>
      <c r="M30" s="65"/>
      <c r="N30" s="18"/>
      <c r="O30" s="18"/>
      <c r="P30" s="24">
        <v>43441</v>
      </c>
      <c r="Q30" s="18" t="s">
        <v>225</v>
      </c>
      <c r="R30" s="18" t="s">
        <v>269</v>
      </c>
      <c r="S30" s="18" t="s">
        <v>212</v>
      </c>
      <c r="T30" s="18"/>
    </row>
    <row r="31" spans="1:20">
      <c r="A31" s="4">
        <v>27</v>
      </c>
      <c r="B31" s="17" t="s">
        <v>67</v>
      </c>
      <c r="C31" s="67" t="s">
        <v>453</v>
      </c>
      <c r="D31" s="18" t="s">
        <v>29</v>
      </c>
      <c r="E31" s="60">
        <v>26</v>
      </c>
      <c r="F31" s="18"/>
      <c r="G31" s="60">
        <v>14</v>
      </c>
      <c r="H31" s="60">
        <v>11</v>
      </c>
      <c r="I31" s="17">
        <f t="shared" si="0"/>
        <v>25</v>
      </c>
      <c r="J31" s="85">
        <v>8724073095</v>
      </c>
      <c r="K31" s="18" t="s">
        <v>216</v>
      </c>
      <c r="L31" s="18"/>
      <c r="M31" s="65"/>
      <c r="N31" s="18"/>
      <c r="O31" s="18"/>
      <c r="P31" s="24">
        <v>43441</v>
      </c>
      <c r="Q31" s="18" t="s">
        <v>225</v>
      </c>
      <c r="R31" s="18" t="s">
        <v>223</v>
      </c>
      <c r="S31" s="18" t="s">
        <v>212</v>
      </c>
      <c r="T31" s="18"/>
    </row>
    <row r="32" spans="1:20">
      <c r="A32" s="4">
        <v>28</v>
      </c>
      <c r="B32" s="17" t="s">
        <v>66</v>
      </c>
      <c r="C32" s="67" t="s">
        <v>454</v>
      </c>
      <c r="D32" s="18" t="s">
        <v>29</v>
      </c>
      <c r="E32" s="60">
        <v>27</v>
      </c>
      <c r="F32" s="18"/>
      <c r="G32" s="60">
        <v>18</v>
      </c>
      <c r="H32" s="60">
        <v>20</v>
      </c>
      <c r="I32" s="17">
        <f t="shared" si="0"/>
        <v>38</v>
      </c>
      <c r="J32" s="85">
        <v>9678245195</v>
      </c>
      <c r="K32" s="18" t="s">
        <v>216</v>
      </c>
      <c r="L32" s="18"/>
      <c r="M32" s="65"/>
      <c r="N32" s="18"/>
      <c r="O32" s="18"/>
      <c r="P32" s="24">
        <v>43442</v>
      </c>
      <c r="Q32" s="18" t="s">
        <v>228</v>
      </c>
      <c r="R32" s="18" t="s">
        <v>223</v>
      </c>
      <c r="S32" s="18" t="s">
        <v>212</v>
      </c>
      <c r="T32" s="18"/>
    </row>
    <row r="33" spans="1:20">
      <c r="A33" s="4">
        <v>29</v>
      </c>
      <c r="B33" s="17" t="s">
        <v>66</v>
      </c>
      <c r="C33" s="67" t="s">
        <v>455</v>
      </c>
      <c r="D33" s="18" t="s">
        <v>29</v>
      </c>
      <c r="E33" s="60">
        <v>29</v>
      </c>
      <c r="F33" s="18"/>
      <c r="G33" s="68">
        <v>36</v>
      </c>
      <c r="H33" s="68">
        <v>29</v>
      </c>
      <c r="I33" s="17">
        <f t="shared" si="0"/>
        <v>65</v>
      </c>
      <c r="J33" s="85">
        <v>9954161008</v>
      </c>
      <c r="K33" s="18" t="s">
        <v>216</v>
      </c>
      <c r="L33" s="18"/>
      <c r="M33" s="65"/>
      <c r="N33" s="18"/>
      <c r="O33" s="18"/>
      <c r="P33" s="24">
        <v>43442</v>
      </c>
      <c r="Q33" s="18" t="s">
        <v>228</v>
      </c>
      <c r="R33" s="18" t="s">
        <v>223</v>
      </c>
      <c r="S33" s="18" t="s">
        <v>212</v>
      </c>
      <c r="T33" s="18"/>
    </row>
    <row r="34" spans="1:20">
      <c r="A34" s="4">
        <v>30</v>
      </c>
      <c r="B34" s="17" t="s">
        <v>66</v>
      </c>
      <c r="C34" s="67" t="s">
        <v>456</v>
      </c>
      <c r="D34" s="18" t="s">
        <v>29</v>
      </c>
      <c r="E34" s="60">
        <v>56</v>
      </c>
      <c r="F34" s="18"/>
      <c r="G34" s="68">
        <v>24</v>
      </c>
      <c r="H34" s="68">
        <v>22</v>
      </c>
      <c r="I34" s="17">
        <f t="shared" si="0"/>
        <v>46</v>
      </c>
      <c r="J34" s="85">
        <v>9706859904</v>
      </c>
      <c r="K34" s="18" t="s">
        <v>216</v>
      </c>
      <c r="L34" s="18"/>
      <c r="M34" s="18"/>
      <c r="N34" s="18"/>
      <c r="O34" s="18"/>
      <c r="P34" s="24">
        <v>43442</v>
      </c>
      <c r="Q34" s="18" t="s">
        <v>228</v>
      </c>
      <c r="R34" s="18" t="s">
        <v>222</v>
      </c>
      <c r="S34" s="18" t="s">
        <v>212</v>
      </c>
      <c r="T34" s="18"/>
    </row>
    <row r="35" spans="1:20">
      <c r="A35" s="4">
        <v>31</v>
      </c>
      <c r="B35" s="17" t="s">
        <v>67</v>
      </c>
      <c r="C35" s="67" t="s">
        <v>457</v>
      </c>
      <c r="D35" s="18" t="s">
        <v>29</v>
      </c>
      <c r="E35" s="60">
        <v>406</v>
      </c>
      <c r="F35" s="18"/>
      <c r="G35" s="60">
        <v>22</v>
      </c>
      <c r="H35" s="60">
        <v>19</v>
      </c>
      <c r="I35" s="17">
        <f t="shared" si="0"/>
        <v>41</v>
      </c>
      <c r="J35" s="85">
        <v>9954435834</v>
      </c>
      <c r="K35" s="18" t="s">
        <v>216</v>
      </c>
      <c r="L35" s="18"/>
      <c r="M35" s="18"/>
      <c r="N35" s="18"/>
      <c r="O35" s="18"/>
      <c r="P35" s="24">
        <v>43442</v>
      </c>
      <c r="Q35" s="18" t="s">
        <v>228</v>
      </c>
      <c r="R35" s="18" t="s">
        <v>247</v>
      </c>
      <c r="S35" s="18" t="s">
        <v>212</v>
      </c>
      <c r="T35" s="18"/>
    </row>
    <row r="36" spans="1:20">
      <c r="A36" s="4">
        <v>32</v>
      </c>
      <c r="B36" s="17" t="s">
        <v>67</v>
      </c>
      <c r="C36" s="67" t="s">
        <v>458</v>
      </c>
      <c r="D36" s="18" t="s">
        <v>29</v>
      </c>
      <c r="E36" s="60">
        <v>57</v>
      </c>
      <c r="F36" s="18"/>
      <c r="G36" s="60">
        <v>23</v>
      </c>
      <c r="H36" s="60">
        <v>15</v>
      </c>
      <c r="I36" s="17">
        <f t="shared" si="0"/>
        <v>38</v>
      </c>
      <c r="J36" s="85">
        <v>9957176356</v>
      </c>
      <c r="K36" s="18" t="s">
        <v>216</v>
      </c>
      <c r="L36" s="18"/>
      <c r="M36" s="18"/>
      <c r="N36" s="18"/>
      <c r="O36" s="18"/>
      <c r="P36" s="24">
        <v>43442</v>
      </c>
      <c r="Q36" s="18" t="s">
        <v>228</v>
      </c>
      <c r="R36" s="18" t="s">
        <v>404</v>
      </c>
      <c r="S36" s="18" t="s">
        <v>212</v>
      </c>
      <c r="T36" s="18"/>
    </row>
    <row r="37" spans="1:20">
      <c r="A37" s="4">
        <v>33</v>
      </c>
      <c r="B37" s="17" t="s">
        <v>67</v>
      </c>
      <c r="C37" s="67" t="s">
        <v>459</v>
      </c>
      <c r="D37" s="18" t="s">
        <v>29</v>
      </c>
      <c r="E37" s="60">
        <v>246</v>
      </c>
      <c r="F37" s="18"/>
      <c r="G37" s="60">
        <v>9</v>
      </c>
      <c r="H37" s="60">
        <v>9</v>
      </c>
      <c r="I37" s="17">
        <f t="shared" si="0"/>
        <v>18</v>
      </c>
      <c r="J37" s="85">
        <v>9954602679</v>
      </c>
      <c r="K37" s="18" t="s">
        <v>216</v>
      </c>
      <c r="L37" s="18"/>
      <c r="M37" s="65"/>
      <c r="N37" s="18"/>
      <c r="O37" s="18"/>
      <c r="P37" s="24">
        <v>43442</v>
      </c>
      <c r="Q37" s="18" t="s">
        <v>228</v>
      </c>
      <c r="R37" s="18" t="s">
        <v>239</v>
      </c>
      <c r="S37" s="18" t="s">
        <v>212</v>
      </c>
      <c r="T37" s="18"/>
    </row>
    <row r="38" spans="1:20">
      <c r="A38" s="4">
        <v>34</v>
      </c>
      <c r="B38" s="17" t="s">
        <v>67</v>
      </c>
      <c r="C38" s="72" t="s">
        <v>460</v>
      </c>
      <c r="D38" s="18" t="s">
        <v>29</v>
      </c>
      <c r="E38" s="60">
        <v>247</v>
      </c>
      <c r="F38" s="18"/>
      <c r="G38" s="60">
        <v>8</v>
      </c>
      <c r="H38" s="60">
        <v>10</v>
      </c>
      <c r="I38" s="17">
        <f t="shared" si="0"/>
        <v>18</v>
      </c>
      <c r="J38" s="85">
        <v>9678319819</v>
      </c>
      <c r="K38" s="18" t="s">
        <v>216</v>
      </c>
      <c r="L38" s="18"/>
      <c r="M38" s="65"/>
      <c r="N38" s="18"/>
      <c r="O38" s="18"/>
      <c r="P38" s="24">
        <v>43442</v>
      </c>
      <c r="Q38" s="18" t="s">
        <v>228</v>
      </c>
      <c r="R38" s="18" t="s">
        <v>239</v>
      </c>
      <c r="S38" s="18" t="s">
        <v>212</v>
      </c>
      <c r="T38" s="18"/>
    </row>
    <row r="39" spans="1:20">
      <c r="A39" s="4">
        <v>35</v>
      </c>
      <c r="B39" s="17" t="s">
        <v>66</v>
      </c>
      <c r="C39" s="67" t="s">
        <v>461</v>
      </c>
      <c r="D39" s="18" t="s">
        <v>29</v>
      </c>
      <c r="E39" s="60">
        <v>249</v>
      </c>
      <c r="F39" s="18"/>
      <c r="G39" s="60">
        <v>20</v>
      </c>
      <c r="H39" s="60">
        <v>22</v>
      </c>
      <c r="I39" s="17">
        <f t="shared" si="0"/>
        <v>42</v>
      </c>
      <c r="J39" s="85">
        <v>9678273368</v>
      </c>
      <c r="K39" s="18" t="s">
        <v>216</v>
      </c>
      <c r="L39" s="18"/>
      <c r="M39" s="65"/>
      <c r="N39" s="18"/>
      <c r="O39" s="18"/>
      <c r="P39" s="24">
        <v>43444</v>
      </c>
      <c r="Q39" s="18" t="s">
        <v>232</v>
      </c>
      <c r="R39" s="18" t="s">
        <v>226</v>
      </c>
      <c r="S39" s="18" t="s">
        <v>212</v>
      </c>
      <c r="T39" s="18"/>
    </row>
    <row r="40" spans="1:20">
      <c r="A40" s="4">
        <v>36</v>
      </c>
      <c r="B40" s="17" t="s">
        <v>66</v>
      </c>
      <c r="C40" s="67" t="s">
        <v>574</v>
      </c>
      <c r="D40" s="18" t="s">
        <v>29</v>
      </c>
      <c r="E40" s="60">
        <v>405</v>
      </c>
      <c r="F40" s="18"/>
      <c r="G40" s="60">
        <v>23</v>
      </c>
      <c r="H40" s="60">
        <v>22</v>
      </c>
      <c r="I40" s="17">
        <f t="shared" si="0"/>
        <v>45</v>
      </c>
      <c r="J40" s="85">
        <v>9577330779</v>
      </c>
      <c r="K40" s="18" t="s">
        <v>216</v>
      </c>
      <c r="L40" s="18"/>
      <c r="M40" s="18"/>
      <c r="N40" s="18"/>
      <c r="O40" s="18"/>
      <c r="P40" s="24">
        <v>43444</v>
      </c>
      <c r="Q40" s="18" t="s">
        <v>232</v>
      </c>
      <c r="R40" s="18" t="s">
        <v>226</v>
      </c>
      <c r="S40" s="18" t="s">
        <v>212</v>
      </c>
      <c r="T40" s="18"/>
    </row>
    <row r="41" spans="1:20">
      <c r="A41" s="4">
        <v>37</v>
      </c>
      <c r="B41" s="17" t="s">
        <v>67</v>
      </c>
      <c r="C41" s="67" t="s">
        <v>458</v>
      </c>
      <c r="D41" s="18" t="s">
        <v>29</v>
      </c>
      <c r="E41" s="60">
        <v>67</v>
      </c>
      <c r="F41" s="18"/>
      <c r="G41" s="60">
        <v>40</v>
      </c>
      <c r="H41" s="60">
        <v>29</v>
      </c>
      <c r="I41" s="17">
        <f t="shared" si="0"/>
        <v>69</v>
      </c>
      <c r="J41" s="85">
        <v>9864979541</v>
      </c>
      <c r="K41" s="18" t="s">
        <v>216</v>
      </c>
      <c r="L41" s="18"/>
      <c r="M41" s="65"/>
      <c r="N41" s="18"/>
      <c r="O41" s="18"/>
      <c r="P41" s="24">
        <v>43444</v>
      </c>
      <c r="Q41" s="18" t="s">
        <v>232</v>
      </c>
      <c r="R41" s="18" t="s">
        <v>226</v>
      </c>
      <c r="S41" s="18" t="s">
        <v>212</v>
      </c>
      <c r="T41" s="18"/>
    </row>
    <row r="42" spans="1:20">
      <c r="A42" s="4">
        <v>38</v>
      </c>
      <c r="B42" s="17" t="s">
        <v>67</v>
      </c>
      <c r="C42" s="67" t="s">
        <v>459</v>
      </c>
      <c r="D42" s="18" t="s">
        <v>29</v>
      </c>
      <c r="E42" s="60">
        <v>62</v>
      </c>
      <c r="F42" s="18"/>
      <c r="G42" s="60">
        <v>8</v>
      </c>
      <c r="H42" s="60">
        <v>5</v>
      </c>
      <c r="I42" s="17">
        <f t="shared" si="0"/>
        <v>13</v>
      </c>
      <c r="J42" s="85">
        <v>8876647140</v>
      </c>
      <c r="K42" s="18" t="s">
        <v>216</v>
      </c>
      <c r="L42" s="18"/>
      <c r="M42" s="65"/>
      <c r="N42" s="18"/>
      <c r="O42" s="18"/>
      <c r="P42" s="24">
        <v>43444</v>
      </c>
      <c r="Q42" s="18" t="s">
        <v>232</v>
      </c>
      <c r="R42" s="18" t="s">
        <v>422</v>
      </c>
      <c r="S42" s="18" t="s">
        <v>212</v>
      </c>
      <c r="T42" s="18"/>
    </row>
    <row r="43" spans="1:20">
      <c r="A43" s="4">
        <v>39</v>
      </c>
      <c r="B43" s="17" t="s">
        <v>67</v>
      </c>
      <c r="C43" s="67" t="s">
        <v>462</v>
      </c>
      <c r="D43" s="18" t="s">
        <v>29</v>
      </c>
      <c r="E43" s="60">
        <v>274</v>
      </c>
      <c r="F43" s="18"/>
      <c r="G43" s="60">
        <v>8</v>
      </c>
      <c r="H43" s="60">
        <v>7</v>
      </c>
      <c r="I43" s="17">
        <f t="shared" si="0"/>
        <v>15</v>
      </c>
      <c r="J43" s="85">
        <v>995222975</v>
      </c>
      <c r="K43" s="18" t="s">
        <v>216</v>
      </c>
      <c r="L43" s="18"/>
      <c r="M43" s="65"/>
      <c r="N43" s="18"/>
      <c r="O43" s="18"/>
      <c r="P43" s="24">
        <v>43444</v>
      </c>
      <c r="Q43" s="18" t="s">
        <v>232</v>
      </c>
      <c r="R43" s="18" t="s">
        <v>422</v>
      </c>
      <c r="S43" s="18" t="s">
        <v>212</v>
      </c>
      <c r="T43" s="18"/>
    </row>
    <row r="44" spans="1:20">
      <c r="A44" s="4">
        <v>40</v>
      </c>
      <c r="B44" s="17" t="s">
        <v>66</v>
      </c>
      <c r="C44" s="67" t="s">
        <v>463</v>
      </c>
      <c r="D44" s="18" t="s">
        <v>29</v>
      </c>
      <c r="E44" s="60">
        <v>59</v>
      </c>
      <c r="F44" s="18"/>
      <c r="G44" s="60">
        <v>16</v>
      </c>
      <c r="H44" s="60">
        <v>13</v>
      </c>
      <c r="I44" s="17">
        <f t="shared" si="0"/>
        <v>29</v>
      </c>
      <c r="J44" s="85">
        <v>9957873232</v>
      </c>
      <c r="K44" s="18" t="s">
        <v>216</v>
      </c>
      <c r="L44" s="18"/>
      <c r="M44" s="65"/>
      <c r="N44" s="18"/>
      <c r="O44" s="18"/>
      <c r="P44" s="24">
        <v>43445</v>
      </c>
      <c r="Q44" s="18" t="s">
        <v>210</v>
      </c>
      <c r="R44" s="18" t="s">
        <v>422</v>
      </c>
      <c r="S44" s="18" t="s">
        <v>212</v>
      </c>
      <c r="T44" s="18"/>
    </row>
    <row r="45" spans="1:20">
      <c r="A45" s="4">
        <v>41</v>
      </c>
      <c r="B45" s="17" t="s">
        <v>66</v>
      </c>
      <c r="C45" s="67" t="s">
        <v>464</v>
      </c>
      <c r="D45" s="18" t="s">
        <v>29</v>
      </c>
      <c r="E45" s="60">
        <v>279</v>
      </c>
      <c r="F45" s="18"/>
      <c r="G45" s="60">
        <v>16</v>
      </c>
      <c r="H45" s="60">
        <v>13</v>
      </c>
      <c r="I45" s="17">
        <f t="shared" si="0"/>
        <v>29</v>
      </c>
      <c r="J45" s="85">
        <v>9957121971</v>
      </c>
      <c r="K45" s="18" t="s">
        <v>216</v>
      </c>
      <c r="L45" s="18"/>
      <c r="M45" s="65"/>
      <c r="N45" s="18"/>
      <c r="O45" s="18"/>
      <c r="P45" s="24">
        <v>43445</v>
      </c>
      <c r="Q45" s="18" t="s">
        <v>210</v>
      </c>
      <c r="R45" s="18" t="s">
        <v>422</v>
      </c>
      <c r="S45" s="18" t="s">
        <v>212</v>
      </c>
      <c r="T45" s="18"/>
    </row>
    <row r="46" spans="1:20">
      <c r="A46" s="4">
        <v>42</v>
      </c>
      <c r="B46" s="17" t="s">
        <v>67</v>
      </c>
      <c r="C46" s="67" t="s">
        <v>465</v>
      </c>
      <c r="D46" s="18" t="s">
        <v>29</v>
      </c>
      <c r="E46" s="60">
        <v>28</v>
      </c>
      <c r="F46" s="18"/>
      <c r="G46" s="60">
        <v>14</v>
      </c>
      <c r="H46" s="60">
        <v>8</v>
      </c>
      <c r="I46" s="17">
        <f t="shared" si="0"/>
        <v>22</v>
      </c>
      <c r="J46" s="85">
        <v>9957059129</v>
      </c>
      <c r="K46" s="18" t="s">
        <v>216</v>
      </c>
      <c r="L46" s="18"/>
      <c r="M46" s="65"/>
      <c r="N46" s="18"/>
      <c r="O46" s="18"/>
      <c r="P46" s="24">
        <v>43445</v>
      </c>
      <c r="Q46" s="18" t="s">
        <v>210</v>
      </c>
      <c r="R46" s="18" t="s">
        <v>403</v>
      </c>
      <c r="S46" s="18" t="s">
        <v>212</v>
      </c>
      <c r="T46" s="18"/>
    </row>
    <row r="47" spans="1:20">
      <c r="A47" s="4">
        <v>43</v>
      </c>
      <c r="B47" s="17" t="s">
        <v>67</v>
      </c>
      <c r="C47" s="67" t="s">
        <v>466</v>
      </c>
      <c r="D47" s="18" t="s">
        <v>29</v>
      </c>
      <c r="E47" s="60">
        <v>32</v>
      </c>
      <c r="F47" s="18"/>
      <c r="G47" s="60">
        <v>12</v>
      </c>
      <c r="H47" s="60">
        <v>20</v>
      </c>
      <c r="I47" s="17">
        <f t="shared" si="0"/>
        <v>32</v>
      </c>
      <c r="J47" s="85">
        <v>9954150731</v>
      </c>
      <c r="K47" s="18" t="s">
        <v>216</v>
      </c>
      <c r="L47" s="18"/>
      <c r="M47" s="65"/>
      <c r="N47" s="18"/>
      <c r="O47" s="18"/>
      <c r="P47" s="24">
        <v>43445</v>
      </c>
      <c r="Q47" s="18" t="s">
        <v>210</v>
      </c>
      <c r="R47" s="18" t="s">
        <v>403</v>
      </c>
      <c r="S47" s="18" t="s">
        <v>212</v>
      </c>
      <c r="T47" s="18"/>
    </row>
    <row r="48" spans="1:20">
      <c r="A48" s="4">
        <v>44</v>
      </c>
      <c r="B48" s="17" t="s">
        <v>66</v>
      </c>
      <c r="C48" s="67" t="s">
        <v>467</v>
      </c>
      <c r="D48" s="18" t="s">
        <v>29</v>
      </c>
      <c r="E48" s="60">
        <v>34</v>
      </c>
      <c r="F48" s="18"/>
      <c r="G48" s="60">
        <v>24</v>
      </c>
      <c r="H48" s="60">
        <v>18</v>
      </c>
      <c r="I48" s="17">
        <f t="shared" si="0"/>
        <v>42</v>
      </c>
      <c r="J48" s="85">
        <v>9678311657</v>
      </c>
      <c r="K48" s="18" t="s">
        <v>413</v>
      </c>
      <c r="L48" s="18"/>
      <c r="M48" s="65"/>
      <c r="N48" s="18"/>
      <c r="O48" s="18"/>
      <c r="P48" s="24">
        <v>43446</v>
      </c>
      <c r="Q48" s="18" t="s">
        <v>217</v>
      </c>
      <c r="R48" s="18" t="s">
        <v>244</v>
      </c>
      <c r="S48" s="18" t="s">
        <v>212</v>
      </c>
      <c r="T48" s="18"/>
    </row>
    <row r="49" spans="1:20">
      <c r="A49" s="4">
        <v>45</v>
      </c>
      <c r="B49" s="17" t="s">
        <v>66</v>
      </c>
      <c r="C49" s="73" t="s">
        <v>468</v>
      </c>
      <c r="D49" s="18" t="s">
        <v>29</v>
      </c>
      <c r="E49" s="60">
        <v>58</v>
      </c>
      <c r="F49" s="92"/>
      <c r="G49" s="60">
        <v>14</v>
      </c>
      <c r="H49" s="60">
        <v>19</v>
      </c>
      <c r="I49" s="17">
        <f t="shared" si="0"/>
        <v>33</v>
      </c>
      <c r="J49" s="85">
        <v>8011978878</v>
      </c>
      <c r="K49" s="85" t="s">
        <v>216</v>
      </c>
      <c r="L49" s="18"/>
      <c r="M49" s="65"/>
      <c r="N49" s="18"/>
      <c r="O49" s="18"/>
      <c r="P49" s="24">
        <v>43446</v>
      </c>
      <c r="Q49" s="18" t="s">
        <v>217</v>
      </c>
      <c r="R49" s="18" t="s">
        <v>222</v>
      </c>
      <c r="S49" s="18" t="s">
        <v>212</v>
      </c>
      <c r="T49" s="18"/>
    </row>
    <row r="50" spans="1:20">
      <c r="A50" s="4">
        <v>46</v>
      </c>
      <c r="B50" s="17" t="s">
        <v>66</v>
      </c>
      <c r="C50" s="73" t="s">
        <v>469</v>
      </c>
      <c r="D50" s="18" t="s">
        <v>29</v>
      </c>
      <c r="E50" s="60">
        <v>404</v>
      </c>
      <c r="F50" s="92"/>
      <c r="G50" s="60">
        <v>12</v>
      </c>
      <c r="H50" s="60">
        <v>17</v>
      </c>
      <c r="I50" s="17">
        <f t="shared" si="0"/>
        <v>29</v>
      </c>
      <c r="J50" s="85">
        <v>9854662946</v>
      </c>
      <c r="K50" s="85" t="s">
        <v>216</v>
      </c>
      <c r="L50" s="18"/>
      <c r="M50" s="65"/>
      <c r="N50" s="18"/>
      <c r="O50" s="18"/>
      <c r="P50" s="24">
        <v>43446</v>
      </c>
      <c r="Q50" s="18" t="s">
        <v>217</v>
      </c>
      <c r="R50" s="18" t="s">
        <v>554</v>
      </c>
      <c r="S50" s="18" t="s">
        <v>212</v>
      </c>
      <c r="T50" s="18"/>
    </row>
    <row r="51" spans="1:20">
      <c r="A51" s="4">
        <v>47</v>
      </c>
      <c r="B51" s="17" t="s">
        <v>67</v>
      </c>
      <c r="C51" s="73" t="s">
        <v>470</v>
      </c>
      <c r="D51" s="18" t="s">
        <v>29</v>
      </c>
      <c r="E51" s="60">
        <v>66</v>
      </c>
      <c r="F51" s="92"/>
      <c r="G51" s="60">
        <v>18</v>
      </c>
      <c r="H51" s="60">
        <v>17</v>
      </c>
      <c r="I51" s="17">
        <f t="shared" si="0"/>
        <v>35</v>
      </c>
      <c r="J51" s="85">
        <v>9957367967</v>
      </c>
      <c r="K51" s="85" t="s">
        <v>216</v>
      </c>
      <c r="L51" s="18"/>
      <c r="M51" s="65"/>
      <c r="N51" s="18"/>
      <c r="O51" s="18"/>
      <c r="P51" s="24">
        <v>43446</v>
      </c>
      <c r="Q51" s="18" t="s">
        <v>217</v>
      </c>
      <c r="R51" s="18" t="s">
        <v>554</v>
      </c>
      <c r="S51" s="18" t="s">
        <v>212</v>
      </c>
      <c r="T51" s="18"/>
    </row>
    <row r="52" spans="1:20">
      <c r="A52" s="4">
        <v>48</v>
      </c>
      <c r="B52" s="17" t="s">
        <v>67</v>
      </c>
      <c r="C52" s="73" t="s">
        <v>471</v>
      </c>
      <c r="D52" s="18" t="s">
        <v>29</v>
      </c>
      <c r="E52" s="60">
        <v>184</v>
      </c>
      <c r="F52" s="18"/>
      <c r="G52" s="60">
        <v>12</v>
      </c>
      <c r="H52" s="60">
        <v>17</v>
      </c>
      <c r="I52" s="17">
        <f t="shared" si="0"/>
        <v>29</v>
      </c>
      <c r="J52" s="85">
        <v>9957130568</v>
      </c>
      <c r="K52" s="85" t="s">
        <v>216</v>
      </c>
      <c r="L52" s="18"/>
      <c r="M52" s="65"/>
      <c r="N52" s="18"/>
      <c r="O52" s="18"/>
      <c r="P52" s="24">
        <v>43446</v>
      </c>
      <c r="Q52" s="18" t="s">
        <v>217</v>
      </c>
      <c r="R52" s="18" t="s">
        <v>554</v>
      </c>
      <c r="S52" s="18" t="s">
        <v>212</v>
      </c>
      <c r="T52" s="18"/>
    </row>
    <row r="53" spans="1:20">
      <c r="A53" s="4">
        <v>49</v>
      </c>
      <c r="B53" s="17" t="s">
        <v>67</v>
      </c>
      <c r="C53" s="67" t="s">
        <v>472</v>
      </c>
      <c r="D53" s="18" t="s">
        <v>29</v>
      </c>
      <c r="E53" s="60">
        <v>245</v>
      </c>
      <c r="F53" s="18"/>
      <c r="G53" s="60">
        <v>10</v>
      </c>
      <c r="H53" s="60">
        <v>17</v>
      </c>
      <c r="I53" s="17">
        <f t="shared" si="0"/>
        <v>27</v>
      </c>
      <c r="J53" s="85">
        <v>9954311697</v>
      </c>
      <c r="K53" s="85" t="s">
        <v>216</v>
      </c>
      <c r="L53" s="18"/>
      <c r="M53" s="65"/>
      <c r="N53" s="18"/>
      <c r="O53" s="18"/>
      <c r="P53" s="24">
        <v>43446</v>
      </c>
      <c r="Q53" s="18" t="s">
        <v>217</v>
      </c>
      <c r="R53" s="18" t="s">
        <v>554</v>
      </c>
      <c r="S53" s="18" t="s">
        <v>212</v>
      </c>
      <c r="T53" s="18"/>
    </row>
    <row r="54" spans="1:20">
      <c r="A54" s="4">
        <v>50</v>
      </c>
      <c r="B54" s="17" t="s">
        <v>66</v>
      </c>
      <c r="C54" s="67" t="s">
        <v>473</v>
      </c>
      <c r="D54" s="18" t="s">
        <v>29</v>
      </c>
      <c r="E54" s="60">
        <v>30</v>
      </c>
      <c r="F54" s="18"/>
      <c r="G54" s="60">
        <v>22</v>
      </c>
      <c r="H54" s="60">
        <v>26</v>
      </c>
      <c r="I54" s="17">
        <f t="shared" si="0"/>
        <v>48</v>
      </c>
      <c r="J54" s="85">
        <v>9954593934</v>
      </c>
      <c r="K54" s="18" t="s">
        <v>555</v>
      </c>
      <c r="L54" s="18"/>
      <c r="M54" s="65"/>
      <c r="N54" s="18"/>
      <c r="O54" s="18"/>
      <c r="P54" s="24">
        <v>43447</v>
      </c>
      <c r="Q54" s="18" t="s">
        <v>221</v>
      </c>
      <c r="R54" s="18" t="s">
        <v>554</v>
      </c>
      <c r="S54" s="18" t="s">
        <v>212</v>
      </c>
      <c r="T54" s="18"/>
    </row>
    <row r="55" spans="1:20">
      <c r="A55" s="4">
        <v>51</v>
      </c>
      <c r="B55" s="17" t="s">
        <v>66</v>
      </c>
      <c r="C55" s="67" t="s">
        <v>474</v>
      </c>
      <c r="D55" s="18" t="s">
        <v>29</v>
      </c>
      <c r="E55" s="60">
        <v>31</v>
      </c>
      <c r="F55" s="18"/>
      <c r="G55" s="60">
        <v>21</v>
      </c>
      <c r="H55" s="60">
        <v>22</v>
      </c>
      <c r="I55" s="17">
        <f t="shared" si="0"/>
        <v>43</v>
      </c>
      <c r="J55" s="18"/>
      <c r="K55" s="18" t="s">
        <v>555</v>
      </c>
      <c r="L55" s="18"/>
      <c r="M55" s="65"/>
      <c r="N55" s="18"/>
      <c r="O55" s="18"/>
      <c r="P55" s="24">
        <v>43447</v>
      </c>
      <c r="Q55" s="18" t="s">
        <v>221</v>
      </c>
      <c r="R55" s="18" t="s">
        <v>554</v>
      </c>
      <c r="S55" s="18" t="s">
        <v>212</v>
      </c>
      <c r="T55" s="18"/>
    </row>
    <row r="56" spans="1:20">
      <c r="A56" s="4">
        <v>52</v>
      </c>
      <c r="B56" s="17" t="s">
        <v>66</v>
      </c>
      <c r="C56" s="67" t="s">
        <v>475</v>
      </c>
      <c r="D56" s="18" t="s">
        <v>29</v>
      </c>
      <c r="E56" s="60">
        <v>33</v>
      </c>
      <c r="F56" s="18"/>
      <c r="G56" s="60">
        <v>36</v>
      </c>
      <c r="H56" s="60">
        <v>21</v>
      </c>
      <c r="I56" s="17">
        <f t="shared" si="0"/>
        <v>57</v>
      </c>
      <c r="J56" s="85">
        <v>9678117400</v>
      </c>
      <c r="K56" s="18" t="s">
        <v>555</v>
      </c>
      <c r="L56" s="18"/>
      <c r="M56" s="65"/>
      <c r="N56" s="18"/>
      <c r="O56" s="18"/>
      <c r="P56" s="24">
        <v>43447</v>
      </c>
      <c r="Q56" s="18" t="s">
        <v>221</v>
      </c>
      <c r="R56" s="18" t="s">
        <v>246</v>
      </c>
      <c r="S56" s="18" t="s">
        <v>212</v>
      </c>
      <c r="T56" s="18"/>
    </row>
    <row r="57" spans="1:20">
      <c r="A57" s="4">
        <v>53</v>
      </c>
      <c r="B57" s="17" t="s">
        <v>67</v>
      </c>
      <c r="C57" s="67" t="s">
        <v>344</v>
      </c>
      <c r="D57" s="18" t="s">
        <v>29</v>
      </c>
      <c r="E57" s="60">
        <v>185</v>
      </c>
      <c r="F57" s="18"/>
      <c r="G57" s="60">
        <v>41</v>
      </c>
      <c r="H57" s="60">
        <v>15</v>
      </c>
      <c r="I57" s="17">
        <f t="shared" si="0"/>
        <v>56</v>
      </c>
      <c r="J57" s="85">
        <v>8876818474</v>
      </c>
      <c r="K57" s="18" t="s">
        <v>555</v>
      </c>
      <c r="L57" s="18"/>
      <c r="M57" s="65"/>
      <c r="N57" s="18"/>
      <c r="O57" s="18"/>
      <c r="P57" s="24">
        <v>43447</v>
      </c>
      <c r="Q57" s="18" t="s">
        <v>221</v>
      </c>
      <c r="R57" s="18" t="s">
        <v>246</v>
      </c>
      <c r="S57" s="18" t="s">
        <v>212</v>
      </c>
      <c r="T57" s="18"/>
    </row>
    <row r="58" spans="1:20">
      <c r="A58" s="4">
        <v>54</v>
      </c>
      <c r="B58" s="17" t="s">
        <v>67</v>
      </c>
      <c r="C58" s="67" t="s">
        <v>476</v>
      </c>
      <c r="D58" s="18" t="s">
        <v>29</v>
      </c>
      <c r="E58" s="60">
        <v>65</v>
      </c>
      <c r="F58" s="92"/>
      <c r="G58" s="60">
        <v>18</v>
      </c>
      <c r="H58" s="60">
        <v>15</v>
      </c>
      <c r="I58" s="17">
        <f t="shared" si="0"/>
        <v>33</v>
      </c>
      <c r="J58" s="85">
        <v>9678429624</v>
      </c>
      <c r="K58" s="18" t="s">
        <v>556</v>
      </c>
      <c r="L58" s="18"/>
      <c r="M58" s="18"/>
      <c r="N58" s="18"/>
      <c r="O58" s="18"/>
      <c r="P58" s="24">
        <v>43447</v>
      </c>
      <c r="Q58" s="18" t="s">
        <v>221</v>
      </c>
      <c r="R58" s="18" t="s">
        <v>244</v>
      </c>
      <c r="S58" s="18" t="s">
        <v>212</v>
      </c>
      <c r="T58" s="18"/>
    </row>
    <row r="59" spans="1:20">
      <c r="A59" s="4">
        <v>55</v>
      </c>
      <c r="B59" s="17" t="s">
        <v>66</v>
      </c>
      <c r="C59" s="67" t="s">
        <v>477</v>
      </c>
      <c r="D59" s="18" t="s">
        <v>29</v>
      </c>
      <c r="E59" s="60">
        <v>273</v>
      </c>
      <c r="F59" s="92"/>
      <c r="G59" s="60">
        <v>31</v>
      </c>
      <c r="H59" s="60">
        <v>30</v>
      </c>
      <c r="I59" s="17">
        <f t="shared" si="0"/>
        <v>61</v>
      </c>
      <c r="J59" s="85">
        <v>9957882935</v>
      </c>
      <c r="K59" s="18" t="s">
        <v>556</v>
      </c>
      <c r="L59" s="18"/>
      <c r="M59" s="18"/>
      <c r="N59" s="18"/>
      <c r="O59" s="18"/>
      <c r="P59" s="24">
        <v>43448</v>
      </c>
      <c r="Q59" s="18" t="s">
        <v>225</v>
      </c>
      <c r="R59" s="18" t="s">
        <v>227</v>
      </c>
      <c r="S59" s="18" t="s">
        <v>212</v>
      </c>
      <c r="T59" s="18"/>
    </row>
    <row r="60" spans="1:20">
      <c r="A60" s="4">
        <v>56</v>
      </c>
      <c r="B60" s="17" t="s">
        <v>66</v>
      </c>
      <c r="C60" s="67" t="s">
        <v>478</v>
      </c>
      <c r="D60" s="18" t="s">
        <v>29</v>
      </c>
      <c r="E60" s="60">
        <v>61</v>
      </c>
      <c r="F60" s="92"/>
      <c r="G60" s="60">
        <v>12</v>
      </c>
      <c r="H60" s="60">
        <v>8</v>
      </c>
      <c r="I60" s="17">
        <f t="shared" si="0"/>
        <v>20</v>
      </c>
      <c r="J60" s="85">
        <v>9707865178</v>
      </c>
      <c r="K60" s="18" t="s">
        <v>556</v>
      </c>
      <c r="L60" s="18"/>
      <c r="M60" s="18"/>
      <c r="N60" s="18"/>
      <c r="O60" s="18"/>
      <c r="P60" s="24">
        <v>43448</v>
      </c>
      <c r="Q60" s="18" t="s">
        <v>225</v>
      </c>
      <c r="R60" s="18" t="s">
        <v>239</v>
      </c>
      <c r="S60" s="18" t="s">
        <v>212</v>
      </c>
      <c r="T60" s="18"/>
    </row>
    <row r="61" spans="1:20">
      <c r="A61" s="4">
        <v>57</v>
      </c>
      <c r="B61" s="17" t="s">
        <v>66</v>
      </c>
      <c r="C61" s="67" t="s">
        <v>479</v>
      </c>
      <c r="D61" s="18" t="s">
        <v>29</v>
      </c>
      <c r="E61" s="60">
        <v>248</v>
      </c>
      <c r="F61" s="18"/>
      <c r="G61" s="60">
        <v>12</v>
      </c>
      <c r="H61" s="60">
        <v>14</v>
      </c>
      <c r="I61" s="17">
        <f t="shared" si="0"/>
        <v>26</v>
      </c>
      <c r="J61" s="85">
        <v>9957827911</v>
      </c>
      <c r="K61" s="18" t="s">
        <v>216</v>
      </c>
      <c r="L61" s="18"/>
      <c r="M61" s="65"/>
      <c r="N61" s="18"/>
      <c r="O61" s="18"/>
      <c r="P61" s="24">
        <v>43448</v>
      </c>
      <c r="Q61" s="18" t="s">
        <v>225</v>
      </c>
      <c r="R61" s="18" t="s">
        <v>403</v>
      </c>
      <c r="S61" s="18" t="s">
        <v>212</v>
      </c>
      <c r="T61" s="18"/>
    </row>
    <row r="62" spans="1:20">
      <c r="A62" s="4">
        <v>58</v>
      </c>
      <c r="B62" s="17" t="s">
        <v>67</v>
      </c>
      <c r="C62" s="67" t="s">
        <v>480</v>
      </c>
      <c r="D62" s="18" t="s">
        <v>29</v>
      </c>
      <c r="E62" s="60">
        <v>250</v>
      </c>
      <c r="F62" s="18"/>
      <c r="G62" s="60">
        <v>11</v>
      </c>
      <c r="H62" s="60">
        <v>14</v>
      </c>
      <c r="I62" s="17">
        <f t="shared" si="0"/>
        <v>25</v>
      </c>
      <c r="J62" s="85">
        <v>7896867292</v>
      </c>
      <c r="K62" s="18" t="s">
        <v>216</v>
      </c>
      <c r="L62" s="18"/>
      <c r="M62" s="65"/>
      <c r="N62" s="18"/>
      <c r="O62" s="18"/>
      <c r="P62" s="24">
        <v>43448</v>
      </c>
      <c r="Q62" s="18" t="s">
        <v>225</v>
      </c>
      <c r="R62" s="18" t="s">
        <v>246</v>
      </c>
      <c r="S62" s="18" t="s">
        <v>212</v>
      </c>
      <c r="T62" s="18"/>
    </row>
    <row r="63" spans="1:20">
      <c r="A63" s="4">
        <v>59</v>
      </c>
      <c r="B63" s="17" t="s">
        <v>67</v>
      </c>
      <c r="C63" s="67" t="s">
        <v>481</v>
      </c>
      <c r="D63" s="18" t="s">
        <v>29</v>
      </c>
      <c r="E63" s="60">
        <v>393</v>
      </c>
      <c r="F63" s="18"/>
      <c r="G63" s="60">
        <v>13</v>
      </c>
      <c r="H63" s="60">
        <v>14</v>
      </c>
      <c r="I63" s="17">
        <f t="shared" si="0"/>
        <v>27</v>
      </c>
      <c r="J63" s="85">
        <v>7896592128</v>
      </c>
      <c r="K63" s="18" t="s">
        <v>216</v>
      </c>
      <c r="L63" s="18"/>
      <c r="M63" s="65"/>
      <c r="N63" s="18"/>
      <c r="O63" s="18"/>
      <c r="P63" s="24">
        <v>43448</v>
      </c>
      <c r="Q63" s="18" t="s">
        <v>225</v>
      </c>
      <c r="R63" s="18" t="s">
        <v>246</v>
      </c>
      <c r="S63" s="18" t="s">
        <v>212</v>
      </c>
      <c r="T63" s="18"/>
    </row>
    <row r="64" spans="1:20">
      <c r="A64" s="4">
        <v>60</v>
      </c>
      <c r="B64" s="17" t="s">
        <v>66</v>
      </c>
      <c r="C64" s="87" t="s">
        <v>482</v>
      </c>
      <c r="D64" s="18" t="s">
        <v>29</v>
      </c>
      <c r="E64" s="60">
        <v>24</v>
      </c>
      <c r="F64" s="18"/>
      <c r="G64" s="60">
        <v>16</v>
      </c>
      <c r="H64" s="60">
        <v>26</v>
      </c>
      <c r="I64" s="17">
        <f t="shared" si="0"/>
        <v>42</v>
      </c>
      <c r="J64" s="85">
        <v>9954836819</v>
      </c>
      <c r="K64" s="18" t="s">
        <v>537</v>
      </c>
      <c r="L64" s="18" t="s">
        <v>538</v>
      </c>
      <c r="M64" s="65">
        <v>7086357884</v>
      </c>
      <c r="N64" s="18" t="s">
        <v>557</v>
      </c>
      <c r="O64" s="18">
        <v>7896592062</v>
      </c>
      <c r="P64" s="24">
        <v>43449</v>
      </c>
      <c r="Q64" s="18" t="s">
        <v>228</v>
      </c>
      <c r="R64" s="18" t="s">
        <v>211</v>
      </c>
      <c r="S64" s="18" t="s">
        <v>212</v>
      </c>
      <c r="T64" s="18"/>
    </row>
    <row r="65" spans="1:20">
      <c r="A65" s="4">
        <v>61</v>
      </c>
      <c r="B65" s="17" t="s">
        <v>66</v>
      </c>
      <c r="C65" s="88" t="s">
        <v>483</v>
      </c>
      <c r="D65" s="18" t="s">
        <v>29</v>
      </c>
      <c r="E65" s="60">
        <v>407</v>
      </c>
      <c r="F65" s="18"/>
      <c r="G65" s="60">
        <v>8</v>
      </c>
      <c r="H65" s="60">
        <v>10</v>
      </c>
      <c r="I65" s="17">
        <f t="shared" si="0"/>
        <v>18</v>
      </c>
      <c r="J65" s="85">
        <v>8876373520</v>
      </c>
      <c r="K65" s="85" t="s">
        <v>558</v>
      </c>
      <c r="L65" s="18" t="s">
        <v>559</v>
      </c>
      <c r="M65" s="18">
        <v>9957241552</v>
      </c>
      <c r="N65" s="18" t="s">
        <v>560</v>
      </c>
      <c r="O65" s="18">
        <v>995771600</v>
      </c>
      <c r="P65" s="24">
        <v>43449</v>
      </c>
      <c r="Q65" s="18" t="s">
        <v>228</v>
      </c>
      <c r="R65" s="18" t="s">
        <v>224</v>
      </c>
      <c r="S65" s="18" t="s">
        <v>212</v>
      </c>
      <c r="T65" s="18"/>
    </row>
    <row r="66" spans="1:20">
      <c r="A66" s="4">
        <v>62</v>
      </c>
      <c r="B66" s="17" t="s">
        <v>66</v>
      </c>
      <c r="C66" s="89" t="s">
        <v>484</v>
      </c>
      <c r="D66" s="18" t="s">
        <v>29</v>
      </c>
      <c r="E66" s="60">
        <v>60</v>
      </c>
      <c r="F66" s="18"/>
      <c r="G66" s="60">
        <v>12</v>
      </c>
      <c r="H66" s="60">
        <v>8</v>
      </c>
      <c r="I66" s="17">
        <f t="shared" si="0"/>
        <v>20</v>
      </c>
      <c r="J66" s="85">
        <v>9954429535</v>
      </c>
      <c r="K66" s="85" t="s">
        <v>561</v>
      </c>
      <c r="L66" s="18" t="s">
        <v>562</v>
      </c>
      <c r="M66" s="65">
        <v>9854431661</v>
      </c>
      <c r="N66" s="18"/>
      <c r="O66" s="18"/>
      <c r="P66" s="24">
        <v>43449</v>
      </c>
      <c r="Q66" s="18" t="s">
        <v>228</v>
      </c>
      <c r="R66" s="18" t="s">
        <v>223</v>
      </c>
      <c r="S66" s="18" t="s">
        <v>212</v>
      </c>
      <c r="T66" s="18"/>
    </row>
    <row r="67" spans="1:20">
      <c r="A67" s="4">
        <v>63</v>
      </c>
      <c r="B67" s="17" t="s">
        <v>66</v>
      </c>
      <c r="C67" s="88" t="s">
        <v>485</v>
      </c>
      <c r="D67" s="18" t="s">
        <v>29</v>
      </c>
      <c r="E67" s="60">
        <v>275</v>
      </c>
      <c r="F67" s="18"/>
      <c r="G67" s="60">
        <v>8</v>
      </c>
      <c r="H67" s="60">
        <v>18</v>
      </c>
      <c r="I67" s="17">
        <f t="shared" si="0"/>
        <v>26</v>
      </c>
      <c r="J67" s="85">
        <v>9508483612</v>
      </c>
      <c r="K67" s="85" t="s">
        <v>561</v>
      </c>
      <c r="L67" s="18" t="s">
        <v>562</v>
      </c>
      <c r="M67" s="65">
        <v>9854431661</v>
      </c>
      <c r="N67" s="18"/>
      <c r="O67" s="18"/>
      <c r="P67" s="24">
        <v>43449</v>
      </c>
      <c r="Q67" s="18" t="s">
        <v>228</v>
      </c>
      <c r="R67" s="18" t="s">
        <v>211</v>
      </c>
      <c r="S67" s="18" t="s">
        <v>212</v>
      </c>
      <c r="T67" s="18"/>
    </row>
    <row r="68" spans="1:20">
      <c r="A68" s="4">
        <v>64</v>
      </c>
      <c r="B68" s="17" t="s">
        <v>67</v>
      </c>
      <c r="C68" s="51" t="s">
        <v>486</v>
      </c>
      <c r="D68" s="18" t="s">
        <v>29</v>
      </c>
      <c r="E68" s="60">
        <v>64</v>
      </c>
      <c r="F68" s="18"/>
      <c r="G68" s="60">
        <v>31</v>
      </c>
      <c r="H68" s="60">
        <v>22</v>
      </c>
      <c r="I68" s="17">
        <f t="shared" si="0"/>
        <v>53</v>
      </c>
      <c r="J68" s="85">
        <v>9954268316</v>
      </c>
      <c r="K68" s="85" t="s">
        <v>563</v>
      </c>
      <c r="L68" s="18" t="s">
        <v>539</v>
      </c>
      <c r="M68" s="65">
        <v>7576836118</v>
      </c>
      <c r="N68" s="18" t="s">
        <v>540</v>
      </c>
      <c r="O68" s="18"/>
      <c r="P68" s="24">
        <v>43449</v>
      </c>
      <c r="Q68" s="18" t="s">
        <v>228</v>
      </c>
      <c r="R68" s="18" t="s">
        <v>269</v>
      </c>
      <c r="S68" s="18" t="s">
        <v>212</v>
      </c>
      <c r="T68" s="18"/>
    </row>
    <row r="69" spans="1:20">
      <c r="A69" s="4">
        <v>65</v>
      </c>
      <c r="B69" s="17" t="s">
        <v>67</v>
      </c>
      <c r="C69" s="52" t="s">
        <v>487</v>
      </c>
      <c r="D69" s="18" t="s">
        <v>29</v>
      </c>
      <c r="E69" s="60">
        <v>408</v>
      </c>
      <c r="F69" s="18"/>
      <c r="G69" s="60">
        <v>20</v>
      </c>
      <c r="H69" s="60">
        <v>13</v>
      </c>
      <c r="I69" s="17">
        <f t="shared" si="0"/>
        <v>33</v>
      </c>
      <c r="J69" s="85">
        <v>8486951043</v>
      </c>
      <c r="K69" s="85" t="s">
        <v>563</v>
      </c>
      <c r="L69" s="18" t="s">
        <v>539</v>
      </c>
      <c r="M69" s="65">
        <v>7576836118</v>
      </c>
      <c r="N69" s="18" t="s">
        <v>540</v>
      </c>
      <c r="O69" s="18"/>
      <c r="P69" s="24">
        <v>43449</v>
      </c>
      <c r="Q69" s="18" t="s">
        <v>228</v>
      </c>
      <c r="R69" s="18" t="s">
        <v>269</v>
      </c>
      <c r="S69" s="18" t="s">
        <v>212</v>
      </c>
      <c r="T69" s="18"/>
    </row>
    <row r="70" spans="1:20">
      <c r="A70" s="4">
        <v>66</v>
      </c>
      <c r="B70" s="17" t="s">
        <v>67</v>
      </c>
      <c r="C70" s="51" t="s">
        <v>488</v>
      </c>
      <c r="D70" s="18" t="s">
        <v>29</v>
      </c>
      <c r="E70" s="60">
        <v>63</v>
      </c>
      <c r="F70" s="18"/>
      <c r="G70" s="60">
        <v>16</v>
      </c>
      <c r="H70" s="60">
        <v>14</v>
      </c>
      <c r="I70" s="17">
        <f t="shared" si="0"/>
        <v>30</v>
      </c>
      <c r="J70" s="85">
        <v>9854520347</v>
      </c>
      <c r="K70" s="85" t="s">
        <v>563</v>
      </c>
      <c r="L70" s="18" t="s">
        <v>539</v>
      </c>
      <c r="M70" s="65">
        <v>7576836118</v>
      </c>
      <c r="N70" s="18" t="s">
        <v>540</v>
      </c>
      <c r="O70" s="18"/>
      <c r="P70" s="24">
        <v>43449</v>
      </c>
      <c r="Q70" s="18" t="s">
        <v>228</v>
      </c>
      <c r="R70" s="18" t="s">
        <v>269</v>
      </c>
      <c r="S70" s="18" t="s">
        <v>212</v>
      </c>
      <c r="T70" s="18"/>
    </row>
    <row r="71" spans="1:20">
      <c r="A71" s="4">
        <v>67</v>
      </c>
      <c r="B71" s="17" t="s">
        <v>66</v>
      </c>
      <c r="C71" s="89" t="s">
        <v>489</v>
      </c>
      <c r="D71" s="18" t="s">
        <v>29</v>
      </c>
      <c r="E71" s="60">
        <v>69</v>
      </c>
      <c r="F71" s="18"/>
      <c r="G71" s="60">
        <v>14</v>
      </c>
      <c r="H71" s="60">
        <v>14</v>
      </c>
      <c r="I71" s="17">
        <f t="shared" ref="I71:I124" si="2">+G71+H71</f>
        <v>28</v>
      </c>
      <c r="J71" s="85">
        <v>9613266221</v>
      </c>
      <c r="K71" s="85" t="s">
        <v>564</v>
      </c>
      <c r="L71" s="18" t="s">
        <v>565</v>
      </c>
      <c r="M71" s="18">
        <v>9957313200</v>
      </c>
      <c r="N71" s="18"/>
      <c r="O71" s="18"/>
      <c r="P71" s="24">
        <v>43451</v>
      </c>
      <c r="Q71" s="18" t="s">
        <v>232</v>
      </c>
      <c r="R71" s="18" t="s">
        <v>240</v>
      </c>
      <c r="S71" s="18" t="s">
        <v>212</v>
      </c>
      <c r="T71" s="18"/>
    </row>
    <row r="72" spans="1:20">
      <c r="A72" s="4">
        <v>68</v>
      </c>
      <c r="B72" s="17" t="s">
        <v>66</v>
      </c>
      <c r="C72" s="89" t="s">
        <v>490</v>
      </c>
      <c r="D72" s="18" t="s">
        <v>29</v>
      </c>
      <c r="E72" s="60">
        <v>280</v>
      </c>
      <c r="F72" s="18"/>
      <c r="G72" s="60">
        <v>10</v>
      </c>
      <c r="H72" s="60">
        <v>11</v>
      </c>
      <c r="I72" s="17">
        <f t="shared" si="2"/>
        <v>21</v>
      </c>
      <c r="J72" s="85">
        <v>9957108961</v>
      </c>
      <c r="K72" s="85" t="s">
        <v>564</v>
      </c>
      <c r="L72" s="18" t="s">
        <v>565</v>
      </c>
      <c r="M72" s="18">
        <v>9957313200</v>
      </c>
      <c r="N72" s="18"/>
      <c r="O72" s="18"/>
      <c r="P72" s="24">
        <v>43451</v>
      </c>
      <c r="Q72" s="18" t="s">
        <v>232</v>
      </c>
      <c r="R72" s="18" t="s">
        <v>240</v>
      </c>
      <c r="S72" s="18" t="s">
        <v>212</v>
      </c>
      <c r="T72" s="18"/>
    </row>
    <row r="73" spans="1:20">
      <c r="A73" s="4">
        <v>69</v>
      </c>
      <c r="B73" s="17" t="s">
        <v>66</v>
      </c>
      <c r="C73" s="89" t="s">
        <v>491</v>
      </c>
      <c r="D73" s="18" t="s">
        <v>29</v>
      </c>
      <c r="E73" s="60">
        <v>281</v>
      </c>
      <c r="F73" s="18"/>
      <c r="G73" s="60">
        <v>7</v>
      </c>
      <c r="H73" s="60">
        <v>9</v>
      </c>
      <c r="I73" s="17">
        <f t="shared" si="2"/>
        <v>16</v>
      </c>
      <c r="J73" s="85">
        <v>9957066379</v>
      </c>
      <c r="K73" s="85" t="s">
        <v>564</v>
      </c>
      <c r="L73" s="18" t="s">
        <v>565</v>
      </c>
      <c r="M73" s="18">
        <v>9957313200</v>
      </c>
      <c r="N73" s="18"/>
      <c r="O73" s="18"/>
      <c r="P73" s="24">
        <v>43451</v>
      </c>
      <c r="Q73" s="18" t="s">
        <v>232</v>
      </c>
      <c r="R73" s="18" t="s">
        <v>240</v>
      </c>
      <c r="S73" s="18" t="s">
        <v>212</v>
      </c>
      <c r="T73" s="18"/>
    </row>
    <row r="74" spans="1:20">
      <c r="A74" s="4">
        <v>70</v>
      </c>
      <c r="B74" s="17" t="s">
        <v>66</v>
      </c>
      <c r="C74" s="89" t="s">
        <v>492</v>
      </c>
      <c r="D74" s="18" t="s">
        <v>29</v>
      </c>
      <c r="E74" s="60">
        <v>412</v>
      </c>
      <c r="F74" s="18"/>
      <c r="G74" s="60">
        <v>19</v>
      </c>
      <c r="H74" s="60">
        <v>17</v>
      </c>
      <c r="I74" s="17">
        <f t="shared" si="2"/>
        <v>36</v>
      </c>
      <c r="J74" s="85">
        <v>9957850474</v>
      </c>
      <c r="K74" s="85" t="s">
        <v>564</v>
      </c>
      <c r="L74" s="18" t="s">
        <v>565</v>
      </c>
      <c r="M74" s="18">
        <v>9957313200</v>
      </c>
      <c r="N74" s="18"/>
      <c r="O74" s="18"/>
      <c r="P74" s="24">
        <v>43451</v>
      </c>
      <c r="Q74" s="18" t="s">
        <v>232</v>
      </c>
      <c r="R74" s="18" t="s">
        <v>240</v>
      </c>
      <c r="S74" s="18" t="s">
        <v>212</v>
      </c>
      <c r="T74" s="18"/>
    </row>
    <row r="75" spans="1:20">
      <c r="A75" s="4">
        <v>71</v>
      </c>
      <c r="B75" s="17" t="s">
        <v>66</v>
      </c>
      <c r="C75" s="89" t="s">
        <v>493</v>
      </c>
      <c r="D75" s="18" t="s">
        <v>29</v>
      </c>
      <c r="E75" s="60">
        <v>70</v>
      </c>
      <c r="F75" s="18"/>
      <c r="G75" s="60">
        <v>7</v>
      </c>
      <c r="H75" s="60">
        <v>10</v>
      </c>
      <c r="I75" s="17">
        <f t="shared" si="2"/>
        <v>17</v>
      </c>
      <c r="J75" s="85">
        <v>9577113034</v>
      </c>
      <c r="K75" s="85" t="s">
        <v>566</v>
      </c>
      <c r="L75" s="18" t="s">
        <v>567</v>
      </c>
      <c r="M75" s="65">
        <v>9954311390</v>
      </c>
      <c r="N75" s="18"/>
      <c r="O75" s="18"/>
      <c r="P75" s="24">
        <v>43451</v>
      </c>
      <c r="Q75" s="18" t="s">
        <v>232</v>
      </c>
      <c r="R75" s="18" t="s">
        <v>568</v>
      </c>
      <c r="S75" s="18" t="s">
        <v>212</v>
      </c>
      <c r="T75" s="18"/>
    </row>
    <row r="76" spans="1:20">
      <c r="A76" s="4">
        <v>72</v>
      </c>
      <c r="B76" s="17" t="s">
        <v>67</v>
      </c>
      <c r="C76" s="89" t="s">
        <v>494</v>
      </c>
      <c r="D76" s="18" t="s">
        <v>29</v>
      </c>
      <c r="E76" s="60">
        <v>282</v>
      </c>
      <c r="F76" s="18"/>
      <c r="G76" s="60">
        <v>9</v>
      </c>
      <c r="H76" s="60">
        <v>9</v>
      </c>
      <c r="I76" s="17">
        <f t="shared" si="2"/>
        <v>18</v>
      </c>
      <c r="J76" s="85">
        <v>9859086243</v>
      </c>
      <c r="K76" s="85" t="s">
        <v>566</v>
      </c>
      <c r="L76" s="18" t="s">
        <v>567</v>
      </c>
      <c r="M76" s="65">
        <v>9954311390</v>
      </c>
      <c r="N76" s="18"/>
      <c r="O76" s="18"/>
      <c r="P76" s="24">
        <v>43451</v>
      </c>
      <c r="Q76" s="18" t="s">
        <v>232</v>
      </c>
      <c r="R76" s="18" t="s">
        <v>568</v>
      </c>
      <c r="S76" s="18" t="s">
        <v>212</v>
      </c>
      <c r="T76" s="18"/>
    </row>
    <row r="77" spans="1:20">
      <c r="A77" s="4">
        <v>73</v>
      </c>
      <c r="B77" s="17" t="s">
        <v>67</v>
      </c>
      <c r="C77" s="51" t="s">
        <v>486</v>
      </c>
      <c r="D77" s="18" t="s">
        <v>29</v>
      </c>
      <c r="E77" s="60">
        <v>64</v>
      </c>
      <c r="F77" s="18"/>
      <c r="G77" s="60">
        <v>31</v>
      </c>
      <c r="H77" s="60">
        <v>22</v>
      </c>
      <c r="I77" s="17">
        <f t="shared" si="2"/>
        <v>53</v>
      </c>
      <c r="J77" s="85">
        <v>9954268316</v>
      </c>
      <c r="K77" s="85" t="s">
        <v>563</v>
      </c>
      <c r="L77" s="18" t="s">
        <v>539</v>
      </c>
      <c r="M77" s="65">
        <v>7576836118</v>
      </c>
      <c r="N77" s="18" t="s">
        <v>540</v>
      </c>
      <c r="O77" s="18"/>
      <c r="P77" s="24">
        <v>43451</v>
      </c>
      <c r="Q77" s="18" t="s">
        <v>232</v>
      </c>
      <c r="R77" s="18" t="s">
        <v>224</v>
      </c>
      <c r="S77" s="18" t="s">
        <v>212</v>
      </c>
      <c r="T77" s="18"/>
    </row>
    <row r="78" spans="1:20">
      <c r="A78" s="4">
        <v>74</v>
      </c>
      <c r="B78" s="17" t="s">
        <v>67</v>
      </c>
      <c r="C78" s="52" t="s">
        <v>487</v>
      </c>
      <c r="D78" s="18" t="s">
        <v>29</v>
      </c>
      <c r="E78" s="60">
        <v>408</v>
      </c>
      <c r="F78" s="18"/>
      <c r="G78" s="60">
        <v>20</v>
      </c>
      <c r="H78" s="60">
        <v>13</v>
      </c>
      <c r="I78" s="17">
        <f t="shared" si="2"/>
        <v>33</v>
      </c>
      <c r="J78" s="85">
        <v>8486951043</v>
      </c>
      <c r="K78" s="85" t="s">
        <v>563</v>
      </c>
      <c r="L78" s="18" t="s">
        <v>539</v>
      </c>
      <c r="M78" s="65">
        <v>7576836118</v>
      </c>
      <c r="N78" s="18" t="s">
        <v>540</v>
      </c>
      <c r="O78" s="18"/>
      <c r="P78" s="24">
        <v>43451</v>
      </c>
      <c r="Q78" s="18" t="s">
        <v>232</v>
      </c>
      <c r="R78" s="18" t="s">
        <v>418</v>
      </c>
      <c r="S78" s="18" t="s">
        <v>212</v>
      </c>
      <c r="T78" s="18"/>
    </row>
    <row r="79" spans="1:20">
      <c r="A79" s="4">
        <v>75</v>
      </c>
      <c r="B79" s="17" t="s">
        <v>66</v>
      </c>
      <c r="C79" s="51" t="s">
        <v>488</v>
      </c>
      <c r="D79" s="18" t="s">
        <v>29</v>
      </c>
      <c r="E79" s="60">
        <v>63</v>
      </c>
      <c r="F79" s="18"/>
      <c r="G79" s="60">
        <v>16</v>
      </c>
      <c r="H79" s="60">
        <v>14</v>
      </c>
      <c r="I79" s="17">
        <f t="shared" si="2"/>
        <v>30</v>
      </c>
      <c r="J79" s="85">
        <v>9854520347</v>
      </c>
      <c r="K79" s="85" t="s">
        <v>563</v>
      </c>
      <c r="L79" s="18" t="s">
        <v>539</v>
      </c>
      <c r="M79" s="65">
        <v>7576836118</v>
      </c>
      <c r="N79" s="18" t="s">
        <v>540</v>
      </c>
      <c r="O79" s="18"/>
      <c r="P79" s="24">
        <v>43452</v>
      </c>
      <c r="Q79" s="18" t="s">
        <v>210</v>
      </c>
      <c r="R79" s="18" t="s">
        <v>224</v>
      </c>
      <c r="S79" s="18" t="s">
        <v>212</v>
      </c>
      <c r="T79" s="18"/>
    </row>
    <row r="80" spans="1:20">
      <c r="A80" s="4">
        <v>76</v>
      </c>
      <c r="B80" s="17" t="s">
        <v>66</v>
      </c>
      <c r="C80" s="52" t="s">
        <v>495</v>
      </c>
      <c r="D80" s="18" t="s">
        <v>29</v>
      </c>
      <c r="E80" s="60">
        <v>276</v>
      </c>
      <c r="F80" s="18"/>
      <c r="G80" s="60">
        <v>22</v>
      </c>
      <c r="H80" s="60">
        <v>43</v>
      </c>
      <c r="I80" s="17">
        <f t="shared" si="2"/>
        <v>65</v>
      </c>
      <c r="J80" s="85">
        <v>9613463311</v>
      </c>
      <c r="K80" s="85" t="s">
        <v>563</v>
      </c>
      <c r="L80" s="18" t="s">
        <v>539</v>
      </c>
      <c r="M80" s="65">
        <v>7576836118</v>
      </c>
      <c r="N80" s="18" t="s">
        <v>540</v>
      </c>
      <c r="O80" s="18"/>
      <c r="P80" s="24">
        <v>43452</v>
      </c>
      <c r="Q80" s="18" t="s">
        <v>210</v>
      </c>
      <c r="R80" s="18" t="s">
        <v>569</v>
      </c>
      <c r="S80" s="18" t="s">
        <v>212</v>
      </c>
      <c r="T80" s="18"/>
    </row>
    <row r="81" spans="1:20">
      <c r="A81" s="4">
        <v>77</v>
      </c>
      <c r="B81" s="17" t="s">
        <v>67</v>
      </c>
      <c r="C81" s="89" t="s">
        <v>496</v>
      </c>
      <c r="D81" s="18" t="s">
        <v>29</v>
      </c>
      <c r="E81" s="60">
        <v>283</v>
      </c>
      <c r="F81" s="18"/>
      <c r="G81" s="60">
        <v>8</v>
      </c>
      <c r="H81" s="60">
        <v>8</v>
      </c>
      <c r="I81" s="17">
        <f t="shared" si="2"/>
        <v>16</v>
      </c>
      <c r="J81" s="85">
        <v>9401234485</v>
      </c>
      <c r="K81" s="85" t="s">
        <v>566</v>
      </c>
      <c r="L81" s="18" t="s">
        <v>567</v>
      </c>
      <c r="M81" s="65">
        <v>9954311390</v>
      </c>
      <c r="N81" s="18"/>
      <c r="O81" s="18"/>
      <c r="P81" s="24">
        <v>43452</v>
      </c>
      <c r="Q81" s="18" t="s">
        <v>210</v>
      </c>
      <c r="R81" s="18" t="s">
        <v>254</v>
      </c>
      <c r="S81" s="18" t="s">
        <v>212</v>
      </c>
      <c r="T81" s="18"/>
    </row>
    <row r="82" spans="1:20">
      <c r="A82" s="4">
        <v>78</v>
      </c>
      <c r="B82" s="17" t="s">
        <v>67</v>
      </c>
      <c r="C82" s="89" t="s">
        <v>497</v>
      </c>
      <c r="D82" s="18" t="s">
        <v>29</v>
      </c>
      <c r="E82" s="60">
        <v>73</v>
      </c>
      <c r="F82" s="18"/>
      <c r="G82" s="60">
        <v>18</v>
      </c>
      <c r="H82" s="60">
        <v>17</v>
      </c>
      <c r="I82" s="17">
        <f t="shared" si="2"/>
        <v>35</v>
      </c>
      <c r="J82" s="85">
        <v>9435876782</v>
      </c>
      <c r="K82" s="85" t="s">
        <v>566</v>
      </c>
      <c r="L82" s="18" t="s">
        <v>567</v>
      </c>
      <c r="M82" s="65">
        <v>9954311390</v>
      </c>
      <c r="N82" s="18"/>
      <c r="O82" s="18"/>
      <c r="P82" s="24">
        <v>43452</v>
      </c>
      <c r="Q82" s="18" t="s">
        <v>210</v>
      </c>
      <c r="R82" s="18" t="s">
        <v>254</v>
      </c>
      <c r="S82" s="18" t="s">
        <v>212</v>
      </c>
      <c r="T82" s="18"/>
    </row>
    <row r="83" spans="1:20">
      <c r="A83" s="4">
        <v>79</v>
      </c>
      <c r="B83" s="17" t="s">
        <v>67</v>
      </c>
      <c r="C83" s="89" t="s">
        <v>498</v>
      </c>
      <c r="D83" s="18" t="s">
        <v>29</v>
      </c>
      <c r="E83" s="60">
        <v>287</v>
      </c>
      <c r="F83" s="18"/>
      <c r="G83" s="60">
        <v>3</v>
      </c>
      <c r="H83" s="60">
        <v>11</v>
      </c>
      <c r="I83" s="17">
        <f t="shared" si="2"/>
        <v>14</v>
      </c>
      <c r="J83" s="85">
        <v>9613928199</v>
      </c>
      <c r="K83" s="85" t="s">
        <v>566</v>
      </c>
      <c r="L83" s="18" t="s">
        <v>567</v>
      </c>
      <c r="M83" s="65">
        <v>9954311390</v>
      </c>
      <c r="N83" s="18"/>
      <c r="O83" s="18"/>
      <c r="P83" s="24">
        <v>43452</v>
      </c>
      <c r="Q83" s="18" t="s">
        <v>210</v>
      </c>
      <c r="R83" s="18" t="s">
        <v>254</v>
      </c>
      <c r="S83" s="18" t="s">
        <v>212</v>
      </c>
      <c r="T83" s="18"/>
    </row>
    <row r="84" spans="1:20">
      <c r="A84" s="4">
        <v>80</v>
      </c>
      <c r="B84" s="17" t="s">
        <v>66</v>
      </c>
      <c r="C84" s="89" t="s">
        <v>499</v>
      </c>
      <c r="D84" s="18" t="s">
        <v>29</v>
      </c>
      <c r="E84" s="60">
        <v>71</v>
      </c>
      <c r="F84" s="18"/>
      <c r="G84" s="60">
        <v>12</v>
      </c>
      <c r="H84" s="60">
        <v>10</v>
      </c>
      <c r="I84" s="17">
        <f t="shared" si="2"/>
        <v>22</v>
      </c>
      <c r="J84" s="85">
        <v>9854659533</v>
      </c>
      <c r="K84" s="85" t="s">
        <v>564</v>
      </c>
      <c r="L84" s="18" t="s">
        <v>565</v>
      </c>
      <c r="M84" s="18">
        <v>9957313200</v>
      </c>
      <c r="N84" s="18"/>
      <c r="O84" s="18"/>
      <c r="P84" s="24">
        <v>43453</v>
      </c>
      <c r="Q84" s="18" t="s">
        <v>217</v>
      </c>
      <c r="R84" s="18" t="s">
        <v>231</v>
      </c>
      <c r="S84" s="18" t="s">
        <v>212</v>
      </c>
      <c r="T84" s="18"/>
    </row>
    <row r="85" spans="1:20">
      <c r="A85" s="4">
        <v>81</v>
      </c>
      <c r="B85" s="17" t="s">
        <v>66</v>
      </c>
      <c r="C85" s="89" t="s">
        <v>500</v>
      </c>
      <c r="D85" s="18" t="s">
        <v>29</v>
      </c>
      <c r="E85" s="60">
        <v>284</v>
      </c>
      <c r="F85" s="18"/>
      <c r="G85" s="60">
        <v>7</v>
      </c>
      <c r="H85" s="60">
        <v>6</v>
      </c>
      <c r="I85" s="17">
        <f t="shared" si="2"/>
        <v>13</v>
      </c>
      <c r="J85" s="85">
        <v>9613458818</v>
      </c>
      <c r="K85" s="85" t="s">
        <v>564</v>
      </c>
      <c r="L85" s="18" t="s">
        <v>565</v>
      </c>
      <c r="M85" s="18">
        <v>9957313200</v>
      </c>
      <c r="N85" s="18"/>
      <c r="O85" s="18"/>
      <c r="P85" s="24">
        <v>43453</v>
      </c>
      <c r="Q85" s="18" t="s">
        <v>217</v>
      </c>
      <c r="R85" s="18" t="s">
        <v>231</v>
      </c>
      <c r="S85" s="18" t="s">
        <v>212</v>
      </c>
      <c r="T85" s="18"/>
    </row>
    <row r="86" spans="1:20">
      <c r="A86" s="4">
        <v>82</v>
      </c>
      <c r="B86" s="17" t="s">
        <v>66</v>
      </c>
      <c r="C86" s="88" t="s">
        <v>501</v>
      </c>
      <c r="D86" s="18" t="s">
        <v>29</v>
      </c>
      <c r="E86" s="60">
        <v>300</v>
      </c>
      <c r="F86" s="18"/>
      <c r="G86" s="60">
        <v>11</v>
      </c>
      <c r="H86" s="60">
        <v>13</v>
      </c>
      <c r="I86" s="17">
        <f t="shared" si="2"/>
        <v>24</v>
      </c>
      <c r="J86" s="85">
        <v>9854600322</v>
      </c>
      <c r="K86" s="85" t="s">
        <v>564</v>
      </c>
      <c r="L86" s="18" t="s">
        <v>565</v>
      </c>
      <c r="M86" s="18">
        <v>9957313200</v>
      </c>
      <c r="N86" s="18"/>
      <c r="O86" s="18"/>
      <c r="P86" s="24">
        <v>43453</v>
      </c>
      <c r="Q86" s="18" t="s">
        <v>217</v>
      </c>
      <c r="R86" s="18" t="s">
        <v>231</v>
      </c>
      <c r="S86" s="18" t="s">
        <v>212</v>
      </c>
      <c r="T86" s="18"/>
    </row>
    <row r="87" spans="1:20">
      <c r="A87" s="4">
        <v>83</v>
      </c>
      <c r="B87" s="17" t="s">
        <v>67</v>
      </c>
      <c r="C87" s="52" t="s">
        <v>502</v>
      </c>
      <c r="D87" s="18" t="s">
        <v>29</v>
      </c>
      <c r="E87" s="60">
        <v>68</v>
      </c>
      <c r="F87" s="18"/>
      <c r="G87" s="60">
        <v>22</v>
      </c>
      <c r="H87" s="60">
        <v>17</v>
      </c>
      <c r="I87" s="17">
        <f t="shared" si="2"/>
        <v>39</v>
      </c>
      <c r="J87" s="85">
        <v>9954563022</v>
      </c>
      <c r="K87" s="85" t="s">
        <v>563</v>
      </c>
      <c r="L87" s="18" t="s">
        <v>539</v>
      </c>
      <c r="M87" s="65">
        <v>7576836118</v>
      </c>
      <c r="N87" s="18" t="s">
        <v>540</v>
      </c>
      <c r="O87" s="18"/>
      <c r="P87" s="24">
        <v>43453</v>
      </c>
      <c r="Q87" s="18" t="s">
        <v>217</v>
      </c>
      <c r="R87" s="18" t="s">
        <v>211</v>
      </c>
      <c r="S87" s="18" t="s">
        <v>212</v>
      </c>
      <c r="T87" s="18"/>
    </row>
    <row r="88" spans="1:20">
      <c r="A88" s="4">
        <v>84</v>
      </c>
      <c r="B88" s="17" t="s">
        <v>67</v>
      </c>
      <c r="C88" s="51" t="s">
        <v>502</v>
      </c>
      <c r="D88" s="18" t="s">
        <v>29</v>
      </c>
      <c r="E88" s="60">
        <v>277</v>
      </c>
      <c r="F88" s="18"/>
      <c r="G88" s="60">
        <v>17</v>
      </c>
      <c r="H88" s="60">
        <v>17</v>
      </c>
      <c r="I88" s="17">
        <f t="shared" si="2"/>
        <v>34</v>
      </c>
      <c r="J88" s="85">
        <v>8876183056</v>
      </c>
      <c r="K88" s="85" t="s">
        <v>563</v>
      </c>
      <c r="L88" s="18" t="s">
        <v>539</v>
      </c>
      <c r="M88" s="65">
        <v>7576836118</v>
      </c>
      <c r="N88" s="18" t="s">
        <v>540</v>
      </c>
      <c r="O88" s="18"/>
      <c r="P88" s="24">
        <v>43453</v>
      </c>
      <c r="Q88" s="18" t="s">
        <v>217</v>
      </c>
      <c r="R88" s="18" t="s">
        <v>211</v>
      </c>
      <c r="S88" s="18" t="s">
        <v>212</v>
      </c>
      <c r="T88" s="18"/>
    </row>
    <row r="89" spans="1:20">
      <c r="A89" s="4">
        <v>85</v>
      </c>
      <c r="B89" s="17" t="s">
        <v>67</v>
      </c>
      <c r="C89" s="52" t="s">
        <v>503</v>
      </c>
      <c r="D89" s="18" t="s">
        <v>29</v>
      </c>
      <c r="E89" s="60">
        <v>278</v>
      </c>
      <c r="F89" s="18"/>
      <c r="G89" s="60">
        <v>21</v>
      </c>
      <c r="H89" s="60">
        <v>18</v>
      </c>
      <c r="I89" s="17">
        <f t="shared" si="2"/>
        <v>39</v>
      </c>
      <c r="J89" s="85">
        <v>9678372761</v>
      </c>
      <c r="K89" s="85" t="s">
        <v>563</v>
      </c>
      <c r="L89" s="18" t="s">
        <v>539</v>
      </c>
      <c r="M89" s="65">
        <v>7576836118</v>
      </c>
      <c r="N89" s="18" t="s">
        <v>540</v>
      </c>
      <c r="O89" s="18"/>
      <c r="P89" s="24">
        <v>43453</v>
      </c>
      <c r="Q89" s="18" t="s">
        <v>217</v>
      </c>
      <c r="R89" s="18" t="s">
        <v>211</v>
      </c>
      <c r="S89" s="18" t="s">
        <v>212</v>
      </c>
      <c r="T89" s="18"/>
    </row>
    <row r="90" spans="1:20">
      <c r="A90" s="4">
        <v>86</v>
      </c>
      <c r="B90" s="17" t="s">
        <v>66</v>
      </c>
      <c r="C90" s="89" t="s">
        <v>504</v>
      </c>
      <c r="D90" s="18" t="s">
        <v>29</v>
      </c>
      <c r="E90" s="60">
        <v>80</v>
      </c>
      <c r="F90" s="18"/>
      <c r="G90" s="60">
        <v>10</v>
      </c>
      <c r="H90" s="60">
        <v>12</v>
      </c>
      <c r="I90" s="17">
        <f t="shared" si="2"/>
        <v>22</v>
      </c>
      <c r="J90" s="85">
        <v>9954223942</v>
      </c>
      <c r="K90" s="85" t="s">
        <v>570</v>
      </c>
      <c r="L90" s="65" t="s">
        <v>571</v>
      </c>
      <c r="M90" s="65">
        <v>9954234352</v>
      </c>
      <c r="N90" s="18"/>
      <c r="O90" s="18"/>
      <c r="P90" s="24">
        <v>43454</v>
      </c>
      <c r="Q90" s="18" t="s">
        <v>221</v>
      </c>
      <c r="R90" s="18" t="s">
        <v>411</v>
      </c>
      <c r="S90" s="18" t="s">
        <v>212</v>
      </c>
      <c r="T90" s="18"/>
    </row>
    <row r="91" spans="1:20">
      <c r="A91" s="4">
        <v>87</v>
      </c>
      <c r="B91" s="17" t="s">
        <v>66</v>
      </c>
      <c r="C91" s="88" t="s">
        <v>505</v>
      </c>
      <c r="D91" s="18" t="s">
        <v>29</v>
      </c>
      <c r="E91" s="60">
        <v>74</v>
      </c>
      <c r="F91" s="18"/>
      <c r="G91" s="60">
        <v>31</v>
      </c>
      <c r="H91" s="60">
        <v>23</v>
      </c>
      <c r="I91" s="17">
        <f t="shared" si="2"/>
        <v>54</v>
      </c>
      <c r="J91" s="85">
        <v>9864192452</v>
      </c>
      <c r="K91" s="85" t="s">
        <v>570</v>
      </c>
      <c r="L91" s="65" t="s">
        <v>571</v>
      </c>
      <c r="M91" s="65">
        <v>9954234352</v>
      </c>
      <c r="N91" s="18"/>
      <c r="O91" s="18"/>
      <c r="P91" s="24">
        <v>43454</v>
      </c>
      <c r="Q91" s="18" t="s">
        <v>221</v>
      </c>
      <c r="R91" s="18" t="s">
        <v>411</v>
      </c>
      <c r="S91" s="18" t="s">
        <v>212</v>
      </c>
      <c r="T91" s="18"/>
    </row>
    <row r="92" spans="1:20">
      <c r="A92" s="4">
        <v>88</v>
      </c>
      <c r="B92" s="17" t="s">
        <v>66</v>
      </c>
      <c r="C92" s="89" t="s">
        <v>505</v>
      </c>
      <c r="D92" s="18" t="s">
        <v>29</v>
      </c>
      <c r="E92" s="60">
        <v>296</v>
      </c>
      <c r="F92" s="18"/>
      <c r="G92" s="60">
        <v>22</v>
      </c>
      <c r="H92" s="60">
        <v>16</v>
      </c>
      <c r="I92" s="17">
        <f t="shared" si="2"/>
        <v>38</v>
      </c>
      <c r="J92" s="85">
        <v>7896392338</v>
      </c>
      <c r="K92" s="85" t="s">
        <v>570</v>
      </c>
      <c r="L92" s="65" t="s">
        <v>571</v>
      </c>
      <c r="M92" s="65">
        <v>9954234352</v>
      </c>
      <c r="N92" s="18"/>
      <c r="O92" s="18"/>
      <c r="P92" s="24">
        <v>43454</v>
      </c>
      <c r="Q92" s="18" t="s">
        <v>221</v>
      </c>
      <c r="R92" s="18" t="s">
        <v>411</v>
      </c>
      <c r="S92" s="18" t="s">
        <v>212</v>
      </c>
      <c r="T92" s="18"/>
    </row>
    <row r="93" spans="1:20">
      <c r="A93" s="4">
        <v>89</v>
      </c>
      <c r="B93" s="17" t="s">
        <v>67</v>
      </c>
      <c r="C93" s="52" t="s">
        <v>506</v>
      </c>
      <c r="D93" s="18" t="s">
        <v>29</v>
      </c>
      <c r="E93" s="60">
        <v>411</v>
      </c>
      <c r="F93" s="18"/>
      <c r="G93" s="60">
        <v>24</v>
      </c>
      <c r="H93" s="60">
        <v>19</v>
      </c>
      <c r="I93" s="17">
        <f t="shared" si="2"/>
        <v>43</v>
      </c>
      <c r="J93" s="85">
        <v>7896715213</v>
      </c>
      <c r="K93" s="85" t="s">
        <v>563</v>
      </c>
      <c r="L93" s="18" t="s">
        <v>539</v>
      </c>
      <c r="M93" s="65">
        <v>7576836118</v>
      </c>
      <c r="N93" s="18" t="s">
        <v>540</v>
      </c>
      <c r="O93" s="18"/>
      <c r="P93" s="24">
        <v>43454</v>
      </c>
      <c r="Q93" s="18" t="s">
        <v>221</v>
      </c>
      <c r="R93" s="18" t="s">
        <v>223</v>
      </c>
      <c r="S93" s="18" t="s">
        <v>212</v>
      </c>
      <c r="T93" s="18"/>
    </row>
    <row r="94" spans="1:20">
      <c r="A94" s="4">
        <v>90</v>
      </c>
      <c r="B94" s="17" t="s">
        <v>67</v>
      </c>
      <c r="C94" s="51" t="s">
        <v>507</v>
      </c>
      <c r="D94" s="18" t="s">
        <v>29</v>
      </c>
      <c r="E94" s="60">
        <v>194</v>
      </c>
      <c r="F94" s="18"/>
      <c r="G94" s="60">
        <v>31</v>
      </c>
      <c r="H94" s="60">
        <v>20</v>
      </c>
      <c r="I94" s="17">
        <f t="shared" si="2"/>
        <v>51</v>
      </c>
      <c r="J94" s="85">
        <v>8752892603</v>
      </c>
      <c r="K94" s="85" t="s">
        <v>563</v>
      </c>
      <c r="L94" s="18" t="s">
        <v>539</v>
      </c>
      <c r="M94" s="65">
        <v>7576836118</v>
      </c>
      <c r="N94" s="18" t="s">
        <v>540</v>
      </c>
      <c r="O94" s="18"/>
      <c r="P94" s="24">
        <v>43454</v>
      </c>
      <c r="Q94" s="18" t="s">
        <v>221</v>
      </c>
      <c r="R94" s="18" t="s">
        <v>223</v>
      </c>
      <c r="S94" s="18" t="s">
        <v>212</v>
      </c>
      <c r="T94" s="18"/>
    </row>
    <row r="95" spans="1:20">
      <c r="A95" s="4">
        <v>91</v>
      </c>
      <c r="B95" s="17" t="s">
        <v>67</v>
      </c>
      <c r="C95" s="51" t="s">
        <v>506</v>
      </c>
      <c r="D95" s="18" t="s">
        <v>29</v>
      </c>
      <c r="E95" s="60">
        <v>195</v>
      </c>
      <c r="F95" s="18"/>
      <c r="G95" s="60">
        <v>31</v>
      </c>
      <c r="H95" s="60">
        <v>28</v>
      </c>
      <c r="I95" s="17">
        <f t="shared" si="2"/>
        <v>59</v>
      </c>
      <c r="J95" s="85">
        <v>8876870214</v>
      </c>
      <c r="K95" s="85" t="s">
        <v>563</v>
      </c>
      <c r="L95" s="18" t="s">
        <v>539</v>
      </c>
      <c r="M95" s="65">
        <v>7576836118</v>
      </c>
      <c r="N95" s="18" t="s">
        <v>540</v>
      </c>
      <c r="O95" s="18"/>
      <c r="P95" s="24">
        <v>43454</v>
      </c>
      <c r="Q95" s="18" t="s">
        <v>221</v>
      </c>
      <c r="R95" s="18" t="s">
        <v>223</v>
      </c>
      <c r="S95" s="18" t="s">
        <v>212</v>
      </c>
      <c r="T95" s="18"/>
    </row>
    <row r="96" spans="1:20">
      <c r="A96" s="4">
        <v>92</v>
      </c>
      <c r="B96" s="17" t="s">
        <v>66</v>
      </c>
      <c r="C96" s="89" t="s">
        <v>508</v>
      </c>
      <c r="D96" s="18" t="s">
        <v>29</v>
      </c>
      <c r="E96" s="60">
        <v>81</v>
      </c>
      <c r="F96" s="18"/>
      <c r="G96" s="60">
        <v>7</v>
      </c>
      <c r="H96" s="60">
        <v>9</v>
      </c>
      <c r="I96" s="17">
        <f t="shared" si="2"/>
        <v>16</v>
      </c>
      <c r="J96" s="85">
        <v>9864142370</v>
      </c>
      <c r="K96" s="85" t="s">
        <v>570</v>
      </c>
      <c r="L96" s="65" t="s">
        <v>571</v>
      </c>
      <c r="M96" s="65">
        <v>9954234352</v>
      </c>
      <c r="N96" s="18"/>
      <c r="O96" s="18"/>
      <c r="P96" s="24">
        <v>43455</v>
      </c>
      <c r="Q96" s="18" t="s">
        <v>225</v>
      </c>
      <c r="R96" s="18" t="s">
        <v>223</v>
      </c>
      <c r="S96" s="18" t="s">
        <v>212</v>
      </c>
      <c r="T96" s="18"/>
    </row>
    <row r="97" spans="1:20">
      <c r="A97" s="4">
        <v>93</v>
      </c>
      <c r="B97" s="17" t="s">
        <v>66</v>
      </c>
      <c r="C97" s="89" t="s">
        <v>509</v>
      </c>
      <c r="D97" s="18" t="s">
        <v>29</v>
      </c>
      <c r="E97" s="60">
        <v>287</v>
      </c>
      <c r="F97" s="18"/>
      <c r="G97" s="60">
        <v>5</v>
      </c>
      <c r="H97" s="60">
        <v>13</v>
      </c>
      <c r="I97" s="17">
        <f t="shared" si="2"/>
        <v>18</v>
      </c>
      <c r="J97" s="85">
        <v>9613928199</v>
      </c>
      <c r="K97" s="85" t="s">
        <v>566</v>
      </c>
      <c r="L97" s="85" t="s">
        <v>566</v>
      </c>
      <c r="M97" s="65">
        <v>9954311390</v>
      </c>
      <c r="N97" s="65">
        <v>9954311390</v>
      </c>
      <c r="O97" s="18"/>
      <c r="P97" s="24">
        <v>43455</v>
      </c>
      <c r="Q97" s="18" t="s">
        <v>225</v>
      </c>
      <c r="R97" s="18" t="s">
        <v>254</v>
      </c>
      <c r="S97" s="18" t="s">
        <v>212</v>
      </c>
      <c r="T97" s="18"/>
    </row>
    <row r="98" spans="1:20">
      <c r="A98" s="4">
        <v>94</v>
      </c>
      <c r="B98" s="17" t="s">
        <v>66</v>
      </c>
      <c r="C98" s="88" t="s">
        <v>510</v>
      </c>
      <c r="D98" s="18" t="s">
        <v>29</v>
      </c>
      <c r="E98" s="60">
        <v>299</v>
      </c>
      <c r="F98" s="18"/>
      <c r="G98" s="60">
        <v>17</v>
      </c>
      <c r="H98" s="60">
        <v>25</v>
      </c>
      <c r="I98" s="17">
        <f t="shared" si="2"/>
        <v>42</v>
      </c>
      <c r="J98" s="85">
        <v>9957066357</v>
      </c>
      <c r="K98" s="85" t="s">
        <v>566</v>
      </c>
      <c r="L98" s="85" t="s">
        <v>566</v>
      </c>
      <c r="M98" s="65">
        <v>9954311390</v>
      </c>
      <c r="N98" s="65">
        <v>9954311390</v>
      </c>
      <c r="O98" s="18"/>
      <c r="P98" s="24">
        <v>43455</v>
      </c>
      <c r="Q98" s="18" t="s">
        <v>225</v>
      </c>
      <c r="R98" s="18" t="s">
        <v>254</v>
      </c>
      <c r="S98" s="18" t="s">
        <v>212</v>
      </c>
      <c r="T98" s="18"/>
    </row>
    <row r="99" spans="1:20">
      <c r="A99" s="4">
        <v>95</v>
      </c>
      <c r="B99" s="17" t="s">
        <v>67</v>
      </c>
      <c r="C99" s="89" t="s">
        <v>511</v>
      </c>
      <c r="D99" s="18" t="s">
        <v>29</v>
      </c>
      <c r="E99" s="60">
        <v>151</v>
      </c>
      <c r="F99" s="18"/>
      <c r="G99" s="60">
        <v>54</v>
      </c>
      <c r="H99" s="60">
        <v>61</v>
      </c>
      <c r="I99" s="17">
        <f t="shared" si="2"/>
        <v>115</v>
      </c>
      <c r="J99" s="85">
        <v>9954563470</v>
      </c>
      <c r="K99" s="85" t="s">
        <v>572</v>
      </c>
      <c r="L99" s="18" t="s">
        <v>573</v>
      </c>
      <c r="M99" s="18">
        <v>9957633132</v>
      </c>
      <c r="N99" s="18"/>
      <c r="O99" s="18"/>
      <c r="P99" s="24">
        <v>43455</v>
      </c>
      <c r="Q99" s="18" t="s">
        <v>225</v>
      </c>
      <c r="R99" s="18" t="s">
        <v>411</v>
      </c>
      <c r="S99" s="18" t="s">
        <v>212</v>
      </c>
      <c r="T99" s="18"/>
    </row>
    <row r="100" spans="1:20">
      <c r="A100" s="4">
        <v>96</v>
      </c>
      <c r="B100" s="17" t="s">
        <v>66</v>
      </c>
      <c r="C100" s="89" t="s">
        <v>512</v>
      </c>
      <c r="D100" s="18" t="s">
        <v>29</v>
      </c>
      <c r="E100" s="60">
        <v>154</v>
      </c>
      <c r="F100" s="18"/>
      <c r="G100" s="60">
        <v>25</v>
      </c>
      <c r="H100" s="60">
        <v>44</v>
      </c>
      <c r="I100" s="17">
        <f t="shared" si="2"/>
        <v>69</v>
      </c>
      <c r="J100" s="85">
        <v>9957239603</v>
      </c>
      <c r="K100" s="85" t="s">
        <v>572</v>
      </c>
      <c r="L100" s="18" t="s">
        <v>573</v>
      </c>
      <c r="M100" s="18">
        <v>9957633132</v>
      </c>
      <c r="N100" s="18"/>
      <c r="O100" s="18"/>
      <c r="P100" s="24">
        <v>43456</v>
      </c>
      <c r="Q100" s="18" t="s">
        <v>228</v>
      </c>
      <c r="R100" s="18" t="s">
        <v>411</v>
      </c>
      <c r="S100" s="18" t="s">
        <v>212</v>
      </c>
      <c r="T100" s="18"/>
    </row>
    <row r="101" spans="1:20">
      <c r="A101" s="4">
        <v>97</v>
      </c>
      <c r="B101" s="17" t="s">
        <v>66</v>
      </c>
      <c r="C101" s="88" t="s">
        <v>513</v>
      </c>
      <c r="D101" s="18" t="s">
        <v>29</v>
      </c>
      <c r="E101" s="60">
        <v>371</v>
      </c>
      <c r="F101" s="18"/>
      <c r="G101" s="60">
        <v>30</v>
      </c>
      <c r="H101" s="60">
        <v>34</v>
      </c>
      <c r="I101" s="17">
        <f t="shared" si="2"/>
        <v>64</v>
      </c>
      <c r="J101" s="85">
        <v>8720910125</v>
      </c>
      <c r="K101" s="85" t="s">
        <v>572</v>
      </c>
      <c r="L101" s="18" t="s">
        <v>573</v>
      </c>
      <c r="M101" s="18">
        <v>9957633132</v>
      </c>
      <c r="N101" s="18"/>
      <c r="O101" s="18"/>
      <c r="P101" s="24">
        <v>43456</v>
      </c>
      <c r="Q101" s="18" t="s">
        <v>228</v>
      </c>
      <c r="R101" s="18" t="s">
        <v>411</v>
      </c>
      <c r="S101" s="18" t="s">
        <v>212</v>
      </c>
      <c r="T101" s="18"/>
    </row>
    <row r="102" spans="1:20">
      <c r="A102" s="4">
        <v>98</v>
      </c>
      <c r="B102" s="17" t="s">
        <v>67</v>
      </c>
      <c r="C102" s="88" t="s">
        <v>514</v>
      </c>
      <c r="D102" s="18" t="s">
        <v>29</v>
      </c>
      <c r="E102" s="60">
        <v>75</v>
      </c>
      <c r="F102" s="18"/>
      <c r="G102" s="60">
        <v>6</v>
      </c>
      <c r="H102" s="60">
        <v>13</v>
      </c>
      <c r="I102" s="17">
        <f t="shared" si="2"/>
        <v>19</v>
      </c>
      <c r="J102" s="85">
        <v>9401226562</v>
      </c>
      <c r="K102" s="85" t="s">
        <v>572</v>
      </c>
      <c r="L102" s="18" t="s">
        <v>573</v>
      </c>
      <c r="M102" s="18">
        <v>9957633132</v>
      </c>
      <c r="N102" s="18"/>
      <c r="O102" s="18"/>
      <c r="P102" s="24">
        <v>43456</v>
      </c>
      <c r="Q102" s="18" t="s">
        <v>228</v>
      </c>
      <c r="R102" s="18" t="s">
        <v>411</v>
      </c>
      <c r="S102" s="18" t="s">
        <v>212</v>
      </c>
      <c r="T102" s="18"/>
    </row>
    <row r="103" spans="1:20">
      <c r="A103" s="4">
        <v>99</v>
      </c>
      <c r="B103" s="17" t="s">
        <v>67</v>
      </c>
      <c r="C103" s="89" t="s">
        <v>515</v>
      </c>
      <c r="D103" s="18" t="s">
        <v>29</v>
      </c>
      <c r="E103" s="60">
        <v>291</v>
      </c>
      <c r="F103" s="18"/>
      <c r="G103" s="60">
        <v>8</v>
      </c>
      <c r="H103" s="60">
        <v>5</v>
      </c>
      <c r="I103" s="17">
        <f t="shared" si="2"/>
        <v>13</v>
      </c>
      <c r="J103" s="85">
        <v>9954423084</v>
      </c>
      <c r="K103" s="85" t="s">
        <v>572</v>
      </c>
      <c r="L103" s="18" t="s">
        <v>573</v>
      </c>
      <c r="M103" s="18">
        <v>9957633132</v>
      </c>
      <c r="N103" s="18"/>
      <c r="O103" s="18"/>
      <c r="P103" s="24">
        <v>43456</v>
      </c>
      <c r="Q103" s="18" t="s">
        <v>228</v>
      </c>
      <c r="R103" s="18" t="s">
        <v>411</v>
      </c>
      <c r="S103" s="18" t="s">
        <v>212</v>
      </c>
      <c r="T103" s="18"/>
    </row>
    <row r="104" spans="1:20">
      <c r="A104" s="4">
        <v>100</v>
      </c>
      <c r="B104" s="17" t="s">
        <v>67</v>
      </c>
      <c r="C104" s="89" t="s">
        <v>516</v>
      </c>
      <c r="D104" s="18" t="s">
        <v>29</v>
      </c>
      <c r="E104" s="60">
        <v>288</v>
      </c>
      <c r="F104" s="18"/>
      <c r="G104" s="60">
        <v>3</v>
      </c>
      <c r="H104" s="60">
        <v>11</v>
      </c>
      <c r="I104" s="17">
        <f t="shared" si="2"/>
        <v>14</v>
      </c>
      <c r="J104" s="85">
        <v>968877718</v>
      </c>
      <c r="K104" s="85" t="s">
        <v>572</v>
      </c>
      <c r="L104" s="18" t="s">
        <v>573</v>
      </c>
      <c r="M104" s="18">
        <v>9957633132</v>
      </c>
      <c r="N104" s="18"/>
      <c r="O104" s="18"/>
      <c r="P104" s="24">
        <v>43456</v>
      </c>
      <c r="Q104" s="18" t="s">
        <v>228</v>
      </c>
      <c r="R104" s="18" t="s">
        <v>411</v>
      </c>
      <c r="S104" s="18" t="s">
        <v>212</v>
      </c>
      <c r="T104" s="18"/>
    </row>
    <row r="105" spans="1:20">
      <c r="A105" s="4">
        <v>101</v>
      </c>
      <c r="B105" s="17" t="s">
        <v>66</v>
      </c>
      <c r="C105" s="89" t="s">
        <v>517</v>
      </c>
      <c r="D105" s="18" t="s">
        <v>29</v>
      </c>
      <c r="E105" s="60">
        <v>78</v>
      </c>
      <c r="F105" s="18"/>
      <c r="G105" s="60">
        <v>16</v>
      </c>
      <c r="H105" s="60">
        <v>15</v>
      </c>
      <c r="I105" s="17">
        <f t="shared" si="2"/>
        <v>31</v>
      </c>
      <c r="J105" s="85">
        <v>9678879381</v>
      </c>
      <c r="K105" s="85" t="s">
        <v>572</v>
      </c>
      <c r="L105" s="18" t="s">
        <v>573</v>
      </c>
      <c r="M105" s="18">
        <v>9957633132</v>
      </c>
      <c r="N105" s="18"/>
      <c r="O105" s="18"/>
      <c r="P105" s="24">
        <v>43458</v>
      </c>
      <c r="Q105" s="18" t="s">
        <v>232</v>
      </c>
      <c r="R105" s="18" t="s">
        <v>411</v>
      </c>
      <c r="S105" s="18" t="s">
        <v>212</v>
      </c>
      <c r="T105" s="18"/>
    </row>
    <row r="106" spans="1:20">
      <c r="A106" s="4">
        <v>102</v>
      </c>
      <c r="B106" s="17" t="s">
        <v>66</v>
      </c>
      <c r="C106" s="89" t="s">
        <v>518</v>
      </c>
      <c r="D106" s="18" t="s">
        <v>29</v>
      </c>
      <c r="E106" s="60">
        <v>196</v>
      </c>
      <c r="F106" s="18"/>
      <c r="G106" s="60">
        <v>16</v>
      </c>
      <c r="H106" s="60">
        <v>19</v>
      </c>
      <c r="I106" s="17">
        <f t="shared" si="2"/>
        <v>35</v>
      </c>
      <c r="J106" s="85">
        <v>8876184788</v>
      </c>
      <c r="K106" s="85" t="s">
        <v>572</v>
      </c>
      <c r="L106" s="18" t="s">
        <v>573</v>
      </c>
      <c r="M106" s="18">
        <v>9957633132</v>
      </c>
      <c r="N106" s="18"/>
      <c r="O106" s="18"/>
      <c r="P106" s="24">
        <v>43458</v>
      </c>
      <c r="Q106" s="18" t="s">
        <v>232</v>
      </c>
      <c r="R106" s="18" t="s">
        <v>411</v>
      </c>
      <c r="S106" s="18" t="s">
        <v>212</v>
      </c>
      <c r="T106" s="18"/>
    </row>
    <row r="107" spans="1:20">
      <c r="A107" s="4">
        <v>103</v>
      </c>
      <c r="B107" s="17" t="s">
        <v>66</v>
      </c>
      <c r="C107" s="89" t="s">
        <v>519</v>
      </c>
      <c r="D107" s="18" t="s">
        <v>29</v>
      </c>
      <c r="E107" s="60">
        <v>153</v>
      </c>
      <c r="F107" s="18"/>
      <c r="G107" s="60">
        <v>29</v>
      </c>
      <c r="H107" s="60">
        <v>20</v>
      </c>
      <c r="I107" s="17">
        <f t="shared" si="2"/>
        <v>49</v>
      </c>
      <c r="J107" s="85">
        <v>9957239603</v>
      </c>
      <c r="K107" s="85" t="s">
        <v>570</v>
      </c>
      <c r="L107" s="65" t="s">
        <v>571</v>
      </c>
      <c r="M107" s="65">
        <v>9954234352</v>
      </c>
      <c r="N107" s="18"/>
      <c r="O107" s="18"/>
      <c r="P107" s="24">
        <v>43458</v>
      </c>
      <c r="Q107" s="18" t="s">
        <v>232</v>
      </c>
      <c r="R107" s="18" t="s">
        <v>230</v>
      </c>
      <c r="S107" s="18" t="s">
        <v>212</v>
      </c>
      <c r="T107" s="18"/>
    </row>
    <row r="108" spans="1:20">
      <c r="A108" s="4">
        <v>104</v>
      </c>
      <c r="B108" s="17" t="s">
        <v>66</v>
      </c>
      <c r="C108" s="88" t="s">
        <v>520</v>
      </c>
      <c r="D108" s="18" t="s">
        <v>29</v>
      </c>
      <c r="E108" s="60">
        <v>369</v>
      </c>
      <c r="F108" s="18"/>
      <c r="G108" s="60">
        <v>21</v>
      </c>
      <c r="H108" s="60">
        <v>16</v>
      </c>
      <c r="I108" s="17">
        <f t="shared" si="2"/>
        <v>37</v>
      </c>
      <c r="J108" s="85">
        <v>9954470060</v>
      </c>
      <c r="K108" s="85" t="s">
        <v>570</v>
      </c>
      <c r="L108" s="65" t="s">
        <v>571</v>
      </c>
      <c r="M108" s="65">
        <v>9954234352</v>
      </c>
      <c r="N108" s="18"/>
      <c r="O108" s="18"/>
      <c r="P108" s="24">
        <v>43458</v>
      </c>
      <c r="Q108" s="18" t="s">
        <v>232</v>
      </c>
      <c r="R108" s="18" t="s">
        <v>230</v>
      </c>
      <c r="S108" s="18" t="s">
        <v>212</v>
      </c>
      <c r="T108" s="18"/>
    </row>
    <row r="109" spans="1:20">
      <c r="A109" s="4">
        <v>105</v>
      </c>
      <c r="B109" s="17" t="s">
        <v>67</v>
      </c>
      <c r="C109" s="89" t="s">
        <v>521</v>
      </c>
      <c r="D109" s="18" t="s">
        <v>29</v>
      </c>
      <c r="E109" s="60">
        <v>210</v>
      </c>
      <c r="F109" s="18"/>
      <c r="G109" s="60">
        <v>27</v>
      </c>
      <c r="H109" s="60">
        <v>23</v>
      </c>
      <c r="I109" s="17">
        <f t="shared" si="2"/>
        <v>50</v>
      </c>
      <c r="J109" s="85">
        <v>8822136006</v>
      </c>
      <c r="K109" s="85" t="s">
        <v>570</v>
      </c>
      <c r="L109" s="65" t="s">
        <v>571</v>
      </c>
      <c r="M109" s="65">
        <v>9954234352</v>
      </c>
      <c r="N109" s="18"/>
      <c r="O109" s="18"/>
      <c r="P109" s="24">
        <v>43458</v>
      </c>
      <c r="Q109" s="18" t="s">
        <v>232</v>
      </c>
      <c r="R109" s="18" t="s">
        <v>230</v>
      </c>
      <c r="S109" s="18" t="s">
        <v>212</v>
      </c>
      <c r="T109" s="18"/>
    </row>
    <row r="110" spans="1:20">
      <c r="A110" s="4">
        <v>106</v>
      </c>
      <c r="B110" s="17" t="s">
        <v>67</v>
      </c>
      <c r="C110" s="89" t="s">
        <v>522</v>
      </c>
      <c r="D110" s="18" t="s">
        <v>29</v>
      </c>
      <c r="E110" s="60">
        <v>161</v>
      </c>
      <c r="F110" s="18"/>
      <c r="G110" s="60">
        <v>28</v>
      </c>
      <c r="H110" s="60">
        <v>25</v>
      </c>
      <c r="I110" s="17">
        <f t="shared" si="2"/>
        <v>53</v>
      </c>
      <c r="J110" s="85">
        <v>7896469617</v>
      </c>
      <c r="K110" s="85" t="s">
        <v>570</v>
      </c>
      <c r="L110" s="65" t="s">
        <v>571</v>
      </c>
      <c r="M110" s="65">
        <v>9954234352</v>
      </c>
      <c r="N110" s="18"/>
      <c r="O110" s="18"/>
      <c r="P110" s="24">
        <v>43458</v>
      </c>
      <c r="Q110" s="18" t="s">
        <v>232</v>
      </c>
      <c r="R110" s="18" t="s">
        <v>230</v>
      </c>
      <c r="S110" s="18" t="s">
        <v>212</v>
      </c>
      <c r="T110" s="18"/>
    </row>
    <row r="111" spans="1:20">
      <c r="A111" s="4">
        <v>107</v>
      </c>
      <c r="B111" s="17" t="s">
        <v>67</v>
      </c>
      <c r="C111" s="88" t="s">
        <v>523</v>
      </c>
      <c r="D111" s="18" t="s">
        <v>29</v>
      </c>
      <c r="E111" s="60">
        <v>376</v>
      </c>
      <c r="F111" s="18"/>
      <c r="G111" s="60">
        <v>30</v>
      </c>
      <c r="H111" s="60">
        <v>23</v>
      </c>
      <c r="I111" s="17">
        <f t="shared" si="2"/>
        <v>53</v>
      </c>
      <c r="J111" s="85">
        <v>8011159201</v>
      </c>
      <c r="K111" s="85" t="s">
        <v>570</v>
      </c>
      <c r="L111" s="65" t="s">
        <v>571</v>
      </c>
      <c r="M111" s="65">
        <v>9954234352</v>
      </c>
      <c r="N111" s="18"/>
      <c r="O111" s="18"/>
      <c r="P111" s="24">
        <v>43458</v>
      </c>
      <c r="Q111" s="18" t="s">
        <v>232</v>
      </c>
      <c r="R111" s="18" t="s">
        <v>230</v>
      </c>
      <c r="S111" s="18" t="s">
        <v>212</v>
      </c>
      <c r="T111" s="18"/>
    </row>
    <row r="112" spans="1:20">
      <c r="A112" s="4">
        <v>108</v>
      </c>
      <c r="B112" s="17" t="s">
        <v>66</v>
      </c>
      <c r="C112" s="88" t="s">
        <v>524</v>
      </c>
      <c r="D112" s="18" t="s">
        <v>29</v>
      </c>
      <c r="E112" s="60">
        <v>377</v>
      </c>
      <c r="F112" s="18"/>
      <c r="G112" s="60">
        <v>20</v>
      </c>
      <c r="H112" s="60">
        <v>17</v>
      </c>
      <c r="I112" s="17">
        <f t="shared" si="2"/>
        <v>37</v>
      </c>
      <c r="J112" s="85">
        <v>8011426915</v>
      </c>
      <c r="K112" s="85" t="s">
        <v>570</v>
      </c>
      <c r="L112" s="65" t="s">
        <v>571</v>
      </c>
      <c r="M112" s="65">
        <v>9954234352</v>
      </c>
      <c r="N112" s="18"/>
      <c r="O112" s="18"/>
      <c r="P112" s="24">
        <v>43459</v>
      </c>
      <c r="Q112" s="18" t="s">
        <v>210</v>
      </c>
      <c r="R112" s="18" t="s">
        <v>230</v>
      </c>
      <c r="S112" s="18" t="s">
        <v>212</v>
      </c>
      <c r="T112" s="18"/>
    </row>
    <row r="113" spans="1:20">
      <c r="A113" s="4">
        <v>109</v>
      </c>
      <c r="B113" s="17" t="s">
        <v>66</v>
      </c>
      <c r="C113" s="89" t="s">
        <v>525</v>
      </c>
      <c r="D113" s="18" t="s">
        <v>29</v>
      </c>
      <c r="E113" s="60">
        <v>77</v>
      </c>
      <c r="F113" s="18"/>
      <c r="G113" s="60">
        <v>6</v>
      </c>
      <c r="H113" s="60">
        <v>10</v>
      </c>
      <c r="I113" s="17">
        <f t="shared" si="2"/>
        <v>16</v>
      </c>
      <c r="J113" s="85">
        <v>9401077116</v>
      </c>
      <c r="K113" s="85" t="s">
        <v>564</v>
      </c>
      <c r="L113" s="18" t="s">
        <v>565</v>
      </c>
      <c r="M113" s="18">
        <v>9957313200</v>
      </c>
      <c r="N113" s="18"/>
      <c r="O113" s="18"/>
      <c r="P113" s="24">
        <v>43459</v>
      </c>
      <c r="Q113" s="18" t="s">
        <v>210</v>
      </c>
      <c r="R113" s="18" t="s">
        <v>568</v>
      </c>
      <c r="S113" s="18" t="s">
        <v>212</v>
      </c>
      <c r="T113" s="18"/>
    </row>
    <row r="114" spans="1:20">
      <c r="A114" s="4">
        <v>110</v>
      </c>
      <c r="B114" s="17" t="s">
        <v>66</v>
      </c>
      <c r="C114" s="88" t="s">
        <v>526</v>
      </c>
      <c r="D114" s="18" t="s">
        <v>29</v>
      </c>
      <c r="E114" s="60">
        <v>293</v>
      </c>
      <c r="F114" s="18"/>
      <c r="G114" s="60">
        <v>12</v>
      </c>
      <c r="H114" s="60">
        <v>3</v>
      </c>
      <c r="I114" s="17">
        <f t="shared" si="2"/>
        <v>15</v>
      </c>
      <c r="J114" s="85">
        <v>9954878163</v>
      </c>
      <c r="K114" s="85" t="s">
        <v>564</v>
      </c>
      <c r="L114" s="18" t="s">
        <v>565</v>
      </c>
      <c r="M114" s="18">
        <v>9957313200</v>
      </c>
      <c r="N114" s="18"/>
      <c r="O114" s="18"/>
      <c r="P114" s="24">
        <v>43459</v>
      </c>
      <c r="Q114" s="18" t="s">
        <v>210</v>
      </c>
      <c r="R114" s="18" t="s">
        <v>568</v>
      </c>
      <c r="S114" s="18" t="s">
        <v>212</v>
      </c>
      <c r="T114" s="18"/>
    </row>
    <row r="115" spans="1:20">
      <c r="A115" s="4">
        <v>111</v>
      </c>
      <c r="B115" s="17" t="s">
        <v>67</v>
      </c>
      <c r="C115" s="88" t="s">
        <v>527</v>
      </c>
      <c r="D115" s="18" t="s">
        <v>29</v>
      </c>
      <c r="E115" s="60">
        <v>294</v>
      </c>
      <c r="F115" s="18"/>
      <c r="G115" s="60">
        <v>8</v>
      </c>
      <c r="H115" s="60">
        <v>11</v>
      </c>
      <c r="I115" s="17">
        <f t="shared" si="2"/>
        <v>19</v>
      </c>
      <c r="J115" s="85">
        <v>8011901602</v>
      </c>
      <c r="K115" s="85" t="s">
        <v>564</v>
      </c>
      <c r="L115" s="18" t="s">
        <v>565</v>
      </c>
      <c r="M115" s="18">
        <v>9957313200</v>
      </c>
      <c r="N115" s="18"/>
      <c r="O115" s="18"/>
      <c r="P115" s="24">
        <v>43459</v>
      </c>
      <c r="Q115" s="18" t="s">
        <v>210</v>
      </c>
      <c r="R115" s="18" t="s">
        <v>568</v>
      </c>
      <c r="S115" s="18" t="s">
        <v>212</v>
      </c>
      <c r="T115" s="18"/>
    </row>
    <row r="116" spans="1:20">
      <c r="A116" s="4">
        <v>112</v>
      </c>
      <c r="B116" s="17" t="s">
        <v>67</v>
      </c>
      <c r="C116" s="89" t="s">
        <v>528</v>
      </c>
      <c r="D116" s="18" t="s">
        <v>29</v>
      </c>
      <c r="E116" s="60">
        <v>211</v>
      </c>
      <c r="F116" s="18"/>
      <c r="G116" s="60">
        <v>20</v>
      </c>
      <c r="H116" s="60">
        <v>25</v>
      </c>
      <c r="I116" s="17">
        <f t="shared" si="2"/>
        <v>45</v>
      </c>
      <c r="J116" s="85">
        <v>9954227339</v>
      </c>
      <c r="K116" s="85" t="s">
        <v>570</v>
      </c>
      <c r="L116" s="65" t="s">
        <v>571</v>
      </c>
      <c r="M116" s="65">
        <v>9954234352</v>
      </c>
      <c r="N116" s="18"/>
      <c r="O116" s="18"/>
      <c r="P116" s="24">
        <v>43459</v>
      </c>
      <c r="Q116" s="18" t="s">
        <v>210</v>
      </c>
      <c r="R116" s="18" t="s">
        <v>568</v>
      </c>
      <c r="S116" s="18" t="s">
        <v>212</v>
      </c>
      <c r="T116" s="18"/>
    </row>
    <row r="117" spans="1:20">
      <c r="A117" s="4">
        <v>113</v>
      </c>
      <c r="B117" s="17" t="s">
        <v>67</v>
      </c>
      <c r="C117" s="89" t="s">
        <v>529</v>
      </c>
      <c r="D117" s="18" t="s">
        <v>29</v>
      </c>
      <c r="E117" s="60">
        <v>209</v>
      </c>
      <c r="F117" s="18"/>
      <c r="G117" s="60">
        <v>35</v>
      </c>
      <c r="H117" s="60">
        <v>29</v>
      </c>
      <c r="I117" s="17">
        <f t="shared" si="2"/>
        <v>64</v>
      </c>
      <c r="J117" s="85">
        <v>8011634276</v>
      </c>
      <c r="K117" s="85" t="s">
        <v>570</v>
      </c>
      <c r="L117" s="65" t="s">
        <v>571</v>
      </c>
      <c r="M117" s="65">
        <v>9954234352</v>
      </c>
      <c r="N117" s="18"/>
      <c r="O117" s="18"/>
      <c r="P117" s="24">
        <v>43459</v>
      </c>
      <c r="Q117" s="18" t="s">
        <v>210</v>
      </c>
      <c r="R117" s="18" t="s">
        <v>568</v>
      </c>
      <c r="S117" s="18" t="s">
        <v>212</v>
      </c>
      <c r="T117" s="18"/>
    </row>
    <row r="118" spans="1:20">
      <c r="A118" s="4">
        <v>114</v>
      </c>
      <c r="B118" s="17" t="s">
        <v>66</v>
      </c>
      <c r="C118" s="88" t="s">
        <v>530</v>
      </c>
      <c r="D118" s="18" t="s">
        <v>29</v>
      </c>
      <c r="E118" s="60">
        <v>368</v>
      </c>
      <c r="F118" s="18"/>
      <c r="G118" s="60">
        <v>30</v>
      </c>
      <c r="H118" s="60">
        <v>31</v>
      </c>
      <c r="I118" s="17">
        <f t="shared" si="2"/>
        <v>61</v>
      </c>
      <c r="J118" s="85">
        <v>9957677398</v>
      </c>
      <c r="K118" s="85" t="s">
        <v>570</v>
      </c>
      <c r="L118" s="65" t="s">
        <v>571</v>
      </c>
      <c r="M118" s="65">
        <v>9954234352</v>
      </c>
      <c r="N118" s="18"/>
      <c r="O118" s="18"/>
      <c r="P118" s="24">
        <v>43460</v>
      </c>
      <c r="Q118" s="18" t="s">
        <v>217</v>
      </c>
      <c r="R118" s="18" t="s">
        <v>568</v>
      </c>
      <c r="S118" s="18" t="s">
        <v>212</v>
      </c>
      <c r="T118" s="18"/>
    </row>
    <row r="119" spans="1:20">
      <c r="A119" s="4">
        <v>115</v>
      </c>
      <c r="B119" s="17" t="s">
        <v>66</v>
      </c>
      <c r="C119" s="89" t="s">
        <v>531</v>
      </c>
      <c r="D119" s="18" t="s">
        <v>29</v>
      </c>
      <c r="E119" s="60">
        <v>155</v>
      </c>
      <c r="F119" s="18"/>
      <c r="G119" s="60">
        <v>52</v>
      </c>
      <c r="H119" s="60">
        <v>41</v>
      </c>
      <c r="I119" s="17">
        <f t="shared" si="2"/>
        <v>93</v>
      </c>
      <c r="J119" s="85">
        <v>9435284439</v>
      </c>
      <c r="K119" s="18"/>
      <c r="L119" s="18"/>
      <c r="M119" s="18"/>
      <c r="N119" s="18"/>
      <c r="O119" s="18"/>
      <c r="P119" s="24">
        <v>43460</v>
      </c>
      <c r="Q119" s="18" t="s">
        <v>217</v>
      </c>
      <c r="R119" s="18" t="s">
        <v>246</v>
      </c>
      <c r="S119" s="18" t="s">
        <v>212</v>
      </c>
      <c r="T119" s="18"/>
    </row>
    <row r="120" spans="1:20">
      <c r="A120" s="4">
        <v>116</v>
      </c>
      <c r="B120" s="17" t="s">
        <v>66</v>
      </c>
      <c r="C120" s="89" t="s">
        <v>532</v>
      </c>
      <c r="D120" s="18" t="s">
        <v>29</v>
      </c>
      <c r="E120" s="60">
        <v>156</v>
      </c>
      <c r="F120" s="18"/>
      <c r="G120" s="60">
        <v>45</v>
      </c>
      <c r="H120" s="60">
        <v>39</v>
      </c>
      <c r="I120" s="17">
        <f t="shared" si="2"/>
        <v>84</v>
      </c>
      <c r="J120" s="85">
        <v>9508355339</v>
      </c>
      <c r="K120" s="18"/>
      <c r="L120" s="18"/>
      <c r="M120" s="18"/>
      <c r="N120" s="18"/>
      <c r="O120" s="18"/>
      <c r="P120" s="24">
        <v>43460</v>
      </c>
      <c r="Q120" s="18" t="s">
        <v>217</v>
      </c>
      <c r="R120" s="18" t="s">
        <v>246</v>
      </c>
      <c r="S120" s="18" t="s">
        <v>212</v>
      </c>
      <c r="T120" s="18"/>
    </row>
    <row r="121" spans="1:20">
      <c r="A121" s="4">
        <v>117</v>
      </c>
      <c r="B121" s="17" t="s">
        <v>67</v>
      </c>
      <c r="C121" s="88" t="s">
        <v>533</v>
      </c>
      <c r="D121" s="18" t="s">
        <v>29</v>
      </c>
      <c r="E121" s="60">
        <v>374</v>
      </c>
      <c r="F121" s="18"/>
      <c r="G121" s="60">
        <v>28</v>
      </c>
      <c r="H121" s="60">
        <v>27</v>
      </c>
      <c r="I121" s="17">
        <f t="shared" si="2"/>
        <v>55</v>
      </c>
      <c r="J121" s="85">
        <v>8822584238</v>
      </c>
      <c r="K121" s="18"/>
      <c r="L121" s="18"/>
      <c r="M121" s="18"/>
      <c r="N121" s="18"/>
      <c r="O121" s="18"/>
      <c r="P121" s="24">
        <v>43460</v>
      </c>
      <c r="Q121" s="18" t="s">
        <v>217</v>
      </c>
      <c r="R121" s="18" t="s">
        <v>246</v>
      </c>
      <c r="S121" s="18" t="s">
        <v>212</v>
      </c>
      <c r="T121" s="18"/>
    </row>
    <row r="122" spans="1:20">
      <c r="A122" s="4">
        <v>118</v>
      </c>
      <c r="B122" s="17" t="s">
        <v>67</v>
      </c>
      <c r="C122" s="88" t="s">
        <v>534</v>
      </c>
      <c r="D122" s="18" t="s">
        <v>29</v>
      </c>
      <c r="E122" s="60">
        <v>372</v>
      </c>
      <c r="F122" s="18"/>
      <c r="G122" s="60">
        <v>38</v>
      </c>
      <c r="H122" s="60">
        <v>41</v>
      </c>
      <c r="I122" s="17">
        <f t="shared" si="2"/>
        <v>79</v>
      </c>
      <c r="J122" s="85">
        <v>9577194792</v>
      </c>
      <c r="K122" s="18"/>
      <c r="L122" s="18"/>
      <c r="M122" s="18"/>
      <c r="N122" s="18"/>
      <c r="O122" s="18"/>
      <c r="P122" s="24">
        <v>43460</v>
      </c>
      <c r="Q122" s="18" t="s">
        <v>217</v>
      </c>
      <c r="R122" s="18" t="s">
        <v>246</v>
      </c>
      <c r="S122" s="18" t="s">
        <v>212</v>
      </c>
      <c r="T122" s="18"/>
    </row>
    <row r="123" spans="1:20">
      <c r="A123" s="4">
        <v>119</v>
      </c>
      <c r="B123" s="17" t="s">
        <v>66</v>
      </c>
      <c r="C123" s="88" t="s">
        <v>535</v>
      </c>
      <c r="D123" s="18" t="s">
        <v>29</v>
      </c>
      <c r="E123" s="60">
        <v>157</v>
      </c>
      <c r="F123" s="18"/>
      <c r="G123" s="60">
        <v>31</v>
      </c>
      <c r="H123" s="60">
        <v>26</v>
      </c>
      <c r="I123" s="17">
        <f t="shared" si="2"/>
        <v>57</v>
      </c>
      <c r="J123" s="85">
        <v>9954345037</v>
      </c>
      <c r="K123" s="18"/>
      <c r="L123" s="18"/>
      <c r="M123" s="18"/>
      <c r="N123" s="18"/>
      <c r="O123" s="18"/>
      <c r="P123" s="24">
        <v>43461</v>
      </c>
      <c r="Q123" s="18" t="s">
        <v>221</v>
      </c>
      <c r="R123" s="18" t="s">
        <v>246</v>
      </c>
      <c r="S123" s="18" t="s">
        <v>212</v>
      </c>
      <c r="T123" s="18"/>
    </row>
    <row r="124" spans="1:20">
      <c r="A124" s="4">
        <v>120</v>
      </c>
      <c r="B124" s="17" t="s">
        <v>66</v>
      </c>
      <c r="C124" s="89" t="s">
        <v>536</v>
      </c>
      <c r="D124" s="18" t="s">
        <v>29</v>
      </c>
      <c r="E124" s="60">
        <v>373</v>
      </c>
      <c r="F124" s="18"/>
      <c r="G124" s="19">
        <v>39</v>
      </c>
      <c r="H124" s="19">
        <v>41</v>
      </c>
      <c r="I124" s="17">
        <f t="shared" si="2"/>
        <v>80</v>
      </c>
      <c r="J124" s="18"/>
      <c r="K124" s="18"/>
      <c r="L124" s="18"/>
      <c r="M124" s="18"/>
      <c r="N124" s="18"/>
      <c r="O124" s="18"/>
      <c r="P124" s="24">
        <v>43461</v>
      </c>
      <c r="Q124" s="18" t="s">
        <v>221</v>
      </c>
      <c r="R124" s="18" t="s">
        <v>246</v>
      </c>
      <c r="S124" s="18" t="s">
        <v>212</v>
      </c>
      <c r="T124" s="18"/>
    </row>
    <row r="125" spans="1:20">
      <c r="A125" s="4">
        <v>121</v>
      </c>
      <c r="B125" s="17" t="s">
        <v>67</v>
      </c>
      <c r="C125" s="95" t="s">
        <v>575</v>
      </c>
      <c r="D125" s="18" t="s">
        <v>29</v>
      </c>
      <c r="E125" s="19">
        <v>132</v>
      </c>
      <c r="F125" s="18"/>
      <c r="G125" s="19">
        <v>7</v>
      </c>
      <c r="H125" s="19">
        <v>12</v>
      </c>
      <c r="I125" s="17">
        <f>+G125+H125</f>
        <v>19</v>
      </c>
      <c r="J125" s="63">
        <v>8753040260</v>
      </c>
      <c r="K125" s="18" t="s">
        <v>208</v>
      </c>
      <c r="L125" s="18" t="s">
        <v>576</v>
      </c>
      <c r="M125" s="18">
        <v>9401452471</v>
      </c>
      <c r="N125" s="18" t="s">
        <v>577</v>
      </c>
      <c r="O125" s="85">
        <v>9957077090</v>
      </c>
      <c r="P125" s="24">
        <v>43461</v>
      </c>
      <c r="Q125" s="18" t="s">
        <v>221</v>
      </c>
      <c r="R125" s="18" t="s">
        <v>246</v>
      </c>
      <c r="S125" s="18" t="s">
        <v>212</v>
      </c>
      <c r="T125" s="18"/>
    </row>
    <row r="126" spans="1:20">
      <c r="A126" s="4">
        <v>122</v>
      </c>
      <c r="B126" s="17" t="s">
        <v>67</v>
      </c>
      <c r="C126" s="18" t="s">
        <v>578</v>
      </c>
      <c r="D126" s="18" t="s">
        <v>29</v>
      </c>
      <c r="E126" s="19">
        <v>237</v>
      </c>
      <c r="F126" s="18"/>
      <c r="G126" s="19">
        <v>17</v>
      </c>
      <c r="H126" s="19">
        <v>24</v>
      </c>
      <c r="I126" s="17">
        <f>+G126+H126</f>
        <v>41</v>
      </c>
      <c r="J126" s="18">
        <v>9859515971</v>
      </c>
      <c r="K126" s="18" t="s">
        <v>208</v>
      </c>
      <c r="L126" s="18" t="s">
        <v>576</v>
      </c>
      <c r="M126" s="18">
        <v>9401452471</v>
      </c>
      <c r="N126" s="18" t="s">
        <v>577</v>
      </c>
      <c r="O126" s="85">
        <v>9957077090</v>
      </c>
      <c r="P126" s="24">
        <v>43461</v>
      </c>
      <c r="Q126" s="18" t="s">
        <v>221</v>
      </c>
      <c r="R126" s="18" t="s">
        <v>246</v>
      </c>
      <c r="S126" s="18" t="s">
        <v>212</v>
      </c>
      <c r="T126" s="18"/>
    </row>
    <row r="127" spans="1:20">
      <c r="A127" s="4">
        <v>123</v>
      </c>
      <c r="B127" s="17" t="s">
        <v>67</v>
      </c>
      <c r="C127" s="18" t="s">
        <v>579</v>
      </c>
      <c r="D127" s="18" t="s">
        <v>29</v>
      </c>
      <c r="E127" s="19">
        <v>233</v>
      </c>
      <c r="F127" s="18"/>
      <c r="G127" s="19">
        <v>8</v>
      </c>
      <c r="H127" s="19">
        <v>7</v>
      </c>
      <c r="I127" s="17">
        <f t="shared" ref="I127:I137" si="3">+G127+H127</f>
        <v>15</v>
      </c>
      <c r="J127" s="18">
        <v>7399920380</v>
      </c>
      <c r="K127" s="18" t="s">
        <v>208</v>
      </c>
      <c r="L127" s="18" t="s">
        <v>576</v>
      </c>
      <c r="M127" s="18">
        <v>9401452471</v>
      </c>
      <c r="N127" s="18" t="s">
        <v>577</v>
      </c>
      <c r="O127" s="85">
        <v>9957077090</v>
      </c>
      <c r="P127" s="24">
        <v>43461</v>
      </c>
      <c r="Q127" s="18" t="s">
        <v>221</v>
      </c>
      <c r="R127" s="18" t="s">
        <v>246</v>
      </c>
      <c r="S127" s="18" t="s">
        <v>212</v>
      </c>
      <c r="T127" s="18"/>
    </row>
    <row r="128" spans="1:20">
      <c r="A128" s="4">
        <v>124</v>
      </c>
      <c r="B128" s="17" t="s">
        <v>66</v>
      </c>
      <c r="C128" s="18" t="s">
        <v>580</v>
      </c>
      <c r="D128" s="18" t="s">
        <v>29</v>
      </c>
      <c r="E128" s="19">
        <v>183</v>
      </c>
      <c r="F128" s="18"/>
      <c r="G128" s="19">
        <v>18</v>
      </c>
      <c r="H128" s="19">
        <v>17</v>
      </c>
      <c r="I128" s="17">
        <f t="shared" si="3"/>
        <v>35</v>
      </c>
      <c r="J128" s="18">
        <v>9613368246</v>
      </c>
      <c r="K128" s="18" t="s">
        <v>208</v>
      </c>
      <c r="L128" s="18" t="s">
        <v>576</v>
      </c>
      <c r="M128" s="18">
        <v>9401452471</v>
      </c>
      <c r="N128" s="18" t="s">
        <v>577</v>
      </c>
      <c r="O128" s="85">
        <v>9957077090</v>
      </c>
      <c r="P128" s="24">
        <v>43462</v>
      </c>
      <c r="Q128" s="18" t="s">
        <v>225</v>
      </c>
      <c r="R128" s="18" t="s">
        <v>240</v>
      </c>
      <c r="S128" s="18" t="s">
        <v>212</v>
      </c>
      <c r="T128" s="18"/>
    </row>
    <row r="129" spans="1:20">
      <c r="A129" s="4">
        <v>125</v>
      </c>
      <c r="B129" s="17" t="s">
        <v>66</v>
      </c>
      <c r="C129" s="18" t="s">
        <v>581</v>
      </c>
      <c r="D129" s="18" t="s">
        <v>29</v>
      </c>
      <c r="E129" s="19">
        <v>235</v>
      </c>
      <c r="F129" s="18"/>
      <c r="G129" s="19">
        <v>12</v>
      </c>
      <c r="H129" s="19">
        <v>13</v>
      </c>
      <c r="I129" s="17">
        <f t="shared" si="3"/>
        <v>25</v>
      </c>
      <c r="J129" s="18">
        <v>9435788399</v>
      </c>
      <c r="K129" s="18" t="s">
        <v>208</v>
      </c>
      <c r="L129" s="18" t="s">
        <v>576</v>
      </c>
      <c r="M129" s="18">
        <v>9401452471</v>
      </c>
      <c r="N129" s="18" t="s">
        <v>577</v>
      </c>
      <c r="O129" s="85">
        <v>9957077090</v>
      </c>
      <c r="P129" s="24">
        <v>43462</v>
      </c>
      <c r="Q129" s="18" t="s">
        <v>225</v>
      </c>
      <c r="R129" s="18" t="s">
        <v>240</v>
      </c>
      <c r="S129" s="18" t="s">
        <v>212</v>
      </c>
      <c r="T129" s="18"/>
    </row>
    <row r="130" spans="1:20">
      <c r="A130" s="4">
        <v>126</v>
      </c>
      <c r="B130" s="17" t="s">
        <v>66</v>
      </c>
      <c r="C130" s="18" t="s">
        <v>582</v>
      </c>
      <c r="D130" s="18" t="s">
        <v>29</v>
      </c>
      <c r="E130" s="19">
        <v>16</v>
      </c>
      <c r="F130" s="18"/>
      <c r="G130" s="19">
        <v>5</v>
      </c>
      <c r="H130" s="19">
        <v>12</v>
      </c>
      <c r="I130" s="17">
        <f t="shared" si="3"/>
        <v>17</v>
      </c>
      <c r="J130" s="18">
        <v>7399878595</v>
      </c>
      <c r="K130" s="18" t="s">
        <v>208</v>
      </c>
      <c r="L130" s="18" t="s">
        <v>576</v>
      </c>
      <c r="M130" s="18">
        <v>9401452471</v>
      </c>
      <c r="N130" s="18" t="s">
        <v>577</v>
      </c>
      <c r="O130" s="85">
        <v>9957077090</v>
      </c>
      <c r="P130" s="24">
        <v>43462</v>
      </c>
      <c r="Q130" s="18" t="s">
        <v>225</v>
      </c>
      <c r="R130" s="18" t="s">
        <v>240</v>
      </c>
      <c r="S130" s="18" t="s">
        <v>212</v>
      </c>
      <c r="T130" s="18"/>
    </row>
    <row r="131" spans="1:20">
      <c r="A131" s="4">
        <v>127</v>
      </c>
      <c r="B131" s="17" t="s">
        <v>66</v>
      </c>
      <c r="C131" s="18" t="s">
        <v>583</v>
      </c>
      <c r="D131" s="18" t="s">
        <v>29</v>
      </c>
      <c r="E131" s="19">
        <v>18</v>
      </c>
      <c r="F131" s="18"/>
      <c r="G131" s="19">
        <v>23</v>
      </c>
      <c r="H131" s="19">
        <v>16</v>
      </c>
      <c r="I131" s="17">
        <f t="shared" si="3"/>
        <v>39</v>
      </c>
      <c r="J131" s="18">
        <v>9577119594</v>
      </c>
      <c r="K131" s="18" t="s">
        <v>208</v>
      </c>
      <c r="L131" s="18" t="s">
        <v>576</v>
      </c>
      <c r="M131" s="18">
        <v>9401452471</v>
      </c>
      <c r="N131" s="18" t="s">
        <v>577</v>
      </c>
      <c r="O131" s="85">
        <v>9957077090</v>
      </c>
      <c r="P131" s="24">
        <v>43462</v>
      </c>
      <c r="Q131" s="18" t="s">
        <v>225</v>
      </c>
      <c r="R131" s="18" t="s">
        <v>240</v>
      </c>
      <c r="S131" s="18" t="s">
        <v>212</v>
      </c>
      <c r="T131" s="18"/>
    </row>
    <row r="132" spans="1:20">
      <c r="A132" s="4">
        <v>128</v>
      </c>
      <c r="B132" s="17" t="s">
        <v>67</v>
      </c>
      <c r="C132" s="18" t="s">
        <v>531</v>
      </c>
      <c r="D132" s="18" t="s">
        <v>29</v>
      </c>
      <c r="E132" s="19">
        <v>155</v>
      </c>
      <c r="F132" s="18"/>
      <c r="G132" s="19">
        <v>51</v>
      </c>
      <c r="H132" s="19">
        <v>56</v>
      </c>
      <c r="I132" s="17">
        <f t="shared" si="3"/>
        <v>107</v>
      </c>
      <c r="J132" s="18">
        <v>9435284429</v>
      </c>
      <c r="K132" s="18" t="s">
        <v>584</v>
      </c>
      <c r="L132" s="18" t="s">
        <v>585</v>
      </c>
      <c r="M132" s="18">
        <v>9859747878</v>
      </c>
      <c r="N132" s="18" t="s">
        <v>586</v>
      </c>
      <c r="O132" s="18">
        <v>9508856833</v>
      </c>
      <c r="P132" s="24">
        <v>43462</v>
      </c>
      <c r="Q132" s="18" t="s">
        <v>225</v>
      </c>
      <c r="R132" s="18" t="s">
        <v>226</v>
      </c>
      <c r="S132" s="18" t="s">
        <v>212</v>
      </c>
      <c r="T132" s="18"/>
    </row>
    <row r="133" spans="1:20">
      <c r="A133" s="4">
        <v>129</v>
      </c>
      <c r="B133" s="60" t="s">
        <v>66</v>
      </c>
      <c r="C133" s="85" t="s">
        <v>433</v>
      </c>
      <c r="D133" s="18" t="s">
        <v>27</v>
      </c>
      <c r="E133" s="19"/>
      <c r="F133" s="18"/>
      <c r="G133" s="60">
        <v>52</v>
      </c>
      <c r="H133" s="60">
        <v>61</v>
      </c>
      <c r="I133" s="17">
        <f t="shared" si="3"/>
        <v>113</v>
      </c>
      <c r="J133" s="93"/>
      <c r="K133" s="18" t="s">
        <v>144</v>
      </c>
      <c r="L133" s="18" t="s">
        <v>541</v>
      </c>
      <c r="M133" s="18">
        <v>9954419802</v>
      </c>
      <c r="N133" s="18"/>
      <c r="O133" s="18"/>
      <c r="P133" s="24">
        <v>43463</v>
      </c>
      <c r="Q133" s="18" t="s">
        <v>228</v>
      </c>
      <c r="R133" s="18" t="s">
        <v>235</v>
      </c>
      <c r="S133" s="18" t="s">
        <v>212</v>
      </c>
      <c r="T133" s="18"/>
    </row>
    <row r="134" spans="1:20">
      <c r="A134" s="4">
        <v>130</v>
      </c>
      <c r="B134" s="60" t="s">
        <v>66</v>
      </c>
      <c r="C134" s="85" t="s">
        <v>434</v>
      </c>
      <c r="D134" s="18" t="s">
        <v>29</v>
      </c>
      <c r="E134" s="19">
        <v>96</v>
      </c>
      <c r="F134" s="18"/>
      <c r="G134" s="19">
        <v>31</v>
      </c>
      <c r="H134" s="19">
        <v>22</v>
      </c>
      <c r="I134" s="17">
        <f t="shared" si="3"/>
        <v>53</v>
      </c>
      <c r="J134" s="18">
        <v>8133961109</v>
      </c>
      <c r="K134" s="18" t="s">
        <v>144</v>
      </c>
      <c r="L134" s="18" t="s">
        <v>541</v>
      </c>
      <c r="M134" s="18">
        <v>9954419802</v>
      </c>
      <c r="N134" s="18" t="s">
        <v>543</v>
      </c>
      <c r="O134" s="18">
        <v>9954335372</v>
      </c>
      <c r="P134" s="24">
        <v>43463</v>
      </c>
      <c r="Q134" s="18" t="s">
        <v>228</v>
      </c>
      <c r="R134" s="18" t="s">
        <v>235</v>
      </c>
      <c r="S134" s="18" t="s">
        <v>212</v>
      </c>
      <c r="T134" s="18"/>
    </row>
    <row r="135" spans="1:20">
      <c r="A135" s="4">
        <v>131</v>
      </c>
      <c r="B135" s="60" t="s">
        <v>67</v>
      </c>
      <c r="C135" s="85" t="s">
        <v>435</v>
      </c>
      <c r="D135" s="18" t="s">
        <v>29</v>
      </c>
      <c r="E135" s="19">
        <v>199</v>
      </c>
      <c r="F135" s="18"/>
      <c r="G135" s="19">
        <v>40</v>
      </c>
      <c r="H135" s="19">
        <v>42</v>
      </c>
      <c r="I135" s="17">
        <f t="shared" si="3"/>
        <v>82</v>
      </c>
      <c r="J135" s="18">
        <v>7399004875</v>
      </c>
      <c r="K135" s="18" t="s">
        <v>144</v>
      </c>
      <c r="L135" s="18" t="s">
        <v>541</v>
      </c>
      <c r="M135" s="18">
        <v>9954419802</v>
      </c>
      <c r="N135" s="18" t="s">
        <v>543</v>
      </c>
      <c r="O135" s="18">
        <v>9954335372</v>
      </c>
      <c r="P135" s="24">
        <v>43463</v>
      </c>
      <c r="Q135" s="18" t="s">
        <v>228</v>
      </c>
      <c r="R135" s="18" t="s">
        <v>235</v>
      </c>
      <c r="S135" s="18" t="s">
        <v>212</v>
      </c>
      <c r="T135" s="18"/>
    </row>
    <row r="136" spans="1:20">
      <c r="A136" s="4">
        <v>132</v>
      </c>
      <c r="B136" s="17" t="s">
        <v>67</v>
      </c>
      <c r="C136" s="18" t="s">
        <v>437</v>
      </c>
      <c r="D136" s="18" t="s">
        <v>29</v>
      </c>
      <c r="E136" s="19"/>
      <c r="F136" s="18"/>
      <c r="G136" s="19">
        <v>44</v>
      </c>
      <c r="H136" s="19">
        <v>34</v>
      </c>
      <c r="I136" s="17">
        <f t="shared" si="3"/>
        <v>78</v>
      </c>
      <c r="J136" s="18">
        <v>9401096928</v>
      </c>
      <c r="K136" s="18" t="s">
        <v>144</v>
      </c>
      <c r="L136" s="18" t="s">
        <v>541</v>
      </c>
      <c r="M136" s="18">
        <v>9954419802</v>
      </c>
      <c r="N136" s="18" t="s">
        <v>543</v>
      </c>
      <c r="O136" s="18"/>
      <c r="P136" s="24">
        <v>43465</v>
      </c>
      <c r="Q136" s="18" t="s">
        <v>232</v>
      </c>
      <c r="R136" s="18" t="s">
        <v>1026</v>
      </c>
      <c r="S136" s="18" t="s">
        <v>212</v>
      </c>
      <c r="T136" s="18"/>
    </row>
    <row r="137" spans="1:20">
      <c r="A137" s="4">
        <v>133</v>
      </c>
      <c r="B137" s="17" t="s">
        <v>67</v>
      </c>
      <c r="C137" s="18" t="s">
        <v>438</v>
      </c>
      <c r="D137" s="18" t="s">
        <v>29</v>
      </c>
      <c r="E137" s="19">
        <v>216</v>
      </c>
      <c r="F137" s="18"/>
      <c r="G137" s="19">
        <v>26</v>
      </c>
      <c r="H137" s="19">
        <v>43</v>
      </c>
      <c r="I137" s="17">
        <f t="shared" si="3"/>
        <v>69</v>
      </c>
      <c r="J137" s="18">
        <v>9613290635</v>
      </c>
      <c r="K137" s="18" t="s">
        <v>144</v>
      </c>
      <c r="L137" s="18" t="s">
        <v>541</v>
      </c>
      <c r="M137" s="18">
        <v>9954419802</v>
      </c>
      <c r="N137" s="18" t="s">
        <v>543</v>
      </c>
      <c r="O137" s="18"/>
      <c r="P137" s="24">
        <v>43465</v>
      </c>
      <c r="Q137" s="18" t="s">
        <v>232</v>
      </c>
      <c r="R137" s="18" t="s">
        <v>1026</v>
      </c>
      <c r="S137" s="18" t="s">
        <v>212</v>
      </c>
      <c r="T137" s="18"/>
    </row>
    <row r="138" spans="1:20">
      <c r="A138" s="4">
        <v>134</v>
      </c>
      <c r="B138" s="17" t="s">
        <v>66</v>
      </c>
      <c r="C138" s="18" t="s">
        <v>1027</v>
      </c>
      <c r="D138" s="18" t="s">
        <v>27</v>
      </c>
      <c r="E138" s="19"/>
      <c r="F138" s="18"/>
      <c r="G138" s="19">
        <v>51</v>
      </c>
      <c r="H138" s="19">
        <v>61</v>
      </c>
      <c r="I138" s="17">
        <f t="shared" ref="I138:I164" si="4">+G138+H138</f>
        <v>112</v>
      </c>
      <c r="J138" s="18"/>
      <c r="K138" s="18"/>
      <c r="L138" s="18"/>
      <c r="M138" s="18"/>
      <c r="N138" s="18"/>
      <c r="O138" s="18"/>
      <c r="P138" s="24">
        <v>43465</v>
      </c>
      <c r="Q138" s="18" t="s">
        <v>232</v>
      </c>
      <c r="R138" s="18" t="s">
        <v>1026</v>
      </c>
      <c r="S138" s="18" t="s">
        <v>212</v>
      </c>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134</v>
      </c>
      <c r="D165" s="21"/>
      <c r="E165" s="13"/>
      <c r="F165" s="21"/>
      <c r="G165" s="21">
        <f>SUM(G5:G164)</f>
        <v>3025</v>
      </c>
      <c r="H165" s="21">
        <f>SUM(H5:H164)</f>
        <v>2960</v>
      </c>
      <c r="I165" s="21">
        <f>SUM(I5:I164)</f>
        <v>5985</v>
      </c>
      <c r="J165" s="21"/>
      <c r="K165" s="21"/>
      <c r="L165" s="21"/>
      <c r="M165" s="21"/>
      <c r="N165" s="21"/>
      <c r="O165" s="21"/>
      <c r="P165" s="14"/>
      <c r="Q165" s="21"/>
      <c r="R165" s="21"/>
      <c r="S165" s="21"/>
      <c r="T165" s="12"/>
    </row>
    <row r="166" spans="1:20">
      <c r="A166" s="46" t="s">
        <v>66</v>
      </c>
      <c r="B166" s="10">
        <f>COUNTIF(B$5:B$164,"Team 1")</f>
        <v>73</v>
      </c>
      <c r="C166" s="46" t="s">
        <v>29</v>
      </c>
      <c r="D166" s="10">
        <f>COUNTIF(D5:D164,"Anganwadi")</f>
        <v>124</v>
      </c>
    </row>
    <row r="167" spans="1:20">
      <c r="A167" s="46" t="s">
        <v>67</v>
      </c>
      <c r="B167" s="10">
        <f>COUNTIF(B$6:B$164,"Team 2")</f>
        <v>61</v>
      </c>
      <c r="C167" s="46" t="s">
        <v>27</v>
      </c>
      <c r="D167" s="10">
        <f>COUNTIF(D5:D164,"School")</f>
        <v>10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1029</v>
      </c>
      <c r="B1" s="177"/>
      <c r="C1" s="177"/>
      <c r="D1" s="178"/>
      <c r="E1" s="178"/>
      <c r="F1" s="178"/>
      <c r="G1" s="178"/>
      <c r="H1" s="178"/>
      <c r="I1" s="178"/>
      <c r="J1" s="178"/>
      <c r="K1" s="178"/>
      <c r="L1" s="178"/>
      <c r="M1" s="178"/>
      <c r="N1" s="178"/>
      <c r="O1" s="178"/>
      <c r="P1" s="178"/>
      <c r="Q1" s="178"/>
      <c r="R1" s="178"/>
      <c r="S1" s="178"/>
    </row>
    <row r="2" spans="1:20">
      <c r="A2" s="181" t="s">
        <v>63</v>
      </c>
      <c r="B2" s="182"/>
      <c r="C2" s="182"/>
      <c r="D2" s="25">
        <v>43466</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23" t="s">
        <v>9</v>
      </c>
      <c r="H4" s="23" t="s">
        <v>10</v>
      </c>
      <c r="I4" s="23" t="s">
        <v>11</v>
      </c>
      <c r="J4" s="175"/>
      <c r="K4" s="180"/>
      <c r="L4" s="180"/>
      <c r="M4" s="180"/>
      <c r="N4" s="180"/>
      <c r="O4" s="180"/>
      <c r="P4" s="176"/>
      <c r="Q4" s="176"/>
      <c r="R4" s="175"/>
      <c r="S4" s="175"/>
      <c r="T4" s="175"/>
    </row>
    <row r="5" spans="1:20">
      <c r="A5" s="4">
        <v>1</v>
      </c>
      <c r="B5" s="17" t="s">
        <v>66</v>
      </c>
      <c r="C5" s="18" t="s">
        <v>587</v>
      </c>
      <c r="D5" s="18" t="s">
        <v>27</v>
      </c>
      <c r="E5" s="19">
        <v>18150606301</v>
      </c>
      <c r="F5" s="18" t="s">
        <v>220</v>
      </c>
      <c r="G5" s="19">
        <v>25</v>
      </c>
      <c r="H5" s="19">
        <v>15</v>
      </c>
      <c r="I5" s="17">
        <f>+G5+H5</f>
        <v>40</v>
      </c>
      <c r="J5" s="18"/>
      <c r="K5" s="18" t="s">
        <v>257</v>
      </c>
      <c r="L5" s="18" t="s">
        <v>683</v>
      </c>
      <c r="M5" s="18">
        <v>9401452473</v>
      </c>
      <c r="N5" s="18" t="s">
        <v>684</v>
      </c>
      <c r="O5" s="18">
        <v>9957140551</v>
      </c>
      <c r="P5" s="24">
        <v>43467</v>
      </c>
      <c r="Q5" s="18" t="s">
        <v>217</v>
      </c>
      <c r="R5" s="18" t="s">
        <v>403</v>
      </c>
      <c r="S5" s="18" t="s">
        <v>212</v>
      </c>
      <c r="T5" s="18"/>
    </row>
    <row r="6" spans="1:20">
      <c r="A6" s="4">
        <v>2</v>
      </c>
      <c r="B6" s="17" t="s">
        <v>66</v>
      </c>
      <c r="C6" s="18" t="s">
        <v>588</v>
      </c>
      <c r="D6" s="18" t="s">
        <v>27</v>
      </c>
      <c r="E6" s="19">
        <v>18150613301</v>
      </c>
      <c r="F6" s="18" t="s">
        <v>219</v>
      </c>
      <c r="G6" s="19">
        <v>29</v>
      </c>
      <c r="H6" s="19">
        <v>26</v>
      </c>
      <c r="I6" s="17">
        <f>+G6+H6</f>
        <v>55</v>
      </c>
      <c r="J6" s="96" t="s">
        <v>685</v>
      </c>
      <c r="K6" s="18" t="s">
        <v>686</v>
      </c>
      <c r="L6" s="18" t="s">
        <v>400</v>
      </c>
      <c r="M6" s="18">
        <v>9401452475</v>
      </c>
      <c r="N6" s="18" t="s">
        <v>687</v>
      </c>
      <c r="O6" s="18">
        <v>9613169732</v>
      </c>
      <c r="P6" s="24">
        <v>43467</v>
      </c>
      <c r="Q6" s="18" t="s">
        <v>217</v>
      </c>
      <c r="R6" s="18" t="s">
        <v>403</v>
      </c>
      <c r="S6" s="18" t="s">
        <v>212</v>
      </c>
      <c r="T6" s="18"/>
    </row>
    <row r="7" spans="1:20">
      <c r="A7" s="4">
        <v>3</v>
      </c>
      <c r="B7" s="17" t="s">
        <v>66</v>
      </c>
      <c r="C7" s="18" t="s">
        <v>589</v>
      </c>
      <c r="D7" s="18" t="s">
        <v>27</v>
      </c>
      <c r="E7" s="19">
        <v>18150606401</v>
      </c>
      <c r="F7" s="18" t="s">
        <v>220</v>
      </c>
      <c r="G7" s="19">
        <v>40</v>
      </c>
      <c r="H7" s="19">
        <v>27</v>
      </c>
      <c r="I7" s="17">
        <f t="shared" ref="I7:I70" si="0">+G7+H7</f>
        <v>67</v>
      </c>
      <c r="J7" s="18"/>
      <c r="K7" s="18" t="s">
        <v>688</v>
      </c>
      <c r="L7" s="18"/>
      <c r="M7" s="18"/>
      <c r="N7" s="18"/>
      <c r="O7" s="18"/>
      <c r="P7" s="24">
        <v>43467</v>
      </c>
      <c r="Q7" s="18" t="s">
        <v>217</v>
      </c>
      <c r="R7" s="18" t="s">
        <v>218</v>
      </c>
      <c r="S7" s="18" t="s">
        <v>212</v>
      </c>
      <c r="T7" s="18"/>
    </row>
    <row r="8" spans="1:20">
      <c r="A8" s="4">
        <v>4</v>
      </c>
      <c r="B8" s="17" t="s">
        <v>67</v>
      </c>
      <c r="C8" s="18" t="s">
        <v>590</v>
      </c>
      <c r="D8" s="18" t="s">
        <v>27</v>
      </c>
      <c r="E8" s="19">
        <v>18150613201</v>
      </c>
      <c r="F8" s="18" t="s">
        <v>220</v>
      </c>
      <c r="G8" s="19">
        <v>30</v>
      </c>
      <c r="H8" s="19">
        <v>33</v>
      </c>
      <c r="I8" s="17">
        <f t="shared" si="0"/>
        <v>63</v>
      </c>
      <c r="J8" s="96" t="s">
        <v>689</v>
      </c>
      <c r="K8" s="18" t="s">
        <v>257</v>
      </c>
      <c r="L8" s="18" t="s">
        <v>683</v>
      </c>
      <c r="M8" s="18">
        <v>9401452473</v>
      </c>
      <c r="N8" s="18" t="s">
        <v>684</v>
      </c>
      <c r="O8" s="18">
        <v>9957140551</v>
      </c>
      <c r="P8" s="24">
        <v>43467</v>
      </c>
      <c r="Q8" s="18" t="s">
        <v>217</v>
      </c>
      <c r="R8" s="18" t="s">
        <v>238</v>
      </c>
      <c r="S8" s="18" t="s">
        <v>212</v>
      </c>
      <c r="T8" s="18"/>
    </row>
    <row r="9" spans="1:20">
      <c r="A9" s="4">
        <v>5</v>
      </c>
      <c r="B9" s="17" t="s">
        <v>67</v>
      </c>
      <c r="C9" s="18" t="s">
        <v>591</v>
      </c>
      <c r="D9" s="18" t="s">
        <v>27</v>
      </c>
      <c r="E9" s="19">
        <v>18150619209</v>
      </c>
      <c r="F9" s="18" t="s">
        <v>220</v>
      </c>
      <c r="G9" s="19">
        <v>24</v>
      </c>
      <c r="H9" s="19">
        <v>21</v>
      </c>
      <c r="I9" s="17">
        <f t="shared" si="0"/>
        <v>45</v>
      </c>
      <c r="J9" s="96" t="s">
        <v>690</v>
      </c>
      <c r="K9" s="18" t="s">
        <v>257</v>
      </c>
      <c r="L9" s="18" t="s">
        <v>683</v>
      </c>
      <c r="M9" s="18">
        <v>9401452473</v>
      </c>
      <c r="N9" s="18" t="s">
        <v>684</v>
      </c>
      <c r="O9" s="18">
        <v>9957140551</v>
      </c>
      <c r="P9" s="24">
        <v>43467</v>
      </c>
      <c r="Q9" s="18" t="s">
        <v>217</v>
      </c>
      <c r="R9" s="18" t="s">
        <v>238</v>
      </c>
      <c r="S9" s="18" t="s">
        <v>212</v>
      </c>
      <c r="T9" s="18"/>
    </row>
    <row r="10" spans="1:20">
      <c r="A10" s="4">
        <v>6</v>
      </c>
      <c r="B10" s="17" t="s">
        <v>66</v>
      </c>
      <c r="C10" s="18" t="s">
        <v>502</v>
      </c>
      <c r="D10" s="18" t="s">
        <v>29</v>
      </c>
      <c r="E10" s="19">
        <v>68</v>
      </c>
      <c r="F10" s="18"/>
      <c r="G10" s="19">
        <v>35</v>
      </c>
      <c r="H10" s="19">
        <v>16</v>
      </c>
      <c r="I10" s="17">
        <f t="shared" si="0"/>
        <v>51</v>
      </c>
      <c r="J10" s="18"/>
      <c r="K10" s="18" t="s">
        <v>691</v>
      </c>
      <c r="L10" s="18" t="s">
        <v>258</v>
      </c>
      <c r="M10" s="18">
        <v>9678706423</v>
      </c>
      <c r="N10" s="18" t="s">
        <v>259</v>
      </c>
      <c r="O10" s="18">
        <v>9707185728</v>
      </c>
      <c r="P10" s="24">
        <v>43468</v>
      </c>
      <c r="Q10" s="18" t="s">
        <v>221</v>
      </c>
      <c r="R10" s="18" t="s">
        <v>238</v>
      </c>
      <c r="S10" s="18" t="s">
        <v>212</v>
      </c>
      <c r="T10" s="18"/>
    </row>
    <row r="11" spans="1:20">
      <c r="A11" s="4">
        <v>7</v>
      </c>
      <c r="B11" s="17" t="s">
        <v>66</v>
      </c>
      <c r="C11" s="18" t="s">
        <v>592</v>
      </c>
      <c r="D11" s="18" t="s">
        <v>29</v>
      </c>
      <c r="E11" s="19">
        <v>411</v>
      </c>
      <c r="F11" s="18"/>
      <c r="G11" s="19">
        <v>25</v>
      </c>
      <c r="H11" s="19">
        <v>38</v>
      </c>
      <c r="I11" s="17">
        <f t="shared" si="0"/>
        <v>63</v>
      </c>
      <c r="J11" s="18"/>
      <c r="K11" s="18" t="s">
        <v>691</v>
      </c>
      <c r="L11" s="18" t="s">
        <v>258</v>
      </c>
      <c r="M11" s="18">
        <v>9678706423</v>
      </c>
      <c r="N11" s="18" t="s">
        <v>692</v>
      </c>
      <c r="O11" s="18">
        <v>8471903698</v>
      </c>
      <c r="P11" s="24">
        <v>43468</v>
      </c>
      <c r="Q11" s="18" t="s">
        <v>221</v>
      </c>
      <c r="R11" s="18" t="s">
        <v>235</v>
      </c>
      <c r="S11" s="18" t="s">
        <v>212</v>
      </c>
      <c r="T11" s="18"/>
    </row>
    <row r="12" spans="1:20">
      <c r="A12" s="4">
        <v>8</v>
      </c>
      <c r="B12" s="17" t="s">
        <v>67</v>
      </c>
      <c r="C12" s="18" t="s">
        <v>593</v>
      </c>
      <c r="D12" s="18" t="s">
        <v>27</v>
      </c>
      <c r="E12" s="19"/>
      <c r="F12" s="18" t="s">
        <v>220</v>
      </c>
      <c r="G12" s="19">
        <v>10</v>
      </c>
      <c r="H12" s="19">
        <v>8</v>
      </c>
      <c r="I12" s="17">
        <f t="shared" si="0"/>
        <v>18</v>
      </c>
      <c r="J12" s="18"/>
      <c r="K12" s="18" t="s">
        <v>693</v>
      </c>
      <c r="L12" s="18" t="s">
        <v>416</v>
      </c>
      <c r="M12" s="18"/>
      <c r="N12" s="18" t="s">
        <v>694</v>
      </c>
      <c r="O12" s="18"/>
      <c r="P12" s="24">
        <v>43468</v>
      </c>
      <c r="Q12" s="18" t="s">
        <v>221</v>
      </c>
      <c r="R12" s="18" t="s">
        <v>211</v>
      </c>
      <c r="S12" s="18" t="s">
        <v>212</v>
      </c>
      <c r="T12" s="18"/>
    </row>
    <row r="13" spans="1:20">
      <c r="A13" s="4">
        <v>9</v>
      </c>
      <c r="B13" s="17" t="s">
        <v>67</v>
      </c>
      <c r="C13" s="18" t="s">
        <v>594</v>
      </c>
      <c r="D13" s="18" t="s">
        <v>27</v>
      </c>
      <c r="E13" s="19"/>
      <c r="F13" s="18" t="s">
        <v>220</v>
      </c>
      <c r="G13" s="19">
        <v>16</v>
      </c>
      <c r="H13" s="19">
        <v>22</v>
      </c>
      <c r="I13" s="17">
        <f t="shared" si="0"/>
        <v>38</v>
      </c>
      <c r="J13" s="18"/>
      <c r="K13" s="18" t="s">
        <v>693</v>
      </c>
      <c r="L13" s="18" t="s">
        <v>416</v>
      </c>
      <c r="M13" s="18"/>
      <c r="N13" s="18" t="s">
        <v>694</v>
      </c>
      <c r="O13" s="18"/>
      <c r="P13" s="24">
        <v>43468</v>
      </c>
      <c r="Q13" s="18" t="s">
        <v>221</v>
      </c>
      <c r="R13" s="18" t="s">
        <v>418</v>
      </c>
      <c r="S13" s="18" t="s">
        <v>212</v>
      </c>
      <c r="T13" s="18"/>
    </row>
    <row r="14" spans="1:20">
      <c r="A14" s="4">
        <v>10</v>
      </c>
      <c r="B14" s="17" t="s">
        <v>67</v>
      </c>
      <c r="C14" s="18" t="s">
        <v>595</v>
      </c>
      <c r="D14" s="18" t="s">
        <v>27</v>
      </c>
      <c r="E14" s="19"/>
      <c r="F14" s="18" t="s">
        <v>220</v>
      </c>
      <c r="G14" s="19">
        <v>9</v>
      </c>
      <c r="H14" s="19">
        <v>5</v>
      </c>
      <c r="I14" s="17">
        <f t="shared" si="0"/>
        <v>14</v>
      </c>
      <c r="J14" s="18"/>
      <c r="K14" s="18" t="s">
        <v>693</v>
      </c>
      <c r="L14" s="18" t="s">
        <v>416</v>
      </c>
      <c r="M14" s="18"/>
      <c r="N14" s="18" t="s">
        <v>694</v>
      </c>
      <c r="O14" s="18"/>
      <c r="P14" s="24">
        <v>43468</v>
      </c>
      <c r="Q14" s="18" t="s">
        <v>221</v>
      </c>
      <c r="R14" s="18" t="s">
        <v>211</v>
      </c>
      <c r="S14" s="18" t="s">
        <v>212</v>
      </c>
      <c r="T14" s="18"/>
    </row>
    <row r="15" spans="1:20">
      <c r="A15" s="4">
        <v>11</v>
      </c>
      <c r="B15" s="17" t="s">
        <v>67</v>
      </c>
      <c r="C15" s="18" t="s">
        <v>596</v>
      </c>
      <c r="D15" s="18" t="s">
        <v>27</v>
      </c>
      <c r="E15" s="19"/>
      <c r="F15" s="18" t="s">
        <v>220</v>
      </c>
      <c r="G15" s="19">
        <v>21</v>
      </c>
      <c r="H15" s="19">
        <v>20</v>
      </c>
      <c r="I15" s="17">
        <f t="shared" si="0"/>
        <v>41</v>
      </c>
      <c r="J15" s="18"/>
      <c r="K15" s="18" t="s">
        <v>415</v>
      </c>
      <c r="L15" s="18"/>
      <c r="M15" s="18"/>
      <c r="N15" s="18"/>
      <c r="O15" s="18"/>
      <c r="P15" s="24">
        <v>43468</v>
      </c>
      <c r="Q15" s="18" t="s">
        <v>221</v>
      </c>
      <c r="R15" s="18" t="s">
        <v>223</v>
      </c>
      <c r="S15" s="18" t="s">
        <v>212</v>
      </c>
      <c r="T15" s="18"/>
    </row>
    <row r="16" spans="1:20">
      <c r="A16" s="4">
        <v>12</v>
      </c>
      <c r="B16" s="17" t="s">
        <v>66</v>
      </c>
      <c r="C16" s="18" t="s">
        <v>597</v>
      </c>
      <c r="D16" s="18" t="s">
        <v>29</v>
      </c>
      <c r="E16" s="19">
        <v>277</v>
      </c>
      <c r="F16" s="18"/>
      <c r="G16" s="19">
        <v>22</v>
      </c>
      <c r="H16" s="19">
        <v>25</v>
      </c>
      <c r="I16" s="17">
        <f t="shared" si="0"/>
        <v>47</v>
      </c>
      <c r="J16" s="18">
        <v>8876183056</v>
      </c>
      <c r="K16" s="18" t="s">
        <v>257</v>
      </c>
      <c r="L16" s="18" t="s">
        <v>258</v>
      </c>
      <c r="M16" s="18">
        <v>9678706423</v>
      </c>
      <c r="N16" s="18" t="s">
        <v>259</v>
      </c>
      <c r="O16" s="18">
        <v>9707185728</v>
      </c>
      <c r="P16" s="24">
        <v>43469</v>
      </c>
      <c r="Q16" s="18" t="s">
        <v>225</v>
      </c>
      <c r="R16" s="18" t="s">
        <v>226</v>
      </c>
      <c r="S16" s="18" t="s">
        <v>212</v>
      </c>
      <c r="T16" s="18"/>
    </row>
    <row r="17" spans="1:20">
      <c r="A17" s="4">
        <v>13</v>
      </c>
      <c r="B17" s="17" t="s">
        <v>66</v>
      </c>
      <c r="C17" s="18" t="s">
        <v>598</v>
      </c>
      <c r="D17" s="18" t="s">
        <v>29</v>
      </c>
      <c r="E17" s="19">
        <v>278</v>
      </c>
      <c r="F17" s="18"/>
      <c r="G17" s="19">
        <v>40</v>
      </c>
      <c r="H17" s="19">
        <v>32</v>
      </c>
      <c r="I17" s="17">
        <f t="shared" si="0"/>
        <v>72</v>
      </c>
      <c r="J17" s="18">
        <v>8399988857</v>
      </c>
      <c r="K17" s="18" t="s">
        <v>257</v>
      </c>
      <c r="L17" s="18" t="s">
        <v>258</v>
      </c>
      <c r="M17" s="18">
        <v>9678706423</v>
      </c>
      <c r="N17" s="18" t="s">
        <v>259</v>
      </c>
      <c r="O17" s="18">
        <v>9707185728</v>
      </c>
      <c r="P17" s="24">
        <v>43469</v>
      </c>
      <c r="Q17" s="18" t="s">
        <v>225</v>
      </c>
      <c r="R17" s="18" t="s">
        <v>226</v>
      </c>
      <c r="S17" s="18" t="s">
        <v>212</v>
      </c>
      <c r="T17" s="18"/>
    </row>
    <row r="18" spans="1:20">
      <c r="A18" s="4">
        <v>14</v>
      </c>
      <c r="B18" s="17" t="s">
        <v>66</v>
      </c>
      <c r="C18" s="18" t="s">
        <v>599</v>
      </c>
      <c r="D18" s="18" t="s">
        <v>29</v>
      </c>
      <c r="E18" s="19">
        <v>409</v>
      </c>
      <c r="F18" s="18"/>
      <c r="G18" s="19">
        <v>20</v>
      </c>
      <c r="H18" s="19">
        <v>20</v>
      </c>
      <c r="I18" s="17">
        <f t="shared" si="0"/>
        <v>40</v>
      </c>
      <c r="J18" s="18">
        <v>9508334160</v>
      </c>
      <c r="K18" s="18" t="s">
        <v>257</v>
      </c>
      <c r="L18" s="18" t="s">
        <v>258</v>
      </c>
      <c r="M18" s="18">
        <v>9678706423</v>
      </c>
      <c r="N18" s="18" t="s">
        <v>259</v>
      </c>
      <c r="O18" s="18">
        <v>9707185728</v>
      </c>
      <c r="P18" s="24">
        <v>43469</v>
      </c>
      <c r="Q18" s="18" t="s">
        <v>225</v>
      </c>
      <c r="R18" s="18" t="s">
        <v>226</v>
      </c>
      <c r="S18" s="18" t="s">
        <v>212</v>
      </c>
      <c r="T18" s="18"/>
    </row>
    <row r="19" spans="1:20">
      <c r="A19" s="4">
        <v>15</v>
      </c>
      <c r="B19" s="17" t="s">
        <v>67</v>
      </c>
      <c r="C19" s="18" t="s">
        <v>600</v>
      </c>
      <c r="D19" s="18" t="s">
        <v>27</v>
      </c>
      <c r="E19" s="19"/>
      <c r="F19" s="18" t="s">
        <v>220</v>
      </c>
      <c r="G19" s="19">
        <v>13</v>
      </c>
      <c r="H19" s="19">
        <v>11</v>
      </c>
      <c r="I19" s="17">
        <f t="shared" si="0"/>
        <v>24</v>
      </c>
      <c r="J19" s="18"/>
      <c r="K19" s="18" t="s">
        <v>695</v>
      </c>
      <c r="L19" s="18"/>
      <c r="M19" s="18"/>
      <c r="N19" s="18"/>
      <c r="O19" s="18"/>
      <c r="P19" s="24">
        <v>43469</v>
      </c>
      <c r="Q19" s="18" t="s">
        <v>225</v>
      </c>
      <c r="R19" s="18" t="s">
        <v>213</v>
      </c>
      <c r="S19" s="18" t="s">
        <v>212</v>
      </c>
      <c r="T19" s="18"/>
    </row>
    <row r="20" spans="1:20">
      <c r="A20" s="4">
        <v>16</v>
      </c>
      <c r="B20" s="17" t="s">
        <v>67</v>
      </c>
      <c r="C20" s="18" t="s">
        <v>601</v>
      </c>
      <c r="D20" s="18" t="s">
        <v>27</v>
      </c>
      <c r="E20" s="19"/>
      <c r="F20" s="18" t="s">
        <v>220</v>
      </c>
      <c r="G20" s="19">
        <v>14</v>
      </c>
      <c r="H20" s="19">
        <v>15</v>
      </c>
      <c r="I20" s="17">
        <f t="shared" si="0"/>
        <v>29</v>
      </c>
      <c r="J20" s="18">
        <v>9954558859</v>
      </c>
      <c r="K20" s="18" t="s">
        <v>424</v>
      </c>
      <c r="L20" s="18" t="s">
        <v>185</v>
      </c>
      <c r="M20" s="97">
        <v>7896406246</v>
      </c>
      <c r="N20" s="18" t="s">
        <v>696</v>
      </c>
      <c r="O20" s="18">
        <v>7896543755</v>
      </c>
      <c r="P20" s="24">
        <v>43469</v>
      </c>
      <c r="Q20" s="18" t="s">
        <v>225</v>
      </c>
      <c r="R20" s="18" t="s">
        <v>418</v>
      </c>
      <c r="S20" s="18" t="s">
        <v>212</v>
      </c>
      <c r="T20" s="18"/>
    </row>
    <row r="21" spans="1:20">
      <c r="A21" s="4">
        <v>17</v>
      </c>
      <c r="B21" s="17" t="s">
        <v>67</v>
      </c>
      <c r="C21" s="18" t="s">
        <v>602</v>
      </c>
      <c r="D21" s="18" t="s">
        <v>29</v>
      </c>
      <c r="E21" s="19">
        <v>380</v>
      </c>
      <c r="F21" s="18"/>
      <c r="G21" s="19">
        <v>10</v>
      </c>
      <c r="H21" s="19">
        <v>8</v>
      </c>
      <c r="I21" s="17">
        <f t="shared" si="0"/>
        <v>18</v>
      </c>
      <c r="J21" s="18">
        <v>9613457404</v>
      </c>
      <c r="K21" s="18" t="s">
        <v>424</v>
      </c>
      <c r="L21" s="18" t="s">
        <v>185</v>
      </c>
      <c r="M21" s="97">
        <v>7896406246</v>
      </c>
      <c r="N21" s="18" t="s">
        <v>696</v>
      </c>
      <c r="O21" s="18">
        <v>7896543755</v>
      </c>
      <c r="P21" s="24">
        <v>43469</v>
      </c>
      <c r="Q21" s="18" t="s">
        <v>225</v>
      </c>
      <c r="R21" s="18" t="s">
        <v>697</v>
      </c>
      <c r="S21" s="18" t="s">
        <v>212</v>
      </c>
      <c r="T21" s="18"/>
    </row>
    <row r="22" spans="1:20">
      <c r="A22" s="4">
        <v>18</v>
      </c>
      <c r="B22" s="17" t="s">
        <v>67</v>
      </c>
      <c r="C22" s="18" t="s">
        <v>603</v>
      </c>
      <c r="D22" s="18" t="s">
        <v>29</v>
      </c>
      <c r="E22" s="19">
        <v>165</v>
      </c>
      <c r="F22" s="18"/>
      <c r="G22" s="19">
        <v>16</v>
      </c>
      <c r="H22" s="19">
        <v>20</v>
      </c>
      <c r="I22" s="17">
        <f t="shared" si="0"/>
        <v>36</v>
      </c>
      <c r="J22" s="18">
        <v>7662826845</v>
      </c>
      <c r="K22" s="18" t="s">
        <v>424</v>
      </c>
      <c r="L22" s="18" t="s">
        <v>185</v>
      </c>
      <c r="M22" s="97">
        <v>7896406246</v>
      </c>
      <c r="N22" s="18" t="s">
        <v>696</v>
      </c>
      <c r="O22" s="18">
        <v>7896543755</v>
      </c>
      <c r="P22" s="24">
        <v>43469</v>
      </c>
      <c r="Q22" s="18" t="s">
        <v>225</v>
      </c>
      <c r="R22" s="18" t="s">
        <v>698</v>
      </c>
      <c r="S22" s="18" t="s">
        <v>212</v>
      </c>
      <c r="T22" s="18"/>
    </row>
    <row r="23" spans="1:20">
      <c r="A23" s="4">
        <v>19</v>
      </c>
      <c r="B23" s="17" t="s">
        <v>67</v>
      </c>
      <c r="C23" s="18" t="s">
        <v>604</v>
      </c>
      <c r="D23" s="18" t="s">
        <v>29</v>
      </c>
      <c r="E23" s="19">
        <v>386</v>
      </c>
      <c r="F23" s="18"/>
      <c r="G23" s="19">
        <v>21</v>
      </c>
      <c r="H23" s="19">
        <v>18</v>
      </c>
      <c r="I23" s="17">
        <f t="shared" si="0"/>
        <v>39</v>
      </c>
      <c r="J23" s="18">
        <v>9085695975</v>
      </c>
      <c r="K23" s="18" t="s">
        <v>424</v>
      </c>
      <c r="L23" s="18" t="s">
        <v>185</v>
      </c>
      <c r="M23" s="97">
        <v>7896406246</v>
      </c>
      <c r="N23" s="18" t="s">
        <v>696</v>
      </c>
      <c r="O23" s="18">
        <v>7896543755</v>
      </c>
      <c r="P23" s="24">
        <v>43469</v>
      </c>
      <c r="Q23" s="18" t="s">
        <v>225</v>
      </c>
      <c r="R23" s="18" t="s">
        <v>698</v>
      </c>
      <c r="S23" s="18" t="s">
        <v>212</v>
      </c>
      <c r="T23" s="18"/>
    </row>
    <row r="24" spans="1:20">
      <c r="A24" s="4">
        <v>20</v>
      </c>
      <c r="B24" s="17" t="s">
        <v>66</v>
      </c>
      <c r="C24" s="18" t="s">
        <v>605</v>
      </c>
      <c r="D24" s="18" t="s">
        <v>27</v>
      </c>
      <c r="E24" s="19"/>
      <c r="F24" s="18"/>
      <c r="G24" s="19">
        <v>20</v>
      </c>
      <c r="H24" s="19">
        <v>14</v>
      </c>
      <c r="I24" s="17">
        <f t="shared" si="0"/>
        <v>34</v>
      </c>
      <c r="J24" s="18"/>
      <c r="K24" s="18" t="s">
        <v>424</v>
      </c>
      <c r="L24" s="18" t="s">
        <v>185</v>
      </c>
      <c r="M24" s="97">
        <v>7896406246</v>
      </c>
      <c r="N24" s="18" t="s">
        <v>696</v>
      </c>
      <c r="O24" s="18">
        <v>7896543755</v>
      </c>
      <c r="P24" s="24">
        <v>43470</v>
      </c>
      <c r="Q24" s="18" t="s">
        <v>228</v>
      </c>
      <c r="R24" s="18" t="s">
        <v>698</v>
      </c>
      <c r="S24" s="18" t="s">
        <v>212</v>
      </c>
      <c r="T24" s="18"/>
    </row>
    <row r="25" spans="1:20" ht="33">
      <c r="A25" s="4">
        <v>21</v>
      </c>
      <c r="B25" s="17" t="s">
        <v>66</v>
      </c>
      <c r="C25" s="18" t="s">
        <v>606</v>
      </c>
      <c r="D25" s="18" t="s">
        <v>29</v>
      </c>
      <c r="E25" s="19">
        <v>57</v>
      </c>
      <c r="F25" s="18"/>
      <c r="G25" s="19">
        <v>18</v>
      </c>
      <c r="H25" s="19">
        <v>15</v>
      </c>
      <c r="I25" s="17">
        <f t="shared" si="0"/>
        <v>33</v>
      </c>
      <c r="J25" s="18">
        <v>9957176356</v>
      </c>
      <c r="K25" s="18" t="s">
        <v>699</v>
      </c>
      <c r="L25" s="18" t="s">
        <v>683</v>
      </c>
      <c r="M25" s="18">
        <v>9401452473</v>
      </c>
      <c r="N25" s="18" t="s">
        <v>684</v>
      </c>
      <c r="O25" s="18">
        <v>9957140551</v>
      </c>
      <c r="P25" s="24">
        <v>43470</v>
      </c>
      <c r="Q25" s="18" t="s">
        <v>228</v>
      </c>
      <c r="R25" s="18" t="s">
        <v>698</v>
      </c>
      <c r="S25" s="18" t="s">
        <v>212</v>
      </c>
      <c r="T25" s="18"/>
    </row>
    <row r="26" spans="1:20" ht="33">
      <c r="A26" s="4">
        <v>22</v>
      </c>
      <c r="B26" s="17" t="s">
        <v>66</v>
      </c>
      <c r="C26" s="18" t="s">
        <v>607</v>
      </c>
      <c r="D26" s="18" t="s">
        <v>29</v>
      </c>
      <c r="E26" s="19">
        <v>405</v>
      </c>
      <c r="F26" s="18"/>
      <c r="G26" s="19">
        <v>21</v>
      </c>
      <c r="H26" s="19">
        <v>24</v>
      </c>
      <c r="I26" s="17">
        <f t="shared" si="0"/>
        <v>45</v>
      </c>
      <c r="J26" s="18">
        <v>9577330779</v>
      </c>
      <c r="K26" s="18" t="s">
        <v>699</v>
      </c>
      <c r="L26" s="18" t="s">
        <v>683</v>
      </c>
      <c r="M26" s="18">
        <v>9401452473</v>
      </c>
      <c r="N26" s="18" t="s">
        <v>684</v>
      </c>
      <c r="O26" s="18">
        <v>9957140551</v>
      </c>
      <c r="P26" s="24">
        <v>43470</v>
      </c>
      <c r="Q26" s="18" t="s">
        <v>228</v>
      </c>
      <c r="R26" s="18" t="s">
        <v>698</v>
      </c>
      <c r="S26" s="18" t="s">
        <v>212</v>
      </c>
      <c r="T26" s="18"/>
    </row>
    <row r="27" spans="1:20">
      <c r="A27" s="4">
        <v>23</v>
      </c>
      <c r="B27" s="17" t="s">
        <v>67</v>
      </c>
      <c r="C27" s="18" t="s">
        <v>608</v>
      </c>
      <c r="D27" s="18" t="s">
        <v>29</v>
      </c>
      <c r="E27" s="19">
        <v>404</v>
      </c>
      <c r="F27" s="18"/>
      <c r="G27" s="19">
        <v>25</v>
      </c>
      <c r="H27" s="19">
        <v>22</v>
      </c>
      <c r="I27" s="17">
        <f t="shared" si="0"/>
        <v>47</v>
      </c>
      <c r="J27" s="18"/>
      <c r="K27" s="18" t="s">
        <v>699</v>
      </c>
      <c r="L27" s="18" t="s">
        <v>683</v>
      </c>
      <c r="M27" s="18">
        <v>9401452473</v>
      </c>
      <c r="N27" s="18" t="s">
        <v>684</v>
      </c>
      <c r="O27" s="18">
        <v>9957140551</v>
      </c>
      <c r="P27" s="24">
        <v>43470</v>
      </c>
      <c r="Q27" s="18" t="s">
        <v>228</v>
      </c>
      <c r="R27" s="18" t="s">
        <v>698</v>
      </c>
      <c r="S27" s="18" t="s">
        <v>212</v>
      </c>
      <c r="T27" s="18"/>
    </row>
    <row r="28" spans="1:20">
      <c r="A28" s="4">
        <v>24</v>
      </c>
      <c r="B28" s="17" t="s">
        <v>67</v>
      </c>
      <c r="C28" s="18" t="s">
        <v>609</v>
      </c>
      <c r="D28" s="18" t="s">
        <v>29</v>
      </c>
      <c r="E28" s="19">
        <v>379</v>
      </c>
      <c r="F28" s="18"/>
      <c r="G28" s="19">
        <v>13</v>
      </c>
      <c r="H28" s="19">
        <v>16</v>
      </c>
      <c r="I28" s="17">
        <f t="shared" si="0"/>
        <v>29</v>
      </c>
      <c r="J28" s="18">
        <v>9954787879</v>
      </c>
      <c r="K28" s="18" t="s">
        <v>700</v>
      </c>
      <c r="L28" s="18" t="s">
        <v>701</v>
      </c>
      <c r="M28" s="18"/>
      <c r="N28" s="18" t="s">
        <v>702</v>
      </c>
      <c r="O28" s="18">
        <v>9954614574</v>
      </c>
      <c r="P28" s="24">
        <v>43470</v>
      </c>
      <c r="Q28" s="18" t="s">
        <v>228</v>
      </c>
      <c r="R28" s="18" t="s">
        <v>698</v>
      </c>
      <c r="S28" s="18" t="s">
        <v>212</v>
      </c>
      <c r="T28" s="18"/>
    </row>
    <row r="29" spans="1:20">
      <c r="A29" s="4">
        <v>25</v>
      </c>
      <c r="B29" s="17" t="s">
        <v>67</v>
      </c>
      <c r="C29" s="18" t="s">
        <v>610</v>
      </c>
      <c r="D29" s="18" t="s">
        <v>29</v>
      </c>
      <c r="E29" s="19">
        <v>175</v>
      </c>
      <c r="F29" s="18"/>
      <c r="G29" s="19">
        <v>15</v>
      </c>
      <c r="H29" s="19">
        <v>14</v>
      </c>
      <c r="I29" s="17">
        <f t="shared" si="0"/>
        <v>29</v>
      </c>
      <c r="J29" s="18">
        <v>9678311656</v>
      </c>
      <c r="K29" s="18" t="s">
        <v>700</v>
      </c>
      <c r="L29" s="18" t="s">
        <v>701</v>
      </c>
      <c r="M29" s="18"/>
      <c r="N29" s="18" t="s">
        <v>702</v>
      </c>
      <c r="O29" s="18">
        <v>9954614574</v>
      </c>
      <c r="P29" s="24">
        <v>43470</v>
      </c>
      <c r="Q29" s="18" t="s">
        <v>228</v>
      </c>
      <c r="R29" s="18" t="s">
        <v>698</v>
      </c>
      <c r="S29" s="18" t="s">
        <v>212</v>
      </c>
      <c r="T29" s="18"/>
    </row>
    <row r="30" spans="1:20">
      <c r="A30" s="4">
        <v>26</v>
      </c>
      <c r="B30" s="17" t="s">
        <v>66</v>
      </c>
      <c r="C30" s="18" t="s">
        <v>611</v>
      </c>
      <c r="D30" s="18" t="s">
        <v>27</v>
      </c>
      <c r="E30" s="19"/>
      <c r="F30" s="18" t="s">
        <v>220</v>
      </c>
      <c r="G30" s="19">
        <v>24</v>
      </c>
      <c r="H30" s="19">
        <v>23</v>
      </c>
      <c r="I30" s="17">
        <f t="shared" si="0"/>
        <v>47</v>
      </c>
      <c r="J30" s="18"/>
      <c r="K30" s="18" t="s">
        <v>700</v>
      </c>
      <c r="L30" s="18" t="s">
        <v>701</v>
      </c>
      <c r="M30" s="18"/>
      <c r="N30" s="18" t="s">
        <v>702</v>
      </c>
      <c r="O30" s="18">
        <v>9954614574</v>
      </c>
      <c r="P30" s="24">
        <v>43472</v>
      </c>
      <c r="Q30" s="18" t="s">
        <v>232</v>
      </c>
      <c r="R30" s="18" t="s">
        <v>703</v>
      </c>
      <c r="S30" s="18" t="s">
        <v>212</v>
      </c>
      <c r="T30" s="18"/>
    </row>
    <row r="31" spans="1:20">
      <c r="A31" s="4">
        <v>27</v>
      </c>
      <c r="B31" s="17" t="s">
        <v>66</v>
      </c>
      <c r="C31" s="18" t="s">
        <v>612</v>
      </c>
      <c r="D31" s="18" t="s">
        <v>27</v>
      </c>
      <c r="E31" s="19"/>
      <c r="F31" s="18" t="s">
        <v>220</v>
      </c>
      <c r="G31" s="19">
        <v>54</v>
      </c>
      <c r="H31" s="19">
        <v>45</v>
      </c>
      <c r="I31" s="17">
        <f t="shared" si="0"/>
        <v>99</v>
      </c>
      <c r="J31" s="18"/>
      <c r="K31" s="18" t="s">
        <v>700</v>
      </c>
      <c r="L31" s="18" t="s">
        <v>701</v>
      </c>
      <c r="M31" s="18"/>
      <c r="N31" s="18" t="s">
        <v>702</v>
      </c>
      <c r="O31" s="18">
        <v>9954614574</v>
      </c>
      <c r="P31" s="24">
        <v>43472</v>
      </c>
      <c r="Q31" s="18" t="s">
        <v>232</v>
      </c>
      <c r="R31" s="18" t="s">
        <v>703</v>
      </c>
      <c r="S31" s="18" t="s">
        <v>212</v>
      </c>
      <c r="T31" s="18"/>
    </row>
    <row r="32" spans="1:20">
      <c r="A32" s="4">
        <v>28</v>
      </c>
      <c r="B32" s="17" t="s">
        <v>67</v>
      </c>
      <c r="C32" s="18" t="s">
        <v>613</v>
      </c>
      <c r="D32" s="18" t="s">
        <v>29</v>
      </c>
      <c r="E32" s="19">
        <v>404</v>
      </c>
      <c r="F32" s="18"/>
      <c r="G32" s="19">
        <v>30</v>
      </c>
      <c r="H32" s="19">
        <v>20</v>
      </c>
      <c r="I32" s="17">
        <f t="shared" si="0"/>
        <v>50</v>
      </c>
      <c r="J32" s="18">
        <v>9957367967</v>
      </c>
      <c r="K32" s="18" t="s">
        <v>699</v>
      </c>
      <c r="L32" s="18" t="s">
        <v>683</v>
      </c>
      <c r="M32" s="18">
        <v>9401452473</v>
      </c>
      <c r="N32" s="18" t="s">
        <v>704</v>
      </c>
      <c r="O32" s="18">
        <v>9678435732</v>
      </c>
      <c r="P32" s="24">
        <v>43472</v>
      </c>
      <c r="Q32" s="18" t="s">
        <v>232</v>
      </c>
      <c r="R32" s="18" t="s">
        <v>222</v>
      </c>
      <c r="S32" s="18" t="s">
        <v>212</v>
      </c>
      <c r="T32" s="18"/>
    </row>
    <row r="33" spans="1:20" ht="33">
      <c r="A33" s="4">
        <v>29</v>
      </c>
      <c r="B33" s="17" t="s">
        <v>67</v>
      </c>
      <c r="C33" s="18" t="s">
        <v>614</v>
      </c>
      <c r="D33" s="18" t="s">
        <v>29</v>
      </c>
      <c r="E33" s="19">
        <v>66</v>
      </c>
      <c r="F33" s="18"/>
      <c r="G33" s="19">
        <v>21</v>
      </c>
      <c r="H33" s="19">
        <v>19</v>
      </c>
      <c r="I33" s="17">
        <f t="shared" si="0"/>
        <v>40</v>
      </c>
      <c r="J33" s="18">
        <v>9678429624</v>
      </c>
      <c r="K33" s="18" t="s">
        <v>699</v>
      </c>
      <c r="L33" s="18" t="s">
        <v>683</v>
      </c>
      <c r="M33" s="18">
        <v>9401452473</v>
      </c>
      <c r="N33" s="18" t="s">
        <v>704</v>
      </c>
      <c r="O33" s="18">
        <v>9678435732</v>
      </c>
      <c r="P33" s="24">
        <v>43472</v>
      </c>
      <c r="Q33" s="18" t="s">
        <v>232</v>
      </c>
      <c r="R33" s="18" t="s">
        <v>269</v>
      </c>
      <c r="S33" s="18" t="s">
        <v>212</v>
      </c>
      <c r="T33" s="18"/>
    </row>
    <row r="34" spans="1:20" ht="33">
      <c r="A34" s="4">
        <v>30</v>
      </c>
      <c r="B34" s="17" t="s">
        <v>67</v>
      </c>
      <c r="C34" s="18" t="s">
        <v>615</v>
      </c>
      <c r="D34" s="18" t="s">
        <v>29</v>
      </c>
      <c r="E34" s="19">
        <v>273</v>
      </c>
      <c r="F34" s="18"/>
      <c r="G34" s="19">
        <v>25</v>
      </c>
      <c r="H34" s="19">
        <v>21</v>
      </c>
      <c r="I34" s="17">
        <f t="shared" si="0"/>
        <v>46</v>
      </c>
      <c r="J34" s="18">
        <v>9957882935</v>
      </c>
      <c r="K34" s="18" t="s">
        <v>699</v>
      </c>
      <c r="L34" s="18" t="s">
        <v>683</v>
      </c>
      <c r="M34" s="18">
        <v>9401452473</v>
      </c>
      <c r="N34" s="18" t="s">
        <v>704</v>
      </c>
      <c r="O34" s="18">
        <v>9678435732</v>
      </c>
      <c r="P34" s="24">
        <v>43472</v>
      </c>
      <c r="Q34" s="18" t="s">
        <v>232</v>
      </c>
      <c r="R34" s="18" t="s">
        <v>254</v>
      </c>
      <c r="S34" s="18" t="s">
        <v>212</v>
      </c>
      <c r="T34" s="18"/>
    </row>
    <row r="35" spans="1:20">
      <c r="A35" s="4">
        <v>31</v>
      </c>
      <c r="B35" s="17" t="s">
        <v>66</v>
      </c>
      <c r="C35" s="18" t="s">
        <v>616</v>
      </c>
      <c r="D35" s="18" t="s">
        <v>29</v>
      </c>
      <c r="E35" s="19">
        <v>385</v>
      </c>
      <c r="F35" s="18"/>
      <c r="G35" s="19">
        <v>9</v>
      </c>
      <c r="H35" s="19">
        <v>14</v>
      </c>
      <c r="I35" s="17">
        <f t="shared" si="0"/>
        <v>23</v>
      </c>
      <c r="J35" s="18">
        <v>9957710306</v>
      </c>
      <c r="K35" s="18" t="s">
        <v>700</v>
      </c>
      <c r="L35" s="18" t="s">
        <v>705</v>
      </c>
      <c r="M35" s="18"/>
      <c r="N35" s="18" t="s">
        <v>702</v>
      </c>
      <c r="O35" s="18">
        <v>9954614574</v>
      </c>
      <c r="P35" s="24">
        <v>43473</v>
      </c>
      <c r="Q35" s="18" t="s">
        <v>210</v>
      </c>
      <c r="R35" s="18" t="s">
        <v>569</v>
      </c>
      <c r="S35" s="18" t="s">
        <v>212</v>
      </c>
      <c r="T35" s="18"/>
    </row>
    <row r="36" spans="1:20">
      <c r="A36" s="4">
        <v>32</v>
      </c>
      <c r="B36" s="17" t="s">
        <v>66</v>
      </c>
      <c r="C36" s="18" t="s">
        <v>617</v>
      </c>
      <c r="D36" s="18" t="s">
        <v>29</v>
      </c>
      <c r="E36" s="19">
        <v>403</v>
      </c>
      <c r="F36" s="18"/>
      <c r="G36" s="19">
        <v>14</v>
      </c>
      <c r="H36" s="19">
        <v>13</v>
      </c>
      <c r="I36" s="17">
        <f t="shared" si="0"/>
        <v>27</v>
      </c>
      <c r="J36" s="18">
        <v>7896843964</v>
      </c>
      <c r="K36" s="18" t="s">
        <v>700</v>
      </c>
      <c r="L36" s="18" t="s">
        <v>705</v>
      </c>
      <c r="M36" s="18"/>
      <c r="N36" s="18" t="s">
        <v>702</v>
      </c>
      <c r="O36" s="18">
        <v>9954614574</v>
      </c>
      <c r="P36" s="24">
        <v>43473</v>
      </c>
      <c r="Q36" s="18" t="s">
        <v>210</v>
      </c>
      <c r="R36" s="18" t="s">
        <v>569</v>
      </c>
      <c r="S36" s="18" t="s">
        <v>212</v>
      </c>
      <c r="T36" s="18"/>
    </row>
    <row r="37" spans="1:20">
      <c r="A37" s="4">
        <v>33</v>
      </c>
      <c r="B37" s="17" t="s">
        <v>66</v>
      </c>
      <c r="C37" s="18" t="s">
        <v>618</v>
      </c>
      <c r="D37" s="18" t="s">
        <v>29</v>
      </c>
      <c r="E37" s="19">
        <v>166</v>
      </c>
      <c r="F37" s="18"/>
      <c r="G37" s="19">
        <v>8</v>
      </c>
      <c r="H37" s="19">
        <v>10</v>
      </c>
      <c r="I37" s="17">
        <f t="shared" si="0"/>
        <v>18</v>
      </c>
      <c r="J37" s="18">
        <v>9954304172</v>
      </c>
      <c r="K37" s="18" t="s">
        <v>700</v>
      </c>
      <c r="L37" s="18" t="s">
        <v>705</v>
      </c>
      <c r="M37" s="18"/>
      <c r="N37" s="18" t="s">
        <v>702</v>
      </c>
      <c r="O37" s="18">
        <v>9954614574</v>
      </c>
      <c r="P37" s="24">
        <v>43473</v>
      </c>
      <c r="Q37" s="18" t="s">
        <v>210</v>
      </c>
      <c r="R37" s="18" t="s">
        <v>569</v>
      </c>
      <c r="S37" s="18" t="s">
        <v>212</v>
      </c>
      <c r="T37" s="18"/>
    </row>
    <row r="38" spans="1:20" ht="33">
      <c r="A38" s="4">
        <v>34</v>
      </c>
      <c r="B38" s="17" t="s">
        <v>66</v>
      </c>
      <c r="C38" s="18" t="s">
        <v>619</v>
      </c>
      <c r="D38" s="18" t="s">
        <v>27</v>
      </c>
      <c r="E38" s="19"/>
      <c r="F38" s="18"/>
      <c r="G38" s="19">
        <v>5</v>
      </c>
      <c r="H38" s="19">
        <v>10</v>
      </c>
      <c r="I38" s="17">
        <f t="shared" si="0"/>
        <v>15</v>
      </c>
      <c r="J38" s="18"/>
      <c r="K38" s="18" t="s">
        <v>700</v>
      </c>
      <c r="L38" s="18" t="s">
        <v>705</v>
      </c>
      <c r="M38" s="18"/>
      <c r="N38" s="18" t="s">
        <v>702</v>
      </c>
      <c r="O38" s="18">
        <v>9954614574</v>
      </c>
      <c r="P38" s="24">
        <v>43473</v>
      </c>
      <c r="Q38" s="18" t="s">
        <v>210</v>
      </c>
      <c r="R38" s="18" t="s">
        <v>698</v>
      </c>
      <c r="S38" s="18" t="s">
        <v>212</v>
      </c>
      <c r="T38" s="18"/>
    </row>
    <row r="39" spans="1:20" ht="33">
      <c r="A39" s="4">
        <v>35</v>
      </c>
      <c r="B39" s="17" t="s">
        <v>67</v>
      </c>
      <c r="C39" s="18" t="s">
        <v>620</v>
      </c>
      <c r="D39" s="18" t="s">
        <v>27</v>
      </c>
      <c r="E39" s="19"/>
      <c r="F39" s="18"/>
      <c r="G39" s="19">
        <v>33</v>
      </c>
      <c r="H39" s="19">
        <v>60</v>
      </c>
      <c r="I39" s="17">
        <f t="shared" si="0"/>
        <v>93</v>
      </c>
      <c r="J39" s="18"/>
      <c r="K39" s="18" t="s">
        <v>699</v>
      </c>
      <c r="L39" s="18" t="s">
        <v>683</v>
      </c>
      <c r="M39" s="18">
        <v>9401452473</v>
      </c>
      <c r="N39" s="18" t="s">
        <v>704</v>
      </c>
      <c r="O39" s="18">
        <v>9678435732</v>
      </c>
      <c r="P39" s="24">
        <v>43473</v>
      </c>
      <c r="Q39" s="18" t="s">
        <v>210</v>
      </c>
      <c r="R39" s="18" t="s">
        <v>247</v>
      </c>
      <c r="S39" s="18" t="s">
        <v>212</v>
      </c>
      <c r="T39" s="18"/>
    </row>
    <row r="40" spans="1:20" ht="33">
      <c r="A40" s="4">
        <v>36</v>
      </c>
      <c r="B40" s="17" t="s">
        <v>67</v>
      </c>
      <c r="C40" s="18" t="s">
        <v>621</v>
      </c>
      <c r="D40" s="18" t="s">
        <v>27</v>
      </c>
      <c r="E40" s="19"/>
      <c r="F40" s="18"/>
      <c r="G40" s="19">
        <v>28</v>
      </c>
      <c r="H40" s="19">
        <v>25</v>
      </c>
      <c r="I40" s="17">
        <f t="shared" si="0"/>
        <v>53</v>
      </c>
      <c r="J40" s="18"/>
      <c r="K40" s="18" t="s">
        <v>699</v>
      </c>
      <c r="L40" s="18" t="s">
        <v>683</v>
      </c>
      <c r="M40" s="18">
        <v>9401452473</v>
      </c>
      <c r="N40" s="18" t="s">
        <v>704</v>
      </c>
      <c r="O40" s="18">
        <v>9678435732</v>
      </c>
      <c r="P40" s="24">
        <v>43473</v>
      </c>
      <c r="Q40" s="18" t="s">
        <v>210</v>
      </c>
      <c r="R40" s="18" t="s">
        <v>411</v>
      </c>
      <c r="S40" s="18" t="s">
        <v>212</v>
      </c>
      <c r="T40" s="18"/>
    </row>
    <row r="41" spans="1:20">
      <c r="A41" s="4">
        <v>37</v>
      </c>
      <c r="B41" s="17" t="s">
        <v>66</v>
      </c>
      <c r="C41" s="18" t="s">
        <v>622</v>
      </c>
      <c r="D41" s="18" t="s">
        <v>29</v>
      </c>
      <c r="E41" s="19">
        <v>163</v>
      </c>
      <c r="F41" s="18"/>
      <c r="G41" s="19">
        <v>6</v>
      </c>
      <c r="H41" s="19">
        <v>7</v>
      </c>
      <c r="I41" s="17">
        <f t="shared" si="0"/>
        <v>13</v>
      </c>
      <c r="J41" s="18">
        <v>8752992194</v>
      </c>
      <c r="K41" s="18" t="s">
        <v>706</v>
      </c>
      <c r="L41" s="18" t="s">
        <v>707</v>
      </c>
      <c r="M41" s="18">
        <v>9957321430</v>
      </c>
      <c r="N41" s="18" t="s">
        <v>708</v>
      </c>
      <c r="O41" s="18">
        <v>9957681792</v>
      </c>
      <c r="P41" s="24">
        <v>43474</v>
      </c>
      <c r="Q41" s="18" t="s">
        <v>217</v>
      </c>
      <c r="R41" s="18" t="s">
        <v>211</v>
      </c>
      <c r="S41" s="18" t="s">
        <v>212</v>
      </c>
      <c r="T41" s="18"/>
    </row>
    <row r="42" spans="1:20">
      <c r="A42" s="4">
        <v>38</v>
      </c>
      <c r="B42" s="17" t="s">
        <v>66</v>
      </c>
      <c r="C42" s="18" t="s">
        <v>623</v>
      </c>
      <c r="D42" s="18" t="s">
        <v>29</v>
      </c>
      <c r="E42" s="19">
        <v>383</v>
      </c>
      <c r="F42" s="18"/>
      <c r="G42" s="19">
        <v>13</v>
      </c>
      <c r="H42" s="19">
        <v>11</v>
      </c>
      <c r="I42" s="17">
        <f t="shared" si="0"/>
        <v>24</v>
      </c>
      <c r="J42" s="18">
        <v>9954345107</v>
      </c>
      <c r="K42" s="18" t="s">
        <v>706</v>
      </c>
      <c r="L42" s="18" t="s">
        <v>707</v>
      </c>
      <c r="M42" s="18">
        <v>9957321430</v>
      </c>
      <c r="N42" s="18" t="s">
        <v>708</v>
      </c>
      <c r="O42" s="18">
        <v>9957681792</v>
      </c>
      <c r="P42" s="24">
        <v>43109</v>
      </c>
      <c r="Q42" s="18" t="s">
        <v>217</v>
      </c>
      <c r="R42" s="18" t="s">
        <v>211</v>
      </c>
      <c r="S42" s="18" t="s">
        <v>212</v>
      </c>
      <c r="T42" s="18"/>
    </row>
    <row r="43" spans="1:20">
      <c r="A43" s="4">
        <v>39</v>
      </c>
      <c r="B43" s="17" t="s">
        <v>66</v>
      </c>
      <c r="C43" s="18" t="s">
        <v>624</v>
      </c>
      <c r="D43" s="18" t="s">
        <v>29</v>
      </c>
      <c r="E43" s="19">
        <v>172</v>
      </c>
      <c r="F43" s="18"/>
      <c r="G43" s="19">
        <v>6</v>
      </c>
      <c r="H43" s="19">
        <v>6</v>
      </c>
      <c r="I43" s="17">
        <f t="shared" si="0"/>
        <v>12</v>
      </c>
      <c r="J43" s="18">
        <v>7896231489</v>
      </c>
      <c r="K43" s="18" t="s">
        <v>700</v>
      </c>
      <c r="L43" s="18" t="s">
        <v>707</v>
      </c>
      <c r="M43" s="18">
        <v>9957321430</v>
      </c>
      <c r="N43" s="18" t="s">
        <v>709</v>
      </c>
      <c r="O43" s="18">
        <v>9954963902</v>
      </c>
      <c r="P43" s="24">
        <v>42744</v>
      </c>
      <c r="Q43" s="18" t="s">
        <v>217</v>
      </c>
      <c r="R43" s="18" t="s">
        <v>211</v>
      </c>
      <c r="S43" s="18" t="s">
        <v>212</v>
      </c>
      <c r="T43" s="18"/>
    </row>
    <row r="44" spans="1:20">
      <c r="A44" s="4">
        <v>40</v>
      </c>
      <c r="B44" s="17" t="s">
        <v>66</v>
      </c>
      <c r="C44" s="18" t="s">
        <v>625</v>
      </c>
      <c r="D44" s="18" t="s">
        <v>27</v>
      </c>
      <c r="E44" s="19"/>
      <c r="F44" s="18" t="s">
        <v>220</v>
      </c>
      <c r="G44" s="19">
        <v>26</v>
      </c>
      <c r="H44" s="19">
        <v>32</v>
      </c>
      <c r="I44" s="17">
        <f t="shared" si="0"/>
        <v>58</v>
      </c>
      <c r="J44" s="18"/>
      <c r="K44" s="18" t="s">
        <v>706</v>
      </c>
      <c r="L44" s="18" t="s">
        <v>707</v>
      </c>
      <c r="M44" s="18">
        <v>9957321430</v>
      </c>
      <c r="N44" s="18" t="s">
        <v>708</v>
      </c>
      <c r="O44" s="18">
        <v>9957681792</v>
      </c>
      <c r="P44" s="24">
        <v>42378</v>
      </c>
      <c r="Q44" s="18" t="s">
        <v>217</v>
      </c>
      <c r="R44" s="18" t="s">
        <v>211</v>
      </c>
      <c r="S44" s="18" t="s">
        <v>212</v>
      </c>
      <c r="T44" s="18"/>
    </row>
    <row r="45" spans="1:20">
      <c r="A45" s="4">
        <v>41</v>
      </c>
      <c r="B45" s="17" t="s">
        <v>66</v>
      </c>
      <c r="C45" s="18" t="s">
        <v>626</v>
      </c>
      <c r="D45" s="18" t="s">
        <v>27</v>
      </c>
      <c r="E45" s="19"/>
      <c r="F45" s="18" t="s">
        <v>220</v>
      </c>
      <c r="G45" s="19">
        <v>10</v>
      </c>
      <c r="H45" s="19">
        <v>8</v>
      </c>
      <c r="I45" s="17">
        <f t="shared" si="0"/>
        <v>18</v>
      </c>
      <c r="J45" s="18"/>
      <c r="K45" s="18" t="s">
        <v>710</v>
      </c>
      <c r="L45" s="18" t="s">
        <v>711</v>
      </c>
      <c r="M45" s="18">
        <v>9401452476</v>
      </c>
      <c r="N45" s="18" t="s">
        <v>708</v>
      </c>
      <c r="O45" s="18">
        <v>9957681792</v>
      </c>
      <c r="P45" s="24">
        <v>42013</v>
      </c>
      <c r="Q45" s="18" t="s">
        <v>217</v>
      </c>
      <c r="R45" s="18" t="s">
        <v>569</v>
      </c>
      <c r="S45" s="18" t="s">
        <v>212</v>
      </c>
      <c r="T45" s="18"/>
    </row>
    <row r="46" spans="1:20">
      <c r="A46" s="4">
        <v>42</v>
      </c>
      <c r="B46" s="17" t="s">
        <v>67</v>
      </c>
      <c r="C46" s="18" t="s">
        <v>627</v>
      </c>
      <c r="D46" s="18" t="s">
        <v>27</v>
      </c>
      <c r="E46" s="19"/>
      <c r="F46" s="18" t="s">
        <v>219</v>
      </c>
      <c r="G46" s="19">
        <v>231</v>
      </c>
      <c r="H46" s="19">
        <v>225</v>
      </c>
      <c r="I46" s="17">
        <f t="shared" si="0"/>
        <v>456</v>
      </c>
      <c r="J46" s="18"/>
      <c r="K46" s="18" t="s">
        <v>699</v>
      </c>
      <c r="L46" s="18" t="s">
        <v>683</v>
      </c>
      <c r="M46" s="18">
        <v>9401452473</v>
      </c>
      <c r="N46" s="18" t="s">
        <v>704</v>
      </c>
      <c r="O46" s="18">
        <v>9678435732</v>
      </c>
      <c r="P46" s="24">
        <v>41648</v>
      </c>
      <c r="Q46" s="18" t="s">
        <v>217</v>
      </c>
      <c r="R46" s="18" t="s">
        <v>211</v>
      </c>
      <c r="S46" s="18" t="s">
        <v>212</v>
      </c>
      <c r="T46" s="18"/>
    </row>
    <row r="47" spans="1:20">
      <c r="A47" s="4">
        <v>43</v>
      </c>
      <c r="B47" s="17" t="s">
        <v>66</v>
      </c>
      <c r="C47" s="18" t="s">
        <v>628</v>
      </c>
      <c r="D47" s="18" t="s">
        <v>29</v>
      </c>
      <c r="E47" s="19">
        <v>179</v>
      </c>
      <c r="F47" s="18"/>
      <c r="G47" s="19">
        <v>23</v>
      </c>
      <c r="H47" s="19">
        <v>16</v>
      </c>
      <c r="I47" s="17">
        <f t="shared" si="0"/>
        <v>39</v>
      </c>
      <c r="J47" s="18">
        <v>9954245797</v>
      </c>
      <c r="K47" s="18" t="s">
        <v>710</v>
      </c>
      <c r="L47" s="18" t="s">
        <v>711</v>
      </c>
      <c r="M47" s="18">
        <v>9401452476</v>
      </c>
      <c r="N47" s="18" t="s">
        <v>709</v>
      </c>
      <c r="O47" s="18">
        <v>9954963902</v>
      </c>
      <c r="P47" s="24">
        <v>43475</v>
      </c>
      <c r="Q47" s="18" t="s">
        <v>221</v>
      </c>
      <c r="R47" s="18" t="s">
        <v>224</v>
      </c>
      <c r="S47" s="18" t="s">
        <v>212</v>
      </c>
      <c r="T47" s="18"/>
    </row>
    <row r="48" spans="1:20">
      <c r="A48" s="4">
        <v>44</v>
      </c>
      <c r="B48" s="17" t="s">
        <v>66</v>
      </c>
      <c r="C48" s="18" t="s">
        <v>629</v>
      </c>
      <c r="D48" s="18" t="s">
        <v>27</v>
      </c>
      <c r="E48" s="19"/>
      <c r="F48" s="18" t="s">
        <v>219</v>
      </c>
      <c r="G48" s="19">
        <v>28</v>
      </c>
      <c r="H48" s="19">
        <v>22</v>
      </c>
      <c r="I48" s="17">
        <f t="shared" si="0"/>
        <v>50</v>
      </c>
      <c r="J48" s="18"/>
      <c r="K48" s="18"/>
      <c r="L48" s="18" t="s">
        <v>711</v>
      </c>
      <c r="M48" s="18">
        <v>9401452476</v>
      </c>
      <c r="N48" s="18" t="s">
        <v>709</v>
      </c>
      <c r="O48" s="18">
        <v>9954963902</v>
      </c>
      <c r="P48" s="24">
        <v>43475</v>
      </c>
      <c r="Q48" s="18" t="s">
        <v>221</v>
      </c>
      <c r="R48" s="18" t="s">
        <v>224</v>
      </c>
      <c r="S48" s="18" t="s">
        <v>212</v>
      </c>
      <c r="T48" s="18"/>
    </row>
    <row r="49" spans="1:20">
      <c r="A49" s="4">
        <v>45</v>
      </c>
      <c r="B49" s="17" t="s">
        <v>67</v>
      </c>
      <c r="C49" s="18" t="s">
        <v>630</v>
      </c>
      <c r="D49" s="18" t="s">
        <v>27</v>
      </c>
      <c r="E49" s="19"/>
      <c r="F49" s="18" t="s">
        <v>219</v>
      </c>
      <c r="G49" s="19"/>
      <c r="H49" s="19"/>
      <c r="I49" s="17">
        <f t="shared" si="0"/>
        <v>0</v>
      </c>
      <c r="J49" s="18"/>
      <c r="K49" s="18" t="s">
        <v>699</v>
      </c>
      <c r="L49" s="18" t="s">
        <v>683</v>
      </c>
      <c r="M49" s="18">
        <v>9401452473</v>
      </c>
      <c r="N49" s="18" t="s">
        <v>704</v>
      </c>
      <c r="O49" s="18">
        <v>9678435732</v>
      </c>
      <c r="P49" s="24">
        <v>43475</v>
      </c>
      <c r="Q49" s="18" t="s">
        <v>221</v>
      </c>
      <c r="R49" s="18" t="s">
        <v>411</v>
      </c>
      <c r="S49" s="18" t="s">
        <v>212</v>
      </c>
      <c r="T49" s="18"/>
    </row>
    <row r="50" spans="1:20">
      <c r="A50" s="4">
        <v>46</v>
      </c>
      <c r="B50" s="17" t="s">
        <v>66</v>
      </c>
      <c r="C50" s="18" t="s">
        <v>631</v>
      </c>
      <c r="D50" s="18" t="s">
        <v>29</v>
      </c>
      <c r="E50" s="19">
        <v>170</v>
      </c>
      <c r="F50" s="18"/>
      <c r="G50" s="19">
        <v>17</v>
      </c>
      <c r="H50" s="19">
        <v>22</v>
      </c>
      <c r="I50" s="17">
        <f t="shared" si="0"/>
        <v>39</v>
      </c>
      <c r="J50" s="18"/>
      <c r="K50" s="18" t="s">
        <v>700</v>
      </c>
      <c r="L50" s="18" t="s">
        <v>707</v>
      </c>
      <c r="M50" s="18">
        <v>9957321430</v>
      </c>
      <c r="N50" s="18" t="s">
        <v>709</v>
      </c>
      <c r="O50" s="18">
        <v>9954963902</v>
      </c>
      <c r="P50" s="24">
        <v>43476</v>
      </c>
      <c r="Q50" s="18" t="s">
        <v>225</v>
      </c>
      <c r="R50" s="18" t="s">
        <v>703</v>
      </c>
      <c r="S50" s="18" t="s">
        <v>212</v>
      </c>
      <c r="T50" s="18"/>
    </row>
    <row r="51" spans="1:20">
      <c r="A51" s="4">
        <v>47</v>
      </c>
      <c r="B51" s="17" t="s">
        <v>66</v>
      </c>
      <c r="C51" s="18" t="s">
        <v>632</v>
      </c>
      <c r="D51" s="18" t="s">
        <v>29</v>
      </c>
      <c r="E51" s="19">
        <v>164</v>
      </c>
      <c r="F51" s="18"/>
      <c r="G51" s="19">
        <v>26</v>
      </c>
      <c r="H51" s="19">
        <v>26</v>
      </c>
      <c r="I51" s="17">
        <f t="shared" si="0"/>
        <v>52</v>
      </c>
      <c r="J51" s="18"/>
      <c r="K51" s="18" t="s">
        <v>700</v>
      </c>
      <c r="L51" s="18" t="s">
        <v>707</v>
      </c>
      <c r="M51" s="18">
        <v>9957321430</v>
      </c>
      <c r="N51" s="18" t="s">
        <v>709</v>
      </c>
      <c r="O51" s="18">
        <v>9954963902</v>
      </c>
      <c r="P51" s="24">
        <v>43476</v>
      </c>
      <c r="Q51" s="18" t="s">
        <v>225</v>
      </c>
      <c r="R51" s="18" t="s">
        <v>703</v>
      </c>
      <c r="S51" s="18" t="s">
        <v>212</v>
      </c>
      <c r="T51" s="18"/>
    </row>
    <row r="52" spans="1:20">
      <c r="A52" s="4">
        <v>48</v>
      </c>
      <c r="B52" s="17" t="s">
        <v>67</v>
      </c>
      <c r="C52" s="18" t="s">
        <v>633</v>
      </c>
      <c r="D52" s="18" t="s">
        <v>27</v>
      </c>
      <c r="E52" s="19"/>
      <c r="F52" s="18" t="s">
        <v>366</v>
      </c>
      <c r="G52" s="19">
        <v>188</v>
      </c>
      <c r="H52" s="19">
        <v>213</v>
      </c>
      <c r="I52" s="17">
        <f t="shared" si="0"/>
        <v>401</v>
      </c>
      <c r="J52" s="18"/>
      <c r="K52" s="18" t="s">
        <v>700</v>
      </c>
      <c r="L52" s="24"/>
      <c r="M52" s="18"/>
      <c r="N52" s="18"/>
      <c r="O52" s="18"/>
      <c r="P52" s="24">
        <v>43476</v>
      </c>
      <c r="Q52" s="18" t="s">
        <v>225</v>
      </c>
      <c r="R52" s="18" t="s">
        <v>222</v>
      </c>
      <c r="S52" s="18" t="s">
        <v>212</v>
      </c>
      <c r="T52" s="18"/>
    </row>
    <row r="53" spans="1:20">
      <c r="A53" s="4">
        <v>49</v>
      </c>
      <c r="B53" s="17" t="s">
        <v>66</v>
      </c>
      <c r="C53" s="18" t="s">
        <v>634</v>
      </c>
      <c r="D53" s="18" t="s">
        <v>27</v>
      </c>
      <c r="E53" s="19"/>
      <c r="F53" s="18" t="s">
        <v>220</v>
      </c>
      <c r="G53" s="19">
        <v>97</v>
      </c>
      <c r="H53" s="19">
        <v>91</v>
      </c>
      <c r="I53" s="17">
        <f t="shared" si="0"/>
        <v>188</v>
      </c>
      <c r="J53" s="18"/>
      <c r="K53" s="18" t="s">
        <v>700</v>
      </c>
      <c r="L53" s="18"/>
      <c r="M53" s="18"/>
      <c r="N53" s="18"/>
      <c r="O53" s="18"/>
      <c r="P53" s="24">
        <v>43481</v>
      </c>
      <c r="Q53" s="18" t="s">
        <v>217</v>
      </c>
      <c r="R53" s="18" t="s">
        <v>211</v>
      </c>
      <c r="S53" s="18" t="s">
        <v>212</v>
      </c>
      <c r="T53" s="18"/>
    </row>
    <row r="54" spans="1:20">
      <c r="A54" s="4">
        <v>50</v>
      </c>
      <c r="B54" s="17" t="s">
        <v>66</v>
      </c>
      <c r="C54" s="18" t="s">
        <v>635</v>
      </c>
      <c r="D54" s="18" t="s">
        <v>27</v>
      </c>
      <c r="E54" s="19"/>
      <c r="F54" s="18" t="s">
        <v>220</v>
      </c>
      <c r="G54" s="19">
        <v>76</v>
      </c>
      <c r="H54" s="19">
        <v>72</v>
      </c>
      <c r="I54" s="17">
        <f t="shared" si="0"/>
        <v>148</v>
      </c>
      <c r="J54" s="96">
        <v>9957710015</v>
      </c>
      <c r="K54" s="18" t="s">
        <v>712</v>
      </c>
      <c r="L54" s="18"/>
      <c r="M54" s="18"/>
      <c r="N54" s="18"/>
      <c r="O54" s="18"/>
      <c r="P54" s="24">
        <v>43481</v>
      </c>
      <c r="Q54" s="18" t="s">
        <v>217</v>
      </c>
      <c r="R54" s="18" t="s">
        <v>224</v>
      </c>
      <c r="S54" s="18" t="s">
        <v>212</v>
      </c>
      <c r="T54" s="18"/>
    </row>
    <row r="55" spans="1:20">
      <c r="A55" s="4">
        <v>51</v>
      </c>
      <c r="B55" s="17" t="s">
        <v>67</v>
      </c>
      <c r="C55" s="18" t="s">
        <v>633</v>
      </c>
      <c r="D55" s="18" t="s">
        <v>27</v>
      </c>
      <c r="E55" s="19"/>
      <c r="F55" s="18" t="s">
        <v>366</v>
      </c>
      <c r="G55" s="19">
        <v>133</v>
      </c>
      <c r="H55" s="19">
        <v>189</v>
      </c>
      <c r="I55" s="17">
        <f t="shared" si="0"/>
        <v>322</v>
      </c>
      <c r="J55" s="96" t="s">
        <v>713</v>
      </c>
      <c r="K55" s="18"/>
      <c r="L55" s="18" t="s">
        <v>683</v>
      </c>
      <c r="M55" s="18">
        <v>9401452473</v>
      </c>
      <c r="N55" s="18" t="s">
        <v>704</v>
      </c>
      <c r="O55" s="18">
        <v>9678435732</v>
      </c>
      <c r="P55" s="24">
        <v>43481</v>
      </c>
      <c r="Q55" s="18" t="s">
        <v>217</v>
      </c>
      <c r="R55" s="18" t="s">
        <v>222</v>
      </c>
      <c r="S55" s="18" t="s">
        <v>212</v>
      </c>
      <c r="T55" s="18"/>
    </row>
    <row r="56" spans="1:20">
      <c r="A56" s="4">
        <v>52</v>
      </c>
      <c r="B56" s="17" t="s">
        <v>67</v>
      </c>
      <c r="C56" s="18" t="s">
        <v>633</v>
      </c>
      <c r="D56" s="18" t="s">
        <v>27</v>
      </c>
      <c r="E56" s="19"/>
      <c r="F56" s="18" t="s">
        <v>366</v>
      </c>
      <c r="G56" s="19"/>
      <c r="H56" s="19"/>
      <c r="I56" s="17">
        <f t="shared" si="0"/>
        <v>0</v>
      </c>
      <c r="J56" s="96" t="s">
        <v>713</v>
      </c>
      <c r="K56" s="18"/>
      <c r="L56" s="18"/>
      <c r="M56" s="18"/>
      <c r="N56" s="18"/>
      <c r="O56" s="18"/>
      <c r="P56" s="24">
        <v>43481</v>
      </c>
      <c r="Q56" s="18" t="s">
        <v>217</v>
      </c>
      <c r="R56" s="18" t="s">
        <v>222</v>
      </c>
      <c r="S56" s="18" t="s">
        <v>212</v>
      </c>
      <c r="T56" s="18"/>
    </row>
    <row r="57" spans="1:20">
      <c r="A57" s="4">
        <v>53</v>
      </c>
      <c r="B57" s="17" t="s">
        <v>66</v>
      </c>
      <c r="C57" s="18" t="s">
        <v>636</v>
      </c>
      <c r="D57" s="18" t="s">
        <v>27</v>
      </c>
      <c r="E57" s="19"/>
      <c r="F57" s="18" t="s">
        <v>219</v>
      </c>
      <c r="G57" s="19">
        <v>91</v>
      </c>
      <c r="H57" s="19">
        <v>93</v>
      </c>
      <c r="I57" s="17">
        <f t="shared" si="0"/>
        <v>184</v>
      </c>
      <c r="J57" s="18"/>
      <c r="K57" s="18" t="s">
        <v>691</v>
      </c>
      <c r="L57" s="18" t="s">
        <v>258</v>
      </c>
      <c r="M57" s="18">
        <v>9678706423</v>
      </c>
      <c r="N57" s="18" t="s">
        <v>692</v>
      </c>
      <c r="O57" s="18">
        <v>8471903698</v>
      </c>
      <c r="P57" s="24">
        <v>43482</v>
      </c>
      <c r="Q57" s="18" t="s">
        <v>221</v>
      </c>
      <c r="R57" s="18" t="s">
        <v>265</v>
      </c>
      <c r="S57" s="18" t="s">
        <v>212</v>
      </c>
      <c r="T57" s="18"/>
    </row>
    <row r="58" spans="1:20">
      <c r="A58" s="4">
        <v>54</v>
      </c>
      <c r="B58" s="17" t="s">
        <v>67</v>
      </c>
      <c r="C58" s="18" t="s">
        <v>637</v>
      </c>
      <c r="D58" s="18" t="s">
        <v>29</v>
      </c>
      <c r="E58" s="19">
        <v>213</v>
      </c>
      <c r="F58" s="18"/>
      <c r="G58" s="19">
        <v>24</v>
      </c>
      <c r="H58" s="19">
        <v>18</v>
      </c>
      <c r="I58" s="17">
        <f t="shared" si="0"/>
        <v>42</v>
      </c>
      <c r="J58" s="18">
        <v>8486280112</v>
      </c>
      <c r="K58" s="18" t="s">
        <v>700</v>
      </c>
      <c r="L58" s="18" t="s">
        <v>714</v>
      </c>
      <c r="M58" s="18">
        <v>9678527375</v>
      </c>
      <c r="N58" s="18" t="s">
        <v>715</v>
      </c>
      <c r="O58" s="18">
        <v>9854468602</v>
      </c>
      <c r="P58" s="24">
        <v>43482</v>
      </c>
      <c r="Q58" s="18" t="s">
        <v>221</v>
      </c>
      <c r="R58" s="18" t="s">
        <v>213</v>
      </c>
      <c r="S58" s="18" t="s">
        <v>212</v>
      </c>
      <c r="T58" s="18"/>
    </row>
    <row r="59" spans="1:20" ht="33">
      <c r="A59" s="4">
        <v>55</v>
      </c>
      <c r="B59" s="17" t="s">
        <v>67</v>
      </c>
      <c r="C59" s="18" t="s">
        <v>638</v>
      </c>
      <c r="D59" s="18" t="s">
        <v>29</v>
      </c>
      <c r="E59" s="19">
        <v>214</v>
      </c>
      <c r="F59" s="18"/>
      <c r="G59" s="19">
        <v>10</v>
      </c>
      <c r="H59" s="19">
        <v>8</v>
      </c>
      <c r="I59" s="17">
        <f t="shared" si="0"/>
        <v>18</v>
      </c>
      <c r="J59" s="18">
        <v>9954304057</v>
      </c>
      <c r="K59" s="18" t="s">
        <v>700</v>
      </c>
      <c r="L59" s="18" t="s">
        <v>714</v>
      </c>
      <c r="M59" s="18">
        <v>9678527375</v>
      </c>
      <c r="N59" s="18" t="s">
        <v>715</v>
      </c>
      <c r="O59" s="18">
        <v>9854468602</v>
      </c>
      <c r="P59" s="24">
        <v>43482</v>
      </c>
      <c r="Q59" s="18" t="s">
        <v>221</v>
      </c>
      <c r="R59" s="18" t="s">
        <v>425</v>
      </c>
      <c r="S59" s="18" t="s">
        <v>212</v>
      </c>
      <c r="T59" s="18"/>
    </row>
    <row r="60" spans="1:20">
      <c r="A60" s="4">
        <v>56</v>
      </c>
      <c r="B60" s="17" t="s">
        <v>67</v>
      </c>
      <c r="C60" s="18" t="s">
        <v>639</v>
      </c>
      <c r="D60" s="18" t="s">
        <v>29</v>
      </c>
      <c r="E60" s="19">
        <v>176</v>
      </c>
      <c r="F60" s="18"/>
      <c r="G60" s="19">
        <v>16</v>
      </c>
      <c r="H60" s="19">
        <v>8</v>
      </c>
      <c r="I60" s="17">
        <f t="shared" si="0"/>
        <v>24</v>
      </c>
      <c r="J60" s="18"/>
      <c r="K60" s="18" t="s">
        <v>700</v>
      </c>
      <c r="L60" s="18" t="s">
        <v>714</v>
      </c>
      <c r="M60" s="18">
        <v>9678527375</v>
      </c>
      <c r="N60" s="18" t="s">
        <v>715</v>
      </c>
      <c r="O60" s="18">
        <v>9854468602</v>
      </c>
      <c r="P60" s="24">
        <v>43482</v>
      </c>
      <c r="Q60" s="18" t="s">
        <v>221</v>
      </c>
      <c r="R60" s="18" t="s">
        <v>425</v>
      </c>
      <c r="S60" s="18" t="s">
        <v>212</v>
      </c>
      <c r="T60" s="18"/>
    </row>
    <row r="61" spans="1:20" ht="33">
      <c r="A61" s="4">
        <v>57</v>
      </c>
      <c r="B61" s="17" t="s">
        <v>67</v>
      </c>
      <c r="C61" s="18" t="s">
        <v>640</v>
      </c>
      <c r="D61" s="18" t="s">
        <v>29</v>
      </c>
      <c r="E61" s="19">
        <v>389</v>
      </c>
      <c r="F61" s="18"/>
      <c r="G61" s="19">
        <v>14</v>
      </c>
      <c r="H61" s="19">
        <v>13</v>
      </c>
      <c r="I61" s="17">
        <f t="shared" si="0"/>
        <v>27</v>
      </c>
      <c r="J61" s="18">
        <v>8876140054</v>
      </c>
      <c r="K61" s="18" t="s">
        <v>700</v>
      </c>
      <c r="L61" s="18" t="s">
        <v>714</v>
      </c>
      <c r="M61" s="18">
        <v>9678527375</v>
      </c>
      <c r="N61" s="18" t="s">
        <v>715</v>
      </c>
      <c r="O61" s="18">
        <v>9854468602</v>
      </c>
      <c r="P61" s="24">
        <v>43482</v>
      </c>
      <c r="Q61" s="18" t="s">
        <v>221</v>
      </c>
      <c r="R61" s="18" t="s">
        <v>425</v>
      </c>
      <c r="S61" s="18" t="s">
        <v>212</v>
      </c>
      <c r="T61" s="18"/>
    </row>
    <row r="62" spans="1:20">
      <c r="A62" s="4">
        <v>58</v>
      </c>
      <c r="B62" s="17" t="s">
        <v>66</v>
      </c>
      <c r="C62" s="18" t="s">
        <v>641</v>
      </c>
      <c r="D62" s="18" t="s">
        <v>29</v>
      </c>
      <c r="E62" s="19">
        <v>59</v>
      </c>
      <c r="F62" s="18"/>
      <c r="G62" s="19">
        <v>23</v>
      </c>
      <c r="H62" s="19">
        <v>14</v>
      </c>
      <c r="I62" s="17">
        <f t="shared" si="0"/>
        <v>37</v>
      </c>
      <c r="J62" s="18">
        <v>9957873232</v>
      </c>
      <c r="K62" s="18" t="s">
        <v>699</v>
      </c>
      <c r="L62" s="18" t="s">
        <v>683</v>
      </c>
      <c r="M62" s="18">
        <v>9401452473</v>
      </c>
      <c r="N62" s="18" t="s">
        <v>716</v>
      </c>
      <c r="O62" s="18">
        <v>9678058905</v>
      </c>
      <c r="P62" s="24">
        <v>43483</v>
      </c>
      <c r="Q62" s="18" t="s">
        <v>225</v>
      </c>
      <c r="R62" s="18" t="s">
        <v>247</v>
      </c>
      <c r="S62" s="18" t="s">
        <v>212</v>
      </c>
      <c r="T62" s="18"/>
    </row>
    <row r="63" spans="1:20">
      <c r="A63" s="4">
        <v>59</v>
      </c>
      <c r="B63" s="17" t="s">
        <v>66</v>
      </c>
      <c r="C63" s="18" t="s">
        <v>642</v>
      </c>
      <c r="D63" s="18" t="s">
        <v>29</v>
      </c>
      <c r="E63" s="19">
        <v>61</v>
      </c>
      <c r="F63" s="18"/>
      <c r="G63" s="19">
        <v>11</v>
      </c>
      <c r="H63" s="19">
        <v>6</v>
      </c>
      <c r="I63" s="17">
        <f t="shared" si="0"/>
        <v>17</v>
      </c>
      <c r="J63" s="18">
        <v>9707865178</v>
      </c>
      <c r="K63" s="18" t="s">
        <v>699</v>
      </c>
      <c r="L63" s="18" t="s">
        <v>683</v>
      </c>
      <c r="M63" s="18">
        <v>9401452473</v>
      </c>
      <c r="N63" s="18" t="s">
        <v>716</v>
      </c>
      <c r="O63" s="18">
        <v>9678058905</v>
      </c>
      <c r="P63" s="24">
        <v>43483</v>
      </c>
      <c r="Q63" s="18" t="s">
        <v>225</v>
      </c>
      <c r="R63" s="18" t="s">
        <v>213</v>
      </c>
      <c r="S63" s="18" t="s">
        <v>212</v>
      </c>
      <c r="T63" s="18"/>
    </row>
    <row r="64" spans="1:20" ht="33">
      <c r="A64" s="4">
        <v>60</v>
      </c>
      <c r="B64" s="17" t="s">
        <v>66</v>
      </c>
      <c r="C64" s="18" t="s">
        <v>643</v>
      </c>
      <c r="D64" s="18" t="s">
        <v>29</v>
      </c>
      <c r="E64" s="19">
        <v>407</v>
      </c>
      <c r="F64" s="18"/>
      <c r="G64" s="19">
        <v>9</v>
      </c>
      <c r="H64" s="19">
        <v>10</v>
      </c>
      <c r="I64" s="17">
        <f t="shared" si="0"/>
        <v>19</v>
      </c>
      <c r="J64" s="18">
        <v>8876373520</v>
      </c>
      <c r="K64" s="18" t="s">
        <v>699</v>
      </c>
      <c r="L64" s="18" t="s">
        <v>683</v>
      </c>
      <c r="M64" s="18">
        <v>9401452473</v>
      </c>
      <c r="N64" s="18" t="s">
        <v>716</v>
      </c>
      <c r="O64" s="18">
        <v>9678058905</v>
      </c>
      <c r="P64" s="24">
        <v>43483</v>
      </c>
      <c r="Q64" s="18" t="s">
        <v>225</v>
      </c>
      <c r="R64" s="18" t="s">
        <v>213</v>
      </c>
      <c r="S64" s="18" t="s">
        <v>212</v>
      </c>
      <c r="T64" s="18"/>
    </row>
    <row r="65" spans="1:20">
      <c r="A65" s="4">
        <v>61</v>
      </c>
      <c r="B65" s="17" t="s">
        <v>66</v>
      </c>
      <c r="C65" s="18" t="s">
        <v>644</v>
      </c>
      <c r="D65" s="18" t="s">
        <v>27</v>
      </c>
      <c r="E65" s="19"/>
      <c r="F65" s="18" t="s">
        <v>220</v>
      </c>
      <c r="G65" s="19">
        <v>17</v>
      </c>
      <c r="H65" s="19">
        <v>17</v>
      </c>
      <c r="I65" s="17">
        <f t="shared" si="0"/>
        <v>34</v>
      </c>
      <c r="J65" s="18"/>
      <c r="K65" s="18" t="s">
        <v>699</v>
      </c>
      <c r="L65" s="18" t="s">
        <v>683</v>
      </c>
      <c r="M65" s="18">
        <v>9401452473</v>
      </c>
      <c r="N65" s="18" t="s">
        <v>716</v>
      </c>
      <c r="O65" s="18">
        <v>9678058905</v>
      </c>
      <c r="P65" s="24">
        <v>43483</v>
      </c>
      <c r="Q65" s="18" t="s">
        <v>225</v>
      </c>
      <c r="R65" s="18" t="s">
        <v>717</v>
      </c>
      <c r="S65" s="18" t="s">
        <v>212</v>
      </c>
      <c r="T65" s="18"/>
    </row>
    <row r="66" spans="1:20">
      <c r="A66" s="4">
        <v>62</v>
      </c>
      <c r="B66" s="17" t="s">
        <v>67</v>
      </c>
      <c r="C66" s="18" t="s">
        <v>645</v>
      </c>
      <c r="D66" s="18" t="s">
        <v>27</v>
      </c>
      <c r="E66" s="19"/>
      <c r="F66" s="18" t="s">
        <v>220</v>
      </c>
      <c r="G66" s="19">
        <v>16</v>
      </c>
      <c r="H66" s="19">
        <v>17</v>
      </c>
      <c r="I66" s="17">
        <f t="shared" si="0"/>
        <v>33</v>
      </c>
      <c r="J66" s="18"/>
      <c r="K66" s="18" t="s">
        <v>699</v>
      </c>
      <c r="L66" s="18" t="s">
        <v>683</v>
      </c>
      <c r="M66" s="18">
        <v>9401452473</v>
      </c>
      <c r="N66" s="18" t="s">
        <v>716</v>
      </c>
      <c r="O66" s="18">
        <v>9678058905</v>
      </c>
      <c r="P66" s="24">
        <v>43483</v>
      </c>
      <c r="Q66" s="18" t="s">
        <v>225</v>
      </c>
      <c r="R66" s="18" t="s">
        <v>717</v>
      </c>
      <c r="S66" s="18" t="s">
        <v>212</v>
      </c>
      <c r="T66" s="18"/>
    </row>
    <row r="67" spans="1:20">
      <c r="A67" s="4">
        <v>63</v>
      </c>
      <c r="B67" s="17" t="s">
        <v>67</v>
      </c>
      <c r="C67" s="18" t="s">
        <v>646</v>
      </c>
      <c r="D67" s="18" t="s">
        <v>27</v>
      </c>
      <c r="E67" s="19"/>
      <c r="F67" s="18" t="s">
        <v>220</v>
      </c>
      <c r="G67" s="19">
        <v>13</v>
      </c>
      <c r="H67" s="19">
        <v>15</v>
      </c>
      <c r="I67" s="17">
        <f t="shared" si="0"/>
        <v>28</v>
      </c>
      <c r="J67" s="18"/>
      <c r="K67" s="18" t="s">
        <v>699</v>
      </c>
      <c r="L67" s="18" t="s">
        <v>683</v>
      </c>
      <c r="M67" s="18">
        <v>9401452473</v>
      </c>
      <c r="N67" s="18" t="s">
        <v>716</v>
      </c>
      <c r="O67" s="18">
        <v>9678058905</v>
      </c>
      <c r="P67" s="24">
        <v>43483</v>
      </c>
      <c r="Q67" s="18" t="s">
        <v>225</v>
      </c>
      <c r="R67" s="18" t="s">
        <v>717</v>
      </c>
      <c r="S67" s="18" t="s">
        <v>212</v>
      </c>
      <c r="T67" s="18"/>
    </row>
    <row r="68" spans="1:20">
      <c r="A68" s="4">
        <v>64</v>
      </c>
      <c r="B68" s="17" t="s">
        <v>66</v>
      </c>
      <c r="C68" s="18" t="s">
        <v>647</v>
      </c>
      <c r="D68" s="18" t="s">
        <v>27</v>
      </c>
      <c r="E68" s="19"/>
      <c r="F68" s="18" t="s">
        <v>220</v>
      </c>
      <c r="G68" s="19">
        <v>80</v>
      </c>
      <c r="H68" s="19">
        <v>75</v>
      </c>
      <c r="I68" s="17">
        <f t="shared" si="0"/>
        <v>155</v>
      </c>
      <c r="J68" s="18"/>
      <c r="K68" s="18" t="s">
        <v>699</v>
      </c>
      <c r="L68" s="18" t="s">
        <v>683</v>
      </c>
      <c r="M68" s="18">
        <v>9401452473</v>
      </c>
      <c r="N68" s="18" t="s">
        <v>716</v>
      </c>
      <c r="O68" s="18">
        <v>9678058905</v>
      </c>
      <c r="P68" s="24">
        <v>43484</v>
      </c>
      <c r="Q68" s="18" t="s">
        <v>228</v>
      </c>
      <c r="R68" s="18" t="s">
        <v>425</v>
      </c>
      <c r="S68" s="18" t="s">
        <v>212</v>
      </c>
      <c r="T68" s="18"/>
    </row>
    <row r="69" spans="1:20">
      <c r="A69" s="4">
        <v>65</v>
      </c>
      <c r="B69" s="17" t="s">
        <v>67</v>
      </c>
      <c r="C69" s="18" t="s">
        <v>648</v>
      </c>
      <c r="D69" s="18" t="s">
        <v>29</v>
      </c>
      <c r="E69" s="19">
        <v>381</v>
      </c>
      <c r="F69" s="18"/>
      <c r="G69" s="19">
        <v>21</v>
      </c>
      <c r="H69" s="19">
        <v>14</v>
      </c>
      <c r="I69" s="17">
        <f t="shared" si="0"/>
        <v>35</v>
      </c>
      <c r="J69" s="18">
        <v>9954042397</v>
      </c>
      <c r="K69" s="18" t="s">
        <v>693</v>
      </c>
      <c r="L69" s="18" t="s">
        <v>718</v>
      </c>
      <c r="M69" s="18">
        <v>9401452481</v>
      </c>
      <c r="N69" s="18" t="s">
        <v>719</v>
      </c>
      <c r="O69" s="18">
        <v>9085280874</v>
      </c>
      <c r="P69" s="24">
        <v>43484</v>
      </c>
      <c r="Q69" s="18" t="s">
        <v>228</v>
      </c>
      <c r="R69" s="18" t="s">
        <v>698</v>
      </c>
      <c r="S69" s="18" t="s">
        <v>212</v>
      </c>
      <c r="T69" s="18"/>
    </row>
    <row r="70" spans="1:20">
      <c r="A70" s="4">
        <v>66</v>
      </c>
      <c r="B70" s="17" t="s">
        <v>67</v>
      </c>
      <c r="C70" s="18" t="s">
        <v>649</v>
      </c>
      <c r="D70" s="18" t="s">
        <v>29</v>
      </c>
      <c r="E70" s="19">
        <v>167</v>
      </c>
      <c r="F70" s="18"/>
      <c r="G70" s="19">
        <v>12</v>
      </c>
      <c r="H70" s="19">
        <v>13</v>
      </c>
      <c r="I70" s="17">
        <f t="shared" si="0"/>
        <v>25</v>
      </c>
      <c r="J70" s="18">
        <v>9085680957</v>
      </c>
      <c r="K70" s="18" t="s">
        <v>693</v>
      </c>
      <c r="L70" s="18" t="s">
        <v>718</v>
      </c>
      <c r="M70" s="18">
        <v>9401452481</v>
      </c>
      <c r="N70" s="18" t="s">
        <v>719</v>
      </c>
      <c r="O70" s="18">
        <v>9085280874</v>
      </c>
      <c r="P70" s="24">
        <v>43484</v>
      </c>
      <c r="Q70" s="18" t="s">
        <v>228</v>
      </c>
      <c r="R70" s="18" t="s">
        <v>698</v>
      </c>
      <c r="S70" s="18" t="s">
        <v>212</v>
      </c>
      <c r="T70" s="18"/>
    </row>
    <row r="71" spans="1:20">
      <c r="A71" s="4">
        <v>67</v>
      </c>
      <c r="B71" s="17" t="s">
        <v>67</v>
      </c>
      <c r="C71" s="18" t="s">
        <v>650</v>
      </c>
      <c r="D71" s="18" t="s">
        <v>29</v>
      </c>
      <c r="E71" s="19">
        <v>168</v>
      </c>
      <c r="F71" s="18"/>
      <c r="G71" s="19">
        <v>20</v>
      </c>
      <c r="H71" s="19">
        <v>22</v>
      </c>
      <c r="I71" s="17">
        <f t="shared" ref="I71:I164" si="1">+G71+H71</f>
        <v>42</v>
      </c>
      <c r="J71" s="18">
        <v>9678899036</v>
      </c>
      <c r="K71" s="18" t="s">
        <v>693</v>
      </c>
      <c r="L71" s="18" t="s">
        <v>718</v>
      </c>
      <c r="M71" s="18">
        <v>9401452481</v>
      </c>
      <c r="N71" s="18" t="s">
        <v>719</v>
      </c>
      <c r="O71" s="18">
        <v>9085280874</v>
      </c>
      <c r="P71" s="24">
        <v>43484</v>
      </c>
      <c r="Q71" s="18" t="s">
        <v>228</v>
      </c>
      <c r="R71" s="18" t="s">
        <v>698</v>
      </c>
      <c r="S71" s="18" t="s">
        <v>212</v>
      </c>
      <c r="T71" s="18"/>
    </row>
    <row r="72" spans="1:20">
      <c r="A72" s="4">
        <v>68</v>
      </c>
      <c r="B72" s="17" t="s">
        <v>67</v>
      </c>
      <c r="C72" s="18" t="s">
        <v>651</v>
      </c>
      <c r="D72" s="18" t="s">
        <v>29</v>
      </c>
      <c r="E72" s="19">
        <v>177</v>
      </c>
      <c r="F72" s="18"/>
      <c r="G72" s="19">
        <v>8</v>
      </c>
      <c r="H72" s="19">
        <v>13</v>
      </c>
      <c r="I72" s="17">
        <f t="shared" si="1"/>
        <v>21</v>
      </c>
      <c r="J72" s="18">
        <v>9401066060</v>
      </c>
      <c r="K72" s="18" t="s">
        <v>693</v>
      </c>
      <c r="L72" s="18" t="s">
        <v>718</v>
      </c>
      <c r="M72" s="18">
        <v>9401452481</v>
      </c>
      <c r="N72" s="18" t="s">
        <v>719</v>
      </c>
      <c r="O72" s="18">
        <v>9085280874</v>
      </c>
      <c r="P72" s="24">
        <v>43484</v>
      </c>
      <c r="Q72" s="18" t="s">
        <v>228</v>
      </c>
      <c r="R72" s="18" t="s">
        <v>698</v>
      </c>
      <c r="S72" s="18" t="s">
        <v>212</v>
      </c>
      <c r="T72" s="18"/>
    </row>
    <row r="73" spans="1:20">
      <c r="A73" s="4">
        <v>69</v>
      </c>
      <c r="B73" s="17" t="s">
        <v>66</v>
      </c>
      <c r="C73" s="18" t="s">
        <v>652</v>
      </c>
      <c r="D73" s="18" t="s">
        <v>29</v>
      </c>
      <c r="E73" s="19">
        <v>60</v>
      </c>
      <c r="F73" s="18"/>
      <c r="G73" s="19">
        <v>8</v>
      </c>
      <c r="H73" s="19">
        <v>12</v>
      </c>
      <c r="I73" s="17">
        <f t="shared" si="1"/>
        <v>20</v>
      </c>
      <c r="J73" s="18">
        <v>9954429535</v>
      </c>
      <c r="K73" s="18" t="s">
        <v>720</v>
      </c>
      <c r="L73" s="18" t="s">
        <v>721</v>
      </c>
      <c r="M73" s="18">
        <v>9854431661</v>
      </c>
      <c r="N73" s="18" t="s">
        <v>722</v>
      </c>
      <c r="O73" s="18">
        <v>9678560569</v>
      </c>
      <c r="P73" s="24">
        <v>43486</v>
      </c>
      <c r="Q73" s="18" t="s">
        <v>232</v>
      </c>
      <c r="R73" s="18" t="s">
        <v>404</v>
      </c>
      <c r="S73" s="18" t="s">
        <v>212</v>
      </c>
      <c r="T73" s="18"/>
    </row>
    <row r="74" spans="1:20">
      <c r="A74" s="4">
        <v>70</v>
      </c>
      <c r="B74" s="17" t="s">
        <v>66</v>
      </c>
      <c r="C74" s="18" t="s">
        <v>653</v>
      </c>
      <c r="D74" s="18" t="s">
        <v>29</v>
      </c>
      <c r="E74" s="19">
        <v>275</v>
      </c>
      <c r="F74" s="18"/>
      <c r="G74" s="19">
        <v>12</v>
      </c>
      <c r="H74" s="19">
        <v>12</v>
      </c>
      <c r="I74" s="17">
        <f t="shared" si="1"/>
        <v>24</v>
      </c>
      <c r="J74" s="18">
        <v>9508483612</v>
      </c>
      <c r="K74" s="18" t="s">
        <v>720</v>
      </c>
      <c r="L74" s="18" t="s">
        <v>721</v>
      </c>
      <c r="M74" s="18">
        <v>9854431661</v>
      </c>
      <c r="N74" s="18" t="s">
        <v>722</v>
      </c>
      <c r="O74" s="18">
        <v>9678560569</v>
      </c>
      <c r="P74" s="24">
        <v>43486</v>
      </c>
      <c r="Q74" s="18" t="s">
        <v>232</v>
      </c>
      <c r="R74" s="18" t="s">
        <v>404</v>
      </c>
      <c r="S74" s="18" t="s">
        <v>212</v>
      </c>
      <c r="T74" s="18"/>
    </row>
    <row r="75" spans="1:20">
      <c r="A75" s="4">
        <v>71</v>
      </c>
      <c r="B75" s="17" t="s">
        <v>66</v>
      </c>
      <c r="C75" s="18" t="s">
        <v>654</v>
      </c>
      <c r="D75" s="18" t="s">
        <v>27</v>
      </c>
      <c r="E75" s="19"/>
      <c r="F75" s="18"/>
      <c r="G75" s="19">
        <v>17</v>
      </c>
      <c r="H75" s="19">
        <v>23</v>
      </c>
      <c r="I75" s="17">
        <f t="shared" si="1"/>
        <v>40</v>
      </c>
      <c r="J75" s="18"/>
      <c r="K75" s="18" t="s">
        <v>720</v>
      </c>
      <c r="L75" s="18" t="s">
        <v>721</v>
      </c>
      <c r="M75" s="18">
        <v>9854431661</v>
      </c>
      <c r="N75" s="18" t="s">
        <v>722</v>
      </c>
      <c r="O75" s="18">
        <v>9678560569</v>
      </c>
      <c r="P75" s="24">
        <v>43486</v>
      </c>
      <c r="Q75" s="18" t="s">
        <v>232</v>
      </c>
      <c r="R75" s="18" t="s">
        <v>404</v>
      </c>
      <c r="S75" s="18" t="s">
        <v>212</v>
      </c>
      <c r="T75" s="18"/>
    </row>
    <row r="76" spans="1:20" ht="33">
      <c r="A76" s="4">
        <v>72</v>
      </c>
      <c r="B76" s="17" t="s">
        <v>66</v>
      </c>
      <c r="C76" s="18" t="s">
        <v>655</v>
      </c>
      <c r="D76" s="18" t="s">
        <v>29</v>
      </c>
      <c r="E76" s="19">
        <v>387</v>
      </c>
      <c r="F76" s="18"/>
      <c r="G76" s="19">
        <v>11</v>
      </c>
      <c r="H76" s="19">
        <v>6</v>
      </c>
      <c r="I76" s="17">
        <f t="shared" si="1"/>
        <v>17</v>
      </c>
      <c r="J76" s="18"/>
      <c r="K76" s="18" t="s">
        <v>693</v>
      </c>
      <c r="L76" s="18" t="s">
        <v>718</v>
      </c>
      <c r="M76" s="18">
        <v>9401452481</v>
      </c>
      <c r="N76" s="18" t="s">
        <v>719</v>
      </c>
      <c r="O76" s="18">
        <v>9085280874</v>
      </c>
      <c r="P76" s="24">
        <v>43486</v>
      </c>
      <c r="Q76" s="18" t="s">
        <v>232</v>
      </c>
      <c r="R76" s="18" t="s">
        <v>418</v>
      </c>
      <c r="S76" s="18" t="s">
        <v>212</v>
      </c>
      <c r="T76" s="18"/>
    </row>
    <row r="77" spans="1:20">
      <c r="A77" s="4">
        <v>73</v>
      </c>
      <c r="B77" s="17" t="s">
        <v>67</v>
      </c>
      <c r="C77" s="18" t="s">
        <v>656</v>
      </c>
      <c r="D77" s="18" t="s">
        <v>27</v>
      </c>
      <c r="E77" s="19"/>
      <c r="F77" s="18"/>
      <c r="G77" s="19">
        <v>16</v>
      </c>
      <c r="H77" s="19">
        <v>10</v>
      </c>
      <c r="I77" s="17">
        <f t="shared" si="1"/>
        <v>26</v>
      </c>
      <c r="J77" s="18"/>
      <c r="K77" s="18" t="s">
        <v>693</v>
      </c>
      <c r="L77" s="18" t="s">
        <v>718</v>
      </c>
      <c r="M77" s="18">
        <v>9401452481</v>
      </c>
      <c r="N77" s="18" t="s">
        <v>719</v>
      </c>
      <c r="O77" s="18">
        <v>9085280874</v>
      </c>
      <c r="P77" s="24">
        <v>43486</v>
      </c>
      <c r="Q77" s="18" t="s">
        <v>232</v>
      </c>
      <c r="R77" s="18" t="s">
        <v>418</v>
      </c>
      <c r="S77" s="18" t="s">
        <v>212</v>
      </c>
      <c r="T77" s="18"/>
    </row>
    <row r="78" spans="1:20">
      <c r="A78" s="4">
        <v>74</v>
      </c>
      <c r="B78" s="17" t="s">
        <v>67</v>
      </c>
      <c r="C78" s="18" t="s">
        <v>657</v>
      </c>
      <c r="D78" s="18" t="s">
        <v>27</v>
      </c>
      <c r="E78" s="19"/>
      <c r="F78" s="18"/>
      <c r="G78" s="19">
        <v>54</v>
      </c>
      <c r="H78" s="19">
        <v>45</v>
      </c>
      <c r="I78" s="17">
        <f t="shared" si="1"/>
        <v>99</v>
      </c>
      <c r="J78" s="18"/>
      <c r="K78" s="18" t="s">
        <v>700</v>
      </c>
      <c r="L78" s="18" t="s">
        <v>707</v>
      </c>
      <c r="M78" s="18">
        <v>9957321430</v>
      </c>
      <c r="N78" s="18" t="s">
        <v>709</v>
      </c>
      <c r="O78" s="18">
        <v>9954963902</v>
      </c>
      <c r="P78" s="24">
        <v>43486</v>
      </c>
      <c r="Q78" s="18" t="s">
        <v>232</v>
      </c>
      <c r="R78" s="18" t="s">
        <v>703</v>
      </c>
      <c r="S78" s="18" t="s">
        <v>212</v>
      </c>
      <c r="T78" s="18"/>
    </row>
    <row r="79" spans="1:20">
      <c r="A79" s="4">
        <v>75</v>
      </c>
      <c r="B79" s="17" t="s">
        <v>66</v>
      </c>
      <c r="C79" s="18" t="s">
        <v>658</v>
      </c>
      <c r="D79" s="18" t="s">
        <v>29</v>
      </c>
      <c r="E79" s="19"/>
      <c r="F79" s="18"/>
      <c r="G79" s="19">
        <v>156</v>
      </c>
      <c r="H79" s="19">
        <v>177</v>
      </c>
      <c r="I79" s="17">
        <f t="shared" si="1"/>
        <v>333</v>
      </c>
      <c r="J79" s="18">
        <v>9706859904</v>
      </c>
      <c r="K79" s="18" t="s">
        <v>693</v>
      </c>
      <c r="L79" s="18"/>
      <c r="M79" s="18"/>
      <c r="N79" s="18"/>
      <c r="O79" s="18"/>
      <c r="P79" s="24">
        <v>43487</v>
      </c>
      <c r="Q79" s="18" t="s">
        <v>210</v>
      </c>
      <c r="R79" s="18" t="s">
        <v>222</v>
      </c>
      <c r="S79" s="18" t="s">
        <v>212</v>
      </c>
      <c r="T79" s="18"/>
    </row>
    <row r="80" spans="1:20">
      <c r="A80" s="4">
        <v>76</v>
      </c>
      <c r="B80" s="17" t="s">
        <v>67</v>
      </c>
      <c r="C80" s="18" t="s">
        <v>659</v>
      </c>
      <c r="D80" s="18" t="s">
        <v>29</v>
      </c>
      <c r="E80" s="19">
        <v>406</v>
      </c>
      <c r="F80" s="18"/>
      <c r="G80" s="19">
        <v>55</v>
      </c>
      <c r="H80" s="19">
        <v>47</v>
      </c>
      <c r="I80" s="17">
        <f t="shared" si="1"/>
        <v>102</v>
      </c>
      <c r="J80" s="18"/>
      <c r="K80" s="18" t="s">
        <v>699</v>
      </c>
      <c r="L80" s="18" t="s">
        <v>683</v>
      </c>
      <c r="M80" s="18">
        <v>9401452473</v>
      </c>
      <c r="N80" s="18" t="s">
        <v>560</v>
      </c>
      <c r="O80" s="18">
        <v>995771600</v>
      </c>
      <c r="P80" s="24">
        <v>43487</v>
      </c>
      <c r="Q80" s="18" t="s">
        <v>210</v>
      </c>
      <c r="R80" s="18" t="s">
        <v>222</v>
      </c>
      <c r="S80" s="18" t="s">
        <v>212</v>
      </c>
      <c r="T80" s="18"/>
    </row>
    <row r="81" spans="1:20">
      <c r="A81" s="4">
        <v>77</v>
      </c>
      <c r="B81" s="17" t="s">
        <v>66</v>
      </c>
      <c r="C81" s="18" t="s">
        <v>658</v>
      </c>
      <c r="D81" s="18" t="s">
        <v>27</v>
      </c>
      <c r="E81" s="19"/>
      <c r="F81" s="18" t="s">
        <v>220</v>
      </c>
      <c r="G81" s="19"/>
      <c r="H81" s="19"/>
      <c r="I81" s="17">
        <f t="shared" si="1"/>
        <v>0</v>
      </c>
      <c r="J81" s="18"/>
      <c r="K81" s="18" t="s">
        <v>693</v>
      </c>
      <c r="L81" s="18"/>
      <c r="M81" s="18">
        <v>9401452473</v>
      </c>
      <c r="N81" s="18" t="s">
        <v>560</v>
      </c>
      <c r="O81" s="18">
        <v>995771600</v>
      </c>
      <c r="P81" s="24">
        <v>43487</v>
      </c>
      <c r="Q81" s="18" t="s">
        <v>210</v>
      </c>
      <c r="R81" s="18" t="s">
        <v>222</v>
      </c>
      <c r="S81" s="18" t="s">
        <v>212</v>
      </c>
      <c r="T81" s="18"/>
    </row>
    <row r="82" spans="1:20">
      <c r="A82" s="4">
        <v>78</v>
      </c>
      <c r="B82" s="17" t="s">
        <v>66</v>
      </c>
      <c r="C82" s="18" t="s">
        <v>660</v>
      </c>
      <c r="D82" s="18" t="s">
        <v>29</v>
      </c>
      <c r="E82" s="19">
        <v>169</v>
      </c>
      <c r="F82" s="18"/>
      <c r="G82" s="19">
        <v>15</v>
      </c>
      <c r="H82" s="19">
        <v>13</v>
      </c>
      <c r="I82" s="17">
        <f t="shared" si="1"/>
        <v>28</v>
      </c>
      <c r="J82" s="18">
        <v>9957951277</v>
      </c>
      <c r="K82" s="18" t="s">
        <v>693</v>
      </c>
      <c r="L82" s="18" t="s">
        <v>718</v>
      </c>
      <c r="M82" s="18">
        <v>9401452481</v>
      </c>
      <c r="N82" s="18" t="s">
        <v>723</v>
      </c>
      <c r="O82" s="18">
        <v>9957177191</v>
      </c>
      <c r="P82" s="24">
        <v>43489</v>
      </c>
      <c r="Q82" s="18" t="s">
        <v>221</v>
      </c>
      <c r="R82" s="18" t="s">
        <v>224</v>
      </c>
      <c r="S82" s="18" t="s">
        <v>212</v>
      </c>
      <c r="T82" s="18"/>
    </row>
    <row r="83" spans="1:20">
      <c r="A83" s="4">
        <v>79</v>
      </c>
      <c r="B83" s="17" t="s">
        <v>66</v>
      </c>
      <c r="C83" s="18" t="s">
        <v>661</v>
      </c>
      <c r="D83" s="18" t="s">
        <v>29</v>
      </c>
      <c r="E83" s="19">
        <v>171</v>
      </c>
      <c r="F83" s="18"/>
      <c r="G83" s="19">
        <v>15</v>
      </c>
      <c r="H83" s="19">
        <v>15</v>
      </c>
      <c r="I83" s="17">
        <f t="shared" si="1"/>
        <v>30</v>
      </c>
      <c r="J83" s="18">
        <v>9957647907</v>
      </c>
      <c r="K83" s="18" t="s">
        <v>693</v>
      </c>
      <c r="L83" s="18" t="s">
        <v>718</v>
      </c>
      <c r="M83" s="18">
        <v>9401452481</v>
      </c>
      <c r="N83" s="18" t="s">
        <v>723</v>
      </c>
      <c r="O83" s="18">
        <v>9957177191</v>
      </c>
      <c r="P83" s="24">
        <v>43489</v>
      </c>
      <c r="Q83" s="18" t="s">
        <v>221</v>
      </c>
      <c r="R83" s="18" t="s">
        <v>418</v>
      </c>
      <c r="S83" s="18" t="s">
        <v>212</v>
      </c>
      <c r="T83" s="18"/>
    </row>
    <row r="84" spans="1:20">
      <c r="A84" s="4">
        <v>80</v>
      </c>
      <c r="B84" s="17" t="s">
        <v>66</v>
      </c>
      <c r="C84" s="18" t="s">
        <v>662</v>
      </c>
      <c r="D84" s="18" t="s">
        <v>29</v>
      </c>
      <c r="E84" s="19">
        <v>382</v>
      </c>
      <c r="F84" s="18"/>
      <c r="G84" s="19">
        <v>12</v>
      </c>
      <c r="H84" s="19">
        <v>18</v>
      </c>
      <c r="I84" s="17">
        <f t="shared" si="1"/>
        <v>30</v>
      </c>
      <c r="J84" s="18">
        <v>8876818474</v>
      </c>
      <c r="K84" s="18" t="s">
        <v>693</v>
      </c>
      <c r="L84" s="18" t="s">
        <v>718</v>
      </c>
      <c r="M84" s="18">
        <v>9401452481</v>
      </c>
      <c r="N84" s="18" t="s">
        <v>723</v>
      </c>
      <c r="O84" s="18">
        <v>9957177191</v>
      </c>
      <c r="P84" s="24">
        <v>43489</v>
      </c>
      <c r="Q84" s="18" t="s">
        <v>221</v>
      </c>
      <c r="R84" s="18" t="s">
        <v>698</v>
      </c>
      <c r="S84" s="18" t="s">
        <v>212</v>
      </c>
      <c r="T84" s="18"/>
    </row>
    <row r="85" spans="1:20">
      <c r="A85" s="4">
        <v>81</v>
      </c>
      <c r="B85" s="17" t="s">
        <v>66</v>
      </c>
      <c r="C85" s="18" t="s">
        <v>663</v>
      </c>
      <c r="D85" s="18" t="s">
        <v>27</v>
      </c>
      <c r="E85" s="19"/>
      <c r="F85" s="18"/>
      <c r="G85" s="19">
        <v>32</v>
      </c>
      <c r="H85" s="19">
        <v>34</v>
      </c>
      <c r="I85" s="17">
        <f t="shared" si="1"/>
        <v>66</v>
      </c>
      <c r="J85" s="18"/>
      <c r="K85" s="18" t="s">
        <v>693</v>
      </c>
      <c r="L85" s="18" t="s">
        <v>718</v>
      </c>
      <c r="M85" s="18">
        <v>9401452481</v>
      </c>
      <c r="N85" s="18" t="s">
        <v>723</v>
      </c>
      <c r="O85" s="18">
        <v>9957177191</v>
      </c>
      <c r="P85" s="24">
        <v>43489</v>
      </c>
      <c r="Q85" s="18" t="s">
        <v>221</v>
      </c>
      <c r="R85" s="18" t="s">
        <v>698</v>
      </c>
      <c r="S85" s="18" t="s">
        <v>212</v>
      </c>
      <c r="T85" s="18"/>
    </row>
    <row r="86" spans="1:20">
      <c r="A86" s="4">
        <v>82</v>
      </c>
      <c r="B86" s="17" t="s">
        <v>67</v>
      </c>
      <c r="C86" s="18" t="s">
        <v>664</v>
      </c>
      <c r="D86" s="18" t="s">
        <v>29</v>
      </c>
      <c r="E86" s="19">
        <v>63</v>
      </c>
      <c r="F86" s="18"/>
      <c r="G86" s="19">
        <v>21</v>
      </c>
      <c r="H86" s="19">
        <v>13</v>
      </c>
      <c r="I86" s="17">
        <f t="shared" si="1"/>
        <v>34</v>
      </c>
      <c r="J86" s="18"/>
      <c r="K86" s="18" t="s">
        <v>257</v>
      </c>
      <c r="L86" s="18" t="s">
        <v>258</v>
      </c>
      <c r="M86" s="18">
        <v>9678706423</v>
      </c>
      <c r="N86" s="18" t="s">
        <v>724</v>
      </c>
      <c r="O86" s="18">
        <v>9957808353</v>
      </c>
      <c r="P86" s="24">
        <v>43489</v>
      </c>
      <c r="Q86" s="18" t="s">
        <v>221</v>
      </c>
      <c r="R86" s="18" t="s">
        <v>224</v>
      </c>
      <c r="S86" s="18" t="s">
        <v>212</v>
      </c>
      <c r="T86" s="18"/>
    </row>
    <row r="87" spans="1:20">
      <c r="A87" s="4">
        <v>83</v>
      </c>
      <c r="B87" s="17" t="s">
        <v>67</v>
      </c>
      <c r="C87" s="18" t="s">
        <v>665</v>
      </c>
      <c r="D87" s="18" t="s">
        <v>29</v>
      </c>
      <c r="E87" s="19">
        <v>276</v>
      </c>
      <c r="F87" s="18"/>
      <c r="G87" s="19">
        <v>24</v>
      </c>
      <c r="H87" s="19">
        <v>20</v>
      </c>
      <c r="I87" s="17">
        <f t="shared" si="1"/>
        <v>44</v>
      </c>
      <c r="J87" s="18"/>
      <c r="K87" s="18" t="s">
        <v>257</v>
      </c>
      <c r="L87" s="18" t="s">
        <v>258</v>
      </c>
      <c r="M87" s="18">
        <v>9678706423</v>
      </c>
      <c r="N87" s="18" t="s">
        <v>724</v>
      </c>
      <c r="O87" s="18">
        <v>9957808353</v>
      </c>
      <c r="P87" s="24">
        <v>43489</v>
      </c>
      <c r="Q87" s="18" t="s">
        <v>221</v>
      </c>
      <c r="R87" s="18" t="s">
        <v>224</v>
      </c>
      <c r="S87" s="18" t="s">
        <v>212</v>
      </c>
      <c r="T87" s="18"/>
    </row>
    <row r="88" spans="1:20">
      <c r="A88" s="4">
        <v>84</v>
      </c>
      <c r="B88" s="17" t="s">
        <v>67</v>
      </c>
      <c r="C88" s="18" t="s">
        <v>666</v>
      </c>
      <c r="D88" s="18" t="s">
        <v>29</v>
      </c>
      <c r="E88" s="19">
        <v>388</v>
      </c>
      <c r="F88" s="18"/>
      <c r="G88" s="19">
        <v>16</v>
      </c>
      <c r="H88" s="19">
        <v>19</v>
      </c>
      <c r="I88" s="17">
        <f t="shared" si="1"/>
        <v>35</v>
      </c>
      <c r="J88" s="18">
        <v>9577993878</v>
      </c>
      <c r="K88" s="18" t="s">
        <v>693</v>
      </c>
      <c r="L88" s="18" t="s">
        <v>416</v>
      </c>
      <c r="M88" s="18"/>
      <c r="N88" s="18" t="s">
        <v>694</v>
      </c>
      <c r="O88" s="18"/>
      <c r="P88" s="24">
        <v>43489</v>
      </c>
      <c r="Q88" s="18" t="s">
        <v>221</v>
      </c>
      <c r="R88" s="18" t="s">
        <v>418</v>
      </c>
      <c r="S88" s="18" t="s">
        <v>212</v>
      </c>
      <c r="T88" s="18"/>
    </row>
    <row r="89" spans="1:20">
      <c r="A89" s="4">
        <v>85</v>
      </c>
      <c r="B89" s="17" t="s">
        <v>66</v>
      </c>
      <c r="C89" s="67" t="s">
        <v>667</v>
      </c>
      <c r="D89" s="18" t="s">
        <v>29</v>
      </c>
      <c r="E89" s="19"/>
      <c r="F89" s="18"/>
      <c r="G89" s="68">
        <v>18</v>
      </c>
      <c r="H89" s="68">
        <v>14</v>
      </c>
      <c r="I89" s="17">
        <f t="shared" si="1"/>
        <v>32</v>
      </c>
      <c r="J89" s="18"/>
      <c r="K89" s="18" t="s">
        <v>725</v>
      </c>
      <c r="L89" s="18"/>
      <c r="M89" s="18"/>
      <c r="N89" s="18"/>
      <c r="O89" s="18"/>
      <c r="P89" s="24">
        <v>43490</v>
      </c>
      <c r="Q89" s="18" t="s">
        <v>225</v>
      </c>
      <c r="R89" s="18" t="s">
        <v>231</v>
      </c>
      <c r="S89" s="18" t="s">
        <v>212</v>
      </c>
      <c r="T89" s="18"/>
    </row>
    <row r="90" spans="1:20">
      <c r="A90" s="4">
        <v>86</v>
      </c>
      <c r="B90" s="17" t="s">
        <v>66</v>
      </c>
      <c r="C90" s="67" t="s">
        <v>668</v>
      </c>
      <c r="D90" s="18" t="s">
        <v>29</v>
      </c>
      <c r="E90" s="19"/>
      <c r="F90" s="18"/>
      <c r="G90" s="68">
        <v>16</v>
      </c>
      <c r="H90" s="68">
        <v>17</v>
      </c>
      <c r="I90" s="17">
        <f t="shared" si="1"/>
        <v>33</v>
      </c>
      <c r="J90" s="18"/>
      <c r="K90" s="18" t="s">
        <v>725</v>
      </c>
      <c r="L90" s="18"/>
      <c r="M90" s="18"/>
      <c r="N90" s="18"/>
      <c r="O90" s="18"/>
      <c r="P90" s="24">
        <v>43490</v>
      </c>
      <c r="Q90" s="18" t="s">
        <v>225</v>
      </c>
      <c r="R90" s="18" t="s">
        <v>231</v>
      </c>
      <c r="S90" s="18" t="s">
        <v>212</v>
      </c>
      <c r="T90" s="18"/>
    </row>
    <row r="91" spans="1:20">
      <c r="A91" s="4">
        <v>87</v>
      </c>
      <c r="B91" s="17" t="s">
        <v>66</v>
      </c>
      <c r="C91" s="67" t="s">
        <v>583</v>
      </c>
      <c r="D91" s="18" t="s">
        <v>29</v>
      </c>
      <c r="E91" s="19"/>
      <c r="F91" s="18"/>
      <c r="G91" s="68">
        <v>14</v>
      </c>
      <c r="H91" s="68">
        <v>13</v>
      </c>
      <c r="I91" s="17">
        <f t="shared" si="1"/>
        <v>27</v>
      </c>
      <c r="J91" s="18"/>
      <c r="K91" s="18" t="s">
        <v>725</v>
      </c>
      <c r="L91" s="18"/>
      <c r="M91" s="18"/>
      <c r="N91" s="18"/>
      <c r="O91" s="18"/>
      <c r="P91" s="24">
        <v>43490</v>
      </c>
      <c r="Q91" s="18" t="s">
        <v>225</v>
      </c>
      <c r="R91" s="18" t="s">
        <v>231</v>
      </c>
      <c r="S91" s="18" t="s">
        <v>212</v>
      </c>
      <c r="T91" s="18"/>
    </row>
    <row r="92" spans="1:20">
      <c r="A92" s="4">
        <v>88</v>
      </c>
      <c r="B92" s="17" t="s">
        <v>66</v>
      </c>
      <c r="C92" s="67" t="s">
        <v>581</v>
      </c>
      <c r="D92" s="18" t="s">
        <v>29</v>
      </c>
      <c r="E92" s="19"/>
      <c r="F92" s="18"/>
      <c r="G92" s="68">
        <v>7</v>
      </c>
      <c r="H92" s="68">
        <v>17</v>
      </c>
      <c r="I92" s="17">
        <f t="shared" si="1"/>
        <v>24</v>
      </c>
      <c r="J92" s="18"/>
      <c r="K92" s="18" t="s">
        <v>725</v>
      </c>
      <c r="L92" s="18"/>
      <c r="M92" s="18"/>
      <c r="N92" s="18"/>
      <c r="O92" s="18"/>
      <c r="P92" s="24">
        <v>43490</v>
      </c>
      <c r="Q92" s="18" t="s">
        <v>225</v>
      </c>
      <c r="R92" s="18" t="s">
        <v>231</v>
      </c>
      <c r="S92" s="18" t="s">
        <v>212</v>
      </c>
      <c r="T92" s="18"/>
    </row>
    <row r="93" spans="1:20">
      <c r="A93" s="4">
        <v>89</v>
      </c>
      <c r="B93" s="17" t="s">
        <v>67</v>
      </c>
      <c r="C93" s="18" t="s">
        <v>605</v>
      </c>
      <c r="D93" s="18" t="s">
        <v>27</v>
      </c>
      <c r="E93" s="19"/>
      <c r="F93" s="18"/>
      <c r="G93" s="19">
        <v>12</v>
      </c>
      <c r="H93" s="19">
        <v>13</v>
      </c>
      <c r="I93" s="17">
        <f t="shared" si="1"/>
        <v>25</v>
      </c>
      <c r="J93" s="18"/>
      <c r="K93" s="18" t="s">
        <v>700</v>
      </c>
      <c r="L93" s="18"/>
      <c r="M93" s="18"/>
      <c r="N93" s="18"/>
      <c r="O93" s="18"/>
      <c r="P93" s="24">
        <v>43490</v>
      </c>
      <c r="Q93" s="18" t="s">
        <v>225</v>
      </c>
      <c r="R93" s="18" t="s">
        <v>425</v>
      </c>
      <c r="S93" s="18" t="s">
        <v>212</v>
      </c>
      <c r="T93" s="18"/>
    </row>
    <row r="94" spans="1:20">
      <c r="A94" s="4">
        <v>90</v>
      </c>
      <c r="B94" s="17" t="s">
        <v>67</v>
      </c>
      <c r="C94" s="18" t="s">
        <v>669</v>
      </c>
      <c r="D94" s="18" t="s">
        <v>27</v>
      </c>
      <c r="E94" s="19"/>
      <c r="F94" s="18"/>
      <c r="G94" s="19">
        <v>9</v>
      </c>
      <c r="H94" s="19">
        <v>15</v>
      </c>
      <c r="I94" s="17">
        <f t="shared" si="1"/>
        <v>24</v>
      </c>
      <c r="J94" s="18"/>
      <c r="K94" s="18" t="s">
        <v>700</v>
      </c>
      <c r="L94" s="18"/>
      <c r="M94" s="18"/>
      <c r="N94" s="18"/>
      <c r="O94" s="18"/>
      <c r="P94" s="24">
        <v>43490</v>
      </c>
      <c r="Q94" s="18" t="s">
        <v>225</v>
      </c>
      <c r="R94" s="18" t="s">
        <v>703</v>
      </c>
      <c r="S94" s="18" t="s">
        <v>212</v>
      </c>
      <c r="T94" s="18"/>
    </row>
    <row r="95" spans="1:20">
      <c r="A95" s="4">
        <v>91</v>
      </c>
      <c r="B95" s="17" t="s">
        <v>67</v>
      </c>
      <c r="C95" s="18" t="s">
        <v>670</v>
      </c>
      <c r="D95" s="18" t="s">
        <v>27</v>
      </c>
      <c r="E95" s="19"/>
      <c r="F95" s="18"/>
      <c r="G95" s="19">
        <v>22</v>
      </c>
      <c r="H95" s="19">
        <v>23</v>
      </c>
      <c r="I95" s="17">
        <f t="shared" si="1"/>
        <v>45</v>
      </c>
      <c r="J95" s="18"/>
      <c r="K95" s="18" t="s">
        <v>700</v>
      </c>
      <c r="L95" s="18"/>
      <c r="M95" s="18"/>
      <c r="N95" s="18"/>
      <c r="O95" s="18"/>
      <c r="P95" s="24">
        <v>43490</v>
      </c>
      <c r="Q95" s="18" t="s">
        <v>225</v>
      </c>
      <c r="R95" s="18" t="s">
        <v>213</v>
      </c>
      <c r="S95" s="18" t="s">
        <v>212</v>
      </c>
      <c r="T95" s="18"/>
    </row>
    <row r="96" spans="1:20">
      <c r="A96" s="4">
        <v>92</v>
      </c>
      <c r="B96" s="17" t="s">
        <v>66</v>
      </c>
      <c r="C96" s="18" t="s">
        <v>671</v>
      </c>
      <c r="D96" s="18" t="s">
        <v>27</v>
      </c>
      <c r="E96" s="19"/>
      <c r="F96" s="18"/>
      <c r="G96" s="19">
        <v>23</v>
      </c>
      <c r="H96" s="19">
        <v>32</v>
      </c>
      <c r="I96" s="17">
        <f t="shared" si="1"/>
        <v>55</v>
      </c>
      <c r="J96" s="18"/>
      <c r="K96" s="18" t="s">
        <v>726</v>
      </c>
      <c r="L96" s="18"/>
      <c r="M96" s="18"/>
      <c r="N96" s="18"/>
      <c r="O96" s="18"/>
      <c r="P96" s="24">
        <v>43493</v>
      </c>
      <c r="Q96" s="18" t="s">
        <v>232</v>
      </c>
      <c r="R96" s="18" t="s">
        <v>241</v>
      </c>
      <c r="S96" s="18" t="s">
        <v>212</v>
      </c>
      <c r="T96" s="18"/>
    </row>
    <row r="97" spans="1:20">
      <c r="A97" s="4">
        <v>93</v>
      </c>
      <c r="B97" s="17" t="s">
        <v>66</v>
      </c>
      <c r="C97" s="18" t="s">
        <v>672</v>
      </c>
      <c r="D97" s="18" t="s">
        <v>27</v>
      </c>
      <c r="E97" s="19"/>
      <c r="F97" s="18"/>
      <c r="G97" s="19">
        <v>46</v>
      </c>
      <c r="H97" s="19">
        <v>41</v>
      </c>
      <c r="I97" s="17">
        <f t="shared" si="1"/>
        <v>87</v>
      </c>
      <c r="J97" s="18"/>
      <c r="K97" s="18" t="s">
        <v>726</v>
      </c>
      <c r="L97" s="18"/>
      <c r="M97" s="18"/>
      <c r="N97" s="18"/>
      <c r="O97" s="18"/>
      <c r="P97" s="24">
        <v>43493</v>
      </c>
      <c r="Q97" s="18" t="s">
        <v>232</v>
      </c>
      <c r="R97" s="18" t="s">
        <v>241</v>
      </c>
      <c r="S97" s="18" t="s">
        <v>212</v>
      </c>
      <c r="T97" s="18"/>
    </row>
    <row r="98" spans="1:20">
      <c r="A98" s="4">
        <v>94</v>
      </c>
      <c r="B98" s="17" t="s">
        <v>67</v>
      </c>
      <c r="C98" s="18" t="s">
        <v>658</v>
      </c>
      <c r="D98" s="18" t="s">
        <v>27</v>
      </c>
      <c r="E98" s="19"/>
      <c r="F98" s="18"/>
      <c r="G98" s="19"/>
      <c r="H98" s="19"/>
      <c r="I98" s="17">
        <f t="shared" si="1"/>
        <v>0</v>
      </c>
      <c r="J98" s="18"/>
      <c r="K98" s="18"/>
      <c r="L98" s="18"/>
      <c r="M98" s="18"/>
      <c r="N98" s="18"/>
      <c r="O98" s="18"/>
      <c r="P98" s="24">
        <v>43493</v>
      </c>
      <c r="Q98" s="18" t="s">
        <v>232</v>
      </c>
      <c r="R98" s="18" t="s">
        <v>703</v>
      </c>
      <c r="S98" s="18" t="s">
        <v>212</v>
      </c>
      <c r="T98" s="18"/>
    </row>
    <row r="99" spans="1:20">
      <c r="A99" s="4">
        <v>95</v>
      </c>
      <c r="B99" s="17" t="s">
        <v>66</v>
      </c>
      <c r="C99" s="18" t="s">
        <v>673</v>
      </c>
      <c r="D99" s="18" t="s">
        <v>27</v>
      </c>
      <c r="E99" s="19"/>
      <c r="F99" s="18"/>
      <c r="G99" s="19">
        <v>59</v>
      </c>
      <c r="H99" s="19">
        <v>67</v>
      </c>
      <c r="I99" s="17">
        <f t="shared" si="1"/>
        <v>126</v>
      </c>
      <c r="J99" s="18"/>
      <c r="K99" s="18"/>
      <c r="L99" s="18"/>
      <c r="M99" s="18"/>
      <c r="N99" s="18"/>
      <c r="O99" s="18"/>
      <c r="P99" s="24">
        <v>43494</v>
      </c>
      <c r="Q99" s="18" t="s">
        <v>210</v>
      </c>
      <c r="R99" s="18" t="s">
        <v>238</v>
      </c>
      <c r="S99" s="18" t="s">
        <v>212</v>
      </c>
      <c r="T99" s="18"/>
    </row>
    <row r="100" spans="1:20">
      <c r="A100" s="4">
        <v>96</v>
      </c>
      <c r="B100" s="17" t="s">
        <v>67</v>
      </c>
      <c r="C100" s="18" t="s">
        <v>674</v>
      </c>
      <c r="D100" s="18" t="s">
        <v>27</v>
      </c>
      <c r="E100" s="19"/>
      <c r="F100" s="18"/>
      <c r="G100" s="19">
        <v>76</v>
      </c>
      <c r="H100" s="19">
        <v>86</v>
      </c>
      <c r="I100" s="17">
        <f t="shared" si="1"/>
        <v>162</v>
      </c>
      <c r="J100" s="18"/>
      <c r="K100" s="18" t="s">
        <v>725</v>
      </c>
      <c r="L100" s="18"/>
      <c r="M100" s="18"/>
      <c r="N100" s="18"/>
      <c r="O100" s="18"/>
      <c r="P100" s="24">
        <v>43494</v>
      </c>
      <c r="Q100" s="18" t="s">
        <v>210</v>
      </c>
      <c r="R100" s="18" t="s">
        <v>226</v>
      </c>
      <c r="S100" s="18" t="s">
        <v>212</v>
      </c>
      <c r="T100" s="18"/>
    </row>
    <row r="101" spans="1:20">
      <c r="A101" s="4">
        <v>97</v>
      </c>
      <c r="B101" s="17" t="s">
        <v>66</v>
      </c>
      <c r="C101" s="18" t="s">
        <v>675</v>
      </c>
      <c r="D101" s="18" t="s">
        <v>29</v>
      </c>
      <c r="E101" s="19"/>
      <c r="F101" s="18"/>
      <c r="G101" s="19">
        <v>33</v>
      </c>
      <c r="H101" s="19">
        <v>26</v>
      </c>
      <c r="I101" s="17">
        <f t="shared" si="1"/>
        <v>59</v>
      </c>
      <c r="J101" s="96"/>
      <c r="K101" s="18" t="s">
        <v>725</v>
      </c>
      <c r="L101" s="18"/>
      <c r="M101" s="18"/>
      <c r="N101" s="18"/>
      <c r="O101" s="18"/>
      <c r="P101" s="24">
        <v>43495</v>
      </c>
      <c r="Q101" s="18" t="s">
        <v>217</v>
      </c>
      <c r="R101" s="18" t="s">
        <v>231</v>
      </c>
      <c r="S101" s="18" t="s">
        <v>212</v>
      </c>
      <c r="T101" s="18"/>
    </row>
    <row r="102" spans="1:20">
      <c r="A102" s="4">
        <v>98</v>
      </c>
      <c r="B102" s="17" t="s">
        <v>66</v>
      </c>
      <c r="C102" s="18" t="s">
        <v>676</v>
      </c>
      <c r="D102" s="18" t="s">
        <v>29</v>
      </c>
      <c r="E102" s="19"/>
      <c r="F102" s="18"/>
      <c r="G102" s="19">
        <v>21</v>
      </c>
      <c r="H102" s="19">
        <v>22</v>
      </c>
      <c r="I102" s="17">
        <f t="shared" si="1"/>
        <v>43</v>
      </c>
      <c r="J102" s="96"/>
      <c r="K102" s="18" t="s">
        <v>725</v>
      </c>
      <c r="L102" s="18"/>
      <c r="M102" s="18"/>
      <c r="N102" s="18"/>
      <c r="O102" s="18"/>
      <c r="P102" s="24">
        <v>43495</v>
      </c>
      <c r="Q102" s="18" t="s">
        <v>217</v>
      </c>
      <c r="R102" s="18" t="s">
        <v>231</v>
      </c>
      <c r="S102" s="18" t="s">
        <v>212</v>
      </c>
      <c r="T102" s="18"/>
    </row>
    <row r="103" spans="1:20">
      <c r="A103" s="4">
        <v>99</v>
      </c>
      <c r="B103" s="17" t="s">
        <v>66</v>
      </c>
      <c r="C103" s="18" t="s">
        <v>677</v>
      </c>
      <c r="D103" s="18" t="s">
        <v>29</v>
      </c>
      <c r="E103" s="19"/>
      <c r="F103" s="18"/>
      <c r="G103" s="19">
        <v>19</v>
      </c>
      <c r="H103" s="19">
        <v>11</v>
      </c>
      <c r="I103" s="17">
        <f t="shared" si="1"/>
        <v>30</v>
      </c>
      <c r="J103" s="18"/>
      <c r="K103" s="18" t="s">
        <v>725</v>
      </c>
      <c r="L103" s="18"/>
      <c r="M103" s="18"/>
      <c r="N103" s="18"/>
      <c r="O103" s="18"/>
      <c r="P103" s="24">
        <v>43495</v>
      </c>
      <c r="Q103" s="18" t="s">
        <v>217</v>
      </c>
      <c r="R103" s="18" t="s">
        <v>231</v>
      </c>
      <c r="S103" s="18" t="s">
        <v>212</v>
      </c>
      <c r="T103" s="18"/>
    </row>
    <row r="104" spans="1:20">
      <c r="A104" s="4">
        <v>100</v>
      </c>
      <c r="B104" s="17" t="s">
        <v>66</v>
      </c>
      <c r="C104" s="24" t="s">
        <v>678</v>
      </c>
      <c r="D104" s="18" t="s">
        <v>29</v>
      </c>
      <c r="E104" s="19"/>
      <c r="F104" s="18"/>
      <c r="G104" s="19">
        <v>12</v>
      </c>
      <c r="H104" s="19">
        <v>17</v>
      </c>
      <c r="I104" s="17">
        <f t="shared" si="1"/>
        <v>29</v>
      </c>
      <c r="J104" s="18"/>
      <c r="K104" s="18" t="s">
        <v>725</v>
      </c>
      <c r="L104" s="18"/>
      <c r="M104" s="18"/>
      <c r="N104" s="18"/>
      <c r="O104" s="18"/>
      <c r="P104" s="24">
        <v>43495</v>
      </c>
      <c r="Q104" s="18" t="s">
        <v>217</v>
      </c>
      <c r="R104" s="18" t="s">
        <v>231</v>
      </c>
      <c r="S104" s="18" t="s">
        <v>212</v>
      </c>
      <c r="T104" s="18"/>
    </row>
    <row r="105" spans="1:20">
      <c r="A105" s="4">
        <v>101</v>
      </c>
      <c r="B105" s="17" t="s">
        <v>67</v>
      </c>
      <c r="C105" s="18" t="s">
        <v>299</v>
      </c>
      <c r="D105" s="18" t="s">
        <v>29</v>
      </c>
      <c r="E105" s="19"/>
      <c r="F105" s="18"/>
      <c r="G105" s="19">
        <v>34</v>
      </c>
      <c r="H105" s="19">
        <v>38</v>
      </c>
      <c r="I105" s="17">
        <f t="shared" si="1"/>
        <v>72</v>
      </c>
      <c r="J105" s="18"/>
      <c r="K105" s="18" t="s">
        <v>727</v>
      </c>
      <c r="L105" s="18"/>
      <c r="M105" s="18"/>
      <c r="N105" s="18"/>
      <c r="O105" s="18"/>
      <c r="P105" s="24">
        <v>43495</v>
      </c>
      <c r="Q105" s="18" t="s">
        <v>217</v>
      </c>
      <c r="R105" s="18" t="s">
        <v>231</v>
      </c>
      <c r="S105" s="18" t="s">
        <v>212</v>
      </c>
      <c r="T105" s="18"/>
    </row>
    <row r="106" spans="1:20">
      <c r="A106" s="4">
        <v>102</v>
      </c>
      <c r="B106" s="17" t="s">
        <v>67</v>
      </c>
      <c r="C106" s="18" t="s">
        <v>298</v>
      </c>
      <c r="D106" s="18" t="s">
        <v>29</v>
      </c>
      <c r="E106" s="19"/>
      <c r="F106" s="18"/>
      <c r="G106" s="19">
        <v>29</v>
      </c>
      <c r="H106" s="19">
        <v>29</v>
      </c>
      <c r="I106" s="17">
        <f t="shared" si="1"/>
        <v>58</v>
      </c>
      <c r="J106" s="18"/>
      <c r="K106" s="18" t="s">
        <v>727</v>
      </c>
      <c r="L106" s="18"/>
      <c r="M106" s="18"/>
      <c r="N106" s="18"/>
      <c r="O106" s="18"/>
      <c r="P106" s="24">
        <v>43495</v>
      </c>
      <c r="Q106" s="18" t="s">
        <v>217</v>
      </c>
      <c r="R106" s="18" t="s">
        <v>231</v>
      </c>
      <c r="S106" s="18" t="s">
        <v>212</v>
      </c>
      <c r="T106" s="18"/>
    </row>
    <row r="107" spans="1:20">
      <c r="A107" s="4">
        <v>103</v>
      </c>
      <c r="B107" s="17" t="s">
        <v>67</v>
      </c>
      <c r="C107" s="18" t="s">
        <v>679</v>
      </c>
      <c r="D107" s="18" t="s">
        <v>29</v>
      </c>
      <c r="E107" s="19"/>
      <c r="F107" s="18"/>
      <c r="G107" s="19">
        <v>12</v>
      </c>
      <c r="H107" s="19">
        <v>14</v>
      </c>
      <c r="I107" s="17">
        <f t="shared" si="1"/>
        <v>26</v>
      </c>
      <c r="J107" s="96"/>
      <c r="K107" s="18" t="s">
        <v>727</v>
      </c>
      <c r="L107" s="18"/>
      <c r="M107" s="18"/>
      <c r="N107" s="18"/>
      <c r="O107" s="18"/>
      <c r="P107" s="24">
        <v>43495</v>
      </c>
      <c r="Q107" s="18" t="s">
        <v>217</v>
      </c>
      <c r="R107" s="18" t="s">
        <v>231</v>
      </c>
      <c r="S107" s="18" t="s">
        <v>212</v>
      </c>
      <c r="T107" s="18"/>
    </row>
    <row r="108" spans="1:20">
      <c r="A108" s="4">
        <v>104</v>
      </c>
      <c r="B108" s="118" t="s">
        <v>66</v>
      </c>
      <c r="C108" s="117" t="s">
        <v>680</v>
      </c>
      <c r="D108" s="117" t="s">
        <v>29</v>
      </c>
      <c r="E108" s="120"/>
      <c r="F108" s="117"/>
      <c r="G108" s="120">
        <v>21</v>
      </c>
      <c r="H108" s="120">
        <v>11</v>
      </c>
      <c r="I108" s="118">
        <f t="shared" si="1"/>
        <v>32</v>
      </c>
      <c r="J108" s="121"/>
      <c r="K108" s="117" t="s">
        <v>725</v>
      </c>
      <c r="L108" s="117"/>
      <c r="M108" s="117"/>
      <c r="N108" s="117"/>
      <c r="O108" s="117"/>
      <c r="P108" s="119">
        <v>43131</v>
      </c>
      <c r="Q108" s="117" t="s">
        <v>217</v>
      </c>
      <c r="R108" s="117" t="s">
        <v>211</v>
      </c>
      <c r="S108" s="117" t="s">
        <v>212</v>
      </c>
      <c r="T108" s="18"/>
    </row>
    <row r="109" spans="1:20">
      <c r="A109" s="4">
        <v>105</v>
      </c>
      <c r="B109" s="118" t="s">
        <v>66</v>
      </c>
      <c r="C109" s="117" t="s">
        <v>676</v>
      </c>
      <c r="D109" s="117" t="s">
        <v>29</v>
      </c>
      <c r="E109" s="120"/>
      <c r="F109" s="117"/>
      <c r="G109" s="120">
        <v>15</v>
      </c>
      <c r="H109" s="120">
        <v>26</v>
      </c>
      <c r="I109" s="118">
        <f t="shared" si="1"/>
        <v>41</v>
      </c>
      <c r="J109" s="117"/>
      <c r="K109" s="117" t="s">
        <v>725</v>
      </c>
      <c r="L109" s="117"/>
      <c r="M109" s="117"/>
      <c r="N109" s="117"/>
      <c r="O109" s="117"/>
      <c r="P109" s="119">
        <v>43131</v>
      </c>
      <c r="Q109" s="117" t="s">
        <v>217</v>
      </c>
      <c r="R109" s="117" t="s">
        <v>211</v>
      </c>
      <c r="S109" s="117" t="s">
        <v>212</v>
      </c>
      <c r="T109" s="18"/>
    </row>
    <row r="110" spans="1:20">
      <c r="A110" s="4">
        <v>106</v>
      </c>
      <c r="B110" s="118" t="s">
        <v>66</v>
      </c>
      <c r="C110" s="117" t="s">
        <v>681</v>
      </c>
      <c r="D110" s="117" t="s">
        <v>29</v>
      </c>
      <c r="E110" s="120"/>
      <c r="F110" s="117"/>
      <c r="G110" s="120">
        <v>16</v>
      </c>
      <c r="H110" s="120">
        <v>13</v>
      </c>
      <c r="I110" s="118">
        <f t="shared" si="1"/>
        <v>29</v>
      </c>
      <c r="J110" s="117"/>
      <c r="K110" s="117" t="s">
        <v>725</v>
      </c>
      <c r="L110" s="117"/>
      <c r="M110" s="117"/>
      <c r="N110" s="117"/>
      <c r="O110" s="117"/>
      <c r="P110" s="119">
        <v>43131</v>
      </c>
      <c r="Q110" s="117" t="s">
        <v>217</v>
      </c>
      <c r="R110" s="117" t="s">
        <v>211</v>
      </c>
      <c r="S110" s="117" t="s">
        <v>212</v>
      </c>
      <c r="T110" s="18"/>
    </row>
    <row r="111" spans="1:20">
      <c r="A111" s="4">
        <v>107</v>
      </c>
      <c r="B111" s="118" t="s">
        <v>66</v>
      </c>
      <c r="C111" s="117" t="s">
        <v>682</v>
      </c>
      <c r="D111" s="117" t="s">
        <v>29</v>
      </c>
      <c r="E111" s="120"/>
      <c r="F111" s="117"/>
      <c r="G111" s="120">
        <v>16</v>
      </c>
      <c r="H111" s="120">
        <v>6</v>
      </c>
      <c r="I111" s="118">
        <f t="shared" si="1"/>
        <v>22</v>
      </c>
      <c r="J111" s="117"/>
      <c r="K111" s="117" t="s">
        <v>725</v>
      </c>
      <c r="L111" s="117"/>
      <c r="M111" s="117"/>
      <c r="N111" s="117"/>
      <c r="O111" s="117"/>
      <c r="P111" s="119">
        <v>43131</v>
      </c>
      <c r="Q111" s="117" t="s">
        <v>217</v>
      </c>
      <c r="R111" s="117" t="s">
        <v>211</v>
      </c>
      <c r="S111" s="117" t="s">
        <v>212</v>
      </c>
      <c r="T111" s="18"/>
    </row>
    <row r="112" spans="1:20">
      <c r="A112" s="4">
        <v>108</v>
      </c>
      <c r="B112" s="118" t="s">
        <v>67</v>
      </c>
      <c r="C112" s="117" t="s">
        <v>307</v>
      </c>
      <c r="D112" s="117" t="s">
        <v>29</v>
      </c>
      <c r="E112" s="120"/>
      <c r="F112" s="117"/>
      <c r="G112" s="120">
        <v>34</v>
      </c>
      <c r="H112" s="120">
        <v>26</v>
      </c>
      <c r="I112" s="118">
        <f t="shared" si="1"/>
        <v>60</v>
      </c>
      <c r="J112" s="117"/>
      <c r="K112" s="117" t="s">
        <v>728</v>
      </c>
      <c r="L112" s="117"/>
      <c r="M112" s="117"/>
      <c r="N112" s="117"/>
      <c r="O112" s="117"/>
      <c r="P112" s="119">
        <v>43131</v>
      </c>
      <c r="Q112" s="117" t="s">
        <v>217</v>
      </c>
      <c r="R112" s="117" t="s">
        <v>244</v>
      </c>
      <c r="S112" s="117" t="s">
        <v>212</v>
      </c>
      <c r="T112" s="18"/>
    </row>
    <row r="113" spans="1:20">
      <c r="A113" s="4">
        <v>109</v>
      </c>
      <c r="B113" s="118" t="s">
        <v>67</v>
      </c>
      <c r="C113" s="117" t="s">
        <v>308</v>
      </c>
      <c r="D113" s="117" t="s">
        <v>29</v>
      </c>
      <c r="E113" s="120"/>
      <c r="F113" s="117"/>
      <c r="G113" s="120">
        <v>23</v>
      </c>
      <c r="H113" s="120">
        <v>22</v>
      </c>
      <c r="I113" s="118">
        <f t="shared" si="1"/>
        <v>45</v>
      </c>
      <c r="J113" s="117"/>
      <c r="K113" s="117" t="s">
        <v>728</v>
      </c>
      <c r="L113" s="117"/>
      <c r="M113" s="117"/>
      <c r="N113" s="117"/>
      <c r="O113" s="117"/>
      <c r="P113" s="119">
        <v>43131</v>
      </c>
      <c r="Q113" s="117" t="s">
        <v>217</v>
      </c>
      <c r="R113" s="117" t="s">
        <v>227</v>
      </c>
      <c r="S113" s="117" t="s">
        <v>212</v>
      </c>
      <c r="T113" s="18"/>
    </row>
    <row r="114" spans="1:20">
      <c r="A114" s="4">
        <v>110</v>
      </c>
      <c r="B114" s="118" t="s">
        <v>67</v>
      </c>
      <c r="C114" s="117" t="s">
        <v>309</v>
      </c>
      <c r="D114" s="117" t="s">
        <v>29</v>
      </c>
      <c r="E114" s="120"/>
      <c r="F114" s="117"/>
      <c r="G114" s="120">
        <v>17</v>
      </c>
      <c r="H114" s="120">
        <v>32</v>
      </c>
      <c r="I114" s="118">
        <f t="shared" si="1"/>
        <v>49</v>
      </c>
      <c r="J114" s="117"/>
      <c r="K114" s="117" t="s">
        <v>728</v>
      </c>
      <c r="L114" s="117"/>
      <c r="M114" s="117"/>
      <c r="N114" s="117"/>
      <c r="O114" s="117"/>
      <c r="P114" s="119">
        <v>43131</v>
      </c>
      <c r="Q114" s="117" t="s">
        <v>217</v>
      </c>
      <c r="R114" s="117" t="s">
        <v>403</v>
      </c>
      <c r="S114" s="117" t="s">
        <v>212</v>
      </c>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110</v>
      </c>
      <c r="D165" s="21"/>
      <c r="E165" s="13"/>
      <c r="F165" s="21"/>
      <c r="G165" s="21">
        <f>SUM(G5:G164)</f>
        <v>3116</v>
      </c>
      <c r="H165" s="21">
        <f>SUM(H5:H164)</f>
        <v>3136</v>
      </c>
      <c r="I165" s="21">
        <f>SUM(I5:I164)</f>
        <v>6252</v>
      </c>
      <c r="J165" s="21"/>
      <c r="K165" s="21"/>
      <c r="L165" s="21"/>
      <c r="M165" s="21"/>
      <c r="N165" s="21"/>
      <c r="O165" s="21"/>
      <c r="P165" s="14"/>
      <c r="Q165" s="21"/>
      <c r="R165" s="21"/>
      <c r="S165" s="21"/>
      <c r="T165" s="12"/>
    </row>
    <row r="166" spans="1:20">
      <c r="A166" s="46" t="s">
        <v>66</v>
      </c>
      <c r="B166" s="10">
        <f>COUNTIF(B$5:B$164,"Team 1")</f>
        <v>59</v>
      </c>
      <c r="C166" s="46" t="s">
        <v>29</v>
      </c>
      <c r="D166" s="10">
        <f>COUNTIF(D5:D164,"Anganwadi")</f>
        <v>65</v>
      </c>
    </row>
    <row r="167" spans="1:20">
      <c r="A167" s="46" t="s">
        <v>67</v>
      </c>
      <c r="B167" s="10">
        <f>COUNTIF(B$6:B$164,"Team 2")</f>
        <v>51</v>
      </c>
      <c r="C167" s="46" t="s">
        <v>27</v>
      </c>
      <c r="D167" s="10">
        <f>COUNTIF(D5:D164,"School")</f>
        <v>45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1030</v>
      </c>
      <c r="B1" s="177"/>
      <c r="C1" s="177"/>
      <c r="D1" s="178"/>
      <c r="E1" s="178"/>
      <c r="F1" s="178"/>
      <c r="G1" s="178"/>
      <c r="H1" s="178"/>
      <c r="I1" s="178"/>
      <c r="J1" s="178"/>
      <c r="K1" s="178"/>
      <c r="L1" s="178"/>
      <c r="M1" s="178"/>
      <c r="N1" s="178"/>
      <c r="O1" s="178"/>
      <c r="P1" s="178"/>
      <c r="Q1" s="178"/>
      <c r="R1" s="178"/>
      <c r="S1" s="178"/>
    </row>
    <row r="2" spans="1:20">
      <c r="A2" s="181" t="s">
        <v>63</v>
      </c>
      <c r="B2" s="182"/>
      <c r="C2" s="182"/>
      <c r="D2" s="25">
        <v>43497</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23" t="s">
        <v>9</v>
      </c>
      <c r="H4" s="23" t="s">
        <v>10</v>
      </c>
      <c r="I4" s="23" t="s">
        <v>11</v>
      </c>
      <c r="J4" s="175"/>
      <c r="K4" s="180"/>
      <c r="L4" s="180"/>
      <c r="M4" s="180"/>
      <c r="N4" s="180"/>
      <c r="O4" s="180"/>
      <c r="P4" s="176"/>
      <c r="Q4" s="176"/>
      <c r="R4" s="175"/>
      <c r="S4" s="175"/>
      <c r="T4" s="175"/>
    </row>
    <row r="5" spans="1:20">
      <c r="A5" s="4">
        <v>1</v>
      </c>
      <c r="B5" s="17" t="s">
        <v>66</v>
      </c>
      <c r="C5" s="67" t="s">
        <v>729</v>
      </c>
      <c r="D5" s="18" t="s">
        <v>29</v>
      </c>
      <c r="E5" s="19">
        <v>74</v>
      </c>
      <c r="F5" s="18"/>
      <c r="G5" s="19">
        <v>46</v>
      </c>
      <c r="H5" s="19">
        <v>45</v>
      </c>
      <c r="I5" s="98">
        <f>+G5+H5</f>
        <v>91</v>
      </c>
      <c r="J5" s="18">
        <v>9864192452</v>
      </c>
      <c r="K5" s="18" t="s">
        <v>537</v>
      </c>
      <c r="L5" s="18" t="s">
        <v>730</v>
      </c>
      <c r="M5" s="18">
        <v>9954234352</v>
      </c>
      <c r="N5" s="18" t="s">
        <v>731</v>
      </c>
      <c r="O5" s="18">
        <v>9957237809</v>
      </c>
      <c r="P5" s="24">
        <v>43497</v>
      </c>
      <c r="Q5" s="18" t="s">
        <v>225</v>
      </c>
      <c r="R5" s="18" t="s">
        <v>411</v>
      </c>
      <c r="S5" s="18" t="s">
        <v>212</v>
      </c>
      <c r="T5" s="18"/>
    </row>
    <row r="6" spans="1:20">
      <c r="A6" s="4">
        <v>2</v>
      </c>
      <c r="B6" s="17" t="s">
        <v>66</v>
      </c>
      <c r="C6" s="67" t="s">
        <v>732</v>
      </c>
      <c r="D6" s="18" t="s">
        <v>29</v>
      </c>
      <c r="E6" s="19">
        <v>296</v>
      </c>
      <c r="F6" s="18"/>
      <c r="G6" s="19">
        <v>37</v>
      </c>
      <c r="H6" s="19">
        <v>35</v>
      </c>
      <c r="I6" s="98">
        <f>+G6+H6</f>
        <v>72</v>
      </c>
      <c r="J6" s="18">
        <v>7896392338</v>
      </c>
      <c r="K6" s="18" t="s">
        <v>537</v>
      </c>
      <c r="L6" s="18" t="s">
        <v>730</v>
      </c>
      <c r="M6" s="18">
        <v>9954234352</v>
      </c>
      <c r="N6" s="18" t="s">
        <v>731</v>
      </c>
      <c r="O6" s="18">
        <v>9957237809</v>
      </c>
      <c r="P6" s="24">
        <v>43497</v>
      </c>
      <c r="Q6" s="18" t="s">
        <v>225</v>
      </c>
      <c r="R6" s="18" t="s">
        <v>222</v>
      </c>
      <c r="S6" s="18" t="s">
        <v>212</v>
      </c>
      <c r="T6" s="18"/>
    </row>
    <row r="7" spans="1:20">
      <c r="A7" s="4">
        <v>3</v>
      </c>
      <c r="B7" s="17" t="s">
        <v>67</v>
      </c>
      <c r="C7" s="72" t="s">
        <v>733</v>
      </c>
      <c r="D7" s="18" t="s">
        <v>29</v>
      </c>
      <c r="E7" s="19">
        <v>72</v>
      </c>
      <c r="F7" s="18"/>
      <c r="G7" s="19">
        <v>38</v>
      </c>
      <c r="H7" s="19">
        <v>33</v>
      </c>
      <c r="I7" s="98">
        <f t="shared" ref="I7:I70" si="0">+G7+H7</f>
        <v>71</v>
      </c>
      <c r="J7" s="18">
        <v>7896901659</v>
      </c>
      <c r="K7" s="18" t="s">
        <v>537</v>
      </c>
      <c r="L7" s="18" t="s">
        <v>730</v>
      </c>
      <c r="M7" s="18">
        <v>9954234352</v>
      </c>
      <c r="N7" s="18" t="s">
        <v>731</v>
      </c>
      <c r="O7" s="18">
        <v>9957237809</v>
      </c>
      <c r="P7" s="24">
        <v>43497</v>
      </c>
      <c r="Q7" s="18" t="s">
        <v>225</v>
      </c>
      <c r="R7" s="18" t="s">
        <v>426</v>
      </c>
      <c r="S7" s="18" t="s">
        <v>212</v>
      </c>
      <c r="T7" s="18"/>
    </row>
    <row r="8" spans="1:20">
      <c r="A8" s="4">
        <v>4</v>
      </c>
      <c r="B8" s="17" t="s">
        <v>67</v>
      </c>
      <c r="C8" s="72" t="s">
        <v>734</v>
      </c>
      <c r="D8" s="18" t="s">
        <v>29</v>
      </c>
      <c r="E8" s="19">
        <v>73</v>
      </c>
      <c r="F8" s="18"/>
      <c r="G8" s="19">
        <v>42</v>
      </c>
      <c r="H8" s="19">
        <v>43</v>
      </c>
      <c r="I8" s="98">
        <f t="shared" si="0"/>
        <v>85</v>
      </c>
      <c r="J8" s="66">
        <v>9435876782</v>
      </c>
      <c r="K8" s="18" t="s">
        <v>537</v>
      </c>
      <c r="L8" s="18" t="s">
        <v>730</v>
      </c>
      <c r="M8" s="18">
        <v>9954234352</v>
      </c>
      <c r="N8" s="18" t="s">
        <v>731</v>
      </c>
      <c r="O8" s="18">
        <v>9957237809</v>
      </c>
      <c r="P8" s="24">
        <v>43497</v>
      </c>
      <c r="Q8" s="18" t="s">
        <v>225</v>
      </c>
      <c r="R8" s="18" t="s">
        <v>426</v>
      </c>
      <c r="S8" s="18" t="s">
        <v>212</v>
      </c>
      <c r="T8" s="18"/>
    </row>
    <row r="9" spans="1:20">
      <c r="A9" s="4">
        <v>5</v>
      </c>
      <c r="B9" s="17" t="s">
        <v>66</v>
      </c>
      <c r="C9" s="85" t="s">
        <v>735</v>
      </c>
      <c r="D9" s="18" t="s">
        <v>29</v>
      </c>
      <c r="E9" s="19"/>
      <c r="F9" s="18"/>
      <c r="G9" s="19">
        <v>49</v>
      </c>
      <c r="H9" s="19">
        <v>46</v>
      </c>
      <c r="I9" s="17">
        <f t="shared" si="0"/>
        <v>95</v>
      </c>
      <c r="J9" s="18"/>
      <c r="K9" s="18" t="s">
        <v>537</v>
      </c>
      <c r="L9" s="18" t="s">
        <v>730</v>
      </c>
      <c r="M9" s="18"/>
      <c r="N9" s="18"/>
      <c r="O9" s="18"/>
      <c r="P9" s="24">
        <v>43498</v>
      </c>
      <c r="Q9" s="18" t="s">
        <v>228</v>
      </c>
      <c r="R9" s="18" t="s">
        <v>246</v>
      </c>
      <c r="S9" s="18" t="s">
        <v>212</v>
      </c>
      <c r="T9" s="18"/>
    </row>
    <row r="10" spans="1:20">
      <c r="A10" s="4">
        <v>6</v>
      </c>
      <c r="B10" s="17" t="s">
        <v>66</v>
      </c>
      <c r="C10" s="85" t="s">
        <v>736</v>
      </c>
      <c r="D10" s="18" t="s">
        <v>29</v>
      </c>
      <c r="E10" s="19"/>
      <c r="F10" s="18"/>
      <c r="G10" s="19">
        <v>43</v>
      </c>
      <c r="H10" s="19">
        <v>41</v>
      </c>
      <c r="I10" s="17">
        <f t="shared" si="0"/>
        <v>84</v>
      </c>
      <c r="J10" s="18"/>
      <c r="K10" s="18" t="s">
        <v>537</v>
      </c>
      <c r="L10" s="18" t="s">
        <v>730</v>
      </c>
      <c r="M10" s="18"/>
      <c r="N10" s="18"/>
      <c r="O10" s="18"/>
      <c r="P10" s="24">
        <v>43498</v>
      </c>
      <c r="Q10" s="18" t="s">
        <v>228</v>
      </c>
      <c r="R10" s="18" t="s">
        <v>238</v>
      </c>
      <c r="S10" s="18" t="s">
        <v>212</v>
      </c>
      <c r="T10" s="18"/>
    </row>
    <row r="11" spans="1:20">
      <c r="A11" s="4">
        <v>7</v>
      </c>
      <c r="B11" s="17" t="s">
        <v>67</v>
      </c>
      <c r="C11" s="85" t="s">
        <v>737</v>
      </c>
      <c r="D11" s="18" t="s">
        <v>29</v>
      </c>
      <c r="E11" s="19"/>
      <c r="F11" s="18"/>
      <c r="G11" s="19">
        <v>37</v>
      </c>
      <c r="H11" s="19">
        <v>46</v>
      </c>
      <c r="I11" s="17">
        <f t="shared" si="0"/>
        <v>83</v>
      </c>
      <c r="J11" s="18"/>
      <c r="K11" s="18" t="s">
        <v>537</v>
      </c>
      <c r="L11" s="18" t="s">
        <v>730</v>
      </c>
      <c r="M11" s="18"/>
      <c r="N11" s="18"/>
      <c r="O11" s="18"/>
      <c r="P11" s="24">
        <v>43498</v>
      </c>
      <c r="Q11" s="18" t="s">
        <v>228</v>
      </c>
      <c r="R11" s="18" t="s">
        <v>227</v>
      </c>
      <c r="S11" s="18" t="s">
        <v>212</v>
      </c>
      <c r="T11" s="18"/>
    </row>
    <row r="12" spans="1:20">
      <c r="A12" s="4">
        <v>8</v>
      </c>
      <c r="B12" s="17" t="s">
        <v>67</v>
      </c>
      <c r="C12" s="85" t="s">
        <v>738</v>
      </c>
      <c r="D12" s="18" t="s">
        <v>29</v>
      </c>
      <c r="E12" s="19">
        <v>285</v>
      </c>
      <c r="F12" s="18"/>
      <c r="G12" s="19">
        <v>13</v>
      </c>
      <c r="H12" s="19">
        <v>14</v>
      </c>
      <c r="I12" s="17">
        <f t="shared" si="0"/>
        <v>27</v>
      </c>
      <c r="J12" s="18">
        <v>9954490821</v>
      </c>
      <c r="K12" s="18" t="s">
        <v>739</v>
      </c>
      <c r="L12" s="18" t="s">
        <v>740</v>
      </c>
      <c r="M12" s="18">
        <v>9954311390</v>
      </c>
      <c r="N12" s="18" t="s">
        <v>741</v>
      </c>
      <c r="O12" s="18">
        <v>7399726025</v>
      </c>
      <c r="P12" s="24">
        <v>43498</v>
      </c>
      <c r="Q12" s="18" t="s">
        <v>228</v>
      </c>
      <c r="R12" s="18" t="s">
        <v>240</v>
      </c>
      <c r="S12" s="18" t="s">
        <v>212</v>
      </c>
      <c r="T12" s="18"/>
    </row>
    <row r="13" spans="1:20">
      <c r="A13" s="4">
        <v>9</v>
      </c>
      <c r="B13" s="17" t="s">
        <v>67</v>
      </c>
      <c r="C13" s="85" t="s">
        <v>78</v>
      </c>
      <c r="D13" s="18" t="s">
        <v>29</v>
      </c>
      <c r="E13" s="19">
        <v>412</v>
      </c>
      <c r="F13" s="18"/>
      <c r="G13" s="19">
        <v>24</v>
      </c>
      <c r="H13" s="19">
        <v>17</v>
      </c>
      <c r="I13" s="17">
        <f t="shared" si="0"/>
        <v>41</v>
      </c>
      <c r="J13" s="18">
        <v>9957850474</v>
      </c>
      <c r="K13" s="18" t="s">
        <v>739</v>
      </c>
      <c r="L13" s="18" t="s">
        <v>740</v>
      </c>
      <c r="M13" s="18">
        <v>9954311390</v>
      </c>
      <c r="N13" s="18" t="s">
        <v>741</v>
      </c>
      <c r="O13" s="18">
        <v>7399726025</v>
      </c>
      <c r="P13" s="24">
        <v>43498</v>
      </c>
      <c r="Q13" s="18" t="s">
        <v>228</v>
      </c>
      <c r="R13" s="18" t="s">
        <v>568</v>
      </c>
      <c r="S13" s="18" t="s">
        <v>212</v>
      </c>
      <c r="T13" s="18"/>
    </row>
    <row r="14" spans="1:20">
      <c r="A14" s="4">
        <v>10</v>
      </c>
      <c r="B14" s="17" t="s">
        <v>66</v>
      </c>
      <c r="C14" s="85" t="s">
        <v>742</v>
      </c>
      <c r="D14" s="18" t="s">
        <v>29</v>
      </c>
      <c r="E14" s="19">
        <v>71</v>
      </c>
      <c r="F14" s="18"/>
      <c r="G14" s="19">
        <v>16</v>
      </c>
      <c r="H14" s="19">
        <v>21</v>
      </c>
      <c r="I14" s="17">
        <f t="shared" si="0"/>
        <v>37</v>
      </c>
      <c r="J14" s="18">
        <v>9854659533</v>
      </c>
      <c r="K14" s="18" t="s">
        <v>739</v>
      </c>
      <c r="L14" s="18" t="s">
        <v>740</v>
      </c>
      <c r="M14" s="18">
        <v>9954311390</v>
      </c>
      <c r="N14" s="18" t="s">
        <v>741</v>
      </c>
      <c r="O14" s="18">
        <v>7399726025</v>
      </c>
      <c r="P14" s="24">
        <v>43500</v>
      </c>
      <c r="Q14" s="18" t="s">
        <v>232</v>
      </c>
      <c r="R14" s="18" t="s">
        <v>411</v>
      </c>
      <c r="S14" s="18" t="s">
        <v>212</v>
      </c>
      <c r="T14" s="18"/>
    </row>
    <row r="15" spans="1:20">
      <c r="A15" s="4">
        <v>11</v>
      </c>
      <c r="B15" s="17" t="s">
        <v>66</v>
      </c>
      <c r="C15" s="85" t="s">
        <v>743</v>
      </c>
      <c r="D15" s="18" t="s">
        <v>29</v>
      </c>
      <c r="E15" s="19">
        <v>280</v>
      </c>
      <c r="F15" s="18"/>
      <c r="G15" s="19">
        <v>20</v>
      </c>
      <c r="H15" s="19">
        <v>15</v>
      </c>
      <c r="I15" s="17">
        <f t="shared" si="0"/>
        <v>35</v>
      </c>
      <c r="J15" s="18">
        <v>9957108961</v>
      </c>
      <c r="K15" s="18" t="s">
        <v>739</v>
      </c>
      <c r="L15" s="18" t="s">
        <v>740</v>
      </c>
      <c r="M15" s="18">
        <v>9954311390</v>
      </c>
      <c r="N15" s="18" t="s">
        <v>741</v>
      </c>
      <c r="O15" s="18">
        <v>7399726025</v>
      </c>
      <c r="P15" s="24">
        <v>43500</v>
      </c>
      <c r="Q15" s="18" t="s">
        <v>232</v>
      </c>
      <c r="R15" s="18" t="s">
        <v>222</v>
      </c>
      <c r="S15" s="18" t="s">
        <v>212</v>
      </c>
      <c r="T15" s="18"/>
    </row>
    <row r="16" spans="1:20">
      <c r="A16" s="4">
        <v>12</v>
      </c>
      <c r="B16" s="17" t="s">
        <v>66</v>
      </c>
      <c r="C16" s="86" t="s">
        <v>307</v>
      </c>
      <c r="D16" s="18" t="s">
        <v>29</v>
      </c>
      <c r="E16" s="19">
        <v>281</v>
      </c>
      <c r="F16" s="18"/>
      <c r="G16" s="19">
        <v>12</v>
      </c>
      <c r="H16" s="19">
        <v>11</v>
      </c>
      <c r="I16" s="17">
        <f t="shared" si="0"/>
        <v>23</v>
      </c>
      <c r="J16" s="18">
        <v>8724966497</v>
      </c>
      <c r="K16" s="18" t="s">
        <v>744</v>
      </c>
      <c r="L16" s="18" t="s">
        <v>400</v>
      </c>
      <c r="M16" s="18">
        <v>9954311390</v>
      </c>
      <c r="N16" s="18" t="s">
        <v>741</v>
      </c>
      <c r="O16" s="18">
        <v>7399726025</v>
      </c>
      <c r="P16" s="24">
        <v>43500</v>
      </c>
      <c r="Q16" s="18" t="s">
        <v>232</v>
      </c>
      <c r="R16" s="18" t="s">
        <v>411</v>
      </c>
      <c r="S16" s="18" t="s">
        <v>212</v>
      </c>
      <c r="T16" s="18"/>
    </row>
    <row r="17" spans="1:20">
      <c r="A17" s="4">
        <v>13</v>
      </c>
      <c r="B17" s="17" t="s">
        <v>66</v>
      </c>
      <c r="C17" s="86" t="s">
        <v>308</v>
      </c>
      <c r="D17" s="18" t="s">
        <v>29</v>
      </c>
      <c r="E17" s="19">
        <v>284</v>
      </c>
      <c r="F17" s="18"/>
      <c r="G17" s="19">
        <v>7</v>
      </c>
      <c r="H17" s="19">
        <v>20</v>
      </c>
      <c r="I17" s="17">
        <f t="shared" si="0"/>
        <v>27</v>
      </c>
      <c r="J17" s="18">
        <v>8011823699</v>
      </c>
      <c r="K17" s="18" t="s">
        <v>744</v>
      </c>
      <c r="L17" s="18" t="s">
        <v>400</v>
      </c>
      <c r="M17" s="18">
        <v>9954311390</v>
      </c>
      <c r="N17" s="18" t="s">
        <v>741</v>
      </c>
      <c r="O17" s="18">
        <v>7399726025</v>
      </c>
      <c r="P17" s="24">
        <v>43500</v>
      </c>
      <c r="Q17" s="18" t="s">
        <v>232</v>
      </c>
      <c r="R17" s="18" t="s">
        <v>404</v>
      </c>
      <c r="S17" s="18" t="s">
        <v>212</v>
      </c>
      <c r="T17" s="18"/>
    </row>
    <row r="18" spans="1:20">
      <c r="A18" s="4">
        <v>14</v>
      </c>
      <c r="B18" s="17" t="s">
        <v>66</v>
      </c>
      <c r="C18" s="67" t="s">
        <v>745</v>
      </c>
      <c r="D18" s="18" t="s">
        <v>29</v>
      </c>
      <c r="E18" s="19">
        <v>300</v>
      </c>
      <c r="F18" s="18"/>
      <c r="G18" s="19">
        <v>18</v>
      </c>
      <c r="H18" s="19">
        <v>17</v>
      </c>
      <c r="I18" s="17">
        <f t="shared" si="0"/>
        <v>35</v>
      </c>
      <c r="J18" s="18">
        <v>9854600322</v>
      </c>
      <c r="K18" s="18" t="s">
        <v>744</v>
      </c>
      <c r="L18" s="18" t="s">
        <v>400</v>
      </c>
      <c r="M18" s="18">
        <v>9954311390</v>
      </c>
      <c r="N18" s="18" t="s">
        <v>741</v>
      </c>
      <c r="O18" s="18">
        <v>7399726025</v>
      </c>
      <c r="P18" s="24">
        <v>43500</v>
      </c>
      <c r="Q18" s="18" t="s">
        <v>232</v>
      </c>
      <c r="R18" s="18" t="s">
        <v>246</v>
      </c>
      <c r="S18" s="18" t="s">
        <v>212</v>
      </c>
      <c r="T18" s="18"/>
    </row>
    <row r="19" spans="1:20">
      <c r="A19" s="4">
        <v>15</v>
      </c>
      <c r="B19" s="17" t="s">
        <v>67</v>
      </c>
      <c r="C19" s="85" t="s">
        <v>746</v>
      </c>
      <c r="D19" s="18" t="s">
        <v>29</v>
      </c>
      <c r="E19" s="19"/>
      <c r="F19" s="18"/>
      <c r="G19" s="19">
        <v>22</v>
      </c>
      <c r="H19" s="19">
        <v>17</v>
      </c>
      <c r="I19" s="17">
        <f t="shared" si="0"/>
        <v>39</v>
      </c>
      <c r="J19" s="18"/>
      <c r="K19" s="18" t="s">
        <v>747</v>
      </c>
      <c r="L19" s="18"/>
      <c r="M19" s="18"/>
      <c r="N19" s="18"/>
      <c r="O19" s="18"/>
      <c r="P19" s="24">
        <v>43500</v>
      </c>
      <c r="Q19" s="18" t="s">
        <v>232</v>
      </c>
      <c r="R19" s="18" t="s">
        <v>227</v>
      </c>
      <c r="S19" s="18" t="s">
        <v>212</v>
      </c>
      <c r="T19" s="18"/>
    </row>
    <row r="20" spans="1:20">
      <c r="A20" s="4">
        <v>16</v>
      </c>
      <c r="B20" s="17" t="s">
        <v>67</v>
      </c>
      <c r="C20" s="99" t="s">
        <v>748</v>
      </c>
      <c r="D20" s="18" t="s">
        <v>29</v>
      </c>
      <c r="E20" s="19"/>
      <c r="F20" s="18"/>
      <c r="G20" s="19">
        <v>28</v>
      </c>
      <c r="H20" s="19">
        <v>23</v>
      </c>
      <c r="I20" s="17">
        <f t="shared" si="0"/>
        <v>51</v>
      </c>
      <c r="J20" s="18"/>
      <c r="K20" s="18" t="s">
        <v>747</v>
      </c>
      <c r="L20" s="18"/>
      <c r="M20" s="18"/>
      <c r="N20" s="18"/>
      <c r="O20" s="18"/>
      <c r="P20" s="24">
        <v>43500</v>
      </c>
      <c r="Q20" s="18" t="s">
        <v>232</v>
      </c>
      <c r="R20" s="18" t="s">
        <v>226</v>
      </c>
      <c r="S20" s="18" t="s">
        <v>212</v>
      </c>
      <c r="T20" s="18"/>
    </row>
    <row r="21" spans="1:20">
      <c r="A21" s="4">
        <v>17</v>
      </c>
      <c r="B21" s="17" t="s">
        <v>67</v>
      </c>
      <c r="C21" s="99" t="s">
        <v>749</v>
      </c>
      <c r="D21" s="18" t="s">
        <v>29</v>
      </c>
      <c r="E21" s="19"/>
      <c r="F21" s="18"/>
      <c r="G21" s="19">
        <v>44</v>
      </c>
      <c r="H21" s="19">
        <v>32</v>
      </c>
      <c r="I21" s="17">
        <f t="shared" si="0"/>
        <v>76</v>
      </c>
      <c r="J21" s="18"/>
      <c r="K21" s="18" t="s">
        <v>747</v>
      </c>
      <c r="L21" s="18"/>
      <c r="M21" s="18"/>
      <c r="N21" s="18"/>
      <c r="O21" s="18"/>
      <c r="P21" s="24">
        <v>43500</v>
      </c>
      <c r="Q21" s="18" t="s">
        <v>232</v>
      </c>
      <c r="R21" s="18" t="s">
        <v>238</v>
      </c>
      <c r="S21" s="18" t="s">
        <v>212</v>
      </c>
      <c r="T21" s="18"/>
    </row>
    <row r="22" spans="1:20">
      <c r="A22" s="4">
        <v>18</v>
      </c>
      <c r="B22" s="17" t="s">
        <v>66</v>
      </c>
      <c r="C22" s="18" t="s">
        <v>750</v>
      </c>
      <c r="D22" s="18" t="s">
        <v>29</v>
      </c>
      <c r="E22" s="19">
        <v>70</v>
      </c>
      <c r="F22" s="18"/>
      <c r="G22" s="19">
        <v>77</v>
      </c>
      <c r="H22" s="19">
        <v>89</v>
      </c>
      <c r="I22" s="17">
        <f t="shared" si="0"/>
        <v>166</v>
      </c>
      <c r="J22" s="18">
        <v>9577113034</v>
      </c>
      <c r="K22" s="18" t="s">
        <v>747</v>
      </c>
      <c r="L22" s="18" t="s">
        <v>567</v>
      </c>
      <c r="M22" s="18">
        <v>9954311390</v>
      </c>
      <c r="N22" s="18" t="s">
        <v>751</v>
      </c>
      <c r="O22" s="18">
        <v>9577323093</v>
      </c>
      <c r="P22" s="24">
        <v>43501</v>
      </c>
      <c r="Q22" s="18" t="s">
        <v>210</v>
      </c>
      <c r="R22" s="18" t="s">
        <v>255</v>
      </c>
      <c r="S22" s="18" t="s">
        <v>212</v>
      </c>
      <c r="T22" s="18"/>
    </row>
    <row r="23" spans="1:20">
      <c r="A23" s="4">
        <v>19</v>
      </c>
      <c r="B23" s="17" t="s">
        <v>67</v>
      </c>
      <c r="C23" s="63" t="s">
        <v>752</v>
      </c>
      <c r="D23" s="18" t="s">
        <v>29</v>
      </c>
      <c r="E23" s="19">
        <v>282</v>
      </c>
      <c r="F23" s="18"/>
      <c r="G23" s="19">
        <v>76</v>
      </c>
      <c r="H23" s="19">
        <v>88</v>
      </c>
      <c r="I23" s="17">
        <f t="shared" si="0"/>
        <v>164</v>
      </c>
      <c r="J23" s="18">
        <v>9577967080</v>
      </c>
      <c r="K23" s="18" t="s">
        <v>747</v>
      </c>
      <c r="L23" s="18" t="s">
        <v>567</v>
      </c>
      <c r="M23" s="18">
        <v>9954311390</v>
      </c>
      <c r="N23" s="18" t="s">
        <v>751</v>
      </c>
      <c r="O23" s="18">
        <v>9577323093</v>
      </c>
      <c r="P23" s="24">
        <v>43501</v>
      </c>
      <c r="Q23" s="18" t="s">
        <v>210</v>
      </c>
      <c r="R23" s="18" t="s">
        <v>568</v>
      </c>
      <c r="S23" s="18" t="s">
        <v>212</v>
      </c>
      <c r="T23" s="18"/>
    </row>
    <row r="24" spans="1:20">
      <c r="A24" s="4">
        <v>20</v>
      </c>
      <c r="B24" s="17" t="s">
        <v>66</v>
      </c>
      <c r="C24" s="18" t="s">
        <v>750</v>
      </c>
      <c r="D24" s="18" t="s">
        <v>29</v>
      </c>
      <c r="E24" s="19">
        <v>70</v>
      </c>
      <c r="F24" s="18"/>
      <c r="G24" s="19">
        <v>77</v>
      </c>
      <c r="H24" s="19">
        <v>89</v>
      </c>
      <c r="I24" s="17">
        <f t="shared" si="0"/>
        <v>166</v>
      </c>
      <c r="J24" s="18"/>
      <c r="K24" s="18" t="s">
        <v>747</v>
      </c>
      <c r="L24" s="18" t="s">
        <v>567</v>
      </c>
      <c r="M24" s="18">
        <v>9954311390</v>
      </c>
      <c r="N24" s="18" t="s">
        <v>751</v>
      </c>
      <c r="O24" s="18"/>
      <c r="P24" s="24">
        <v>43501</v>
      </c>
      <c r="Q24" s="18" t="s">
        <v>210</v>
      </c>
      <c r="R24" s="18" t="s">
        <v>222</v>
      </c>
      <c r="S24" s="18" t="s">
        <v>212</v>
      </c>
      <c r="T24" s="18"/>
    </row>
    <row r="25" spans="1:20">
      <c r="A25" s="4">
        <v>21</v>
      </c>
      <c r="B25" s="17" t="s">
        <v>67</v>
      </c>
      <c r="C25" s="67" t="s">
        <v>753</v>
      </c>
      <c r="D25" s="18" t="s">
        <v>27</v>
      </c>
      <c r="E25" s="19"/>
      <c r="F25" s="18"/>
      <c r="G25" s="19">
        <v>46</v>
      </c>
      <c r="H25" s="19">
        <v>22</v>
      </c>
      <c r="I25" s="17">
        <f t="shared" si="0"/>
        <v>68</v>
      </c>
      <c r="J25" s="18"/>
      <c r="K25" s="18" t="s">
        <v>754</v>
      </c>
      <c r="L25" s="18" t="s">
        <v>242</v>
      </c>
      <c r="M25" s="18"/>
      <c r="N25" s="18"/>
      <c r="O25" s="18"/>
      <c r="P25" s="24">
        <v>43501</v>
      </c>
      <c r="Q25" s="18" t="s">
        <v>210</v>
      </c>
      <c r="R25" s="18" t="s">
        <v>426</v>
      </c>
      <c r="S25" s="18" t="s">
        <v>212</v>
      </c>
      <c r="T25" s="18"/>
    </row>
    <row r="26" spans="1:20">
      <c r="A26" s="4">
        <v>22</v>
      </c>
      <c r="B26" s="17" t="s">
        <v>67</v>
      </c>
      <c r="C26" s="67" t="s">
        <v>755</v>
      </c>
      <c r="D26" s="18" t="s">
        <v>27</v>
      </c>
      <c r="E26" s="19"/>
      <c r="F26" s="18"/>
      <c r="G26" s="19">
        <v>33</v>
      </c>
      <c r="H26" s="19">
        <v>24</v>
      </c>
      <c r="I26" s="17">
        <f t="shared" si="0"/>
        <v>57</v>
      </c>
      <c r="J26" s="18"/>
      <c r="K26" s="18" t="s">
        <v>754</v>
      </c>
      <c r="L26" s="18" t="s">
        <v>242</v>
      </c>
      <c r="M26" s="18"/>
      <c r="N26" s="18"/>
      <c r="O26" s="18"/>
      <c r="P26" s="24">
        <v>43501</v>
      </c>
      <c r="Q26" s="18" t="s">
        <v>210</v>
      </c>
      <c r="R26" s="18" t="s">
        <v>411</v>
      </c>
      <c r="S26" s="18" t="s">
        <v>212</v>
      </c>
      <c r="T26" s="18"/>
    </row>
    <row r="27" spans="1:20">
      <c r="A27" s="4">
        <v>23</v>
      </c>
      <c r="B27" s="17" t="s">
        <v>66</v>
      </c>
      <c r="C27" s="18" t="s">
        <v>750</v>
      </c>
      <c r="D27" s="18" t="s">
        <v>27</v>
      </c>
      <c r="E27" s="19"/>
      <c r="F27" s="18"/>
      <c r="G27" s="19">
        <v>99</v>
      </c>
      <c r="H27" s="19">
        <v>88</v>
      </c>
      <c r="I27" s="17">
        <f t="shared" si="0"/>
        <v>187</v>
      </c>
      <c r="J27" s="18"/>
      <c r="K27" s="18" t="s">
        <v>754</v>
      </c>
      <c r="L27" s="18" t="s">
        <v>242</v>
      </c>
      <c r="M27" s="18"/>
      <c r="N27" s="18"/>
      <c r="O27" s="18"/>
      <c r="P27" s="24">
        <v>43502</v>
      </c>
      <c r="Q27" s="18" t="s">
        <v>217</v>
      </c>
      <c r="R27" s="18"/>
      <c r="S27" s="18" t="s">
        <v>212</v>
      </c>
      <c r="T27" s="18"/>
    </row>
    <row r="28" spans="1:20">
      <c r="A28" s="4">
        <v>24</v>
      </c>
      <c r="B28" s="17" t="s">
        <v>66</v>
      </c>
      <c r="C28" s="100" t="s">
        <v>756</v>
      </c>
      <c r="D28" s="18" t="s">
        <v>27</v>
      </c>
      <c r="E28" s="98" t="s">
        <v>757</v>
      </c>
      <c r="F28" s="18" t="s">
        <v>220</v>
      </c>
      <c r="G28" s="100">
        <v>120</v>
      </c>
      <c r="H28" s="100">
        <v>76</v>
      </c>
      <c r="I28" s="17">
        <f t="shared" si="0"/>
        <v>196</v>
      </c>
      <c r="J28" s="18"/>
      <c r="K28" s="18" t="s">
        <v>747</v>
      </c>
      <c r="L28" s="18" t="s">
        <v>758</v>
      </c>
      <c r="M28" s="18">
        <v>9854431661</v>
      </c>
      <c r="N28" s="18" t="s">
        <v>759</v>
      </c>
      <c r="O28" s="18">
        <v>7399457723</v>
      </c>
      <c r="P28" s="24">
        <v>43502</v>
      </c>
      <c r="Q28" s="18" t="s">
        <v>217</v>
      </c>
      <c r="R28" s="18" t="s">
        <v>247</v>
      </c>
      <c r="S28" s="18" t="s">
        <v>212</v>
      </c>
      <c r="T28" s="18"/>
    </row>
    <row r="29" spans="1:20">
      <c r="A29" s="4">
        <v>25</v>
      </c>
      <c r="B29" s="17" t="s">
        <v>67</v>
      </c>
      <c r="C29" s="100" t="s">
        <v>346</v>
      </c>
      <c r="D29" s="18" t="s">
        <v>27</v>
      </c>
      <c r="E29" s="98" t="s">
        <v>388</v>
      </c>
      <c r="F29" s="18" t="s">
        <v>220</v>
      </c>
      <c r="G29" s="100">
        <v>28</v>
      </c>
      <c r="H29" s="100">
        <v>23</v>
      </c>
      <c r="I29" s="17">
        <f t="shared" si="0"/>
        <v>51</v>
      </c>
      <c r="J29" s="18"/>
      <c r="K29" s="18" t="s">
        <v>686</v>
      </c>
      <c r="L29" s="18" t="s">
        <v>400</v>
      </c>
      <c r="M29" s="18">
        <v>9085590731</v>
      </c>
      <c r="N29" s="18" t="s">
        <v>760</v>
      </c>
      <c r="O29" s="18">
        <v>7399457723</v>
      </c>
      <c r="P29" s="24">
        <v>43502</v>
      </c>
      <c r="Q29" s="18" t="s">
        <v>217</v>
      </c>
      <c r="R29" s="18" t="s">
        <v>248</v>
      </c>
      <c r="S29" s="18" t="s">
        <v>212</v>
      </c>
      <c r="T29" s="18"/>
    </row>
    <row r="30" spans="1:20">
      <c r="A30" s="4">
        <v>26</v>
      </c>
      <c r="B30" s="17" t="s">
        <v>67</v>
      </c>
      <c r="C30" s="100" t="s">
        <v>347</v>
      </c>
      <c r="D30" s="18" t="s">
        <v>27</v>
      </c>
      <c r="E30" s="98" t="s">
        <v>389</v>
      </c>
      <c r="F30" s="18" t="s">
        <v>220</v>
      </c>
      <c r="G30" s="100">
        <v>14</v>
      </c>
      <c r="H30" s="100">
        <v>26</v>
      </c>
      <c r="I30" s="17">
        <f t="shared" si="0"/>
        <v>40</v>
      </c>
      <c r="J30" s="18"/>
      <c r="K30" s="18" t="s">
        <v>686</v>
      </c>
      <c r="L30" s="18" t="s">
        <v>400</v>
      </c>
      <c r="M30" s="18">
        <v>9085590731</v>
      </c>
      <c r="N30" s="18" t="s">
        <v>760</v>
      </c>
      <c r="O30" s="18">
        <v>7399457723</v>
      </c>
      <c r="P30" s="24">
        <v>43502</v>
      </c>
      <c r="Q30" s="18" t="s">
        <v>217</v>
      </c>
      <c r="R30" s="18" t="s">
        <v>248</v>
      </c>
      <c r="S30" s="18" t="s">
        <v>212</v>
      </c>
      <c r="T30" s="18"/>
    </row>
    <row r="31" spans="1:20">
      <c r="A31" s="4">
        <v>27</v>
      </c>
      <c r="B31" s="17" t="s">
        <v>67</v>
      </c>
      <c r="C31" s="100" t="s">
        <v>348</v>
      </c>
      <c r="D31" s="18" t="s">
        <v>27</v>
      </c>
      <c r="E31" s="98" t="s">
        <v>390</v>
      </c>
      <c r="F31" s="18" t="s">
        <v>220</v>
      </c>
      <c r="G31" s="100">
        <v>21</v>
      </c>
      <c r="H31" s="100">
        <v>24</v>
      </c>
      <c r="I31" s="17">
        <f t="shared" si="0"/>
        <v>45</v>
      </c>
      <c r="J31" s="18"/>
      <c r="K31" s="18" t="s">
        <v>686</v>
      </c>
      <c r="L31" s="18" t="s">
        <v>400</v>
      </c>
      <c r="M31" s="18">
        <v>9085590731</v>
      </c>
      <c r="N31" s="18" t="s">
        <v>760</v>
      </c>
      <c r="O31" s="18">
        <v>7399457723</v>
      </c>
      <c r="P31" s="24">
        <v>43502</v>
      </c>
      <c r="Q31" s="18" t="s">
        <v>217</v>
      </c>
      <c r="R31" s="18" t="s">
        <v>238</v>
      </c>
      <c r="S31" s="18" t="s">
        <v>212</v>
      </c>
      <c r="T31" s="18"/>
    </row>
    <row r="32" spans="1:20">
      <c r="A32" s="4">
        <v>28</v>
      </c>
      <c r="B32" s="17" t="s">
        <v>66</v>
      </c>
      <c r="C32" s="18" t="s">
        <v>761</v>
      </c>
      <c r="D32" s="18" t="s">
        <v>29</v>
      </c>
      <c r="E32" s="19">
        <v>293</v>
      </c>
      <c r="F32" s="18"/>
      <c r="G32" s="79">
        <v>8</v>
      </c>
      <c r="H32" s="79">
        <v>11</v>
      </c>
      <c r="I32" s="101">
        <f>+G32+H32</f>
        <v>19</v>
      </c>
      <c r="J32" s="18">
        <v>99548784163</v>
      </c>
      <c r="K32" s="18" t="s">
        <v>747</v>
      </c>
      <c r="L32" s="18" t="s">
        <v>721</v>
      </c>
      <c r="M32" s="18">
        <v>9854431661</v>
      </c>
      <c r="N32" s="18" t="s">
        <v>759</v>
      </c>
      <c r="O32" s="18">
        <v>9954349786</v>
      </c>
      <c r="P32" s="24">
        <v>43503</v>
      </c>
      <c r="Q32" s="18" t="s">
        <v>221</v>
      </c>
      <c r="R32" s="18" t="s">
        <v>227</v>
      </c>
      <c r="S32" s="18" t="s">
        <v>212</v>
      </c>
      <c r="T32" s="18"/>
    </row>
    <row r="33" spans="1:20">
      <c r="A33" s="4">
        <v>29</v>
      </c>
      <c r="B33" s="17" t="s">
        <v>66</v>
      </c>
      <c r="C33" s="18" t="s">
        <v>762</v>
      </c>
      <c r="D33" s="18" t="s">
        <v>29</v>
      </c>
      <c r="E33" s="19">
        <v>294</v>
      </c>
      <c r="F33" s="18"/>
      <c r="G33" s="79">
        <v>12</v>
      </c>
      <c r="H33" s="79">
        <v>5</v>
      </c>
      <c r="I33" s="17">
        <f t="shared" si="0"/>
        <v>17</v>
      </c>
      <c r="J33" s="18">
        <v>8011901602</v>
      </c>
      <c r="K33" s="18" t="s">
        <v>747</v>
      </c>
      <c r="L33" s="18" t="s">
        <v>721</v>
      </c>
      <c r="M33" s="18">
        <v>9854431661</v>
      </c>
      <c r="N33" s="18" t="s">
        <v>759</v>
      </c>
      <c r="O33" s="18">
        <v>9954349786</v>
      </c>
      <c r="P33" s="24">
        <v>43503</v>
      </c>
      <c r="Q33" s="18" t="s">
        <v>221</v>
      </c>
      <c r="R33" s="18" t="s">
        <v>403</v>
      </c>
      <c r="S33" s="18" t="s">
        <v>212</v>
      </c>
      <c r="T33" s="18"/>
    </row>
    <row r="34" spans="1:20">
      <c r="A34" s="4">
        <v>30</v>
      </c>
      <c r="B34" s="17" t="s">
        <v>66</v>
      </c>
      <c r="C34" s="18" t="s">
        <v>763</v>
      </c>
      <c r="D34" s="18" t="s">
        <v>29</v>
      </c>
      <c r="E34" s="19">
        <v>79</v>
      </c>
      <c r="F34" s="18"/>
      <c r="G34" s="79">
        <v>13</v>
      </c>
      <c r="H34" s="79">
        <v>5</v>
      </c>
      <c r="I34" s="17">
        <f t="shared" si="0"/>
        <v>18</v>
      </c>
      <c r="J34" s="18">
        <v>7896719363</v>
      </c>
      <c r="K34" s="18" t="s">
        <v>747</v>
      </c>
      <c r="L34" s="18" t="s">
        <v>721</v>
      </c>
      <c r="M34" s="18">
        <v>9854431661</v>
      </c>
      <c r="N34" s="18" t="s">
        <v>759</v>
      </c>
      <c r="O34" s="18">
        <v>9954349786</v>
      </c>
      <c r="P34" s="24">
        <v>43503</v>
      </c>
      <c r="Q34" s="18" t="s">
        <v>221</v>
      </c>
      <c r="R34" s="18" t="s">
        <v>227</v>
      </c>
      <c r="S34" s="18" t="s">
        <v>212</v>
      </c>
      <c r="T34" s="18"/>
    </row>
    <row r="35" spans="1:20">
      <c r="A35" s="4">
        <v>31</v>
      </c>
      <c r="B35" s="17" t="s">
        <v>66</v>
      </c>
      <c r="C35" s="18" t="s">
        <v>764</v>
      </c>
      <c r="D35" s="18" t="s">
        <v>29</v>
      </c>
      <c r="E35" s="19">
        <v>295</v>
      </c>
      <c r="F35" s="18"/>
      <c r="G35" s="79">
        <v>10</v>
      </c>
      <c r="H35" s="79">
        <v>7</v>
      </c>
      <c r="I35" s="17">
        <f t="shared" si="0"/>
        <v>17</v>
      </c>
      <c r="J35" s="18">
        <v>8011978794</v>
      </c>
      <c r="K35" s="18" t="s">
        <v>747</v>
      </c>
      <c r="L35" s="18" t="s">
        <v>721</v>
      </c>
      <c r="M35" s="18">
        <v>9854431661</v>
      </c>
      <c r="N35" s="18" t="s">
        <v>759</v>
      </c>
      <c r="O35" s="18">
        <v>9954349786</v>
      </c>
      <c r="P35" s="24">
        <v>43503</v>
      </c>
      <c r="Q35" s="18" t="s">
        <v>221</v>
      </c>
      <c r="R35" s="18" t="s">
        <v>244</v>
      </c>
      <c r="S35" s="18" t="s">
        <v>212</v>
      </c>
      <c r="T35" s="18"/>
    </row>
    <row r="36" spans="1:20">
      <c r="A36" s="4">
        <v>32</v>
      </c>
      <c r="B36" s="17" t="s">
        <v>66</v>
      </c>
      <c r="C36" s="18" t="s">
        <v>489</v>
      </c>
      <c r="D36" s="18" t="s">
        <v>29</v>
      </c>
      <c r="E36" s="19">
        <v>69</v>
      </c>
      <c r="F36" s="18"/>
      <c r="G36" s="79">
        <v>20</v>
      </c>
      <c r="H36" s="79">
        <v>18</v>
      </c>
      <c r="I36" s="17">
        <f t="shared" si="0"/>
        <v>38</v>
      </c>
      <c r="J36" s="18">
        <v>9613266221</v>
      </c>
      <c r="K36" s="18" t="s">
        <v>765</v>
      </c>
      <c r="L36" s="18" t="s">
        <v>721</v>
      </c>
      <c r="M36" s="18">
        <v>9854431661</v>
      </c>
      <c r="N36" s="18" t="s">
        <v>766</v>
      </c>
      <c r="O36" s="18">
        <v>9678560569</v>
      </c>
      <c r="P36" s="24">
        <v>43503</v>
      </c>
      <c r="Q36" s="18" t="s">
        <v>221</v>
      </c>
      <c r="R36" s="18" t="s">
        <v>568</v>
      </c>
      <c r="S36" s="18" t="s">
        <v>212</v>
      </c>
      <c r="T36" s="18"/>
    </row>
    <row r="37" spans="1:20">
      <c r="A37" s="4">
        <v>33</v>
      </c>
      <c r="B37" s="17" t="s">
        <v>67</v>
      </c>
      <c r="C37" s="51" t="s">
        <v>767</v>
      </c>
      <c r="D37" s="18" t="s">
        <v>29</v>
      </c>
      <c r="E37" s="62">
        <v>90</v>
      </c>
      <c r="F37" s="18"/>
      <c r="G37" s="102">
        <v>16</v>
      </c>
      <c r="H37" s="102">
        <v>17</v>
      </c>
      <c r="I37" s="17">
        <f t="shared" si="0"/>
        <v>33</v>
      </c>
      <c r="J37" s="97">
        <v>9854559044</v>
      </c>
      <c r="K37" s="18" t="s">
        <v>686</v>
      </c>
      <c r="L37" s="18" t="s">
        <v>400</v>
      </c>
      <c r="M37" s="18">
        <v>9085590731</v>
      </c>
      <c r="N37" s="18" t="s">
        <v>760</v>
      </c>
      <c r="O37" s="18">
        <v>7399457723</v>
      </c>
      <c r="P37" s="24">
        <v>43503</v>
      </c>
      <c r="Q37" s="18" t="s">
        <v>221</v>
      </c>
      <c r="R37" s="18" t="s">
        <v>244</v>
      </c>
      <c r="S37" s="18" t="s">
        <v>212</v>
      </c>
      <c r="T37" s="18"/>
    </row>
    <row r="38" spans="1:20">
      <c r="A38" s="4">
        <v>34</v>
      </c>
      <c r="B38" s="17" t="s">
        <v>67</v>
      </c>
      <c r="C38" s="51" t="s">
        <v>768</v>
      </c>
      <c r="D38" s="18" t="s">
        <v>29</v>
      </c>
      <c r="E38" s="62">
        <v>91</v>
      </c>
      <c r="F38" s="18"/>
      <c r="G38" s="102">
        <v>10</v>
      </c>
      <c r="H38" s="102">
        <v>20</v>
      </c>
      <c r="I38" s="17">
        <f t="shared" si="0"/>
        <v>30</v>
      </c>
      <c r="J38" s="97">
        <v>9854555346</v>
      </c>
      <c r="K38" s="18" t="s">
        <v>686</v>
      </c>
      <c r="L38" s="18" t="s">
        <v>400</v>
      </c>
      <c r="M38" s="18">
        <v>9085590731</v>
      </c>
      <c r="N38" s="18" t="s">
        <v>760</v>
      </c>
      <c r="O38" s="18">
        <v>7399457723</v>
      </c>
      <c r="P38" s="24">
        <v>43503</v>
      </c>
      <c r="Q38" s="18" t="s">
        <v>221</v>
      </c>
      <c r="R38" s="18" t="s">
        <v>227</v>
      </c>
      <c r="S38" s="18" t="s">
        <v>212</v>
      </c>
      <c r="T38" s="18"/>
    </row>
    <row r="39" spans="1:20">
      <c r="A39" s="4">
        <v>35</v>
      </c>
      <c r="B39" s="17" t="s">
        <v>67</v>
      </c>
      <c r="C39" s="52" t="s">
        <v>769</v>
      </c>
      <c r="D39" s="18" t="s">
        <v>29</v>
      </c>
      <c r="E39" s="62">
        <v>302</v>
      </c>
      <c r="F39" s="18"/>
      <c r="G39" s="102">
        <v>15</v>
      </c>
      <c r="H39" s="102">
        <v>20</v>
      </c>
      <c r="I39" s="17">
        <f t="shared" si="0"/>
        <v>35</v>
      </c>
      <c r="J39" s="97">
        <v>8486170835</v>
      </c>
      <c r="K39" s="18" t="s">
        <v>686</v>
      </c>
      <c r="L39" s="18" t="s">
        <v>400</v>
      </c>
      <c r="M39" s="18">
        <v>9085590731</v>
      </c>
      <c r="N39" s="18" t="s">
        <v>760</v>
      </c>
      <c r="O39" s="18">
        <v>7399457723</v>
      </c>
      <c r="P39" s="24">
        <v>43503</v>
      </c>
      <c r="Q39" s="18" t="s">
        <v>221</v>
      </c>
      <c r="R39" s="18" t="s">
        <v>403</v>
      </c>
      <c r="S39" s="18" t="s">
        <v>212</v>
      </c>
      <c r="T39" s="18"/>
    </row>
    <row r="40" spans="1:20">
      <c r="A40" s="4">
        <v>36</v>
      </c>
      <c r="B40" s="17" t="s">
        <v>67</v>
      </c>
      <c r="C40" s="51" t="s">
        <v>770</v>
      </c>
      <c r="D40" s="18" t="s">
        <v>29</v>
      </c>
      <c r="E40" s="62">
        <v>84</v>
      </c>
      <c r="F40" s="18"/>
      <c r="G40" s="102">
        <v>40</v>
      </c>
      <c r="H40" s="102">
        <v>15</v>
      </c>
      <c r="I40" s="17">
        <f t="shared" si="0"/>
        <v>55</v>
      </c>
      <c r="J40" s="97">
        <v>9706898051</v>
      </c>
      <c r="K40" s="18" t="s">
        <v>686</v>
      </c>
      <c r="L40" s="18" t="s">
        <v>400</v>
      </c>
      <c r="M40" s="18">
        <v>9085590731</v>
      </c>
      <c r="N40" s="18" t="s">
        <v>760</v>
      </c>
      <c r="O40" s="18">
        <v>7399457723</v>
      </c>
      <c r="P40" s="24">
        <v>43503</v>
      </c>
      <c r="Q40" s="18" t="s">
        <v>221</v>
      </c>
      <c r="R40" s="18" t="s">
        <v>226</v>
      </c>
      <c r="S40" s="18" t="s">
        <v>212</v>
      </c>
      <c r="T40" s="18"/>
    </row>
    <row r="41" spans="1:20">
      <c r="A41" s="4">
        <v>37</v>
      </c>
      <c r="B41" s="17" t="s">
        <v>66</v>
      </c>
      <c r="C41" s="100" t="s">
        <v>350</v>
      </c>
      <c r="D41" s="18" t="s">
        <v>27</v>
      </c>
      <c r="E41" s="98" t="s">
        <v>391</v>
      </c>
      <c r="F41" s="18" t="s">
        <v>220</v>
      </c>
      <c r="G41" s="100">
        <v>57</v>
      </c>
      <c r="H41" s="100">
        <v>58</v>
      </c>
      <c r="I41" s="17">
        <f t="shared" si="0"/>
        <v>115</v>
      </c>
      <c r="J41" s="18"/>
      <c r="K41" s="18" t="s">
        <v>686</v>
      </c>
      <c r="L41" s="18" t="s">
        <v>400</v>
      </c>
      <c r="M41" s="18">
        <v>9085590731</v>
      </c>
      <c r="N41" s="18" t="s">
        <v>760</v>
      </c>
      <c r="O41" s="18">
        <v>7399457723</v>
      </c>
      <c r="P41" s="24">
        <v>43504</v>
      </c>
      <c r="Q41" s="18" t="s">
        <v>225</v>
      </c>
      <c r="R41" s="18" t="s">
        <v>422</v>
      </c>
      <c r="S41" s="18" t="s">
        <v>212</v>
      </c>
      <c r="T41" s="18"/>
    </row>
    <row r="42" spans="1:20">
      <c r="A42" s="4">
        <v>38</v>
      </c>
      <c r="B42" s="17" t="s">
        <v>67</v>
      </c>
      <c r="C42" s="69" t="s">
        <v>771</v>
      </c>
      <c r="D42" s="18" t="s">
        <v>29</v>
      </c>
      <c r="E42" s="98" t="s">
        <v>772</v>
      </c>
      <c r="F42" s="18"/>
      <c r="G42" s="100">
        <v>24</v>
      </c>
      <c r="H42" s="100">
        <v>27</v>
      </c>
      <c r="I42" s="17">
        <f t="shared" si="0"/>
        <v>51</v>
      </c>
      <c r="J42" s="18"/>
      <c r="K42" s="18" t="s">
        <v>686</v>
      </c>
      <c r="L42" s="18" t="s">
        <v>400</v>
      </c>
      <c r="M42" s="18">
        <v>9085590731</v>
      </c>
      <c r="N42" s="18" t="s">
        <v>760</v>
      </c>
      <c r="O42" s="18">
        <v>7399457723</v>
      </c>
      <c r="P42" s="24">
        <v>43504</v>
      </c>
      <c r="Q42" s="18" t="s">
        <v>225</v>
      </c>
      <c r="R42" s="18" t="s">
        <v>226</v>
      </c>
      <c r="S42" s="18" t="s">
        <v>212</v>
      </c>
      <c r="T42" s="18"/>
    </row>
    <row r="43" spans="1:20">
      <c r="A43" s="4">
        <v>39</v>
      </c>
      <c r="B43" s="17" t="s">
        <v>67</v>
      </c>
      <c r="C43" s="99" t="s">
        <v>773</v>
      </c>
      <c r="D43" s="18" t="s">
        <v>29</v>
      </c>
      <c r="E43" s="98" t="s">
        <v>774</v>
      </c>
      <c r="F43" s="18"/>
      <c r="G43" s="100">
        <v>59</v>
      </c>
      <c r="H43" s="100">
        <v>33</v>
      </c>
      <c r="I43" s="17">
        <f t="shared" si="0"/>
        <v>92</v>
      </c>
      <c r="J43" s="18"/>
      <c r="K43" s="18" t="s">
        <v>686</v>
      </c>
      <c r="L43" s="18" t="s">
        <v>400</v>
      </c>
      <c r="M43" s="18">
        <v>9085590731</v>
      </c>
      <c r="N43" s="18" t="s">
        <v>760</v>
      </c>
      <c r="O43" s="18">
        <v>7399457723</v>
      </c>
      <c r="P43" s="24">
        <v>43504</v>
      </c>
      <c r="Q43" s="18" t="s">
        <v>225</v>
      </c>
      <c r="R43" s="18" t="s">
        <v>227</v>
      </c>
      <c r="S43" s="18" t="s">
        <v>212</v>
      </c>
      <c r="T43" s="18"/>
    </row>
    <row r="44" spans="1:20">
      <c r="A44" s="4">
        <v>40</v>
      </c>
      <c r="B44" s="17" t="s">
        <v>66</v>
      </c>
      <c r="C44" s="99" t="s">
        <v>775</v>
      </c>
      <c r="D44" s="18" t="s">
        <v>29</v>
      </c>
      <c r="E44" s="62">
        <v>92</v>
      </c>
      <c r="F44" s="18"/>
      <c r="G44" s="102">
        <v>20</v>
      </c>
      <c r="H44" s="85">
        <v>40</v>
      </c>
      <c r="I44" s="17">
        <f t="shared" si="0"/>
        <v>60</v>
      </c>
      <c r="J44" s="97">
        <v>9957061754</v>
      </c>
      <c r="K44" s="85" t="s">
        <v>537</v>
      </c>
      <c r="L44" s="18" t="s">
        <v>730</v>
      </c>
      <c r="M44" s="97">
        <v>9401452470</v>
      </c>
      <c r="N44" s="18"/>
      <c r="O44" s="18"/>
      <c r="P44" s="24">
        <v>43505</v>
      </c>
      <c r="Q44" s="18" t="s">
        <v>228</v>
      </c>
      <c r="R44" s="18" t="s">
        <v>249</v>
      </c>
      <c r="S44" s="18" t="s">
        <v>212</v>
      </c>
      <c r="T44" s="18"/>
    </row>
    <row r="45" spans="1:20">
      <c r="A45" s="4">
        <v>41</v>
      </c>
      <c r="B45" s="17" t="s">
        <v>66</v>
      </c>
      <c r="C45" s="99" t="s">
        <v>776</v>
      </c>
      <c r="D45" s="18" t="s">
        <v>29</v>
      </c>
      <c r="E45" s="62">
        <v>89</v>
      </c>
      <c r="F45" s="18"/>
      <c r="G45" s="102">
        <v>10</v>
      </c>
      <c r="H45" s="85">
        <v>10</v>
      </c>
      <c r="I45" s="17">
        <f t="shared" si="0"/>
        <v>20</v>
      </c>
      <c r="J45" s="97">
        <v>8876495981</v>
      </c>
      <c r="K45" s="85" t="s">
        <v>537</v>
      </c>
      <c r="L45" s="18" t="s">
        <v>730</v>
      </c>
      <c r="M45" s="18">
        <v>9085590731</v>
      </c>
      <c r="N45" s="18"/>
      <c r="O45" s="18"/>
      <c r="P45" s="24">
        <v>43505</v>
      </c>
      <c r="Q45" s="18" t="s">
        <v>228</v>
      </c>
      <c r="R45" s="18" t="s">
        <v>238</v>
      </c>
      <c r="S45" s="18" t="s">
        <v>212</v>
      </c>
      <c r="T45" s="18"/>
    </row>
    <row r="46" spans="1:20">
      <c r="A46" s="4">
        <v>42</v>
      </c>
      <c r="B46" s="17" t="s">
        <v>67</v>
      </c>
      <c r="C46" s="52" t="s">
        <v>777</v>
      </c>
      <c r="D46" s="18" t="s">
        <v>29</v>
      </c>
      <c r="E46" s="62">
        <v>303</v>
      </c>
      <c r="F46" s="18"/>
      <c r="G46" s="102">
        <v>33</v>
      </c>
      <c r="H46" s="85">
        <v>25</v>
      </c>
      <c r="I46" s="17">
        <f t="shared" si="0"/>
        <v>58</v>
      </c>
      <c r="J46" s="97">
        <v>9864916907</v>
      </c>
      <c r="K46" s="85" t="s">
        <v>257</v>
      </c>
      <c r="L46" s="18" t="s">
        <v>539</v>
      </c>
      <c r="M46" s="18">
        <v>9085590731</v>
      </c>
      <c r="N46" s="18" t="s">
        <v>760</v>
      </c>
      <c r="O46" s="18">
        <v>7399457723</v>
      </c>
      <c r="P46" s="24">
        <v>43505</v>
      </c>
      <c r="Q46" s="18" t="s">
        <v>228</v>
      </c>
      <c r="R46" s="18" t="s">
        <v>418</v>
      </c>
      <c r="S46" s="18" t="s">
        <v>212</v>
      </c>
      <c r="T46" s="18"/>
    </row>
    <row r="47" spans="1:20">
      <c r="A47" s="4">
        <v>43</v>
      </c>
      <c r="B47" s="17" t="s">
        <v>67</v>
      </c>
      <c r="C47" s="51" t="s">
        <v>778</v>
      </c>
      <c r="D47" s="18" t="s">
        <v>29</v>
      </c>
      <c r="E47" s="62">
        <v>197</v>
      </c>
      <c r="F47" s="18"/>
      <c r="G47" s="102">
        <v>37</v>
      </c>
      <c r="H47" s="85">
        <v>44</v>
      </c>
      <c r="I47" s="17">
        <f t="shared" si="0"/>
        <v>81</v>
      </c>
      <c r="J47" s="97">
        <v>9678665967</v>
      </c>
      <c r="K47" s="85" t="s">
        <v>257</v>
      </c>
      <c r="L47" s="18" t="s">
        <v>539</v>
      </c>
      <c r="M47" s="18">
        <v>9085590731</v>
      </c>
      <c r="N47" s="18" t="s">
        <v>760</v>
      </c>
      <c r="O47" s="18">
        <v>7399457723</v>
      </c>
      <c r="P47" s="24">
        <v>43505</v>
      </c>
      <c r="Q47" s="18" t="s">
        <v>228</v>
      </c>
      <c r="R47" s="18" t="s">
        <v>418</v>
      </c>
      <c r="S47" s="18" t="s">
        <v>212</v>
      </c>
      <c r="T47" s="18"/>
    </row>
    <row r="48" spans="1:20">
      <c r="A48" s="4">
        <v>44</v>
      </c>
      <c r="B48" s="17" t="s">
        <v>66</v>
      </c>
      <c r="C48" s="52" t="s">
        <v>779</v>
      </c>
      <c r="D48" s="18" t="s">
        <v>29</v>
      </c>
      <c r="E48" s="62">
        <v>305</v>
      </c>
      <c r="F48" s="18"/>
      <c r="G48" s="102">
        <v>45</v>
      </c>
      <c r="H48" s="85">
        <v>21</v>
      </c>
      <c r="I48" s="17">
        <f t="shared" si="0"/>
        <v>66</v>
      </c>
      <c r="J48" s="97">
        <v>8811970725</v>
      </c>
      <c r="K48" s="85" t="s">
        <v>754</v>
      </c>
      <c r="L48" s="18" t="s">
        <v>242</v>
      </c>
      <c r="M48" s="18">
        <v>9085590731</v>
      </c>
      <c r="N48" s="18" t="s">
        <v>760</v>
      </c>
      <c r="O48" s="18">
        <v>7399457723</v>
      </c>
      <c r="P48" s="24">
        <v>43507</v>
      </c>
      <c r="Q48" s="18" t="s">
        <v>232</v>
      </c>
      <c r="R48" s="18" t="s">
        <v>249</v>
      </c>
      <c r="S48" s="18" t="s">
        <v>212</v>
      </c>
      <c r="T48" s="18"/>
    </row>
    <row r="49" spans="1:20">
      <c r="A49" s="4">
        <v>45</v>
      </c>
      <c r="B49" s="17" t="s">
        <v>66</v>
      </c>
      <c r="C49" s="51" t="s">
        <v>780</v>
      </c>
      <c r="D49" s="18" t="s">
        <v>29</v>
      </c>
      <c r="E49" s="62">
        <v>304</v>
      </c>
      <c r="F49" s="18"/>
      <c r="G49" s="102">
        <v>33</v>
      </c>
      <c r="H49" s="85">
        <v>34</v>
      </c>
      <c r="I49" s="17">
        <f t="shared" si="0"/>
        <v>67</v>
      </c>
      <c r="J49" s="97">
        <v>9957605964</v>
      </c>
      <c r="K49" s="85" t="s">
        <v>754</v>
      </c>
      <c r="L49" s="18" t="s">
        <v>242</v>
      </c>
      <c r="M49" s="18">
        <v>9085590731</v>
      </c>
      <c r="N49" s="18" t="s">
        <v>760</v>
      </c>
      <c r="O49" s="18">
        <v>7399457723</v>
      </c>
      <c r="P49" s="24">
        <v>43507</v>
      </c>
      <c r="Q49" s="18" t="s">
        <v>232</v>
      </c>
      <c r="R49" s="18" t="s">
        <v>249</v>
      </c>
      <c r="S49" s="18" t="s">
        <v>212</v>
      </c>
      <c r="T49" s="18"/>
    </row>
    <row r="50" spans="1:20">
      <c r="A50" s="4">
        <v>46</v>
      </c>
      <c r="B50" s="17" t="s">
        <v>67</v>
      </c>
      <c r="C50" s="52" t="s">
        <v>781</v>
      </c>
      <c r="D50" s="18" t="s">
        <v>29</v>
      </c>
      <c r="E50" s="62">
        <v>414</v>
      </c>
      <c r="F50" s="18"/>
      <c r="G50" s="102">
        <v>55</v>
      </c>
      <c r="H50" s="85">
        <v>17</v>
      </c>
      <c r="I50" s="17">
        <f t="shared" si="0"/>
        <v>72</v>
      </c>
      <c r="J50" s="97">
        <v>9678687352</v>
      </c>
      <c r="K50" s="85" t="s">
        <v>257</v>
      </c>
      <c r="L50" s="18" t="s">
        <v>400</v>
      </c>
      <c r="M50" s="18">
        <v>9085590731</v>
      </c>
      <c r="N50" s="18" t="s">
        <v>760</v>
      </c>
      <c r="O50" s="18">
        <v>7399457723</v>
      </c>
      <c r="P50" s="24">
        <v>43507</v>
      </c>
      <c r="Q50" s="18" t="s">
        <v>232</v>
      </c>
      <c r="R50" s="18" t="s">
        <v>254</v>
      </c>
      <c r="S50" s="18" t="s">
        <v>212</v>
      </c>
      <c r="T50" s="18"/>
    </row>
    <row r="51" spans="1:20">
      <c r="A51" s="4">
        <v>47</v>
      </c>
      <c r="B51" s="17" t="s">
        <v>67</v>
      </c>
      <c r="C51" s="52" t="s">
        <v>782</v>
      </c>
      <c r="D51" s="18" t="s">
        <v>29</v>
      </c>
      <c r="E51" s="62">
        <v>83</v>
      </c>
      <c r="F51" s="18"/>
      <c r="G51" s="102">
        <v>44</v>
      </c>
      <c r="H51" s="85">
        <v>32</v>
      </c>
      <c r="I51" s="17">
        <f t="shared" si="0"/>
        <v>76</v>
      </c>
      <c r="J51" s="97">
        <v>8011160936</v>
      </c>
      <c r="K51" s="85" t="s">
        <v>257</v>
      </c>
      <c r="L51" s="18" t="s">
        <v>400</v>
      </c>
      <c r="M51" s="18">
        <v>9085590731</v>
      </c>
      <c r="N51" s="18" t="s">
        <v>760</v>
      </c>
      <c r="O51" s="18">
        <v>7399457723</v>
      </c>
      <c r="P51" s="24">
        <v>43507</v>
      </c>
      <c r="Q51" s="18" t="s">
        <v>232</v>
      </c>
      <c r="R51" s="18" t="s">
        <v>255</v>
      </c>
      <c r="S51" s="18" t="s">
        <v>212</v>
      </c>
      <c r="T51" s="18"/>
    </row>
    <row r="52" spans="1:20">
      <c r="A52" s="4">
        <v>48</v>
      </c>
      <c r="B52" s="17" t="s">
        <v>66</v>
      </c>
      <c r="C52" s="100" t="s">
        <v>783</v>
      </c>
      <c r="D52" s="18" t="s">
        <v>29</v>
      </c>
      <c r="E52" s="98">
        <v>122</v>
      </c>
      <c r="F52" s="18"/>
      <c r="G52" s="100">
        <v>33</v>
      </c>
      <c r="H52" s="100">
        <v>41</v>
      </c>
      <c r="I52" s="17">
        <f t="shared" si="0"/>
        <v>74</v>
      </c>
      <c r="J52" s="18"/>
      <c r="K52" s="18" t="s">
        <v>537</v>
      </c>
      <c r="L52" s="18" t="s">
        <v>730</v>
      </c>
      <c r="M52" s="18">
        <v>7086357884</v>
      </c>
      <c r="N52" s="18" t="s">
        <v>784</v>
      </c>
      <c r="O52" s="18">
        <v>961958088</v>
      </c>
      <c r="P52" s="24">
        <v>43508</v>
      </c>
      <c r="Q52" s="18" t="s">
        <v>210</v>
      </c>
      <c r="R52" s="18" t="s">
        <v>213</v>
      </c>
      <c r="S52" s="18" t="s">
        <v>212</v>
      </c>
      <c r="T52" s="18"/>
    </row>
    <row r="53" spans="1:20">
      <c r="A53" s="4">
        <v>49</v>
      </c>
      <c r="B53" s="17" t="s">
        <v>66</v>
      </c>
      <c r="C53" s="100" t="s">
        <v>785</v>
      </c>
      <c r="D53" s="18" t="s">
        <v>29</v>
      </c>
      <c r="E53" s="98">
        <v>131</v>
      </c>
      <c r="F53" s="18"/>
      <c r="G53" s="100">
        <v>25</v>
      </c>
      <c r="H53" s="100">
        <v>33</v>
      </c>
      <c r="I53" s="17">
        <f t="shared" si="0"/>
        <v>58</v>
      </c>
      <c r="J53" s="18"/>
      <c r="K53" s="18" t="s">
        <v>537</v>
      </c>
      <c r="L53" s="18" t="s">
        <v>730</v>
      </c>
      <c r="M53" s="18">
        <v>7086357884</v>
      </c>
      <c r="N53" s="18" t="s">
        <v>784</v>
      </c>
      <c r="O53" s="18">
        <v>961958088</v>
      </c>
      <c r="P53" s="24">
        <v>43508</v>
      </c>
      <c r="Q53" s="18" t="s">
        <v>210</v>
      </c>
      <c r="R53" s="18" t="s">
        <v>213</v>
      </c>
      <c r="S53" s="18" t="s">
        <v>212</v>
      </c>
      <c r="T53" s="18"/>
    </row>
    <row r="54" spans="1:20">
      <c r="A54" s="4">
        <v>50</v>
      </c>
      <c r="B54" s="17" t="s">
        <v>66</v>
      </c>
      <c r="C54" s="100" t="s">
        <v>786</v>
      </c>
      <c r="D54" s="18" t="s">
        <v>29</v>
      </c>
      <c r="E54" s="103">
        <v>117</v>
      </c>
      <c r="F54" s="18"/>
      <c r="G54" s="100">
        <v>26</v>
      </c>
      <c r="H54" s="100">
        <v>22</v>
      </c>
      <c r="I54" s="17">
        <f t="shared" si="0"/>
        <v>48</v>
      </c>
      <c r="J54" s="18"/>
      <c r="K54" s="18" t="s">
        <v>537</v>
      </c>
      <c r="L54" s="18" t="s">
        <v>730</v>
      </c>
      <c r="M54" s="18">
        <v>7086357884</v>
      </c>
      <c r="N54" s="18" t="s">
        <v>784</v>
      </c>
      <c r="O54" s="18">
        <v>961958088</v>
      </c>
      <c r="P54" s="24">
        <v>43508</v>
      </c>
      <c r="Q54" s="18" t="s">
        <v>210</v>
      </c>
      <c r="R54" s="18" t="s">
        <v>213</v>
      </c>
      <c r="S54" s="18" t="s">
        <v>212</v>
      </c>
      <c r="T54" s="18"/>
    </row>
    <row r="55" spans="1:20">
      <c r="A55" s="4">
        <v>51</v>
      </c>
      <c r="B55" s="17" t="s">
        <v>67</v>
      </c>
      <c r="C55" s="100" t="s">
        <v>787</v>
      </c>
      <c r="D55" s="18" t="s">
        <v>29</v>
      </c>
      <c r="E55" s="103">
        <v>221</v>
      </c>
      <c r="F55" s="18"/>
      <c r="G55" s="100">
        <v>37</v>
      </c>
      <c r="H55" s="100">
        <v>39</v>
      </c>
      <c r="I55" s="17">
        <f t="shared" si="0"/>
        <v>76</v>
      </c>
      <c r="J55" s="18"/>
      <c r="K55" s="85" t="s">
        <v>754</v>
      </c>
      <c r="L55" s="18" t="s">
        <v>242</v>
      </c>
      <c r="M55" s="18">
        <v>9401452495</v>
      </c>
      <c r="N55" s="18" t="s">
        <v>784</v>
      </c>
      <c r="O55" s="18">
        <v>961958088</v>
      </c>
      <c r="P55" s="24">
        <v>43508</v>
      </c>
      <c r="Q55" s="18" t="s">
        <v>210</v>
      </c>
      <c r="R55" s="18" t="s">
        <v>238</v>
      </c>
      <c r="S55" s="18" t="s">
        <v>212</v>
      </c>
      <c r="T55" s="18"/>
    </row>
    <row r="56" spans="1:20">
      <c r="A56" s="4">
        <v>52</v>
      </c>
      <c r="B56" s="17" t="s">
        <v>67</v>
      </c>
      <c r="C56" s="100" t="s">
        <v>788</v>
      </c>
      <c r="D56" s="18" t="s">
        <v>29</v>
      </c>
      <c r="E56" s="103">
        <v>220</v>
      </c>
      <c r="F56" s="18"/>
      <c r="G56" s="100">
        <v>53</v>
      </c>
      <c r="H56" s="100">
        <v>44</v>
      </c>
      <c r="I56" s="17">
        <f t="shared" si="0"/>
        <v>97</v>
      </c>
      <c r="J56" s="18"/>
      <c r="K56" s="85" t="s">
        <v>754</v>
      </c>
      <c r="L56" s="18" t="s">
        <v>242</v>
      </c>
      <c r="M56" s="18">
        <v>9401452495</v>
      </c>
      <c r="N56" s="18" t="s">
        <v>784</v>
      </c>
      <c r="O56" s="18">
        <v>961958088</v>
      </c>
      <c r="P56" s="24">
        <v>43508</v>
      </c>
      <c r="Q56" s="18" t="s">
        <v>210</v>
      </c>
      <c r="R56" s="18" t="s">
        <v>239</v>
      </c>
      <c r="S56" s="18" t="s">
        <v>212</v>
      </c>
      <c r="T56" s="18"/>
    </row>
    <row r="57" spans="1:20">
      <c r="A57" s="4">
        <v>53</v>
      </c>
      <c r="B57" s="17" t="s">
        <v>66</v>
      </c>
      <c r="C57" s="100" t="s">
        <v>789</v>
      </c>
      <c r="D57" s="18" t="s">
        <v>29</v>
      </c>
      <c r="E57" s="103">
        <v>118</v>
      </c>
      <c r="F57" s="18"/>
      <c r="G57" s="100">
        <v>33</v>
      </c>
      <c r="H57" s="100">
        <v>38</v>
      </c>
      <c r="I57" s="17">
        <f t="shared" si="0"/>
        <v>71</v>
      </c>
      <c r="J57" s="18"/>
      <c r="K57" s="85" t="s">
        <v>537</v>
      </c>
      <c r="L57" s="18" t="s">
        <v>730</v>
      </c>
      <c r="M57" s="18">
        <v>7086357884</v>
      </c>
      <c r="N57" s="18" t="s">
        <v>784</v>
      </c>
      <c r="O57" s="18">
        <v>961958088</v>
      </c>
      <c r="P57" s="24">
        <v>43509</v>
      </c>
      <c r="Q57" s="18" t="s">
        <v>217</v>
      </c>
      <c r="R57" s="18" t="s">
        <v>226</v>
      </c>
      <c r="S57" s="18" t="s">
        <v>212</v>
      </c>
      <c r="T57" s="18"/>
    </row>
    <row r="58" spans="1:20">
      <c r="A58" s="4">
        <v>54</v>
      </c>
      <c r="B58" s="17" t="s">
        <v>66</v>
      </c>
      <c r="C58" s="100" t="s">
        <v>790</v>
      </c>
      <c r="D58" s="18" t="s">
        <v>29</v>
      </c>
      <c r="E58" s="103">
        <v>120</v>
      </c>
      <c r="F58" s="18"/>
      <c r="G58" s="100">
        <v>40</v>
      </c>
      <c r="H58" s="100">
        <v>25</v>
      </c>
      <c r="I58" s="17">
        <f t="shared" si="0"/>
        <v>65</v>
      </c>
      <c r="J58" s="18"/>
      <c r="K58" s="85" t="s">
        <v>537</v>
      </c>
      <c r="L58" s="18" t="s">
        <v>730</v>
      </c>
      <c r="M58" s="18">
        <v>7086357884</v>
      </c>
      <c r="N58" s="18" t="s">
        <v>784</v>
      </c>
      <c r="O58" s="18">
        <v>961958088</v>
      </c>
      <c r="P58" s="24">
        <v>43509</v>
      </c>
      <c r="Q58" s="18" t="s">
        <v>217</v>
      </c>
      <c r="R58" s="18" t="s">
        <v>226</v>
      </c>
      <c r="S58" s="18" t="s">
        <v>212</v>
      </c>
      <c r="T58" s="18"/>
    </row>
    <row r="59" spans="1:20">
      <c r="A59" s="4">
        <v>55</v>
      </c>
      <c r="B59" s="17" t="s">
        <v>66</v>
      </c>
      <c r="C59" s="100" t="s">
        <v>791</v>
      </c>
      <c r="D59" s="18" t="s">
        <v>29</v>
      </c>
      <c r="E59" s="103">
        <v>132</v>
      </c>
      <c r="F59" s="18"/>
      <c r="G59" s="100">
        <v>17</v>
      </c>
      <c r="H59" s="100">
        <v>22</v>
      </c>
      <c r="I59" s="17">
        <f t="shared" si="0"/>
        <v>39</v>
      </c>
      <c r="J59" s="97"/>
      <c r="K59" s="85" t="s">
        <v>537</v>
      </c>
      <c r="L59" s="18" t="s">
        <v>730</v>
      </c>
      <c r="M59" s="18">
        <v>7086357884</v>
      </c>
      <c r="N59" s="18"/>
      <c r="O59" s="18"/>
      <c r="P59" s="24">
        <v>43509</v>
      </c>
      <c r="Q59" s="18" t="s">
        <v>217</v>
      </c>
      <c r="R59" s="18" t="s">
        <v>211</v>
      </c>
      <c r="S59" s="18" t="s">
        <v>212</v>
      </c>
      <c r="T59" s="18"/>
    </row>
    <row r="60" spans="1:20">
      <c r="A60" s="4">
        <v>56</v>
      </c>
      <c r="B60" s="17" t="s">
        <v>66</v>
      </c>
      <c r="C60" s="100" t="s">
        <v>792</v>
      </c>
      <c r="D60" s="18" t="s">
        <v>29</v>
      </c>
      <c r="E60" s="103">
        <v>143</v>
      </c>
      <c r="F60" s="18"/>
      <c r="G60" s="100">
        <v>32</v>
      </c>
      <c r="H60" s="100">
        <v>31</v>
      </c>
      <c r="I60" s="17">
        <f t="shared" si="0"/>
        <v>63</v>
      </c>
      <c r="J60" s="97"/>
      <c r="K60" s="85" t="s">
        <v>537</v>
      </c>
      <c r="L60" s="18" t="s">
        <v>730</v>
      </c>
      <c r="M60" s="18">
        <v>7086357884</v>
      </c>
      <c r="N60" s="18"/>
      <c r="O60" s="18"/>
      <c r="P60" s="24">
        <v>43509</v>
      </c>
      <c r="Q60" s="18" t="s">
        <v>217</v>
      </c>
      <c r="R60" s="18" t="s">
        <v>223</v>
      </c>
      <c r="S60" s="18" t="s">
        <v>212</v>
      </c>
      <c r="T60" s="18"/>
    </row>
    <row r="61" spans="1:20">
      <c r="A61" s="4">
        <v>57</v>
      </c>
      <c r="B61" s="17" t="s">
        <v>67</v>
      </c>
      <c r="C61" s="67" t="s">
        <v>793</v>
      </c>
      <c r="D61" s="18" t="s">
        <v>29</v>
      </c>
      <c r="E61" s="62">
        <v>165</v>
      </c>
      <c r="F61" s="18"/>
      <c r="G61" s="102">
        <v>16</v>
      </c>
      <c r="H61" s="102">
        <v>13</v>
      </c>
      <c r="I61" s="17">
        <f t="shared" si="0"/>
        <v>29</v>
      </c>
      <c r="J61" s="97">
        <v>7662826845</v>
      </c>
      <c r="K61" s="18" t="s">
        <v>415</v>
      </c>
      <c r="L61" s="18" t="s">
        <v>416</v>
      </c>
      <c r="M61" s="18">
        <v>7662005787</v>
      </c>
      <c r="N61" s="18"/>
      <c r="O61" s="18"/>
      <c r="P61" s="24">
        <v>43509</v>
      </c>
      <c r="Q61" s="18" t="s">
        <v>217</v>
      </c>
      <c r="R61" s="18" t="s">
        <v>230</v>
      </c>
      <c r="S61" s="18" t="s">
        <v>212</v>
      </c>
      <c r="T61" s="18"/>
    </row>
    <row r="62" spans="1:20">
      <c r="A62" s="4">
        <v>58</v>
      </c>
      <c r="B62" s="17" t="s">
        <v>67</v>
      </c>
      <c r="C62" s="67" t="s">
        <v>794</v>
      </c>
      <c r="D62" s="18" t="s">
        <v>29</v>
      </c>
      <c r="E62" s="62">
        <v>386</v>
      </c>
      <c r="F62" s="18"/>
      <c r="G62" s="102">
        <v>19</v>
      </c>
      <c r="H62" s="102">
        <v>18</v>
      </c>
      <c r="I62" s="17">
        <f t="shared" si="0"/>
        <v>37</v>
      </c>
      <c r="J62" s="97">
        <v>9085695975</v>
      </c>
      <c r="K62" s="18" t="s">
        <v>415</v>
      </c>
      <c r="L62" s="18" t="s">
        <v>416</v>
      </c>
      <c r="M62" s="18">
        <v>7662005787</v>
      </c>
      <c r="N62" s="18"/>
      <c r="O62" s="18"/>
      <c r="P62" s="24">
        <v>43509</v>
      </c>
      <c r="Q62" s="18" t="s">
        <v>217</v>
      </c>
      <c r="R62" s="18" t="s">
        <v>224</v>
      </c>
      <c r="S62" s="18" t="s">
        <v>212</v>
      </c>
      <c r="T62" s="18"/>
    </row>
    <row r="63" spans="1:20">
      <c r="A63" s="4">
        <v>59</v>
      </c>
      <c r="B63" s="17" t="s">
        <v>67</v>
      </c>
      <c r="C63" s="67" t="s">
        <v>795</v>
      </c>
      <c r="D63" s="18" t="s">
        <v>29</v>
      </c>
      <c r="E63" s="62">
        <v>174</v>
      </c>
      <c r="F63" s="18"/>
      <c r="G63" s="102">
        <v>12</v>
      </c>
      <c r="H63" s="102">
        <v>17</v>
      </c>
      <c r="I63" s="17">
        <f t="shared" si="0"/>
        <v>29</v>
      </c>
      <c r="J63" s="97">
        <v>9954558859</v>
      </c>
      <c r="K63" s="18" t="s">
        <v>424</v>
      </c>
      <c r="L63" s="18" t="s">
        <v>185</v>
      </c>
      <c r="M63" s="18">
        <v>9706884122</v>
      </c>
      <c r="N63" s="18"/>
      <c r="O63" s="18"/>
      <c r="P63" s="24">
        <v>43509</v>
      </c>
      <c r="Q63" s="18" t="s">
        <v>217</v>
      </c>
      <c r="R63" s="18" t="s">
        <v>224</v>
      </c>
      <c r="S63" s="18" t="s">
        <v>212</v>
      </c>
      <c r="T63" s="18"/>
    </row>
    <row r="64" spans="1:20">
      <c r="A64" s="4">
        <v>60</v>
      </c>
      <c r="B64" s="17" t="s">
        <v>67</v>
      </c>
      <c r="C64" s="67" t="s">
        <v>796</v>
      </c>
      <c r="D64" s="18" t="s">
        <v>29</v>
      </c>
      <c r="E64" s="62">
        <v>380</v>
      </c>
      <c r="F64" s="18"/>
      <c r="G64" s="102">
        <v>21</v>
      </c>
      <c r="H64" s="102">
        <v>21</v>
      </c>
      <c r="I64" s="17">
        <f t="shared" si="0"/>
        <v>42</v>
      </c>
      <c r="J64" s="97">
        <v>9613457404</v>
      </c>
      <c r="K64" s="18" t="s">
        <v>424</v>
      </c>
      <c r="L64" s="18" t="s">
        <v>185</v>
      </c>
      <c r="M64" s="18">
        <v>9706884122</v>
      </c>
      <c r="N64" s="18"/>
      <c r="O64" s="18"/>
      <c r="P64" s="24">
        <v>43509</v>
      </c>
      <c r="Q64" s="18" t="s">
        <v>217</v>
      </c>
      <c r="R64" s="18" t="s">
        <v>223</v>
      </c>
      <c r="S64" s="18" t="s">
        <v>212</v>
      </c>
      <c r="T64" s="18"/>
    </row>
    <row r="65" spans="1:20">
      <c r="A65" s="4">
        <v>61</v>
      </c>
      <c r="B65" s="17" t="s">
        <v>66</v>
      </c>
      <c r="C65" s="67" t="s">
        <v>797</v>
      </c>
      <c r="D65" s="18" t="s">
        <v>29</v>
      </c>
      <c r="E65" s="62">
        <v>379</v>
      </c>
      <c r="F65" s="18"/>
      <c r="G65" s="102">
        <v>6</v>
      </c>
      <c r="H65" s="102">
        <v>4</v>
      </c>
      <c r="I65" s="17">
        <f t="shared" si="0"/>
        <v>10</v>
      </c>
      <c r="J65" s="97">
        <v>9954787879</v>
      </c>
      <c r="K65" s="18" t="s">
        <v>700</v>
      </c>
      <c r="L65" s="18" t="s">
        <v>701</v>
      </c>
      <c r="M65" s="18">
        <v>9435283575</v>
      </c>
      <c r="N65" s="18" t="s">
        <v>702</v>
      </c>
      <c r="O65" s="18"/>
      <c r="P65" s="24">
        <v>43510</v>
      </c>
      <c r="Q65" s="18" t="s">
        <v>221</v>
      </c>
      <c r="R65" s="18" t="s">
        <v>230</v>
      </c>
      <c r="S65" s="18" t="s">
        <v>212</v>
      </c>
      <c r="T65" s="18"/>
    </row>
    <row r="66" spans="1:20">
      <c r="A66" s="4">
        <v>62</v>
      </c>
      <c r="B66" s="17" t="s">
        <v>66</v>
      </c>
      <c r="C66" s="86" t="s">
        <v>798</v>
      </c>
      <c r="D66" s="18" t="s">
        <v>29</v>
      </c>
      <c r="E66" s="62">
        <v>175</v>
      </c>
      <c r="F66" s="18"/>
      <c r="G66" s="102">
        <v>18</v>
      </c>
      <c r="H66" s="102">
        <v>15</v>
      </c>
      <c r="I66" s="17">
        <f t="shared" si="0"/>
        <v>33</v>
      </c>
      <c r="J66" s="18">
        <v>9678311656</v>
      </c>
      <c r="K66" s="18" t="s">
        <v>700</v>
      </c>
      <c r="L66" s="18" t="s">
        <v>701</v>
      </c>
      <c r="M66" s="18">
        <v>9435283575</v>
      </c>
      <c r="N66" s="18" t="s">
        <v>702</v>
      </c>
      <c r="O66" s="18"/>
      <c r="P66" s="24">
        <v>43510</v>
      </c>
      <c r="Q66" s="18" t="s">
        <v>221</v>
      </c>
      <c r="R66" s="18" t="s">
        <v>237</v>
      </c>
      <c r="S66" s="18" t="s">
        <v>212</v>
      </c>
      <c r="T66" s="18"/>
    </row>
    <row r="67" spans="1:20">
      <c r="A67" s="4">
        <v>63</v>
      </c>
      <c r="B67" s="17" t="s">
        <v>67</v>
      </c>
      <c r="C67" s="67" t="s">
        <v>799</v>
      </c>
      <c r="D67" s="18" t="s">
        <v>29</v>
      </c>
      <c r="E67" s="103">
        <v>378</v>
      </c>
      <c r="F67" s="18"/>
      <c r="G67" s="68">
        <v>29</v>
      </c>
      <c r="H67" s="68">
        <v>24</v>
      </c>
      <c r="I67" s="17">
        <f t="shared" si="0"/>
        <v>53</v>
      </c>
      <c r="J67" s="18">
        <v>9854125397</v>
      </c>
      <c r="K67" s="18"/>
      <c r="L67" s="18"/>
      <c r="M67" s="97"/>
      <c r="N67" s="18"/>
      <c r="O67" s="18"/>
      <c r="P67" s="24">
        <v>43510</v>
      </c>
      <c r="Q67" s="18" t="s">
        <v>221</v>
      </c>
      <c r="R67" s="18" t="s">
        <v>237</v>
      </c>
      <c r="S67" s="18" t="s">
        <v>212</v>
      </c>
      <c r="T67" s="18"/>
    </row>
    <row r="68" spans="1:20">
      <c r="A68" s="4">
        <v>64</v>
      </c>
      <c r="B68" s="17" t="s">
        <v>67</v>
      </c>
      <c r="C68" s="67" t="s">
        <v>800</v>
      </c>
      <c r="D68" s="18" t="s">
        <v>29</v>
      </c>
      <c r="E68" s="103">
        <v>373</v>
      </c>
      <c r="F68" s="18"/>
      <c r="G68" s="68">
        <v>32</v>
      </c>
      <c r="H68" s="68">
        <v>33</v>
      </c>
      <c r="I68" s="17">
        <f t="shared" si="0"/>
        <v>65</v>
      </c>
      <c r="J68" s="18">
        <v>8876166495</v>
      </c>
      <c r="K68" s="18" t="s">
        <v>693</v>
      </c>
      <c r="L68" s="18" t="s">
        <v>718</v>
      </c>
      <c r="M68" s="97">
        <v>9678622882</v>
      </c>
      <c r="N68" s="18"/>
      <c r="O68" s="18"/>
      <c r="P68" s="24">
        <v>43510</v>
      </c>
      <c r="Q68" s="18" t="s">
        <v>221</v>
      </c>
      <c r="R68" s="18" t="s">
        <v>237</v>
      </c>
      <c r="S68" s="18" t="s">
        <v>212</v>
      </c>
      <c r="T68" s="18"/>
    </row>
    <row r="69" spans="1:20">
      <c r="A69" s="4">
        <v>65</v>
      </c>
      <c r="B69" s="17" t="s">
        <v>66</v>
      </c>
      <c r="C69" s="67" t="s">
        <v>660</v>
      </c>
      <c r="D69" s="18" t="s">
        <v>29</v>
      </c>
      <c r="E69" s="62">
        <v>167</v>
      </c>
      <c r="F69" s="18"/>
      <c r="G69" s="68">
        <v>16</v>
      </c>
      <c r="H69" s="68">
        <v>22</v>
      </c>
      <c r="I69" s="17">
        <f t="shared" si="0"/>
        <v>38</v>
      </c>
      <c r="J69" s="97">
        <v>9085680957</v>
      </c>
      <c r="K69" s="18" t="s">
        <v>693</v>
      </c>
      <c r="L69" s="18" t="s">
        <v>718</v>
      </c>
      <c r="M69" s="97">
        <v>9678622882</v>
      </c>
      <c r="N69" s="18" t="s">
        <v>719</v>
      </c>
      <c r="O69" s="18">
        <v>9085280874</v>
      </c>
      <c r="P69" s="24">
        <v>43511</v>
      </c>
      <c r="Q69" s="18" t="s">
        <v>225</v>
      </c>
      <c r="R69" s="18" t="s">
        <v>213</v>
      </c>
      <c r="S69" s="18" t="s">
        <v>212</v>
      </c>
      <c r="T69" s="18"/>
    </row>
    <row r="70" spans="1:20">
      <c r="A70" s="4">
        <v>66</v>
      </c>
      <c r="B70" s="17" t="s">
        <v>66</v>
      </c>
      <c r="C70" s="67" t="s">
        <v>801</v>
      </c>
      <c r="D70" s="18" t="s">
        <v>29</v>
      </c>
      <c r="E70" s="60">
        <v>331</v>
      </c>
      <c r="F70" s="18"/>
      <c r="G70" s="68">
        <v>14</v>
      </c>
      <c r="H70" s="68">
        <v>13</v>
      </c>
      <c r="I70" s="17">
        <f t="shared" si="0"/>
        <v>27</v>
      </c>
      <c r="J70" s="97">
        <v>9954042397</v>
      </c>
      <c r="K70" s="18" t="s">
        <v>693</v>
      </c>
      <c r="L70" s="18" t="s">
        <v>718</v>
      </c>
      <c r="M70" s="97">
        <v>9678622882</v>
      </c>
      <c r="N70" s="18" t="s">
        <v>719</v>
      </c>
      <c r="O70" s="18">
        <v>9085280874</v>
      </c>
      <c r="P70" s="24">
        <v>43511</v>
      </c>
      <c r="Q70" s="18" t="s">
        <v>225</v>
      </c>
      <c r="R70" s="18" t="s">
        <v>213</v>
      </c>
      <c r="S70" s="18" t="s">
        <v>212</v>
      </c>
      <c r="T70" s="18"/>
    </row>
    <row r="71" spans="1:20">
      <c r="A71" s="4">
        <v>67</v>
      </c>
      <c r="B71" s="17" t="s">
        <v>66</v>
      </c>
      <c r="C71" s="67" t="s">
        <v>802</v>
      </c>
      <c r="D71" s="18" t="s">
        <v>29</v>
      </c>
      <c r="E71" s="60"/>
      <c r="F71" s="18"/>
      <c r="G71" s="68">
        <v>10</v>
      </c>
      <c r="H71" s="68">
        <v>6</v>
      </c>
      <c r="I71" s="17">
        <f t="shared" ref="I71:I107" si="1">+G71+H71</f>
        <v>16</v>
      </c>
      <c r="J71" s="97">
        <v>9401311159</v>
      </c>
      <c r="K71" s="18" t="s">
        <v>693</v>
      </c>
      <c r="L71" s="18" t="s">
        <v>718</v>
      </c>
      <c r="M71" s="97">
        <v>9678622882</v>
      </c>
      <c r="N71" s="18" t="s">
        <v>719</v>
      </c>
      <c r="O71" s="18">
        <v>9085280874</v>
      </c>
      <c r="P71" s="24">
        <v>43511</v>
      </c>
      <c r="Q71" s="18" t="s">
        <v>225</v>
      </c>
      <c r="R71" s="18" t="s">
        <v>213</v>
      </c>
      <c r="S71" s="18" t="s">
        <v>212</v>
      </c>
      <c r="T71" s="18"/>
    </row>
    <row r="72" spans="1:20">
      <c r="A72" s="4">
        <v>68</v>
      </c>
      <c r="B72" s="17" t="s">
        <v>66</v>
      </c>
      <c r="C72" s="67" t="s">
        <v>803</v>
      </c>
      <c r="D72" s="18" t="s">
        <v>27</v>
      </c>
      <c r="E72" s="60"/>
      <c r="F72" s="18"/>
      <c r="G72" s="68">
        <v>13</v>
      </c>
      <c r="H72" s="68">
        <v>23</v>
      </c>
      <c r="I72" s="17">
        <f t="shared" si="1"/>
        <v>36</v>
      </c>
      <c r="J72" s="97"/>
      <c r="K72" s="18"/>
      <c r="L72" s="18" t="s">
        <v>718</v>
      </c>
      <c r="M72" s="97">
        <v>9678622882</v>
      </c>
      <c r="N72" s="18" t="s">
        <v>719</v>
      </c>
      <c r="O72" s="18">
        <v>9085280874</v>
      </c>
      <c r="P72" s="24">
        <v>43511</v>
      </c>
      <c r="Q72" s="18" t="s">
        <v>225</v>
      </c>
      <c r="R72" s="18" t="s">
        <v>213</v>
      </c>
      <c r="S72" s="18" t="s">
        <v>212</v>
      </c>
      <c r="T72" s="18"/>
    </row>
    <row r="73" spans="1:20">
      <c r="A73" s="4">
        <v>69</v>
      </c>
      <c r="B73" s="17" t="s">
        <v>67</v>
      </c>
      <c r="C73" s="99" t="s">
        <v>804</v>
      </c>
      <c r="D73" s="18" t="s">
        <v>29</v>
      </c>
      <c r="E73" s="60"/>
      <c r="F73" s="18"/>
      <c r="G73" s="68">
        <v>63</v>
      </c>
      <c r="H73" s="68">
        <v>64</v>
      </c>
      <c r="I73" s="17">
        <f t="shared" si="1"/>
        <v>127</v>
      </c>
      <c r="J73" s="63">
        <v>9508355339</v>
      </c>
      <c r="K73" s="18" t="s">
        <v>754</v>
      </c>
      <c r="L73" s="18" t="s">
        <v>242</v>
      </c>
      <c r="M73" s="97">
        <v>7399782523</v>
      </c>
      <c r="N73" s="18" t="s">
        <v>719</v>
      </c>
      <c r="O73" s="18">
        <v>9085280874</v>
      </c>
      <c r="P73" s="24">
        <v>43511</v>
      </c>
      <c r="Q73" s="18" t="s">
        <v>225</v>
      </c>
      <c r="R73" s="18" t="s">
        <v>249</v>
      </c>
      <c r="S73" s="18" t="s">
        <v>212</v>
      </c>
      <c r="T73" s="18"/>
    </row>
    <row r="74" spans="1:20">
      <c r="A74" s="4">
        <v>70</v>
      </c>
      <c r="B74" s="17" t="s">
        <v>67</v>
      </c>
      <c r="C74" s="99" t="s">
        <v>531</v>
      </c>
      <c r="D74" s="18" t="s">
        <v>29</v>
      </c>
      <c r="E74" s="60">
        <v>399</v>
      </c>
      <c r="F74" s="18"/>
      <c r="G74" s="68">
        <v>72</v>
      </c>
      <c r="H74" s="68">
        <v>58</v>
      </c>
      <c r="I74" s="17">
        <f t="shared" si="1"/>
        <v>130</v>
      </c>
      <c r="J74" s="63">
        <v>9435284429</v>
      </c>
      <c r="K74" s="18" t="s">
        <v>754</v>
      </c>
      <c r="L74" s="18" t="s">
        <v>242</v>
      </c>
      <c r="M74" s="97">
        <v>7399782523</v>
      </c>
      <c r="N74" s="18" t="s">
        <v>719</v>
      </c>
      <c r="O74" s="18">
        <v>9085280874</v>
      </c>
      <c r="P74" s="24">
        <v>43511</v>
      </c>
      <c r="Q74" s="18" t="s">
        <v>225</v>
      </c>
      <c r="R74" s="18" t="s">
        <v>249</v>
      </c>
      <c r="S74" s="18" t="s">
        <v>212</v>
      </c>
      <c r="T74" s="18"/>
    </row>
    <row r="75" spans="1:20">
      <c r="A75" s="4">
        <v>71</v>
      </c>
      <c r="B75" s="17" t="s">
        <v>66</v>
      </c>
      <c r="C75" s="99" t="s">
        <v>805</v>
      </c>
      <c r="D75" s="18" t="s">
        <v>29</v>
      </c>
      <c r="E75" s="60"/>
      <c r="F75" s="18"/>
      <c r="G75" s="68">
        <v>16</v>
      </c>
      <c r="H75" s="68">
        <v>22</v>
      </c>
      <c r="I75" s="17">
        <f t="shared" si="1"/>
        <v>38</v>
      </c>
      <c r="J75" s="63">
        <v>9954042397</v>
      </c>
      <c r="K75" s="18" t="s">
        <v>693</v>
      </c>
      <c r="L75" s="18" t="s">
        <v>718</v>
      </c>
      <c r="M75" s="97">
        <v>9678622882</v>
      </c>
      <c r="N75" s="18"/>
      <c r="O75" s="18"/>
      <c r="P75" s="24">
        <v>43512</v>
      </c>
      <c r="Q75" s="18" t="s">
        <v>228</v>
      </c>
      <c r="R75" s="18" t="s">
        <v>425</v>
      </c>
      <c r="S75" s="18" t="s">
        <v>212</v>
      </c>
      <c r="T75" s="18"/>
    </row>
    <row r="76" spans="1:20">
      <c r="A76" s="4">
        <v>72</v>
      </c>
      <c r="B76" s="17" t="s">
        <v>66</v>
      </c>
      <c r="C76" s="99" t="s">
        <v>806</v>
      </c>
      <c r="D76" s="18" t="s">
        <v>29</v>
      </c>
      <c r="E76" s="60">
        <v>399</v>
      </c>
      <c r="F76" s="18"/>
      <c r="G76" s="68">
        <v>14</v>
      </c>
      <c r="H76" s="68">
        <v>13</v>
      </c>
      <c r="I76" s="17">
        <f t="shared" si="1"/>
        <v>27</v>
      </c>
      <c r="J76" s="63">
        <v>9954042397</v>
      </c>
      <c r="K76" s="18" t="s">
        <v>693</v>
      </c>
      <c r="L76" s="18" t="s">
        <v>718</v>
      </c>
      <c r="M76" s="97">
        <v>9678622882</v>
      </c>
      <c r="N76" s="18"/>
      <c r="O76" s="18"/>
      <c r="P76" s="24">
        <v>43512</v>
      </c>
      <c r="Q76" s="18" t="s">
        <v>228</v>
      </c>
      <c r="R76" s="18" t="s">
        <v>425</v>
      </c>
      <c r="S76" s="18" t="s">
        <v>212</v>
      </c>
      <c r="T76" s="18"/>
    </row>
    <row r="77" spans="1:20">
      <c r="A77" s="4">
        <v>73</v>
      </c>
      <c r="B77" s="17" t="s">
        <v>66</v>
      </c>
      <c r="C77" s="99" t="s">
        <v>807</v>
      </c>
      <c r="D77" s="18" t="s">
        <v>29</v>
      </c>
      <c r="E77" s="19"/>
      <c r="F77" s="18"/>
      <c r="G77" s="68">
        <v>10</v>
      </c>
      <c r="H77" s="68">
        <v>5</v>
      </c>
      <c r="I77" s="103">
        <v>15</v>
      </c>
      <c r="J77" s="18"/>
      <c r="K77" s="18"/>
      <c r="L77" s="18"/>
      <c r="M77" s="18"/>
      <c r="N77" s="18"/>
      <c r="O77" s="18"/>
      <c r="P77" s="24">
        <v>43512</v>
      </c>
      <c r="Q77" s="18" t="s">
        <v>228</v>
      </c>
      <c r="R77" s="18" t="s">
        <v>425</v>
      </c>
      <c r="S77" s="18" t="s">
        <v>212</v>
      </c>
      <c r="T77" s="18"/>
    </row>
    <row r="78" spans="1:20">
      <c r="A78" s="4">
        <v>74</v>
      </c>
      <c r="B78" s="17" t="s">
        <v>66</v>
      </c>
      <c r="C78" s="99" t="s">
        <v>808</v>
      </c>
      <c r="D78" s="18" t="s">
        <v>27</v>
      </c>
      <c r="E78" s="19"/>
      <c r="F78" s="18"/>
      <c r="G78" s="68">
        <v>13</v>
      </c>
      <c r="H78" s="68">
        <v>23</v>
      </c>
      <c r="I78" s="17">
        <f t="shared" si="1"/>
        <v>36</v>
      </c>
      <c r="J78" s="63">
        <v>9954558942</v>
      </c>
      <c r="K78" s="18" t="s">
        <v>693</v>
      </c>
      <c r="L78" s="18" t="s">
        <v>718</v>
      </c>
      <c r="M78" s="97">
        <v>9678622882</v>
      </c>
      <c r="N78" s="18" t="s">
        <v>723</v>
      </c>
      <c r="O78" s="18"/>
      <c r="P78" s="24">
        <v>43512</v>
      </c>
      <c r="Q78" s="18" t="s">
        <v>228</v>
      </c>
      <c r="R78" s="18" t="s">
        <v>213</v>
      </c>
      <c r="S78" s="18" t="s">
        <v>212</v>
      </c>
      <c r="T78" s="18"/>
    </row>
    <row r="79" spans="1:20">
      <c r="A79" s="4">
        <v>75</v>
      </c>
      <c r="B79" s="17" t="s">
        <v>66</v>
      </c>
      <c r="C79" s="99" t="s">
        <v>809</v>
      </c>
      <c r="D79" s="18" t="s">
        <v>29</v>
      </c>
      <c r="E79" s="62">
        <v>402</v>
      </c>
      <c r="F79" s="18"/>
      <c r="G79" s="68">
        <v>12</v>
      </c>
      <c r="H79" s="68">
        <v>12</v>
      </c>
      <c r="I79" s="17">
        <f t="shared" si="1"/>
        <v>24</v>
      </c>
      <c r="J79" s="63">
        <v>9613930106</v>
      </c>
      <c r="K79" s="18" t="s">
        <v>693</v>
      </c>
      <c r="L79" s="18" t="s">
        <v>718</v>
      </c>
      <c r="M79" s="97">
        <v>9678622882</v>
      </c>
      <c r="N79" s="18" t="s">
        <v>810</v>
      </c>
      <c r="O79" s="18"/>
      <c r="P79" s="24">
        <v>43512</v>
      </c>
      <c r="Q79" s="18" t="s">
        <v>228</v>
      </c>
      <c r="R79" s="18" t="s">
        <v>425</v>
      </c>
      <c r="S79" s="18" t="s">
        <v>212</v>
      </c>
      <c r="T79" s="18"/>
    </row>
    <row r="80" spans="1:20">
      <c r="A80" s="4">
        <v>76</v>
      </c>
      <c r="B80" s="17" t="s">
        <v>66</v>
      </c>
      <c r="C80" s="99" t="s">
        <v>811</v>
      </c>
      <c r="D80" s="18" t="s">
        <v>29</v>
      </c>
      <c r="E80" s="62">
        <v>268</v>
      </c>
      <c r="F80" s="18"/>
      <c r="G80" s="68">
        <v>14</v>
      </c>
      <c r="H80" s="68">
        <v>15</v>
      </c>
      <c r="I80" s="17">
        <f t="shared" si="1"/>
        <v>29</v>
      </c>
      <c r="J80" s="97"/>
      <c r="K80" s="18" t="s">
        <v>693</v>
      </c>
      <c r="L80" s="18" t="s">
        <v>718</v>
      </c>
      <c r="M80" s="97">
        <v>9678622882</v>
      </c>
      <c r="N80" s="18" t="s">
        <v>723</v>
      </c>
      <c r="O80" s="18"/>
      <c r="P80" s="24">
        <v>43512</v>
      </c>
      <c r="Q80" s="18" t="s">
        <v>228</v>
      </c>
      <c r="R80" s="18" t="s">
        <v>425</v>
      </c>
      <c r="S80" s="18" t="s">
        <v>212</v>
      </c>
      <c r="T80" s="18"/>
    </row>
    <row r="81" spans="1:20">
      <c r="A81" s="4">
        <v>77</v>
      </c>
      <c r="B81" s="17" t="s">
        <v>67</v>
      </c>
      <c r="C81" s="99" t="s">
        <v>812</v>
      </c>
      <c r="D81" s="18" t="s">
        <v>29</v>
      </c>
      <c r="E81" s="62">
        <v>193</v>
      </c>
      <c r="F81" s="18"/>
      <c r="G81" s="68">
        <v>60</v>
      </c>
      <c r="H81" s="68">
        <v>59</v>
      </c>
      <c r="I81" s="17">
        <f t="shared" si="1"/>
        <v>119</v>
      </c>
      <c r="J81" s="104">
        <v>9577194792</v>
      </c>
      <c r="K81" s="18" t="s">
        <v>754</v>
      </c>
      <c r="L81" s="18" t="s">
        <v>242</v>
      </c>
      <c r="M81" s="97">
        <v>7399782523</v>
      </c>
      <c r="N81" s="18" t="s">
        <v>810</v>
      </c>
      <c r="O81" s="18"/>
      <c r="P81" s="24">
        <v>43512</v>
      </c>
      <c r="Q81" s="18" t="s">
        <v>228</v>
      </c>
      <c r="R81" s="18" t="s">
        <v>246</v>
      </c>
      <c r="S81" s="18" t="s">
        <v>212</v>
      </c>
      <c r="T81" s="18"/>
    </row>
    <row r="82" spans="1:20">
      <c r="A82" s="4">
        <v>78</v>
      </c>
      <c r="B82" s="17" t="s">
        <v>67</v>
      </c>
      <c r="C82" s="99" t="s">
        <v>813</v>
      </c>
      <c r="D82" s="18" t="s">
        <v>29</v>
      </c>
      <c r="E82" s="62">
        <v>51</v>
      </c>
      <c r="F82" s="18"/>
      <c r="G82" s="68">
        <v>30</v>
      </c>
      <c r="H82" s="68">
        <v>35</v>
      </c>
      <c r="I82" s="17">
        <f t="shared" si="1"/>
        <v>65</v>
      </c>
      <c r="J82" s="105"/>
      <c r="K82" s="18" t="s">
        <v>754</v>
      </c>
      <c r="L82" s="18" t="s">
        <v>242</v>
      </c>
      <c r="M82" s="97">
        <v>7399782523</v>
      </c>
      <c r="N82" s="18"/>
      <c r="O82" s="18"/>
      <c r="P82" s="24">
        <v>43512</v>
      </c>
      <c r="Q82" s="18" t="s">
        <v>228</v>
      </c>
      <c r="R82" s="18" t="s">
        <v>246</v>
      </c>
      <c r="S82" s="18" t="s">
        <v>212</v>
      </c>
      <c r="T82" s="18"/>
    </row>
    <row r="83" spans="1:20">
      <c r="A83" s="4">
        <v>79</v>
      </c>
      <c r="B83" s="17" t="s">
        <v>66</v>
      </c>
      <c r="C83" s="100" t="s">
        <v>814</v>
      </c>
      <c r="D83" s="18" t="s">
        <v>27</v>
      </c>
      <c r="E83" s="98" t="s">
        <v>379</v>
      </c>
      <c r="F83" s="18"/>
      <c r="G83" s="100">
        <v>41</v>
      </c>
      <c r="H83" s="100">
        <v>53</v>
      </c>
      <c r="I83" s="17">
        <f t="shared" si="1"/>
        <v>94</v>
      </c>
      <c r="J83" s="104">
        <v>8822357157</v>
      </c>
      <c r="K83" s="18" t="s">
        <v>413</v>
      </c>
      <c r="L83" s="18" t="s">
        <v>815</v>
      </c>
      <c r="M83" s="18">
        <v>9954440993</v>
      </c>
      <c r="N83" s="18" t="s">
        <v>816</v>
      </c>
      <c r="O83" s="18">
        <v>9957715956</v>
      </c>
      <c r="P83" s="24">
        <v>43514</v>
      </c>
      <c r="Q83" s="18" t="s">
        <v>232</v>
      </c>
      <c r="R83" s="18" t="s">
        <v>227</v>
      </c>
      <c r="S83" s="18" t="s">
        <v>212</v>
      </c>
      <c r="T83" s="18"/>
    </row>
    <row r="84" spans="1:20">
      <c r="A84" s="4">
        <v>80</v>
      </c>
      <c r="B84" s="17" t="s">
        <v>66</v>
      </c>
      <c r="C84" s="100" t="s">
        <v>817</v>
      </c>
      <c r="D84" s="18" t="s">
        <v>27</v>
      </c>
      <c r="E84" s="98" t="s">
        <v>384</v>
      </c>
      <c r="F84" s="18"/>
      <c r="G84" s="100">
        <v>29</v>
      </c>
      <c r="H84" s="100">
        <v>29</v>
      </c>
      <c r="I84" s="17">
        <f t="shared" si="1"/>
        <v>58</v>
      </c>
      <c r="J84" s="104">
        <v>9854609314</v>
      </c>
      <c r="K84" s="18" t="s">
        <v>413</v>
      </c>
      <c r="L84" s="18" t="s">
        <v>815</v>
      </c>
      <c r="M84" s="18">
        <v>9954440993</v>
      </c>
      <c r="N84" s="18" t="s">
        <v>816</v>
      </c>
      <c r="O84" s="18">
        <v>9957715956</v>
      </c>
      <c r="P84" s="24">
        <v>43514</v>
      </c>
      <c r="Q84" s="18" t="s">
        <v>232</v>
      </c>
      <c r="R84" s="18" t="s">
        <v>403</v>
      </c>
      <c r="S84" s="18" t="s">
        <v>212</v>
      </c>
      <c r="T84" s="18"/>
    </row>
    <row r="85" spans="1:20">
      <c r="A85" s="4">
        <v>81</v>
      </c>
      <c r="B85" s="17" t="s">
        <v>66</v>
      </c>
      <c r="C85" s="51" t="s">
        <v>818</v>
      </c>
      <c r="D85" s="18" t="s">
        <v>29</v>
      </c>
      <c r="E85" s="62">
        <v>398</v>
      </c>
      <c r="F85" s="18"/>
      <c r="G85" s="102">
        <v>13</v>
      </c>
      <c r="H85" s="102">
        <v>14</v>
      </c>
      <c r="I85" s="17">
        <f t="shared" si="1"/>
        <v>27</v>
      </c>
      <c r="J85" s="97">
        <v>8761943419</v>
      </c>
      <c r="K85" s="18" t="s">
        <v>424</v>
      </c>
      <c r="L85" s="18" t="s">
        <v>185</v>
      </c>
      <c r="M85" s="97">
        <v>8761947932</v>
      </c>
      <c r="N85" s="18" t="s">
        <v>696</v>
      </c>
      <c r="O85" s="18">
        <v>7896543755</v>
      </c>
      <c r="P85" s="24">
        <v>43514</v>
      </c>
      <c r="Q85" s="18" t="s">
        <v>232</v>
      </c>
      <c r="R85" s="18" t="s">
        <v>224</v>
      </c>
      <c r="S85" s="18" t="s">
        <v>212</v>
      </c>
      <c r="T85" s="18"/>
    </row>
    <row r="86" spans="1:20">
      <c r="A86" s="4">
        <v>82</v>
      </c>
      <c r="B86" s="17" t="s">
        <v>67</v>
      </c>
      <c r="C86" s="51" t="s">
        <v>819</v>
      </c>
      <c r="D86" s="18" t="s">
        <v>29</v>
      </c>
      <c r="E86" s="62">
        <v>403</v>
      </c>
      <c r="F86" s="18"/>
      <c r="G86" s="102">
        <v>8</v>
      </c>
      <c r="H86" s="102">
        <v>3</v>
      </c>
      <c r="I86" s="17">
        <f t="shared" si="1"/>
        <v>11</v>
      </c>
      <c r="J86" s="97">
        <v>9707624787</v>
      </c>
      <c r="K86" s="18" t="s">
        <v>424</v>
      </c>
      <c r="L86" s="18" t="s">
        <v>185</v>
      </c>
      <c r="M86" s="97">
        <v>7896406246</v>
      </c>
      <c r="N86" s="18" t="s">
        <v>696</v>
      </c>
      <c r="O86" s="18">
        <v>7896543755</v>
      </c>
      <c r="P86" s="24">
        <v>43514</v>
      </c>
      <c r="Q86" s="18" t="s">
        <v>232</v>
      </c>
      <c r="R86" s="18" t="s">
        <v>211</v>
      </c>
      <c r="S86" s="18" t="s">
        <v>212</v>
      </c>
      <c r="T86" s="18"/>
    </row>
    <row r="87" spans="1:20">
      <c r="A87" s="4">
        <v>83</v>
      </c>
      <c r="B87" s="17" t="s">
        <v>67</v>
      </c>
      <c r="C87" s="52" t="s">
        <v>820</v>
      </c>
      <c r="D87" s="18" t="s">
        <v>29</v>
      </c>
      <c r="E87" s="62">
        <v>267</v>
      </c>
      <c r="F87" s="18"/>
      <c r="G87" s="102">
        <v>7</v>
      </c>
      <c r="H87" s="102">
        <v>12</v>
      </c>
      <c r="I87" s="17">
        <f t="shared" si="1"/>
        <v>19</v>
      </c>
      <c r="J87" s="97">
        <v>9706702893</v>
      </c>
      <c r="K87" s="18" t="s">
        <v>424</v>
      </c>
      <c r="L87" s="18" t="s">
        <v>185</v>
      </c>
      <c r="M87" s="97">
        <v>9954792664</v>
      </c>
      <c r="N87" s="18" t="s">
        <v>696</v>
      </c>
      <c r="O87" s="18">
        <v>7896543755</v>
      </c>
      <c r="P87" s="24">
        <v>43514</v>
      </c>
      <c r="Q87" s="18" t="s">
        <v>232</v>
      </c>
      <c r="R87" s="18" t="s">
        <v>569</v>
      </c>
      <c r="S87" s="18" t="s">
        <v>212</v>
      </c>
      <c r="T87" s="18"/>
    </row>
    <row r="88" spans="1:20">
      <c r="A88" s="4">
        <v>84</v>
      </c>
      <c r="B88" s="17" t="s">
        <v>67</v>
      </c>
      <c r="C88" s="51" t="s">
        <v>821</v>
      </c>
      <c r="D88" s="18" t="s">
        <v>29</v>
      </c>
      <c r="E88" s="62">
        <v>49</v>
      </c>
      <c r="F88" s="18"/>
      <c r="G88" s="102">
        <v>23</v>
      </c>
      <c r="H88" s="102">
        <v>28</v>
      </c>
      <c r="I88" s="17">
        <f t="shared" si="1"/>
        <v>51</v>
      </c>
      <c r="J88" s="97">
        <v>8876347721</v>
      </c>
      <c r="K88" s="18" t="s">
        <v>424</v>
      </c>
      <c r="L88" s="18" t="s">
        <v>185</v>
      </c>
      <c r="M88" s="97">
        <v>8486654579</v>
      </c>
      <c r="N88" s="18" t="s">
        <v>696</v>
      </c>
      <c r="O88" s="18">
        <v>7896543755</v>
      </c>
      <c r="P88" s="24">
        <v>43514</v>
      </c>
      <c r="Q88" s="18" t="s">
        <v>232</v>
      </c>
      <c r="R88" s="18" t="s">
        <v>569</v>
      </c>
      <c r="S88" s="18" t="s">
        <v>212</v>
      </c>
      <c r="T88" s="18"/>
    </row>
    <row r="89" spans="1:20">
      <c r="A89" s="4">
        <v>85</v>
      </c>
      <c r="B89" s="17" t="s">
        <v>67</v>
      </c>
      <c r="C89" s="51" t="s">
        <v>822</v>
      </c>
      <c r="D89" s="18" t="s">
        <v>29</v>
      </c>
      <c r="E89" s="62">
        <v>192</v>
      </c>
      <c r="F89" s="18"/>
      <c r="G89" s="102">
        <v>24</v>
      </c>
      <c r="H89" s="102">
        <v>22</v>
      </c>
      <c r="I89" s="17">
        <f t="shared" si="1"/>
        <v>46</v>
      </c>
      <c r="J89" s="97">
        <v>7896591990</v>
      </c>
      <c r="K89" s="18" t="s">
        <v>424</v>
      </c>
      <c r="L89" s="18" t="s">
        <v>185</v>
      </c>
      <c r="M89" s="97">
        <v>9854422586</v>
      </c>
      <c r="N89" s="18" t="s">
        <v>696</v>
      </c>
      <c r="O89" s="18">
        <v>7896543755</v>
      </c>
      <c r="P89" s="24">
        <v>43514</v>
      </c>
      <c r="Q89" s="18" t="s">
        <v>232</v>
      </c>
      <c r="R89" s="18" t="s">
        <v>223</v>
      </c>
      <c r="S89" s="18" t="s">
        <v>212</v>
      </c>
      <c r="T89" s="18"/>
    </row>
    <row r="90" spans="1:20">
      <c r="A90" s="4">
        <v>86</v>
      </c>
      <c r="B90" s="17" t="s">
        <v>66</v>
      </c>
      <c r="C90" s="51" t="s">
        <v>112</v>
      </c>
      <c r="D90" s="18" t="s">
        <v>29</v>
      </c>
      <c r="E90" s="62">
        <v>52</v>
      </c>
      <c r="F90" s="18"/>
      <c r="G90" s="102">
        <v>12</v>
      </c>
      <c r="H90" s="102">
        <v>11</v>
      </c>
      <c r="I90" s="17">
        <f t="shared" si="1"/>
        <v>23</v>
      </c>
      <c r="J90" s="97">
        <v>9401880448</v>
      </c>
      <c r="K90" s="18" t="s">
        <v>424</v>
      </c>
      <c r="L90" s="18" t="s">
        <v>185</v>
      </c>
      <c r="M90" s="97">
        <v>9954990662</v>
      </c>
      <c r="N90" s="18" t="s">
        <v>696</v>
      </c>
      <c r="O90" s="18">
        <v>7896543755</v>
      </c>
      <c r="P90" s="24">
        <v>43515</v>
      </c>
      <c r="Q90" s="18" t="s">
        <v>210</v>
      </c>
      <c r="R90" s="18" t="s">
        <v>211</v>
      </c>
      <c r="S90" s="18" t="s">
        <v>212</v>
      </c>
      <c r="T90" s="18"/>
    </row>
    <row r="91" spans="1:20">
      <c r="A91" s="4">
        <v>87</v>
      </c>
      <c r="B91" s="17" t="s">
        <v>66</v>
      </c>
      <c r="C91" s="51" t="s">
        <v>823</v>
      </c>
      <c r="D91" s="18" t="s">
        <v>29</v>
      </c>
      <c r="E91" s="62">
        <v>55</v>
      </c>
      <c r="F91" s="18"/>
      <c r="G91" s="102">
        <v>27</v>
      </c>
      <c r="H91" s="102">
        <v>20</v>
      </c>
      <c r="I91" s="17">
        <f t="shared" si="1"/>
        <v>47</v>
      </c>
      <c r="J91" s="97">
        <v>9954790971</v>
      </c>
      <c r="K91" s="18" t="s">
        <v>424</v>
      </c>
      <c r="L91" s="18" t="s">
        <v>185</v>
      </c>
      <c r="M91" s="97">
        <v>9678435721</v>
      </c>
      <c r="N91" s="18" t="s">
        <v>696</v>
      </c>
      <c r="O91" s="18">
        <v>7896543755</v>
      </c>
      <c r="P91" s="24">
        <v>43515</v>
      </c>
      <c r="Q91" s="18" t="s">
        <v>210</v>
      </c>
      <c r="R91" s="18" t="s">
        <v>230</v>
      </c>
      <c r="S91" s="18" t="s">
        <v>212</v>
      </c>
      <c r="T91" s="18"/>
    </row>
    <row r="92" spans="1:20">
      <c r="A92" s="4">
        <v>88</v>
      </c>
      <c r="B92" s="17" t="s">
        <v>66</v>
      </c>
      <c r="C92" s="51" t="s">
        <v>824</v>
      </c>
      <c r="D92" s="18" t="s">
        <v>29</v>
      </c>
      <c r="E92" s="62">
        <v>191</v>
      </c>
      <c r="F92" s="18"/>
      <c r="G92" s="102">
        <v>19</v>
      </c>
      <c r="H92" s="102">
        <v>19</v>
      </c>
      <c r="I92" s="17">
        <f t="shared" si="1"/>
        <v>38</v>
      </c>
      <c r="J92" s="97">
        <v>9613526459</v>
      </c>
      <c r="K92" s="18" t="s">
        <v>424</v>
      </c>
      <c r="L92" s="18" t="s">
        <v>185</v>
      </c>
      <c r="M92" s="97">
        <v>9678435721</v>
      </c>
      <c r="N92" s="18" t="s">
        <v>696</v>
      </c>
      <c r="O92" s="18">
        <v>7896543755</v>
      </c>
      <c r="P92" s="24">
        <v>43515</v>
      </c>
      <c r="Q92" s="18" t="s">
        <v>210</v>
      </c>
      <c r="R92" s="18" t="s">
        <v>230</v>
      </c>
      <c r="S92" s="18" t="s">
        <v>212</v>
      </c>
      <c r="T92" s="18"/>
    </row>
    <row r="93" spans="1:20">
      <c r="A93" s="4">
        <v>89</v>
      </c>
      <c r="B93" s="17" t="s">
        <v>67</v>
      </c>
      <c r="C93" s="100" t="s">
        <v>330</v>
      </c>
      <c r="D93" s="18" t="s">
        <v>27</v>
      </c>
      <c r="E93" s="98" t="s">
        <v>380</v>
      </c>
      <c r="F93" s="18" t="s">
        <v>220</v>
      </c>
      <c r="G93" s="100">
        <v>28</v>
      </c>
      <c r="H93" s="100">
        <v>37</v>
      </c>
      <c r="I93" s="17">
        <f t="shared" si="1"/>
        <v>65</v>
      </c>
      <c r="J93" s="18"/>
      <c r="K93" s="18" t="s">
        <v>413</v>
      </c>
      <c r="L93" s="18" t="s">
        <v>815</v>
      </c>
      <c r="M93" s="18">
        <v>9954440993</v>
      </c>
      <c r="N93" s="18" t="s">
        <v>816</v>
      </c>
      <c r="O93" s="18">
        <v>9957715956</v>
      </c>
      <c r="P93" s="24">
        <v>43515</v>
      </c>
      <c r="Q93" s="18" t="s">
        <v>210</v>
      </c>
      <c r="R93" s="18" t="s">
        <v>403</v>
      </c>
      <c r="S93" s="18" t="s">
        <v>212</v>
      </c>
      <c r="T93" s="18"/>
    </row>
    <row r="94" spans="1:20">
      <c r="A94" s="4">
        <v>90</v>
      </c>
      <c r="B94" s="17" t="s">
        <v>67</v>
      </c>
      <c r="C94" s="100" t="s">
        <v>331</v>
      </c>
      <c r="D94" s="18" t="s">
        <v>27</v>
      </c>
      <c r="E94" s="98" t="s">
        <v>381</v>
      </c>
      <c r="F94" s="18" t="s">
        <v>220</v>
      </c>
      <c r="G94" s="100">
        <v>15</v>
      </c>
      <c r="H94" s="100">
        <v>24</v>
      </c>
      <c r="I94" s="17">
        <f t="shared" si="1"/>
        <v>39</v>
      </c>
      <c r="J94" s="18"/>
      <c r="K94" s="18" t="s">
        <v>413</v>
      </c>
      <c r="L94" s="18" t="s">
        <v>815</v>
      </c>
      <c r="M94" s="18">
        <v>9954440993</v>
      </c>
      <c r="N94" s="18" t="s">
        <v>816</v>
      </c>
      <c r="O94" s="18">
        <v>9957715956</v>
      </c>
      <c r="P94" s="24">
        <v>43515</v>
      </c>
      <c r="Q94" s="18" t="s">
        <v>210</v>
      </c>
      <c r="R94" s="18" t="s">
        <v>227</v>
      </c>
      <c r="S94" s="18" t="s">
        <v>212</v>
      </c>
      <c r="T94" s="18"/>
    </row>
    <row r="95" spans="1:20">
      <c r="A95" s="4">
        <v>91</v>
      </c>
      <c r="B95" s="17" t="s">
        <v>67</v>
      </c>
      <c r="C95" s="100" t="s">
        <v>332</v>
      </c>
      <c r="D95" s="18" t="s">
        <v>27</v>
      </c>
      <c r="E95" s="98" t="s">
        <v>382</v>
      </c>
      <c r="F95" s="18" t="s">
        <v>220</v>
      </c>
      <c r="G95" s="100">
        <v>19</v>
      </c>
      <c r="H95" s="100">
        <v>26</v>
      </c>
      <c r="I95" s="17">
        <f t="shared" si="1"/>
        <v>45</v>
      </c>
      <c r="J95" s="18"/>
      <c r="K95" s="18" t="s">
        <v>413</v>
      </c>
      <c r="L95" s="18" t="s">
        <v>815</v>
      </c>
      <c r="M95" s="18">
        <v>9954440993</v>
      </c>
      <c r="N95" s="18" t="s">
        <v>816</v>
      </c>
      <c r="O95" s="18">
        <v>9957715956</v>
      </c>
      <c r="P95" s="24">
        <v>43515</v>
      </c>
      <c r="Q95" s="18" t="s">
        <v>210</v>
      </c>
      <c r="R95" s="18" t="s">
        <v>422</v>
      </c>
      <c r="S95" s="18" t="s">
        <v>212</v>
      </c>
      <c r="T95" s="18"/>
    </row>
    <row r="96" spans="1:20">
      <c r="A96" s="4">
        <v>92</v>
      </c>
      <c r="B96" s="17" t="s">
        <v>66</v>
      </c>
      <c r="C96" s="100" t="s">
        <v>317</v>
      </c>
      <c r="D96" s="18" t="s">
        <v>27</v>
      </c>
      <c r="E96" s="98" t="s">
        <v>376</v>
      </c>
      <c r="F96" s="18" t="s">
        <v>220</v>
      </c>
      <c r="G96" s="100">
        <v>26</v>
      </c>
      <c r="H96" s="100">
        <v>14</v>
      </c>
      <c r="I96" s="17">
        <f t="shared" si="1"/>
        <v>40</v>
      </c>
      <c r="J96" s="18"/>
      <c r="K96" s="18" t="s">
        <v>413</v>
      </c>
      <c r="L96" s="18" t="s">
        <v>815</v>
      </c>
      <c r="M96" s="18">
        <v>9954440993</v>
      </c>
      <c r="N96" s="18" t="s">
        <v>816</v>
      </c>
      <c r="O96" s="18">
        <v>9957715956</v>
      </c>
      <c r="P96" s="24">
        <v>43516</v>
      </c>
      <c r="Q96" s="18" t="s">
        <v>217</v>
      </c>
      <c r="R96" s="18" t="s">
        <v>422</v>
      </c>
      <c r="S96" s="18" t="s">
        <v>212</v>
      </c>
      <c r="T96" s="18"/>
    </row>
    <row r="97" spans="1:20">
      <c r="A97" s="4">
        <v>93</v>
      </c>
      <c r="B97" s="17" t="s">
        <v>66</v>
      </c>
      <c r="C97" s="100" t="s">
        <v>338</v>
      </c>
      <c r="D97" s="18" t="s">
        <v>27</v>
      </c>
      <c r="E97" s="98" t="s">
        <v>387</v>
      </c>
      <c r="F97" s="18" t="s">
        <v>220</v>
      </c>
      <c r="G97" s="100">
        <v>14</v>
      </c>
      <c r="H97" s="100">
        <v>12</v>
      </c>
      <c r="I97" s="17">
        <f t="shared" si="1"/>
        <v>26</v>
      </c>
      <c r="J97" s="18"/>
      <c r="K97" s="18" t="s">
        <v>413</v>
      </c>
      <c r="L97" s="18" t="s">
        <v>815</v>
      </c>
      <c r="M97" s="18">
        <v>9954440993</v>
      </c>
      <c r="N97" s="18" t="s">
        <v>816</v>
      </c>
      <c r="O97" s="18">
        <v>9957715956</v>
      </c>
      <c r="P97" s="24">
        <v>43516</v>
      </c>
      <c r="Q97" s="18" t="s">
        <v>217</v>
      </c>
      <c r="R97" s="18" t="s">
        <v>554</v>
      </c>
      <c r="S97" s="18" t="s">
        <v>212</v>
      </c>
      <c r="T97" s="18"/>
    </row>
    <row r="98" spans="1:20">
      <c r="A98" s="4">
        <v>94</v>
      </c>
      <c r="B98" s="17" t="s">
        <v>66</v>
      </c>
      <c r="C98" s="52" t="s">
        <v>825</v>
      </c>
      <c r="D98" s="18" t="s">
        <v>29</v>
      </c>
      <c r="E98" s="62">
        <v>266</v>
      </c>
      <c r="F98" s="18"/>
      <c r="G98" s="102">
        <v>21</v>
      </c>
      <c r="H98" s="102">
        <v>21</v>
      </c>
      <c r="I98" s="17">
        <f t="shared" si="1"/>
        <v>42</v>
      </c>
      <c r="J98" s="97">
        <v>7399726283</v>
      </c>
      <c r="K98" s="102" t="s">
        <v>826</v>
      </c>
      <c r="L98" s="18" t="s">
        <v>827</v>
      </c>
      <c r="M98" s="18">
        <v>8135076364</v>
      </c>
      <c r="N98" s="18" t="s">
        <v>828</v>
      </c>
      <c r="O98" s="18">
        <v>9577070868</v>
      </c>
      <c r="P98" s="24">
        <v>43516</v>
      </c>
      <c r="Q98" s="18" t="s">
        <v>217</v>
      </c>
      <c r="R98" s="18" t="s">
        <v>411</v>
      </c>
      <c r="S98" s="18" t="s">
        <v>212</v>
      </c>
      <c r="T98" s="18"/>
    </row>
    <row r="99" spans="1:20">
      <c r="A99" s="4">
        <v>95</v>
      </c>
      <c r="B99" s="17" t="s">
        <v>67</v>
      </c>
      <c r="C99" s="52" t="s">
        <v>829</v>
      </c>
      <c r="D99" s="18" t="s">
        <v>29</v>
      </c>
      <c r="E99" s="62">
        <v>272</v>
      </c>
      <c r="F99" s="18"/>
      <c r="G99" s="102">
        <v>26</v>
      </c>
      <c r="H99" s="102">
        <v>21</v>
      </c>
      <c r="I99" s="17">
        <f t="shared" si="1"/>
        <v>47</v>
      </c>
      <c r="J99" s="97">
        <v>9859846718</v>
      </c>
      <c r="K99" s="102" t="s">
        <v>558</v>
      </c>
      <c r="L99" s="18" t="s">
        <v>827</v>
      </c>
      <c r="M99" s="18">
        <v>8135076364</v>
      </c>
      <c r="N99" s="18" t="s">
        <v>828</v>
      </c>
      <c r="O99" s="18">
        <v>9577070868</v>
      </c>
      <c r="P99" s="24">
        <v>43516</v>
      </c>
      <c r="Q99" s="18" t="s">
        <v>217</v>
      </c>
      <c r="R99" s="18" t="s">
        <v>255</v>
      </c>
      <c r="S99" s="18" t="s">
        <v>212</v>
      </c>
      <c r="T99" s="18"/>
    </row>
    <row r="100" spans="1:20">
      <c r="A100" s="4">
        <v>96</v>
      </c>
      <c r="B100" s="17" t="s">
        <v>67</v>
      </c>
      <c r="C100" s="52" t="s">
        <v>830</v>
      </c>
      <c r="D100" s="18" t="s">
        <v>29</v>
      </c>
      <c r="E100" s="62">
        <v>401</v>
      </c>
      <c r="F100" s="18"/>
      <c r="G100" s="102">
        <v>10</v>
      </c>
      <c r="H100" s="102">
        <v>18</v>
      </c>
      <c r="I100" s="17">
        <f t="shared" si="1"/>
        <v>28</v>
      </c>
      <c r="J100" s="97">
        <v>9677487609</v>
      </c>
      <c r="K100" s="102" t="s">
        <v>826</v>
      </c>
      <c r="L100" s="18" t="s">
        <v>827</v>
      </c>
      <c r="M100" s="18">
        <v>8135076364</v>
      </c>
      <c r="N100" s="18" t="s">
        <v>828</v>
      </c>
      <c r="O100" s="18">
        <v>9577070868</v>
      </c>
      <c r="P100" s="24">
        <v>43516</v>
      </c>
      <c r="Q100" s="18" t="s">
        <v>217</v>
      </c>
      <c r="R100" s="18" t="s">
        <v>568</v>
      </c>
      <c r="S100" s="18" t="s">
        <v>212</v>
      </c>
      <c r="T100" s="18"/>
    </row>
    <row r="101" spans="1:20">
      <c r="A101" s="4">
        <v>97</v>
      </c>
      <c r="B101" s="17" t="s">
        <v>67</v>
      </c>
      <c r="C101" s="51" t="s">
        <v>831</v>
      </c>
      <c r="D101" s="18" t="s">
        <v>29</v>
      </c>
      <c r="E101" s="62">
        <v>271</v>
      </c>
      <c r="F101" s="18"/>
      <c r="G101" s="102">
        <v>15</v>
      </c>
      <c r="H101" s="102">
        <v>20</v>
      </c>
      <c r="I101" s="17">
        <f t="shared" si="1"/>
        <v>35</v>
      </c>
      <c r="J101" s="97">
        <v>9859376432</v>
      </c>
      <c r="K101" s="102" t="s">
        <v>693</v>
      </c>
      <c r="L101" s="18" t="s">
        <v>718</v>
      </c>
      <c r="M101" s="18">
        <v>9401452481</v>
      </c>
      <c r="N101" s="18" t="s">
        <v>810</v>
      </c>
      <c r="O101" s="18">
        <v>7399879251</v>
      </c>
      <c r="P101" s="24">
        <v>43516</v>
      </c>
      <c r="Q101" s="18" t="s">
        <v>217</v>
      </c>
      <c r="R101" s="18" t="s">
        <v>223</v>
      </c>
      <c r="S101" s="18" t="s">
        <v>212</v>
      </c>
      <c r="T101" s="18"/>
    </row>
    <row r="102" spans="1:20">
      <c r="A102" s="4">
        <v>98</v>
      </c>
      <c r="B102" s="17" t="s">
        <v>66</v>
      </c>
      <c r="C102" s="52" t="s">
        <v>832</v>
      </c>
      <c r="D102" s="18" t="s">
        <v>29</v>
      </c>
      <c r="E102" s="62">
        <v>23</v>
      </c>
      <c r="F102" s="18"/>
      <c r="G102" s="102">
        <v>22</v>
      </c>
      <c r="H102" s="102">
        <v>32</v>
      </c>
      <c r="I102" s="17">
        <f t="shared" si="1"/>
        <v>54</v>
      </c>
      <c r="J102" s="97">
        <v>9854310960</v>
      </c>
      <c r="K102" s="102" t="s">
        <v>744</v>
      </c>
      <c r="L102" s="18"/>
      <c r="M102" s="18"/>
      <c r="N102" s="18"/>
      <c r="O102" s="18"/>
      <c r="P102" s="24">
        <v>43517</v>
      </c>
      <c r="Q102" s="18" t="s">
        <v>221</v>
      </c>
      <c r="R102" s="18" t="s">
        <v>226</v>
      </c>
      <c r="S102" s="18" t="s">
        <v>212</v>
      </c>
      <c r="T102" s="18"/>
    </row>
    <row r="103" spans="1:20">
      <c r="A103" s="4">
        <v>99</v>
      </c>
      <c r="B103" s="17" t="s">
        <v>66</v>
      </c>
      <c r="C103" s="51" t="s">
        <v>833</v>
      </c>
      <c r="D103" s="18" t="s">
        <v>29</v>
      </c>
      <c r="E103" s="106">
        <v>186</v>
      </c>
      <c r="F103" s="18"/>
      <c r="G103" s="102">
        <v>17</v>
      </c>
      <c r="H103" s="102">
        <v>16</v>
      </c>
      <c r="I103" s="17">
        <f t="shared" si="1"/>
        <v>33</v>
      </c>
      <c r="J103" s="97">
        <v>9854215631</v>
      </c>
      <c r="K103" s="18" t="s">
        <v>834</v>
      </c>
      <c r="L103" s="18" t="s">
        <v>835</v>
      </c>
      <c r="M103" s="18">
        <v>9401452495</v>
      </c>
      <c r="N103" s="18" t="s">
        <v>784</v>
      </c>
      <c r="O103" s="18">
        <v>961958088</v>
      </c>
      <c r="P103" s="24">
        <v>43517</v>
      </c>
      <c r="Q103" s="18" t="s">
        <v>221</v>
      </c>
      <c r="R103" s="18" t="s">
        <v>554</v>
      </c>
      <c r="S103" s="18" t="s">
        <v>212</v>
      </c>
      <c r="T103" s="18"/>
    </row>
    <row r="104" spans="1:20">
      <c r="A104" s="4">
        <v>100</v>
      </c>
      <c r="B104" s="17" t="s">
        <v>66</v>
      </c>
      <c r="C104" s="51" t="s">
        <v>836</v>
      </c>
      <c r="D104" s="18" t="s">
        <v>29</v>
      </c>
      <c r="E104" s="62">
        <v>244</v>
      </c>
      <c r="F104" s="18"/>
      <c r="G104" s="102">
        <v>15</v>
      </c>
      <c r="H104" s="102">
        <v>20</v>
      </c>
      <c r="I104" s="17">
        <f t="shared" si="1"/>
        <v>35</v>
      </c>
      <c r="J104" s="97">
        <v>9678769472</v>
      </c>
      <c r="K104" s="18" t="s">
        <v>834</v>
      </c>
      <c r="L104" s="18" t="s">
        <v>835</v>
      </c>
      <c r="M104" s="18">
        <v>9401452495</v>
      </c>
      <c r="N104" s="18" t="s">
        <v>784</v>
      </c>
      <c r="O104" s="18">
        <v>961958088</v>
      </c>
      <c r="P104" s="24">
        <v>43517</v>
      </c>
      <c r="Q104" s="18" t="s">
        <v>221</v>
      </c>
      <c r="R104" s="18" t="s">
        <v>233</v>
      </c>
      <c r="S104" s="18" t="s">
        <v>212</v>
      </c>
      <c r="T104" s="18"/>
    </row>
    <row r="105" spans="1:20">
      <c r="A105" s="4">
        <v>101</v>
      </c>
      <c r="B105" s="17" t="s">
        <v>66</v>
      </c>
      <c r="C105" s="51" t="s">
        <v>837</v>
      </c>
      <c r="D105" s="18" t="s">
        <v>29</v>
      </c>
      <c r="E105" s="103"/>
      <c r="F105" s="18"/>
      <c r="G105" s="102">
        <v>12</v>
      </c>
      <c r="H105" s="102">
        <v>20</v>
      </c>
      <c r="I105" s="17">
        <f t="shared" si="1"/>
        <v>32</v>
      </c>
      <c r="J105" s="97">
        <v>9678137198</v>
      </c>
      <c r="K105" s="102" t="s">
        <v>838</v>
      </c>
      <c r="L105" s="18" t="s">
        <v>835</v>
      </c>
      <c r="M105" s="18">
        <v>9401452495</v>
      </c>
      <c r="N105" s="18" t="s">
        <v>784</v>
      </c>
      <c r="O105" s="18">
        <v>961958088</v>
      </c>
      <c r="P105" s="24">
        <v>43517</v>
      </c>
      <c r="Q105" s="18" t="s">
        <v>221</v>
      </c>
      <c r="R105" s="18" t="s">
        <v>235</v>
      </c>
      <c r="S105" s="18" t="s">
        <v>212</v>
      </c>
      <c r="T105" s="18"/>
    </row>
    <row r="106" spans="1:20">
      <c r="A106" s="4">
        <v>102</v>
      </c>
      <c r="B106" s="17" t="s">
        <v>67</v>
      </c>
      <c r="C106" s="55" t="s">
        <v>318</v>
      </c>
      <c r="D106" s="18" t="s">
        <v>27</v>
      </c>
      <c r="E106" s="103" t="s">
        <v>377</v>
      </c>
      <c r="F106" s="18" t="s">
        <v>219</v>
      </c>
      <c r="G106" s="100">
        <v>26</v>
      </c>
      <c r="H106" s="100">
        <v>18</v>
      </c>
      <c r="I106" s="17">
        <f t="shared" si="1"/>
        <v>44</v>
      </c>
      <c r="J106" s="18"/>
      <c r="K106" s="18" t="s">
        <v>413</v>
      </c>
      <c r="L106" s="18" t="s">
        <v>815</v>
      </c>
      <c r="M106" s="18">
        <v>9954440993</v>
      </c>
      <c r="N106" s="18" t="s">
        <v>816</v>
      </c>
      <c r="O106" s="18">
        <v>9957715956</v>
      </c>
      <c r="P106" s="24">
        <v>43517</v>
      </c>
      <c r="Q106" s="18" t="s">
        <v>221</v>
      </c>
      <c r="R106" s="18" t="s">
        <v>238</v>
      </c>
      <c r="S106" s="18" t="s">
        <v>212</v>
      </c>
      <c r="T106" s="18"/>
    </row>
    <row r="107" spans="1:20">
      <c r="A107" s="4">
        <v>103</v>
      </c>
      <c r="B107" s="17" t="s">
        <v>67</v>
      </c>
      <c r="C107" s="55" t="s">
        <v>839</v>
      </c>
      <c r="D107" s="18" t="s">
        <v>27</v>
      </c>
      <c r="E107" s="103" t="s">
        <v>840</v>
      </c>
      <c r="F107" s="18" t="s">
        <v>220</v>
      </c>
      <c r="G107" s="100">
        <v>85</v>
      </c>
      <c r="H107" s="100">
        <v>88</v>
      </c>
      <c r="I107" s="17">
        <f t="shared" si="1"/>
        <v>173</v>
      </c>
      <c r="J107" s="18"/>
      <c r="K107" s="18" t="s">
        <v>413</v>
      </c>
      <c r="L107" s="18" t="s">
        <v>815</v>
      </c>
      <c r="M107" s="18">
        <v>9954440993</v>
      </c>
      <c r="N107" s="18" t="s">
        <v>816</v>
      </c>
      <c r="O107" s="18">
        <v>9957715956</v>
      </c>
      <c r="P107" s="24">
        <v>43517</v>
      </c>
      <c r="Q107" s="18" t="s">
        <v>221</v>
      </c>
      <c r="R107" s="18" t="s">
        <v>241</v>
      </c>
      <c r="S107" s="18" t="s">
        <v>212</v>
      </c>
      <c r="T107" s="18"/>
    </row>
    <row r="108" spans="1:20">
      <c r="A108" s="4">
        <v>104</v>
      </c>
      <c r="B108" s="17" t="s">
        <v>66</v>
      </c>
      <c r="C108" s="100" t="s">
        <v>841</v>
      </c>
      <c r="D108" s="18" t="s">
        <v>27</v>
      </c>
      <c r="E108" s="19"/>
      <c r="F108" s="18" t="s">
        <v>219</v>
      </c>
      <c r="G108" s="100">
        <v>89</v>
      </c>
      <c r="H108" s="100">
        <v>65</v>
      </c>
      <c r="I108" s="103">
        <v>154</v>
      </c>
      <c r="J108" s="18"/>
      <c r="K108" s="18" t="s">
        <v>413</v>
      </c>
      <c r="L108" s="18" t="s">
        <v>815</v>
      </c>
      <c r="M108" s="18">
        <v>9954440993</v>
      </c>
      <c r="N108" s="18" t="s">
        <v>816</v>
      </c>
      <c r="O108" s="18">
        <v>9957715956</v>
      </c>
      <c r="P108" s="24">
        <v>43518</v>
      </c>
      <c r="Q108" s="18" t="s">
        <v>225</v>
      </c>
      <c r="R108" s="18" t="s">
        <v>244</v>
      </c>
      <c r="S108" s="18" t="s">
        <v>212</v>
      </c>
      <c r="T108" s="18"/>
    </row>
    <row r="109" spans="1:20">
      <c r="A109" s="4">
        <v>105</v>
      </c>
      <c r="B109" s="17" t="s">
        <v>67</v>
      </c>
      <c r="C109" s="54" t="s">
        <v>842</v>
      </c>
      <c r="D109" s="18" t="s">
        <v>29</v>
      </c>
      <c r="E109" s="62">
        <v>1</v>
      </c>
      <c r="F109" s="18"/>
      <c r="G109" s="102">
        <v>10</v>
      </c>
      <c r="H109" s="102">
        <v>10</v>
      </c>
      <c r="I109" s="17">
        <f t="shared" ref="I109:I133" si="2">+G109+H109</f>
        <v>20</v>
      </c>
      <c r="J109" s="18"/>
      <c r="K109" s="102" t="s">
        <v>843</v>
      </c>
      <c r="L109" s="18" t="s">
        <v>844</v>
      </c>
      <c r="M109" s="18">
        <v>9954559328</v>
      </c>
      <c r="N109" s="18" t="s">
        <v>845</v>
      </c>
      <c r="O109" s="18">
        <v>9864010526</v>
      </c>
      <c r="P109" s="24">
        <v>43518</v>
      </c>
      <c r="Q109" s="18" t="s">
        <v>225</v>
      </c>
      <c r="R109" s="18" t="s">
        <v>223</v>
      </c>
      <c r="S109" s="18" t="s">
        <v>212</v>
      </c>
      <c r="T109" s="18"/>
    </row>
    <row r="110" spans="1:20">
      <c r="A110" s="4">
        <v>106</v>
      </c>
      <c r="B110" s="17" t="s">
        <v>67</v>
      </c>
      <c r="C110" s="54" t="s">
        <v>846</v>
      </c>
      <c r="D110" s="18" t="s">
        <v>29</v>
      </c>
      <c r="E110" s="62">
        <v>215</v>
      </c>
      <c r="F110" s="18"/>
      <c r="G110" s="102">
        <v>12</v>
      </c>
      <c r="H110" s="102">
        <v>12</v>
      </c>
      <c r="I110" s="17">
        <f t="shared" si="2"/>
        <v>24</v>
      </c>
      <c r="J110" s="18">
        <v>8472859505</v>
      </c>
      <c r="K110" s="102" t="s">
        <v>843</v>
      </c>
      <c r="L110" s="18" t="s">
        <v>844</v>
      </c>
      <c r="M110" s="18">
        <v>9954559328</v>
      </c>
      <c r="N110" s="18" t="s">
        <v>845</v>
      </c>
      <c r="O110" s="18">
        <v>9864010526</v>
      </c>
      <c r="P110" s="24">
        <v>43518</v>
      </c>
      <c r="Q110" s="18" t="s">
        <v>225</v>
      </c>
      <c r="R110" s="18" t="s">
        <v>211</v>
      </c>
      <c r="S110" s="18" t="s">
        <v>212</v>
      </c>
      <c r="T110" s="18"/>
    </row>
    <row r="111" spans="1:20">
      <c r="A111" s="4">
        <v>107</v>
      </c>
      <c r="B111" s="17" t="s">
        <v>67</v>
      </c>
      <c r="C111" s="107" t="s">
        <v>847</v>
      </c>
      <c r="D111" s="18" t="s">
        <v>29</v>
      </c>
      <c r="E111" s="62">
        <v>229</v>
      </c>
      <c r="F111" s="97"/>
      <c r="G111" s="102">
        <v>13</v>
      </c>
      <c r="H111" s="102">
        <v>12</v>
      </c>
      <c r="I111" s="17">
        <f t="shared" si="2"/>
        <v>25</v>
      </c>
      <c r="J111" s="97">
        <v>7399723596</v>
      </c>
      <c r="K111" s="102" t="s">
        <v>843</v>
      </c>
      <c r="L111" s="18" t="s">
        <v>844</v>
      </c>
      <c r="M111" s="18">
        <v>9954559328</v>
      </c>
      <c r="N111" s="18" t="s">
        <v>845</v>
      </c>
      <c r="O111" s="18">
        <v>9864010526</v>
      </c>
      <c r="P111" s="24">
        <v>43518</v>
      </c>
      <c r="Q111" s="18" t="s">
        <v>225</v>
      </c>
      <c r="R111" s="18" t="s">
        <v>211</v>
      </c>
      <c r="S111" s="18" t="s">
        <v>212</v>
      </c>
      <c r="T111" s="18"/>
    </row>
    <row r="112" spans="1:20">
      <c r="A112" s="4">
        <v>108</v>
      </c>
      <c r="B112" s="17" t="s">
        <v>67</v>
      </c>
      <c r="C112" s="54" t="s">
        <v>102</v>
      </c>
      <c r="D112" s="18" t="s">
        <v>29</v>
      </c>
      <c r="E112" s="62">
        <v>5</v>
      </c>
      <c r="F112" s="97"/>
      <c r="G112" s="102">
        <v>16</v>
      </c>
      <c r="H112" s="102">
        <v>10</v>
      </c>
      <c r="I112" s="17">
        <f t="shared" si="2"/>
        <v>26</v>
      </c>
      <c r="J112" s="97">
        <v>9854508020</v>
      </c>
      <c r="K112" s="102" t="s">
        <v>843</v>
      </c>
      <c r="L112" s="18" t="s">
        <v>844</v>
      </c>
      <c r="M112" s="18">
        <v>9954559328</v>
      </c>
      <c r="N112" s="18" t="s">
        <v>845</v>
      </c>
      <c r="O112" s="18">
        <v>9864010526</v>
      </c>
      <c r="P112" s="24">
        <v>43519</v>
      </c>
      <c r="Q112" s="18" t="s">
        <v>228</v>
      </c>
      <c r="R112" s="18" t="s">
        <v>224</v>
      </c>
      <c r="S112" s="18" t="s">
        <v>212</v>
      </c>
      <c r="T112" s="18"/>
    </row>
    <row r="113" spans="1:20">
      <c r="A113" s="4">
        <v>109</v>
      </c>
      <c r="B113" s="17" t="s">
        <v>66</v>
      </c>
      <c r="C113" s="100" t="s">
        <v>851</v>
      </c>
      <c r="D113" s="18" t="s">
        <v>27</v>
      </c>
      <c r="E113" s="19"/>
      <c r="F113" s="18" t="s">
        <v>220</v>
      </c>
      <c r="G113" s="100">
        <v>85</v>
      </c>
      <c r="H113" s="100">
        <v>88</v>
      </c>
      <c r="I113" s="17">
        <f t="shared" si="2"/>
        <v>173</v>
      </c>
      <c r="J113" s="18"/>
      <c r="K113" s="18" t="s">
        <v>413</v>
      </c>
      <c r="L113" s="18" t="s">
        <v>815</v>
      </c>
      <c r="M113" s="18">
        <v>9954440993</v>
      </c>
      <c r="N113" s="18" t="s">
        <v>816</v>
      </c>
      <c r="O113" s="18">
        <v>9957715956</v>
      </c>
      <c r="P113" s="24">
        <v>43519</v>
      </c>
      <c r="Q113" s="18" t="s">
        <v>228</v>
      </c>
      <c r="R113" s="18" t="s">
        <v>246</v>
      </c>
      <c r="S113" s="18" t="s">
        <v>212</v>
      </c>
      <c r="T113" s="18"/>
    </row>
    <row r="114" spans="1:20">
      <c r="A114" s="4">
        <v>110</v>
      </c>
      <c r="B114" s="17" t="s">
        <v>67</v>
      </c>
      <c r="C114" s="107" t="s">
        <v>103</v>
      </c>
      <c r="D114" s="18" t="s">
        <v>29</v>
      </c>
      <c r="E114" s="19"/>
      <c r="F114" s="18"/>
      <c r="G114" s="102">
        <v>8</v>
      </c>
      <c r="H114" s="102">
        <v>8</v>
      </c>
      <c r="I114" s="17">
        <f t="shared" si="2"/>
        <v>16</v>
      </c>
      <c r="J114" s="18"/>
      <c r="K114" s="102" t="s">
        <v>843</v>
      </c>
      <c r="L114" s="18" t="s">
        <v>844</v>
      </c>
      <c r="M114" s="18">
        <v>9954559328</v>
      </c>
      <c r="N114" s="18" t="s">
        <v>845</v>
      </c>
      <c r="O114" s="18">
        <v>9864010526</v>
      </c>
      <c r="P114" s="24">
        <v>43519</v>
      </c>
      <c r="Q114" s="18" t="s">
        <v>228</v>
      </c>
      <c r="R114" s="18" t="s">
        <v>230</v>
      </c>
      <c r="S114" s="18" t="s">
        <v>212</v>
      </c>
      <c r="T114" s="18"/>
    </row>
    <row r="115" spans="1:20">
      <c r="A115" s="4">
        <v>111</v>
      </c>
      <c r="B115" s="17" t="s">
        <v>67</v>
      </c>
      <c r="C115" s="54" t="s">
        <v>848</v>
      </c>
      <c r="D115" s="18" t="s">
        <v>29</v>
      </c>
      <c r="E115" s="19"/>
      <c r="F115" s="18"/>
      <c r="G115" s="102">
        <v>11</v>
      </c>
      <c r="H115" s="102">
        <v>21</v>
      </c>
      <c r="I115" s="17">
        <f t="shared" si="2"/>
        <v>32</v>
      </c>
      <c r="J115" s="18"/>
      <c r="K115" s="102" t="s">
        <v>843</v>
      </c>
      <c r="L115" s="18" t="s">
        <v>844</v>
      </c>
      <c r="M115" s="18">
        <v>9954559328</v>
      </c>
      <c r="N115" s="18" t="s">
        <v>845</v>
      </c>
      <c r="O115" s="18">
        <v>9864010526</v>
      </c>
      <c r="P115" s="24">
        <v>43519</v>
      </c>
      <c r="Q115" s="18" t="s">
        <v>228</v>
      </c>
      <c r="R115" s="18" t="s">
        <v>231</v>
      </c>
      <c r="S115" s="18" t="s">
        <v>212</v>
      </c>
      <c r="T115" s="18"/>
    </row>
    <row r="116" spans="1:20">
      <c r="A116" s="4">
        <v>112</v>
      </c>
      <c r="B116" s="17" t="s">
        <v>67</v>
      </c>
      <c r="C116" s="54" t="s">
        <v>849</v>
      </c>
      <c r="D116" s="18" t="s">
        <v>29</v>
      </c>
      <c r="E116" s="19"/>
      <c r="F116" s="18"/>
      <c r="G116" s="102">
        <v>18</v>
      </c>
      <c r="H116" s="102">
        <v>15</v>
      </c>
      <c r="I116" s="17">
        <f t="shared" si="2"/>
        <v>33</v>
      </c>
      <c r="J116" s="18"/>
      <c r="K116" s="102" t="s">
        <v>843</v>
      </c>
      <c r="L116" s="18" t="s">
        <v>844</v>
      </c>
      <c r="M116" s="18">
        <v>9954559328</v>
      </c>
      <c r="N116" s="18" t="s">
        <v>845</v>
      </c>
      <c r="O116" s="18">
        <v>9864010526</v>
      </c>
      <c r="P116" s="24">
        <v>43519</v>
      </c>
      <c r="Q116" s="18" t="s">
        <v>228</v>
      </c>
      <c r="R116" s="18" t="s">
        <v>211</v>
      </c>
      <c r="S116" s="18" t="s">
        <v>212</v>
      </c>
      <c r="T116" s="18"/>
    </row>
    <row r="117" spans="1:20">
      <c r="A117" s="4">
        <v>113</v>
      </c>
      <c r="B117" s="17" t="s">
        <v>67</v>
      </c>
      <c r="C117" s="107" t="s">
        <v>850</v>
      </c>
      <c r="D117" s="18" t="s">
        <v>29</v>
      </c>
      <c r="E117" s="19"/>
      <c r="F117" s="18"/>
      <c r="G117" s="102">
        <v>13</v>
      </c>
      <c r="H117" s="102">
        <v>7</v>
      </c>
      <c r="I117" s="17">
        <f t="shared" si="2"/>
        <v>20</v>
      </c>
      <c r="J117" s="18"/>
      <c r="K117" s="102" t="s">
        <v>843</v>
      </c>
      <c r="L117" s="18" t="s">
        <v>844</v>
      </c>
      <c r="M117" s="18">
        <v>9954559328</v>
      </c>
      <c r="N117" s="18" t="s">
        <v>845</v>
      </c>
      <c r="O117" s="18">
        <v>9864010526</v>
      </c>
      <c r="P117" s="24">
        <v>43519</v>
      </c>
      <c r="Q117" s="18" t="s">
        <v>228</v>
      </c>
      <c r="R117" s="18" t="s">
        <v>211</v>
      </c>
      <c r="S117" s="18" t="s">
        <v>212</v>
      </c>
      <c r="T117" s="18"/>
    </row>
    <row r="118" spans="1:20">
      <c r="A118" s="4">
        <v>114</v>
      </c>
      <c r="B118" s="17" t="s">
        <v>66</v>
      </c>
      <c r="C118" s="112" t="s">
        <v>350</v>
      </c>
      <c r="D118" s="111" t="s">
        <v>27</v>
      </c>
      <c r="E118" s="114" t="s">
        <v>391</v>
      </c>
      <c r="F118" s="111" t="s">
        <v>220</v>
      </c>
      <c r="G118" s="112">
        <v>57</v>
      </c>
      <c r="H118" s="112">
        <v>58</v>
      </c>
      <c r="I118" s="20">
        <f t="shared" si="2"/>
        <v>115</v>
      </c>
      <c r="J118" s="111"/>
      <c r="K118" s="111" t="s">
        <v>399</v>
      </c>
      <c r="L118" s="111" t="s">
        <v>400</v>
      </c>
      <c r="M118" s="111">
        <v>9085590731</v>
      </c>
      <c r="N118" s="111" t="s">
        <v>401</v>
      </c>
      <c r="O118" s="111">
        <v>8011727519</v>
      </c>
      <c r="P118" s="113">
        <v>43521</v>
      </c>
      <c r="Q118" s="111" t="s">
        <v>232</v>
      </c>
      <c r="R118" s="111" t="s">
        <v>222</v>
      </c>
      <c r="S118" s="111" t="s">
        <v>212</v>
      </c>
      <c r="T118" s="111"/>
    </row>
    <row r="119" spans="1:20">
      <c r="A119" s="4">
        <v>115</v>
      </c>
      <c r="B119" s="17" t="s">
        <v>67</v>
      </c>
      <c r="C119" s="111" t="s">
        <v>351</v>
      </c>
      <c r="D119" s="111" t="s">
        <v>29</v>
      </c>
      <c r="E119" s="115">
        <v>103</v>
      </c>
      <c r="F119" s="111"/>
      <c r="G119" s="122">
        <v>29</v>
      </c>
      <c r="H119" s="122">
        <v>27</v>
      </c>
      <c r="I119" s="20">
        <f t="shared" si="2"/>
        <v>56</v>
      </c>
      <c r="J119" s="111">
        <v>9854834628</v>
      </c>
      <c r="K119" s="111" t="s">
        <v>393</v>
      </c>
      <c r="L119" s="111" t="s">
        <v>408</v>
      </c>
      <c r="M119" s="65">
        <v>8402803570</v>
      </c>
      <c r="N119" s="111" t="s">
        <v>423</v>
      </c>
      <c r="O119" s="111">
        <v>9957872910</v>
      </c>
      <c r="P119" s="113">
        <v>43521</v>
      </c>
      <c r="Q119" s="111" t="s">
        <v>232</v>
      </c>
      <c r="R119" s="111" t="s">
        <v>411</v>
      </c>
      <c r="S119" s="111" t="s">
        <v>212</v>
      </c>
      <c r="T119" s="111"/>
    </row>
    <row r="120" spans="1:20">
      <c r="A120" s="4">
        <v>116</v>
      </c>
      <c r="B120" s="17" t="s">
        <v>67</v>
      </c>
      <c r="C120" s="111" t="s">
        <v>352</v>
      </c>
      <c r="D120" s="111" t="s">
        <v>29</v>
      </c>
      <c r="E120" s="115">
        <v>105</v>
      </c>
      <c r="F120" s="111"/>
      <c r="G120" s="122">
        <v>22</v>
      </c>
      <c r="H120" s="122">
        <v>17</v>
      </c>
      <c r="I120" s="20">
        <f t="shared" si="2"/>
        <v>39</v>
      </c>
      <c r="J120" s="111">
        <v>9957530445</v>
      </c>
      <c r="K120" s="111" t="s">
        <v>393</v>
      </c>
      <c r="L120" s="111" t="s">
        <v>408</v>
      </c>
      <c r="M120" s="65">
        <v>8402803570</v>
      </c>
      <c r="N120" s="111" t="s">
        <v>423</v>
      </c>
      <c r="O120" s="111">
        <v>9957872910</v>
      </c>
      <c r="P120" s="113">
        <v>43521</v>
      </c>
      <c r="Q120" s="111" t="s">
        <v>232</v>
      </c>
      <c r="R120" s="111" t="s">
        <v>426</v>
      </c>
      <c r="S120" s="111" t="s">
        <v>212</v>
      </c>
      <c r="T120" s="111"/>
    </row>
    <row r="121" spans="1:20">
      <c r="A121" s="4">
        <v>117</v>
      </c>
      <c r="B121" s="17" t="s">
        <v>66</v>
      </c>
      <c r="C121" s="99" t="s">
        <v>353</v>
      </c>
      <c r="D121" s="111" t="s">
        <v>29</v>
      </c>
      <c r="E121" s="115"/>
      <c r="F121" s="111"/>
      <c r="G121" s="122">
        <v>56</v>
      </c>
      <c r="H121" s="122">
        <v>53</v>
      </c>
      <c r="I121" s="20">
        <f t="shared" si="2"/>
        <v>109</v>
      </c>
      <c r="J121" s="111"/>
      <c r="K121" s="111" t="s">
        <v>427</v>
      </c>
      <c r="L121" s="111"/>
      <c r="M121" s="65"/>
      <c r="N121" s="111"/>
      <c r="O121" s="111"/>
      <c r="P121" s="113">
        <v>43522</v>
      </c>
      <c r="Q121" s="111" t="s">
        <v>210</v>
      </c>
      <c r="R121" s="111" t="s">
        <v>269</v>
      </c>
      <c r="S121" s="111" t="s">
        <v>212</v>
      </c>
      <c r="T121" s="111"/>
    </row>
    <row r="122" spans="1:20">
      <c r="A122" s="4">
        <v>118</v>
      </c>
      <c r="B122" s="17" t="s">
        <v>66</v>
      </c>
      <c r="C122" s="99" t="s">
        <v>354</v>
      </c>
      <c r="D122" s="111" t="s">
        <v>29</v>
      </c>
      <c r="E122" s="115"/>
      <c r="F122" s="111"/>
      <c r="G122" s="122">
        <v>47</v>
      </c>
      <c r="H122" s="122">
        <v>39</v>
      </c>
      <c r="I122" s="20">
        <f t="shared" si="2"/>
        <v>86</v>
      </c>
      <c r="J122" s="111"/>
      <c r="K122" s="111" t="s">
        <v>427</v>
      </c>
      <c r="L122" s="111"/>
      <c r="M122" s="65"/>
      <c r="N122" s="111"/>
      <c r="O122" s="111"/>
      <c r="P122" s="113">
        <v>43522</v>
      </c>
      <c r="Q122" s="111" t="s">
        <v>210</v>
      </c>
      <c r="R122" s="111" t="s">
        <v>269</v>
      </c>
      <c r="S122" s="111" t="s">
        <v>212</v>
      </c>
      <c r="T122" s="111"/>
    </row>
    <row r="123" spans="1:20">
      <c r="A123" s="4">
        <v>119</v>
      </c>
      <c r="B123" s="17" t="s">
        <v>67</v>
      </c>
      <c r="C123" s="111" t="s">
        <v>355</v>
      </c>
      <c r="D123" s="111" t="s">
        <v>29</v>
      </c>
      <c r="E123" s="115">
        <v>307</v>
      </c>
      <c r="F123" s="111"/>
      <c r="G123" s="115">
        <v>35</v>
      </c>
      <c r="H123" s="115">
        <v>26</v>
      </c>
      <c r="I123" s="20">
        <f t="shared" si="2"/>
        <v>61</v>
      </c>
      <c r="J123" s="111">
        <v>9954293114</v>
      </c>
      <c r="K123" s="111" t="s">
        <v>393</v>
      </c>
      <c r="L123" s="111" t="s">
        <v>408</v>
      </c>
      <c r="M123" s="65">
        <v>8402803570</v>
      </c>
      <c r="N123" s="111" t="s">
        <v>423</v>
      </c>
      <c r="O123" s="111"/>
      <c r="P123" s="113">
        <v>43522</v>
      </c>
      <c r="Q123" s="111" t="s">
        <v>210</v>
      </c>
      <c r="R123" s="111" t="s">
        <v>411</v>
      </c>
      <c r="S123" s="111" t="s">
        <v>212</v>
      </c>
      <c r="T123" s="111"/>
    </row>
    <row r="124" spans="1:20">
      <c r="A124" s="4">
        <v>120</v>
      </c>
      <c r="B124" s="17" t="s">
        <v>67</v>
      </c>
      <c r="C124" s="111" t="s">
        <v>356</v>
      </c>
      <c r="D124" s="111" t="s">
        <v>29</v>
      </c>
      <c r="E124" s="115">
        <v>102</v>
      </c>
      <c r="F124" s="111"/>
      <c r="G124" s="115">
        <v>33</v>
      </c>
      <c r="H124" s="115">
        <v>40</v>
      </c>
      <c r="I124" s="20">
        <f t="shared" si="2"/>
        <v>73</v>
      </c>
      <c r="J124" s="111">
        <v>9954961044</v>
      </c>
      <c r="K124" s="111" t="s">
        <v>393</v>
      </c>
      <c r="L124" s="111" t="s">
        <v>408</v>
      </c>
      <c r="M124" s="65">
        <v>8402803570</v>
      </c>
      <c r="N124" s="111" t="s">
        <v>423</v>
      </c>
      <c r="O124" s="111"/>
      <c r="P124" s="113">
        <v>43522</v>
      </c>
      <c r="Q124" s="111" t="s">
        <v>210</v>
      </c>
      <c r="R124" s="111" t="s">
        <v>411</v>
      </c>
      <c r="S124" s="111" t="s">
        <v>212</v>
      </c>
      <c r="T124" s="111"/>
    </row>
    <row r="125" spans="1:20">
      <c r="A125" s="4">
        <v>121</v>
      </c>
      <c r="B125" s="17" t="s">
        <v>66</v>
      </c>
      <c r="C125" s="111" t="s">
        <v>357</v>
      </c>
      <c r="D125" s="111" t="s">
        <v>29</v>
      </c>
      <c r="E125" s="115">
        <v>333</v>
      </c>
      <c r="F125" s="111"/>
      <c r="G125" s="115">
        <v>6</v>
      </c>
      <c r="H125" s="115">
        <v>5</v>
      </c>
      <c r="I125" s="20">
        <f t="shared" si="2"/>
        <v>11</v>
      </c>
      <c r="J125" s="111">
        <v>9859790602</v>
      </c>
      <c r="K125" s="111" t="s">
        <v>397</v>
      </c>
      <c r="L125" s="111" t="s">
        <v>409</v>
      </c>
      <c r="M125" s="111">
        <v>9401452465</v>
      </c>
      <c r="N125" s="111" t="s">
        <v>410</v>
      </c>
      <c r="O125" s="111">
        <v>8011789169</v>
      </c>
      <c r="P125" s="113">
        <v>43523</v>
      </c>
      <c r="Q125" s="111" t="s">
        <v>217</v>
      </c>
      <c r="R125" s="111" t="s">
        <v>241</v>
      </c>
      <c r="S125" s="111" t="s">
        <v>212</v>
      </c>
      <c r="T125" s="111"/>
    </row>
    <row r="126" spans="1:20">
      <c r="A126" s="4">
        <v>122</v>
      </c>
      <c r="B126" s="17" t="s">
        <v>66</v>
      </c>
      <c r="C126" s="112" t="s">
        <v>358</v>
      </c>
      <c r="D126" s="111" t="s">
        <v>29</v>
      </c>
      <c r="E126" s="123">
        <v>127</v>
      </c>
      <c r="F126" s="111"/>
      <c r="G126" s="123">
        <v>12</v>
      </c>
      <c r="H126" s="123">
        <v>10</v>
      </c>
      <c r="I126" s="20">
        <f t="shared" si="2"/>
        <v>22</v>
      </c>
      <c r="J126" s="111">
        <v>95778685497</v>
      </c>
      <c r="K126" s="111" t="s">
        <v>397</v>
      </c>
      <c r="L126" s="111" t="s">
        <v>409</v>
      </c>
      <c r="M126" s="111">
        <v>9401452465</v>
      </c>
      <c r="N126" s="111" t="s">
        <v>410</v>
      </c>
      <c r="O126" s="111">
        <v>8011789169</v>
      </c>
      <c r="P126" s="113">
        <v>43523</v>
      </c>
      <c r="Q126" s="111" t="s">
        <v>217</v>
      </c>
      <c r="R126" s="111" t="s">
        <v>241</v>
      </c>
      <c r="S126" s="111" t="s">
        <v>212</v>
      </c>
      <c r="T126" s="111"/>
    </row>
    <row r="127" spans="1:20">
      <c r="A127" s="4">
        <v>123</v>
      </c>
      <c r="B127" s="17" t="s">
        <v>66</v>
      </c>
      <c r="C127" s="111" t="s">
        <v>359</v>
      </c>
      <c r="D127" s="111" t="s">
        <v>29</v>
      </c>
      <c r="E127" s="115">
        <v>342</v>
      </c>
      <c r="F127" s="111"/>
      <c r="G127" s="115">
        <v>11</v>
      </c>
      <c r="H127" s="115">
        <v>9</v>
      </c>
      <c r="I127" s="20">
        <f t="shared" si="2"/>
        <v>20</v>
      </c>
      <c r="J127" s="111">
        <v>9613474562</v>
      </c>
      <c r="K127" s="111" t="s">
        <v>397</v>
      </c>
      <c r="L127" s="111" t="s">
        <v>409</v>
      </c>
      <c r="M127" s="111">
        <v>9401452465</v>
      </c>
      <c r="N127" s="111" t="s">
        <v>410</v>
      </c>
      <c r="O127" s="111">
        <v>8011789169</v>
      </c>
      <c r="P127" s="113">
        <v>43523</v>
      </c>
      <c r="Q127" s="111" t="s">
        <v>217</v>
      </c>
      <c r="R127" s="111" t="s">
        <v>241</v>
      </c>
      <c r="S127" s="111" t="s">
        <v>212</v>
      </c>
      <c r="T127" s="111"/>
    </row>
    <row r="128" spans="1:20">
      <c r="A128" s="4">
        <v>124</v>
      </c>
      <c r="B128" s="17" t="s">
        <v>67</v>
      </c>
      <c r="C128" s="111" t="s">
        <v>360</v>
      </c>
      <c r="D128" s="111" t="s">
        <v>29</v>
      </c>
      <c r="E128" s="115">
        <v>313</v>
      </c>
      <c r="F128" s="111"/>
      <c r="G128" s="115">
        <v>26</v>
      </c>
      <c r="H128" s="115">
        <v>27</v>
      </c>
      <c r="I128" s="20">
        <f t="shared" si="2"/>
        <v>53</v>
      </c>
      <c r="J128" s="111">
        <v>9954555318</v>
      </c>
      <c r="K128" s="111" t="s">
        <v>393</v>
      </c>
      <c r="L128" s="111" t="s">
        <v>408</v>
      </c>
      <c r="M128" s="65">
        <v>8402803570</v>
      </c>
      <c r="N128" s="111" t="s">
        <v>423</v>
      </c>
      <c r="O128" s="111">
        <v>9957872910</v>
      </c>
      <c r="P128" s="113">
        <v>43523</v>
      </c>
      <c r="Q128" s="111" t="s">
        <v>217</v>
      </c>
      <c r="R128" s="111" t="s">
        <v>422</v>
      </c>
      <c r="S128" s="111" t="s">
        <v>212</v>
      </c>
      <c r="T128" s="111"/>
    </row>
    <row r="129" spans="1:20">
      <c r="A129" s="4">
        <v>125</v>
      </c>
      <c r="B129" s="17" t="s">
        <v>67</v>
      </c>
      <c r="C129" s="111" t="s">
        <v>343</v>
      </c>
      <c r="D129" s="111" t="s">
        <v>29</v>
      </c>
      <c r="E129" s="115">
        <v>306</v>
      </c>
      <c r="F129" s="111"/>
      <c r="G129" s="115">
        <v>30</v>
      </c>
      <c r="H129" s="115">
        <v>23</v>
      </c>
      <c r="I129" s="20">
        <f t="shared" si="2"/>
        <v>53</v>
      </c>
      <c r="J129" s="111">
        <v>9957874262</v>
      </c>
      <c r="K129" s="111" t="s">
        <v>393</v>
      </c>
      <c r="L129" s="111" t="s">
        <v>408</v>
      </c>
      <c r="M129" s="65">
        <v>8402803570</v>
      </c>
      <c r="N129" s="111" t="s">
        <v>423</v>
      </c>
      <c r="O129" s="111">
        <v>9957872910</v>
      </c>
      <c r="P129" s="113">
        <v>43523</v>
      </c>
      <c r="Q129" s="111" t="s">
        <v>217</v>
      </c>
      <c r="R129" s="111" t="s">
        <v>422</v>
      </c>
      <c r="S129" s="111" t="s">
        <v>212</v>
      </c>
      <c r="T129" s="111"/>
    </row>
    <row r="130" spans="1:20">
      <c r="A130" s="4">
        <v>126</v>
      </c>
      <c r="B130" s="17" t="s">
        <v>66</v>
      </c>
      <c r="C130" s="111" t="s">
        <v>361</v>
      </c>
      <c r="D130" s="111" t="s">
        <v>29</v>
      </c>
      <c r="E130" s="115"/>
      <c r="F130" s="111"/>
      <c r="G130" s="115">
        <v>20</v>
      </c>
      <c r="H130" s="115">
        <v>20</v>
      </c>
      <c r="I130" s="20">
        <f t="shared" si="2"/>
        <v>40</v>
      </c>
      <c r="J130" s="111">
        <v>9577194898</v>
      </c>
      <c r="K130" s="111"/>
      <c r="L130" s="111" t="s">
        <v>398</v>
      </c>
      <c r="M130" s="65">
        <v>9401452461</v>
      </c>
      <c r="N130" s="111"/>
      <c r="O130" s="111"/>
      <c r="P130" s="113">
        <v>43524</v>
      </c>
      <c r="Q130" s="111" t="s">
        <v>221</v>
      </c>
      <c r="R130" s="111" t="s">
        <v>269</v>
      </c>
      <c r="S130" s="111" t="s">
        <v>212</v>
      </c>
      <c r="T130" s="111"/>
    </row>
    <row r="131" spans="1:20">
      <c r="A131" s="4">
        <v>127</v>
      </c>
      <c r="B131" s="17" t="s">
        <v>66</v>
      </c>
      <c r="C131" s="111" t="s">
        <v>362</v>
      </c>
      <c r="D131" s="111" t="s">
        <v>29</v>
      </c>
      <c r="E131" s="115">
        <v>219</v>
      </c>
      <c r="F131" s="111"/>
      <c r="G131" s="115">
        <v>14</v>
      </c>
      <c r="H131" s="115">
        <v>12</v>
      </c>
      <c r="I131" s="20">
        <f t="shared" si="2"/>
        <v>26</v>
      </c>
      <c r="J131" s="111">
        <v>9577857747</v>
      </c>
      <c r="K131" s="111"/>
      <c r="L131" s="111"/>
      <c r="M131" s="111"/>
      <c r="N131" s="111"/>
      <c r="O131" s="111"/>
      <c r="P131" s="113">
        <v>43524</v>
      </c>
      <c r="Q131" s="111" t="s">
        <v>221</v>
      </c>
      <c r="R131" s="111" t="s">
        <v>269</v>
      </c>
      <c r="S131" s="111" t="s">
        <v>212</v>
      </c>
      <c r="T131" s="111"/>
    </row>
    <row r="132" spans="1:20">
      <c r="A132" s="4">
        <v>128</v>
      </c>
      <c r="B132" s="17" t="s">
        <v>67</v>
      </c>
      <c r="C132" s="69" t="s">
        <v>363</v>
      </c>
      <c r="D132" s="111" t="s">
        <v>27</v>
      </c>
      <c r="E132" s="115"/>
      <c r="F132" s="111" t="s">
        <v>220</v>
      </c>
      <c r="G132" s="124">
        <v>8</v>
      </c>
      <c r="H132" s="125">
        <v>12</v>
      </c>
      <c r="I132" s="20">
        <f t="shared" si="2"/>
        <v>20</v>
      </c>
      <c r="J132" s="126">
        <v>9435739223</v>
      </c>
      <c r="K132" s="111"/>
      <c r="L132" s="111"/>
      <c r="M132" s="111"/>
      <c r="N132" s="111"/>
      <c r="O132" s="111"/>
      <c r="P132" s="113">
        <v>43524</v>
      </c>
      <c r="Q132" s="111" t="s">
        <v>221</v>
      </c>
      <c r="R132" s="111" t="s">
        <v>229</v>
      </c>
      <c r="S132" s="111" t="s">
        <v>212</v>
      </c>
      <c r="T132" s="111"/>
    </row>
    <row r="133" spans="1:20">
      <c r="A133" s="4">
        <v>129</v>
      </c>
      <c r="B133" s="17" t="s">
        <v>67</v>
      </c>
      <c r="C133" s="69" t="s">
        <v>364</v>
      </c>
      <c r="D133" s="111" t="s">
        <v>27</v>
      </c>
      <c r="E133" s="115"/>
      <c r="F133" s="111" t="s">
        <v>220</v>
      </c>
      <c r="G133" s="125">
        <v>44</v>
      </c>
      <c r="H133" s="125">
        <v>36</v>
      </c>
      <c r="I133" s="20">
        <f t="shared" si="2"/>
        <v>80</v>
      </c>
      <c r="J133" s="126"/>
      <c r="K133" s="111"/>
      <c r="L133" s="111"/>
      <c r="M133" s="111"/>
      <c r="N133" s="111"/>
      <c r="O133" s="111"/>
      <c r="P133" s="113">
        <v>43524</v>
      </c>
      <c r="Q133" s="111" t="s">
        <v>221</v>
      </c>
      <c r="R133" s="111" t="s">
        <v>403</v>
      </c>
      <c r="S133" s="111" t="s">
        <v>212</v>
      </c>
      <c r="T133" s="111"/>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129</v>
      </c>
      <c r="D165" s="21"/>
      <c r="E165" s="13"/>
      <c r="F165" s="21"/>
      <c r="G165" s="21">
        <f>SUM(G5:G164)</f>
        <v>3733</v>
      </c>
      <c r="H165" s="21">
        <f>SUM(H5:H164)</f>
        <v>3554</v>
      </c>
      <c r="I165" s="21">
        <f>SUM(I5:I164)</f>
        <v>7287</v>
      </c>
      <c r="J165" s="21"/>
      <c r="K165" s="21"/>
      <c r="L165" s="21"/>
      <c r="M165" s="21"/>
      <c r="N165" s="21"/>
      <c r="O165" s="21"/>
      <c r="P165" s="14"/>
      <c r="Q165" s="21"/>
      <c r="R165" s="21"/>
      <c r="S165" s="21"/>
      <c r="T165" s="12"/>
    </row>
    <row r="166" spans="1:20">
      <c r="A166" s="46" t="s">
        <v>66</v>
      </c>
      <c r="B166" s="10">
        <f>COUNTIF(B$5:B$164,"Team 1")</f>
        <v>65</v>
      </c>
      <c r="C166" s="46" t="s">
        <v>29</v>
      </c>
      <c r="D166" s="10">
        <f>COUNTIF(D5:D164,"Anganwadi")</f>
        <v>105</v>
      </c>
    </row>
    <row r="167" spans="1:20">
      <c r="A167" s="46" t="s">
        <v>67</v>
      </c>
      <c r="B167" s="10">
        <f>COUNTIF(B$6:B$164,"Team 2")</f>
        <v>64</v>
      </c>
      <c r="C167" s="46" t="s">
        <v>27</v>
      </c>
      <c r="D167" s="10">
        <f>COUNTIF(D5:D164,"School")</f>
        <v>24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7" t="s">
        <v>1030</v>
      </c>
      <c r="B1" s="177"/>
      <c r="C1" s="177"/>
      <c r="D1" s="178"/>
      <c r="E1" s="178"/>
      <c r="F1" s="178"/>
      <c r="G1" s="178"/>
      <c r="H1" s="178"/>
      <c r="I1" s="178"/>
      <c r="J1" s="178"/>
      <c r="K1" s="178"/>
      <c r="L1" s="178"/>
      <c r="M1" s="178"/>
      <c r="N1" s="178"/>
      <c r="O1" s="178"/>
      <c r="P1" s="178"/>
      <c r="Q1" s="178"/>
      <c r="R1" s="178"/>
      <c r="S1" s="178"/>
    </row>
    <row r="2" spans="1:20">
      <c r="A2" s="181" t="s">
        <v>63</v>
      </c>
      <c r="B2" s="182"/>
      <c r="C2" s="182"/>
      <c r="D2" s="25">
        <v>43525</v>
      </c>
      <c r="E2" s="22"/>
      <c r="F2" s="22"/>
      <c r="G2" s="22"/>
      <c r="H2" s="22"/>
      <c r="I2" s="22"/>
      <c r="J2" s="22"/>
      <c r="K2" s="22"/>
      <c r="L2" s="22"/>
      <c r="M2" s="22"/>
      <c r="N2" s="22"/>
      <c r="O2" s="22"/>
      <c r="P2" s="22"/>
      <c r="Q2" s="22"/>
      <c r="R2" s="22"/>
      <c r="S2" s="22"/>
    </row>
    <row r="3" spans="1:20" ht="24" customHeight="1">
      <c r="A3" s="176" t="s">
        <v>14</v>
      </c>
      <c r="B3" s="179" t="s">
        <v>65</v>
      </c>
      <c r="C3" s="175" t="s">
        <v>7</v>
      </c>
      <c r="D3" s="175" t="s">
        <v>59</v>
      </c>
      <c r="E3" s="175" t="s">
        <v>16</v>
      </c>
      <c r="F3" s="183" t="s">
        <v>17</v>
      </c>
      <c r="G3" s="175" t="s">
        <v>8</v>
      </c>
      <c r="H3" s="175"/>
      <c r="I3" s="175"/>
      <c r="J3" s="175" t="s">
        <v>35</v>
      </c>
      <c r="K3" s="179" t="s">
        <v>37</v>
      </c>
      <c r="L3" s="179" t="s">
        <v>54</v>
      </c>
      <c r="M3" s="179" t="s">
        <v>55</v>
      </c>
      <c r="N3" s="179" t="s">
        <v>38</v>
      </c>
      <c r="O3" s="179" t="s">
        <v>39</v>
      </c>
      <c r="P3" s="176" t="s">
        <v>58</v>
      </c>
      <c r="Q3" s="175" t="s">
        <v>56</v>
      </c>
      <c r="R3" s="175" t="s">
        <v>36</v>
      </c>
      <c r="S3" s="175" t="s">
        <v>57</v>
      </c>
      <c r="T3" s="175" t="s">
        <v>13</v>
      </c>
    </row>
    <row r="4" spans="1:20" ht="25.5" customHeight="1">
      <c r="A4" s="176"/>
      <c r="B4" s="184"/>
      <c r="C4" s="175"/>
      <c r="D4" s="175"/>
      <c r="E4" s="175"/>
      <c r="F4" s="183"/>
      <c r="G4" s="23" t="s">
        <v>9</v>
      </c>
      <c r="H4" s="23" t="s">
        <v>10</v>
      </c>
      <c r="I4" s="23" t="s">
        <v>11</v>
      </c>
      <c r="J4" s="175"/>
      <c r="K4" s="180"/>
      <c r="L4" s="180"/>
      <c r="M4" s="180"/>
      <c r="N4" s="180"/>
      <c r="O4" s="180"/>
      <c r="P4" s="176"/>
      <c r="Q4" s="176"/>
      <c r="R4" s="175"/>
      <c r="S4" s="175"/>
      <c r="T4" s="175"/>
    </row>
    <row r="5" spans="1:20">
      <c r="A5" s="4">
        <v>1</v>
      </c>
      <c r="B5" s="17" t="s">
        <v>66</v>
      </c>
      <c r="C5" s="100" t="s">
        <v>852</v>
      </c>
      <c r="D5" s="18" t="s">
        <v>27</v>
      </c>
      <c r="E5" s="98" t="s">
        <v>853</v>
      </c>
      <c r="F5" s="18" t="s">
        <v>220</v>
      </c>
      <c r="G5" s="100">
        <v>48</v>
      </c>
      <c r="H5" s="100">
        <v>33</v>
      </c>
      <c r="I5" s="17">
        <f>+G5+H5</f>
        <v>81</v>
      </c>
      <c r="J5" s="18"/>
      <c r="K5" s="18" t="s">
        <v>854</v>
      </c>
      <c r="L5" s="18" t="s">
        <v>855</v>
      </c>
      <c r="M5" s="18">
        <v>9957633132</v>
      </c>
      <c r="N5" s="18" t="s">
        <v>856</v>
      </c>
      <c r="O5" s="18">
        <v>9957147306</v>
      </c>
      <c r="P5" s="24">
        <v>43525</v>
      </c>
      <c r="Q5" s="18" t="s">
        <v>225</v>
      </c>
      <c r="R5" s="18" t="s">
        <v>247</v>
      </c>
      <c r="S5" s="18" t="s">
        <v>212</v>
      </c>
      <c r="T5" s="18"/>
    </row>
    <row r="6" spans="1:20">
      <c r="A6" s="4">
        <v>2</v>
      </c>
      <c r="B6" s="17" t="s">
        <v>66</v>
      </c>
      <c r="C6" s="100" t="s">
        <v>858</v>
      </c>
      <c r="D6" s="18" t="s">
        <v>27</v>
      </c>
      <c r="E6" s="98" t="s">
        <v>859</v>
      </c>
      <c r="F6" s="18" t="s">
        <v>220</v>
      </c>
      <c r="G6" s="100">
        <v>47</v>
      </c>
      <c r="H6" s="100">
        <v>46</v>
      </c>
      <c r="I6" s="17">
        <f>+G6+H6</f>
        <v>93</v>
      </c>
      <c r="J6" s="18"/>
      <c r="K6" s="18" t="s">
        <v>860</v>
      </c>
      <c r="L6" s="18" t="s">
        <v>861</v>
      </c>
      <c r="M6" s="18">
        <v>9957633132</v>
      </c>
      <c r="N6" s="18" t="s">
        <v>856</v>
      </c>
      <c r="O6" s="18">
        <v>9957147306</v>
      </c>
      <c r="P6" s="24">
        <v>43525</v>
      </c>
      <c r="Q6" s="18" t="s">
        <v>225</v>
      </c>
      <c r="R6" s="18" t="s">
        <v>241</v>
      </c>
      <c r="S6" s="18" t="s">
        <v>212</v>
      </c>
      <c r="T6" s="18"/>
    </row>
    <row r="7" spans="1:20">
      <c r="A7" s="4">
        <v>3</v>
      </c>
      <c r="B7" s="17" t="s">
        <v>67</v>
      </c>
      <c r="C7" s="100" t="s">
        <v>862</v>
      </c>
      <c r="D7" s="18" t="s">
        <v>27</v>
      </c>
      <c r="E7" s="98" t="s">
        <v>863</v>
      </c>
      <c r="F7" s="18" t="s">
        <v>220</v>
      </c>
      <c r="G7" s="100">
        <v>54</v>
      </c>
      <c r="H7" s="100">
        <v>40</v>
      </c>
      <c r="I7" s="17">
        <f t="shared" ref="I7:I70" si="0">+G7+H7</f>
        <v>94</v>
      </c>
      <c r="J7" s="18"/>
      <c r="K7" s="18" t="s">
        <v>860</v>
      </c>
      <c r="L7" s="18" t="s">
        <v>861</v>
      </c>
      <c r="M7" s="18">
        <v>9957633132</v>
      </c>
      <c r="N7" s="18" t="s">
        <v>856</v>
      </c>
      <c r="O7" s="18">
        <v>9957147306</v>
      </c>
      <c r="P7" s="24">
        <v>43525</v>
      </c>
      <c r="Q7" s="18" t="s">
        <v>225</v>
      </c>
      <c r="R7" s="18" t="s">
        <v>246</v>
      </c>
      <c r="S7" s="18" t="s">
        <v>212</v>
      </c>
      <c r="T7" s="18"/>
    </row>
    <row r="8" spans="1:20">
      <c r="A8" s="4">
        <v>4</v>
      </c>
      <c r="B8" s="17" t="s">
        <v>67</v>
      </c>
      <c r="C8" s="107" t="s">
        <v>864</v>
      </c>
      <c r="D8" s="18" t="s">
        <v>29</v>
      </c>
      <c r="E8" s="62">
        <v>222</v>
      </c>
      <c r="F8" s="18"/>
      <c r="G8" s="102">
        <v>8</v>
      </c>
      <c r="H8" s="102">
        <v>8</v>
      </c>
      <c r="I8" s="17">
        <f t="shared" si="0"/>
        <v>16</v>
      </c>
      <c r="J8" s="97">
        <v>8811991579</v>
      </c>
      <c r="K8" s="102" t="s">
        <v>843</v>
      </c>
      <c r="L8" s="18" t="s">
        <v>865</v>
      </c>
      <c r="M8" s="18">
        <v>9954419802</v>
      </c>
      <c r="N8" s="18" t="s">
        <v>866</v>
      </c>
      <c r="O8" s="18"/>
      <c r="P8" s="24">
        <v>43525</v>
      </c>
      <c r="Q8" s="18" t="s">
        <v>225</v>
      </c>
      <c r="R8" s="18" t="s">
        <v>254</v>
      </c>
      <c r="S8" s="18" t="s">
        <v>212</v>
      </c>
      <c r="T8" s="18"/>
    </row>
    <row r="9" spans="1:20">
      <c r="A9" s="4">
        <v>5</v>
      </c>
      <c r="B9" s="17" t="s">
        <v>67</v>
      </c>
      <c r="C9" s="107" t="s">
        <v>867</v>
      </c>
      <c r="D9" s="18" t="s">
        <v>29</v>
      </c>
      <c r="E9" s="62">
        <v>391</v>
      </c>
      <c r="F9" s="18"/>
      <c r="G9" s="108">
        <v>11</v>
      </c>
      <c r="H9" s="108">
        <v>12</v>
      </c>
      <c r="I9" s="17">
        <f t="shared" si="0"/>
        <v>23</v>
      </c>
      <c r="J9" s="97">
        <v>8486488313</v>
      </c>
      <c r="K9" s="102" t="s">
        <v>843</v>
      </c>
      <c r="L9" s="18" t="s">
        <v>865</v>
      </c>
      <c r="M9" s="18">
        <v>9954419802</v>
      </c>
      <c r="N9" s="18" t="s">
        <v>866</v>
      </c>
      <c r="O9" s="18"/>
      <c r="P9" s="24">
        <v>43525</v>
      </c>
      <c r="Q9" s="18" t="s">
        <v>225</v>
      </c>
      <c r="R9" s="18" t="s">
        <v>269</v>
      </c>
      <c r="S9" s="18" t="s">
        <v>212</v>
      </c>
      <c r="T9" s="18"/>
    </row>
    <row r="10" spans="1:20">
      <c r="A10" s="4">
        <v>6</v>
      </c>
      <c r="B10" s="17" t="s">
        <v>66</v>
      </c>
      <c r="C10" s="54" t="s">
        <v>868</v>
      </c>
      <c r="D10" s="18" t="s">
        <v>29</v>
      </c>
      <c r="E10" s="62">
        <v>2</v>
      </c>
      <c r="F10" s="18"/>
      <c r="G10" s="102">
        <v>17</v>
      </c>
      <c r="H10" s="102">
        <v>16</v>
      </c>
      <c r="I10" s="17">
        <f t="shared" si="0"/>
        <v>33</v>
      </c>
      <c r="J10" s="97">
        <v>9613290635</v>
      </c>
      <c r="K10" s="102" t="s">
        <v>843</v>
      </c>
      <c r="L10" s="18" t="s">
        <v>865</v>
      </c>
      <c r="M10" s="18">
        <v>9954419802</v>
      </c>
      <c r="N10" s="18" t="s">
        <v>866</v>
      </c>
      <c r="O10" s="18"/>
      <c r="P10" s="24">
        <v>43526</v>
      </c>
      <c r="Q10" s="18" t="s">
        <v>228</v>
      </c>
      <c r="R10" s="18" t="s">
        <v>254</v>
      </c>
      <c r="S10" s="18" t="s">
        <v>869</v>
      </c>
      <c r="T10" s="18"/>
    </row>
    <row r="11" spans="1:20">
      <c r="A11" s="4">
        <v>7</v>
      </c>
      <c r="B11" s="17" t="s">
        <v>66</v>
      </c>
      <c r="C11" s="107" t="s">
        <v>870</v>
      </c>
      <c r="D11" s="18" t="s">
        <v>29</v>
      </c>
      <c r="E11" s="62">
        <v>216</v>
      </c>
      <c r="F11" s="18"/>
      <c r="G11" s="102">
        <v>13</v>
      </c>
      <c r="H11" s="102">
        <v>17</v>
      </c>
      <c r="I11" s="17">
        <f t="shared" si="0"/>
        <v>30</v>
      </c>
      <c r="J11" s="97">
        <v>9401278907</v>
      </c>
      <c r="K11" s="102" t="s">
        <v>843</v>
      </c>
      <c r="L11" s="18" t="s">
        <v>865</v>
      </c>
      <c r="M11" s="18">
        <v>9954419802</v>
      </c>
      <c r="N11" s="18" t="s">
        <v>866</v>
      </c>
      <c r="O11" s="18"/>
      <c r="P11" s="24">
        <v>43526</v>
      </c>
      <c r="Q11" s="18" t="s">
        <v>228</v>
      </c>
      <c r="R11" s="18" t="s">
        <v>255</v>
      </c>
      <c r="S11" s="18" t="s">
        <v>869</v>
      </c>
      <c r="T11" s="18"/>
    </row>
    <row r="12" spans="1:20">
      <c r="A12" s="4">
        <v>8</v>
      </c>
      <c r="B12" s="17" t="s">
        <v>66</v>
      </c>
      <c r="C12" s="107" t="s">
        <v>871</v>
      </c>
      <c r="D12" s="18" t="s">
        <v>29</v>
      </c>
      <c r="E12" s="62">
        <v>231</v>
      </c>
      <c r="F12" s="18"/>
      <c r="G12" s="102">
        <v>20</v>
      </c>
      <c r="H12" s="102">
        <v>20</v>
      </c>
      <c r="I12" s="17">
        <f t="shared" si="0"/>
        <v>40</v>
      </c>
      <c r="J12" s="97">
        <v>9401096928</v>
      </c>
      <c r="K12" s="102" t="s">
        <v>843</v>
      </c>
      <c r="L12" s="18" t="s">
        <v>865</v>
      </c>
      <c r="M12" s="18">
        <v>9954419802</v>
      </c>
      <c r="N12" s="18" t="s">
        <v>866</v>
      </c>
      <c r="O12" s="18"/>
      <c r="P12" s="24">
        <v>43526</v>
      </c>
      <c r="Q12" s="18" t="s">
        <v>228</v>
      </c>
      <c r="R12" s="18" t="s">
        <v>568</v>
      </c>
      <c r="S12" s="18" t="s">
        <v>212</v>
      </c>
      <c r="T12" s="18"/>
    </row>
    <row r="13" spans="1:20">
      <c r="A13" s="4">
        <v>9</v>
      </c>
      <c r="B13" s="17" t="s">
        <v>67</v>
      </c>
      <c r="C13" s="100" t="s">
        <v>872</v>
      </c>
      <c r="D13" s="18" t="s">
        <v>27</v>
      </c>
      <c r="E13" s="58" t="s">
        <v>873</v>
      </c>
      <c r="F13" s="18" t="s">
        <v>220</v>
      </c>
      <c r="G13" s="55">
        <v>58</v>
      </c>
      <c r="H13" s="55">
        <v>46</v>
      </c>
      <c r="I13" s="17">
        <f t="shared" si="0"/>
        <v>104</v>
      </c>
      <c r="J13" s="18"/>
      <c r="K13" s="18" t="s">
        <v>584</v>
      </c>
      <c r="L13" s="18" t="s">
        <v>539</v>
      </c>
      <c r="M13" s="18">
        <v>8486087540</v>
      </c>
      <c r="N13" s="18" t="s">
        <v>874</v>
      </c>
      <c r="O13" s="18">
        <v>9508856833</v>
      </c>
      <c r="P13" s="24">
        <v>43526</v>
      </c>
      <c r="Q13" s="18" t="s">
        <v>228</v>
      </c>
      <c r="R13" s="18" t="s">
        <v>238</v>
      </c>
      <c r="S13" s="18" t="s">
        <v>212</v>
      </c>
      <c r="T13" s="18"/>
    </row>
    <row r="14" spans="1:20">
      <c r="A14" s="4">
        <v>10</v>
      </c>
      <c r="B14" s="17" t="s">
        <v>66</v>
      </c>
      <c r="C14" s="100" t="s">
        <v>875</v>
      </c>
      <c r="D14" s="18" t="s">
        <v>27</v>
      </c>
      <c r="E14" s="58" t="s">
        <v>876</v>
      </c>
      <c r="F14" s="18" t="s">
        <v>220</v>
      </c>
      <c r="G14" s="55">
        <v>38</v>
      </c>
      <c r="H14" s="55">
        <v>47</v>
      </c>
      <c r="I14" s="17">
        <f t="shared" si="0"/>
        <v>85</v>
      </c>
      <c r="J14" s="18"/>
      <c r="K14" s="18" t="s">
        <v>584</v>
      </c>
      <c r="L14" s="18" t="s">
        <v>539</v>
      </c>
      <c r="M14" s="18">
        <v>8486087540</v>
      </c>
      <c r="N14" s="18" t="s">
        <v>874</v>
      </c>
      <c r="O14" s="18">
        <v>9508856833</v>
      </c>
      <c r="P14" s="24">
        <v>43528</v>
      </c>
      <c r="Q14" s="18" t="s">
        <v>232</v>
      </c>
      <c r="R14" s="18" t="s">
        <v>238</v>
      </c>
      <c r="S14" s="18" t="s">
        <v>212</v>
      </c>
      <c r="T14" s="18"/>
    </row>
    <row r="15" spans="1:20">
      <c r="A15" s="4">
        <v>11</v>
      </c>
      <c r="B15" s="17" t="s">
        <v>66</v>
      </c>
      <c r="C15" s="100" t="s">
        <v>877</v>
      </c>
      <c r="D15" s="18" t="s">
        <v>27</v>
      </c>
      <c r="E15" s="58" t="s">
        <v>878</v>
      </c>
      <c r="F15" s="18" t="s">
        <v>220</v>
      </c>
      <c r="G15" s="55">
        <v>36</v>
      </c>
      <c r="H15" s="55">
        <v>43</v>
      </c>
      <c r="I15" s="17">
        <f t="shared" si="0"/>
        <v>79</v>
      </c>
      <c r="J15" s="18"/>
      <c r="K15" s="18" t="s">
        <v>584</v>
      </c>
      <c r="L15" s="18" t="s">
        <v>539</v>
      </c>
      <c r="M15" s="18">
        <v>8486087540</v>
      </c>
      <c r="N15" s="18" t="s">
        <v>874</v>
      </c>
      <c r="O15" s="18">
        <v>9508856833</v>
      </c>
      <c r="P15" s="24">
        <v>43528</v>
      </c>
      <c r="Q15" s="18" t="s">
        <v>232</v>
      </c>
      <c r="R15" s="18" t="s">
        <v>239</v>
      </c>
      <c r="S15" s="18" t="s">
        <v>212</v>
      </c>
      <c r="T15" s="18"/>
    </row>
    <row r="16" spans="1:20">
      <c r="A16" s="4">
        <v>12</v>
      </c>
      <c r="B16" s="17" t="s">
        <v>67</v>
      </c>
      <c r="C16" s="107" t="s">
        <v>879</v>
      </c>
      <c r="D16" s="18" t="s">
        <v>27</v>
      </c>
      <c r="E16" s="59" t="s">
        <v>880</v>
      </c>
      <c r="F16" s="18" t="s">
        <v>220</v>
      </c>
      <c r="G16" s="85">
        <v>10</v>
      </c>
      <c r="H16" s="85">
        <v>10</v>
      </c>
      <c r="I16" s="17">
        <f t="shared" si="0"/>
        <v>20</v>
      </c>
      <c r="J16" s="18"/>
      <c r="K16" s="18"/>
      <c r="L16" s="18"/>
      <c r="M16" s="18"/>
      <c r="N16" s="18"/>
      <c r="O16" s="18"/>
      <c r="P16" s="24">
        <v>43528</v>
      </c>
      <c r="Q16" s="18" t="s">
        <v>232</v>
      </c>
      <c r="R16" s="18"/>
      <c r="S16" s="18" t="s">
        <v>212</v>
      </c>
      <c r="T16" s="18"/>
    </row>
    <row r="17" spans="1:20">
      <c r="A17" s="4">
        <v>13</v>
      </c>
      <c r="B17" s="17" t="s">
        <v>67</v>
      </c>
      <c r="C17" s="107" t="s">
        <v>881</v>
      </c>
      <c r="D17" s="18" t="s">
        <v>27</v>
      </c>
      <c r="E17" s="59" t="s">
        <v>882</v>
      </c>
      <c r="F17" s="18" t="s">
        <v>220</v>
      </c>
      <c r="G17" s="85">
        <v>16</v>
      </c>
      <c r="H17" s="85">
        <v>12</v>
      </c>
      <c r="I17" s="17">
        <f t="shared" si="0"/>
        <v>28</v>
      </c>
      <c r="J17" s="18"/>
      <c r="K17" s="18"/>
      <c r="L17" s="18"/>
      <c r="M17" s="18"/>
      <c r="N17" s="18"/>
      <c r="O17" s="18"/>
      <c r="P17" s="24">
        <v>43528</v>
      </c>
      <c r="Q17" s="18" t="s">
        <v>232</v>
      </c>
      <c r="R17" s="18"/>
      <c r="S17" s="18" t="s">
        <v>212</v>
      </c>
      <c r="T17" s="18"/>
    </row>
    <row r="18" spans="1:20">
      <c r="A18" s="4">
        <v>14</v>
      </c>
      <c r="B18" s="17" t="s">
        <v>67</v>
      </c>
      <c r="C18" s="54" t="s">
        <v>883</v>
      </c>
      <c r="D18" s="18" t="s">
        <v>29</v>
      </c>
      <c r="E18" s="62">
        <v>7</v>
      </c>
      <c r="F18" s="18"/>
      <c r="G18" s="85">
        <v>15</v>
      </c>
      <c r="H18" s="85">
        <v>12</v>
      </c>
      <c r="I18" s="17">
        <f t="shared" si="0"/>
        <v>27</v>
      </c>
      <c r="J18" s="18"/>
      <c r="K18" s="18" t="s">
        <v>848</v>
      </c>
      <c r="L18" s="18" t="s">
        <v>884</v>
      </c>
      <c r="M18" s="18">
        <v>9401452469</v>
      </c>
      <c r="N18" s="18" t="s">
        <v>885</v>
      </c>
      <c r="O18" s="18">
        <v>9613523247</v>
      </c>
      <c r="P18" s="24">
        <v>43528</v>
      </c>
      <c r="Q18" s="18" t="s">
        <v>232</v>
      </c>
      <c r="R18" s="18" t="s">
        <v>240</v>
      </c>
      <c r="S18" s="18" t="s">
        <v>212</v>
      </c>
      <c r="T18" s="18"/>
    </row>
    <row r="19" spans="1:20">
      <c r="A19" s="4">
        <v>15</v>
      </c>
      <c r="B19" s="17" t="s">
        <v>67</v>
      </c>
      <c r="C19" s="107" t="s">
        <v>743</v>
      </c>
      <c r="D19" s="18" t="s">
        <v>29</v>
      </c>
      <c r="E19" s="62">
        <v>223</v>
      </c>
      <c r="F19" s="18"/>
      <c r="G19" s="85">
        <v>9</v>
      </c>
      <c r="H19" s="85">
        <v>7</v>
      </c>
      <c r="I19" s="17">
        <f t="shared" si="0"/>
        <v>16</v>
      </c>
      <c r="J19" s="85"/>
      <c r="K19" s="18" t="s">
        <v>848</v>
      </c>
      <c r="L19" s="18" t="s">
        <v>884</v>
      </c>
      <c r="M19" s="18">
        <v>9401452469</v>
      </c>
      <c r="N19" s="18" t="s">
        <v>885</v>
      </c>
      <c r="O19" s="18">
        <v>9613523247</v>
      </c>
      <c r="P19" s="24">
        <v>43528</v>
      </c>
      <c r="Q19" s="18" t="s">
        <v>232</v>
      </c>
      <c r="R19" s="18" t="s">
        <v>224</v>
      </c>
      <c r="S19" s="18" t="s">
        <v>212</v>
      </c>
      <c r="T19" s="18"/>
    </row>
    <row r="20" spans="1:20">
      <c r="A20" s="4">
        <v>16</v>
      </c>
      <c r="B20" s="17" t="s">
        <v>67</v>
      </c>
      <c r="C20" s="107" t="s">
        <v>886</v>
      </c>
      <c r="D20" s="18" t="s">
        <v>29</v>
      </c>
      <c r="E20" s="62">
        <v>224</v>
      </c>
      <c r="F20" s="18"/>
      <c r="G20" s="85">
        <v>18</v>
      </c>
      <c r="H20" s="85">
        <v>20</v>
      </c>
      <c r="I20" s="17">
        <f t="shared" si="0"/>
        <v>38</v>
      </c>
      <c r="J20" s="63">
        <v>9954474427</v>
      </c>
      <c r="K20" s="18" t="s">
        <v>848</v>
      </c>
      <c r="L20" s="18" t="s">
        <v>884</v>
      </c>
      <c r="M20" s="18">
        <v>9401452469</v>
      </c>
      <c r="N20" s="18" t="s">
        <v>885</v>
      </c>
      <c r="O20" s="18">
        <v>9613523247</v>
      </c>
      <c r="P20" s="24">
        <v>43528</v>
      </c>
      <c r="Q20" s="18" t="s">
        <v>232</v>
      </c>
      <c r="R20" s="18" t="s">
        <v>418</v>
      </c>
      <c r="S20" s="18" t="s">
        <v>212</v>
      </c>
      <c r="T20" s="18"/>
    </row>
    <row r="21" spans="1:20">
      <c r="A21" s="4">
        <v>17</v>
      </c>
      <c r="B21" s="17" t="s">
        <v>67</v>
      </c>
      <c r="C21" s="107" t="s">
        <v>887</v>
      </c>
      <c r="D21" s="18" t="s">
        <v>29</v>
      </c>
      <c r="E21" s="62">
        <v>225</v>
      </c>
      <c r="F21" s="18"/>
      <c r="G21" s="85">
        <v>9</v>
      </c>
      <c r="H21" s="85">
        <v>20</v>
      </c>
      <c r="I21" s="17">
        <f t="shared" si="0"/>
        <v>29</v>
      </c>
      <c r="J21" s="63">
        <v>9577325428</v>
      </c>
      <c r="K21" s="18" t="s">
        <v>848</v>
      </c>
      <c r="L21" s="18" t="s">
        <v>884</v>
      </c>
      <c r="M21" s="18">
        <v>9401452469</v>
      </c>
      <c r="N21" s="18" t="s">
        <v>885</v>
      </c>
      <c r="O21" s="18">
        <v>9613523247</v>
      </c>
      <c r="P21" s="24">
        <v>43713</v>
      </c>
      <c r="Q21" s="18" t="s">
        <v>210</v>
      </c>
      <c r="R21" s="18" t="s">
        <v>569</v>
      </c>
      <c r="S21" s="18" t="s">
        <v>212</v>
      </c>
      <c r="T21" s="18"/>
    </row>
    <row r="22" spans="1:20">
      <c r="A22" s="4">
        <v>18</v>
      </c>
      <c r="B22" s="17" t="s">
        <v>67</v>
      </c>
      <c r="C22" s="54" t="s">
        <v>888</v>
      </c>
      <c r="D22" s="18" t="s">
        <v>29</v>
      </c>
      <c r="E22" s="62">
        <v>10</v>
      </c>
      <c r="F22" s="18"/>
      <c r="G22" s="85">
        <v>7</v>
      </c>
      <c r="H22" s="85">
        <v>7</v>
      </c>
      <c r="I22" s="17">
        <f t="shared" si="0"/>
        <v>14</v>
      </c>
      <c r="J22" s="63"/>
      <c r="K22" s="18" t="s">
        <v>848</v>
      </c>
      <c r="L22" s="18" t="s">
        <v>884</v>
      </c>
      <c r="M22" s="18">
        <v>9401452469</v>
      </c>
      <c r="N22" s="18" t="s">
        <v>885</v>
      </c>
      <c r="O22" s="18">
        <v>9613523247</v>
      </c>
      <c r="P22" s="24">
        <v>43713</v>
      </c>
      <c r="Q22" s="18" t="s">
        <v>210</v>
      </c>
      <c r="R22" s="18" t="s">
        <v>224</v>
      </c>
      <c r="S22" s="18" t="s">
        <v>212</v>
      </c>
      <c r="T22" s="18"/>
    </row>
    <row r="23" spans="1:20">
      <c r="A23" s="4">
        <v>19</v>
      </c>
      <c r="B23" s="17" t="s">
        <v>67</v>
      </c>
      <c r="C23" s="100" t="s">
        <v>889</v>
      </c>
      <c r="D23" s="18" t="s">
        <v>29</v>
      </c>
      <c r="E23" s="62">
        <v>8</v>
      </c>
      <c r="F23" s="18"/>
      <c r="G23" s="85">
        <v>40</v>
      </c>
      <c r="H23" s="85">
        <v>56</v>
      </c>
      <c r="I23" s="17">
        <f t="shared" si="0"/>
        <v>96</v>
      </c>
      <c r="J23" s="63">
        <v>8011504916</v>
      </c>
      <c r="K23" s="18" t="s">
        <v>848</v>
      </c>
      <c r="L23" s="18" t="s">
        <v>884</v>
      </c>
      <c r="M23" s="18">
        <v>9401452469</v>
      </c>
      <c r="N23" s="18" t="s">
        <v>885</v>
      </c>
      <c r="O23" s="18">
        <v>9613523247</v>
      </c>
      <c r="P23" s="24">
        <v>43713</v>
      </c>
      <c r="Q23" s="18" t="s">
        <v>210</v>
      </c>
      <c r="R23" s="18" t="s">
        <v>240</v>
      </c>
      <c r="S23" s="18" t="s">
        <v>212</v>
      </c>
      <c r="T23" s="18"/>
    </row>
    <row r="24" spans="1:20">
      <c r="A24" s="4">
        <v>20</v>
      </c>
      <c r="B24" s="17" t="s">
        <v>66</v>
      </c>
      <c r="C24" s="100" t="s">
        <v>877</v>
      </c>
      <c r="D24" s="18" t="s">
        <v>27</v>
      </c>
      <c r="E24" s="58" t="s">
        <v>878</v>
      </c>
      <c r="F24" s="18" t="s">
        <v>220</v>
      </c>
      <c r="G24" s="55">
        <v>36</v>
      </c>
      <c r="H24" s="55">
        <v>43</v>
      </c>
      <c r="I24" s="17">
        <f t="shared" si="0"/>
        <v>79</v>
      </c>
      <c r="J24" s="63"/>
      <c r="K24" s="18" t="s">
        <v>848</v>
      </c>
      <c r="L24" s="18"/>
      <c r="M24" s="18"/>
      <c r="N24" s="18"/>
      <c r="O24" s="18"/>
      <c r="P24" s="24">
        <v>43713</v>
      </c>
      <c r="Q24" s="18" t="s">
        <v>210</v>
      </c>
      <c r="R24" s="18"/>
      <c r="S24" s="18" t="s">
        <v>212</v>
      </c>
      <c r="T24" s="18"/>
    </row>
    <row r="25" spans="1:20">
      <c r="A25" s="4">
        <v>21</v>
      </c>
      <c r="B25" s="17" t="s">
        <v>66</v>
      </c>
      <c r="C25" s="100" t="s">
        <v>890</v>
      </c>
      <c r="D25" s="18" t="s">
        <v>27</v>
      </c>
      <c r="E25" s="59" t="s">
        <v>880</v>
      </c>
      <c r="F25" s="18" t="s">
        <v>220</v>
      </c>
      <c r="G25" s="55">
        <v>37</v>
      </c>
      <c r="H25" s="55">
        <v>45</v>
      </c>
      <c r="I25" s="17">
        <f t="shared" si="0"/>
        <v>82</v>
      </c>
      <c r="J25" s="63"/>
      <c r="K25" s="18" t="s">
        <v>584</v>
      </c>
      <c r="L25" s="18" t="s">
        <v>539</v>
      </c>
      <c r="M25" s="18">
        <v>8486087540</v>
      </c>
      <c r="N25" s="18" t="s">
        <v>874</v>
      </c>
      <c r="O25" s="18">
        <v>9508856833</v>
      </c>
      <c r="P25" s="24">
        <v>43713</v>
      </c>
      <c r="Q25" s="18" t="s">
        <v>210</v>
      </c>
      <c r="R25" s="18" t="s">
        <v>244</v>
      </c>
      <c r="S25" s="18" t="s">
        <v>212</v>
      </c>
      <c r="T25" s="18"/>
    </row>
    <row r="26" spans="1:20">
      <c r="A26" s="4">
        <v>22</v>
      </c>
      <c r="B26" s="17" t="s">
        <v>66</v>
      </c>
      <c r="C26" s="100" t="s">
        <v>891</v>
      </c>
      <c r="D26" s="18" t="s">
        <v>27</v>
      </c>
      <c r="E26" s="59" t="s">
        <v>882</v>
      </c>
      <c r="F26" s="18" t="s">
        <v>220</v>
      </c>
      <c r="G26" s="55">
        <v>22</v>
      </c>
      <c r="H26" s="55">
        <v>33</v>
      </c>
      <c r="I26" s="17">
        <f t="shared" si="0"/>
        <v>55</v>
      </c>
      <c r="J26" s="63"/>
      <c r="K26" s="18" t="s">
        <v>584</v>
      </c>
      <c r="L26" s="18" t="s">
        <v>539</v>
      </c>
      <c r="M26" s="18">
        <v>8486087540</v>
      </c>
      <c r="N26" s="18" t="s">
        <v>874</v>
      </c>
      <c r="O26" s="18">
        <v>9508856833</v>
      </c>
      <c r="P26" s="24">
        <v>43530</v>
      </c>
      <c r="Q26" s="18" t="s">
        <v>857</v>
      </c>
      <c r="R26" s="18" t="s">
        <v>248</v>
      </c>
      <c r="S26" s="18" t="s">
        <v>212</v>
      </c>
      <c r="T26" s="18"/>
    </row>
    <row r="27" spans="1:20">
      <c r="A27" s="4">
        <v>23</v>
      </c>
      <c r="B27" s="17" t="s">
        <v>66</v>
      </c>
      <c r="C27" s="100" t="s">
        <v>892</v>
      </c>
      <c r="D27" s="18" t="s">
        <v>27</v>
      </c>
      <c r="E27" s="59" t="s">
        <v>893</v>
      </c>
      <c r="F27" s="18" t="s">
        <v>220</v>
      </c>
      <c r="G27" s="55">
        <v>47</v>
      </c>
      <c r="H27" s="55">
        <v>47</v>
      </c>
      <c r="I27" s="17">
        <f t="shared" si="0"/>
        <v>94</v>
      </c>
      <c r="J27" s="18"/>
      <c r="K27" s="18" t="s">
        <v>584</v>
      </c>
      <c r="L27" s="18" t="s">
        <v>539</v>
      </c>
      <c r="M27" s="18">
        <v>8486087540</v>
      </c>
      <c r="N27" s="18" t="s">
        <v>874</v>
      </c>
      <c r="O27" s="18">
        <v>9508856833</v>
      </c>
      <c r="P27" s="24">
        <v>43530</v>
      </c>
      <c r="Q27" s="18" t="s">
        <v>857</v>
      </c>
      <c r="R27" s="18" t="s">
        <v>248</v>
      </c>
      <c r="S27" s="18" t="s">
        <v>212</v>
      </c>
      <c r="T27" s="18"/>
    </row>
    <row r="28" spans="1:20">
      <c r="A28" s="4">
        <v>24</v>
      </c>
      <c r="B28" s="17" t="s">
        <v>67</v>
      </c>
      <c r="C28" s="54" t="s">
        <v>894</v>
      </c>
      <c r="D28" s="18" t="s">
        <v>29</v>
      </c>
      <c r="E28" s="62">
        <v>11</v>
      </c>
      <c r="F28" s="18"/>
      <c r="G28" s="85">
        <v>40</v>
      </c>
      <c r="H28" s="85">
        <v>39</v>
      </c>
      <c r="I28" s="17">
        <f t="shared" si="0"/>
        <v>79</v>
      </c>
      <c r="J28" s="18"/>
      <c r="K28" s="18" t="s">
        <v>848</v>
      </c>
      <c r="L28" s="18" t="s">
        <v>865</v>
      </c>
      <c r="M28" s="18">
        <v>9954419802</v>
      </c>
      <c r="N28" s="18" t="s">
        <v>547</v>
      </c>
      <c r="O28" s="18">
        <v>7399723389</v>
      </c>
      <c r="P28" s="24">
        <v>43530</v>
      </c>
      <c r="Q28" s="18" t="s">
        <v>857</v>
      </c>
      <c r="R28" s="18" t="s">
        <v>246</v>
      </c>
      <c r="S28" s="18" t="s">
        <v>212</v>
      </c>
      <c r="T28" s="18"/>
    </row>
    <row r="29" spans="1:20">
      <c r="A29" s="4">
        <v>25</v>
      </c>
      <c r="B29" s="17" t="s">
        <v>66</v>
      </c>
      <c r="C29" s="107" t="s">
        <v>895</v>
      </c>
      <c r="D29" s="18" t="s">
        <v>29</v>
      </c>
      <c r="E29" s="62">
        <v>227</v>
      </c>
      <c r="F29" s="18"/>
      <c r="G29" s="85">
        <v>12</v>
      </c>
      <c r="H29" s="85">
        <v>17</v>
      </c>
      <c r="I29" s="17">
        <f t="shared" si="0"/>
        <v>29</v>
      </c>
      <c r="J29" s="18"/>
      <c r="K29" s="18" t="s">
        <v>848</v>
      </c>
      <c r="L29" s="18" t="s">
        <v>865</v>
      </c>
      <c r="M29" s="18">
        <v>9954419802</v>
      </c>
      <c r="N29" s="18" t="s">
        <v>547</v>
      </c>
      <c r="O29" s="18">
        <v>7399723389</v>
      </c>
      <c r="P29" s="24">
        <v>43531</v>
      </c>
      <c r="Q29" s="18" t="s">
        <v>221</v>
      </c>
      <c r="R29" s="18" t="s">
        <v>896</v>
      </c>
      <c r="S29" s="18" t="s">
        <v>869</v>
      </c>
      <c r="T29" s="18"/>
    </row>
    <row r="30" spans="1:20">
      <c r="A30" s="4">
        <v>26</v>
      </c>
      <c r="B30" s="17" t="s">
        <v>66</v>
      </c>
      <c r="C30" s="107" t="s">
        <v>897</v>
      </c>
      <c r="D30" s="18" t="s">
        <v>29</v>
      </c>
      <c r="E30" s="62">
        <v>228</v>
      </c>
      <c r="F30" s="18"/>
      <c r="G30" s="85">
        <v>14</v>
      </c>
      <c r="H30" s="85">
        <v>9</v>
      </c>
      <c r="I30" s="17">
        <f t="shared" si="0"/>
        <v>23</v>
      </c>
      <c r="J30" s="18"/>
      <c r="K30" s="18" t="s">
        <v>848</v>
      </c>
      <c r="L30" s="18" t="s">
        <v>865</v>
      </c>
      <c r="M30" s="18">
        <v>9954419802</v>
      </c>
      <c r="N30" s="18" t="s">
        <v>547</v>
      </c>
      <c r="O30" s="18">
        <v>7399723389</v>
      </c>
      <c r="P30" s="24">
        <v>43531</v>
      </c>
      <c r="Q30" s="18" t="s">
        <v>221</v>
      </c>
      <c r="R30" s="18" t="s">
        <v>255</v>
      </c>
      <c r="S30" s="18" t="s">
        <v>869</v>
      </c>
      <c r="T30" s="18"/>
    </row>
    <row r="31" spans="1:20">
      <c r="A31" s="4">
        <v>27</v>
      </c>
      <c r="B31" s="17" t="s">
        <v>66</v>
      </c>
      <c r="C31" s="54" t="s">
        <v>898</v>
      </c>
      <c r="D31" s="18" t="s">
        <v>29</v>
      </c>
      <c r="E31" s="62">
        <v>9</v>
      </c>
      <c r="F31" s="18"/>
      <c r="G31" s="85">
        <v>19</v>
      </c>
      <c r="H31" s="85">
        <v>18</v>
      </c>
      <c r="I31" s="17">
        <f t="shared" si="0"/>
        <v>37</v>
      </c>
      <c r="J31" s="18"/>
      <c r="K31" s="18" t="s">
        <v>848</v>
      </c>
      <c r="L31" s="18" t="s">
        <v>865</v>
      </c>
      <c r="M31" s="18">
        <v>9954419802</v>
      </c>
      <c r="N31" s="18" t="s">
        <v>547</v>
      </c>
      <c r="O31" s="18">
        <v>7399723389</v>
      </c>
      <c r="P31" s="24">
        <v>43531</v>
      </c>
      <c r="Q31" s="18" t="s">
        <v>221</v>
      </c>
      <c r="R31" s="18" t="s">
        <v>255</v>
      </c>
      <c r="S31" s="18" t="s">
        <v>869</v>
      </c>
      <c r="T31" s="18"/>
    </row>
    <row r="32" spans="1:20">
      <c r="A32" s="4">
        <v>28</v>
      </c>
      <c r="B32" s="17" t="s">
        <v>67</v>
      </c>
      <c r="C32" s="54" t="s">
        <v>899</v>
      </c>
      <c r="D32" s="18" t="s">
        <v>29</v>
      </c>
      <c r="E32" s="62">
        <v>181</v>
      </c>
      <c r="F32" s="18"/>
      <c r="G32" s="85">
        <v>10</v>
      </c>
      <c r="H32" s="85">
        <v>13</v>
      </c>
      <c r="I32" s="17">
        <f t="shared" si="0"/>
        <v>23</v>
      </c>
      <c r="J32" s="18"/>
      <c r="K32" s="18" t="s">
        <v>848</v>
      </c>
      <c r="L32" s="18" t="s">
        <v>865</v>
      </c>
      <c r="M32" s="18">
        <v>9954419802</v>
      </c>
      <c r="N32" s="18" t="s">
        <v>547</v>
      </c>
      <c r="O32" s="18">
        <v>7399723389</v>
      </c>
      <c r="P32" s="24">
        <v>43531</v>
      </c>
      <c r="Q32" s="18" t="s">
        <v>221</v>
      </c>
      <c r="R32" s="18" t="s">
        <v>211</v>
      </c>
      <c r="S32" s="18" t="s">
        <v>212</v>
      </c>
      <c r="T32" s="18"/>
    </row>
    <row r="33" spans="1:20">
      <c r="A33" s="4">
        <v>29</v>
      </c>
      <c r="B33" s="17" t="s">
        <v>67</v>
      </c>
      <c r="C33" s="107" t="s">
        <v>900</v>
      </c>
      <c r="D33" s="18" t="s">
        <v>29</v>
      </c>
      <c r="E33" s="62">
        <v>390</v>
      </c>
      <c r="F33" s="18"/>
      <c r="G33" s="85">
        <v>13</v>
      </c>
      <c r="H33" s="85">
        <v>16</v>
      </c>
      <c r="I33" s="17">
        <f t="shared" si="0"/>
        <v>29</v>
      </c>
      <c r="J33" s="18"/>
      <c r="K33" s="18" t="s">
        <v>848</v>
      </c>
      <c r="L33" s="18" t="s">
        <v>865</v>
      </c>
      <c r="M33" s="18">
        <v>9954419802</v>
      </c>
      <c r="N33" s="18" t="s">
        <v>547</v>
      </c>
      <c r="O33" s="18">
        <v>7399723389</v>
      </c>
      <c r="P33" s="24">
        <v>43531</v>
      </c>
      <c r="Q33" s="18" t="s">
        <v>221</v>
      </c>
      <c r="R33" s="18" t="s">
        <v>223</v>
      </c>
      <c r="S33" s="18" t="s">
        <v>212</v>
      </c>
      <c r="T33" s="18"/>
    </row>
    <row r="34" spans="1:20">
      <c r="A34" s="4">
        <v>30</v>
      </c>
      <c r="B34" s="17" t="s">
        <v>66</v>
      </c>
      <c r="C34" s="55" t="s">
        <v>901</v>
      </c>
      <c r="D34" s="18" t="s">
        <v>27</v>
      </c>
      <c r="E34" s="59" t="s">
        <v>902</v>
      </c>
      <c r="F34" s="18" t="s">
        <v>219</v>
      </c>
      <c r="G34" s="55">
        <v>94</v>
      </c>
      <c r="H34" s="55">
        <v>87</v>
      </c>
      <c r="I34" s="17">
        <f t="shared" si="0"/>
        <v>181</v>
      </c>
      <c r="J34" s="18"/>
      <c r="K34" s="18" t="s">
        <v>854</v>
      </c>
      <c r="L34" s="18" t="s">
        <v>573</v>
      </c>
      <c r="M34" s="18">
        <v>9957633132</v>
      </c>
      <c r="N34" s="18" t="s">
        <v>856</v>
      </c>
      <c r="O34" s="18">
        <v>9957147306</v>
      </c>
      <c r="P34" s="24">
        <v>43532</v>
      </c>
      <c r="Q34" s="18" t="s">
        <v>225</v>
      </c>
      <c r="R34" s="18" t="s">
        <v>255</v>
      </c>
      <c r="S34" s="18" t="s">
        <v>212</v>
      </c>
      <c r="T34" s="18"/>
    </row>
    <row r="35" spans="1:20">
      <c r="A35" s="4">
        <v>31</v>
      </c>
      <c r="B35" s="17" t="s">
        <v>67</v>
      </c>
      <c r="C35" s="109" t="s">
        <v>903</v>
      </c>
      <c r="D35" s="18" t="s">
        <v>27</v>
      </c>
      <c r="E35" s="58" t="s">
        <v>904</v>
      </c>
      <c r="F35" s="18" t="s">
        <v>220</v>
      </c>
      <c r="G35" s="55">
        <v>57</v>
      </c>
      <c r="H35" s="55">
        <v>76</v>
      </c>
      <c r="I35" s="17">
        <f t="shared" si="0"/>
        <v>133</v>
      </c>
      <c r="J35" s="18"/>
      <c r="K35" s="18" t="s">
        <v>584</v>
      </c>
      <c r="L35" s="18"/>
      <c r="M35" s="18"/>
      <c r="N35" s="18"/>
      <c r="O35" s="18"/>
      <c r="P35" s="24">
        <v>43532</v>
      </c>
      <c r="Q35" s="18" t="s">
        <v>225</v>
      </c>
      <c r="R35" s="18" t="s">
        <v>247</v>
      </c>
      <c r="S35" s="18" t="s">
        <v>212</v>
      </c>
      <c r="T35" s="18"/>
    </row>
    <row r="36" spans="1:20">
      <c r="A36" s="4">
        <v>32</v>
      </c>
      <c r="B36" s="17" t="s">
        <v>66</v>
      </c>
      <c r="C36" s="107" t="s">
        <v>905</v>
      </c>
      <c r="D36" s="18" t="s">
        <v>29</v>
      </c>
      <c r="E36" s="60">
        <v>219</v>
      </c>
      <c r="F36" s="18"/>
      <c r="G36" s="85">
        <v>10</v>
      </c>
      <c r="H36" s="85">
        <v>10</v>
      </c>
      <c r="I36" s="17">
        <f t="shared" si="0"/>
        <v>20</v>
      </c>
      <c r="J36" s="18"/>
      <c r="K36" s="18" t="s">
        <v>848</v>
      </c>
      <c r="L36" s="18" t="s">
        <v>865</v>
      </c>
      <c r="M36" s="18">
        <v>9954419802</v>
      </c>
      <c r="N36" s="18" t="s">
        <v>547</v>
      </c>
      <c r="O36" s="18">
        <v>7399723389</v>
      </c>
      <c r="P36" s="24">
        <v>43532</v>
      </c>
      <c r="Q36" s="18" t="s">
        <v>225</v>
      </c>
      <c r="R36" s="18" t="s">
        <v>222</v>
      </c>
      <c r="S36" s="18" t="s">
        <v>212</v>
      </c>
      <c r="T36" s="18"/>
    </row>
    <row r="37" spans="1:20">
      <c r="A37" s="4">
        <v>33</v>
      </c>
      <c r="B37" s="17" t="s">
        <v>66</v>
      </c>
      <c r="C37" s="54" t="s">
        <v>906</v>
      </c>
      <c r="D37" s="18" t="s">
        <v>29</v>
      </c>
      <c r="E37" s="60">
        <v>6</v>
      </c>
      <c r="F37" s="18"/>
      <c r="G37" s="85">
        <v>12</v>
      </c>
      <c r="H37" s="85">
        <v>11</v>
      </c>
      <c r="I37" s="17">
        <f t="shared" si="0"/>
        <v>23</v>
      </c>
      <c r="J37" s="18"/>
      <c r="K37" s="18" t="s">
        <v>848</v>
      </c>
      <c r="L37" s="18" t="s">
        <v>865</v>
      </c>
      <c r="M37" s="18">
        <v>9954419802</v>
      </c>
      <c r="N37" s="18" t="s">
        <v>547</v>
      </c>
      <c r="O37" s="18">
        <v>7399723389</v>
      </c>
      <c r="P37" s="24">
        <v>43532</v>
      </c>
      <c r="Q37" s="18" t="s">
        <v>225</v>
      </c>
      <c r="R37" s="18" t="s">
        <v>404</v>
      </c>
      <c r="S37" s="18" t="s">
        <v>212</v>
      </c>
      <c r="T37" s="18"/>
    </row>
    <row r="38" spans="1:20">
      <c r="A38" s="4">
        <v>34</v>
      </c>
      <c r="B38" s="17" t="s">
        <v>66</v>
      </c>
      <c r="C38" s="51" t="s">
        <v>907</v>
      </c>
      <c r="D38" s="18" t="s">
        <v>29</v>
      </c>
      <c r="E38" s="60">
        <v>114</v>
      </c>
      <c r="F38" s="18"/>
      <c r="G38" s="85">
        <v>13</v>
      </c>
      <c r="H38" s="85">
        <v>14</v>
      </c>
      <c r="I38" s="17">
        <f t="shared" si="0"/>
        <v>27</v>
      </c>
      <c r="J38" s="18"/>
      <c r="K38" s="85" t="s">
        <v>193</v>
      </c>
      <c r="L38" s="18" t="s">
        <v>262</v>
      </c>
      <c r="M38" s="18">
        <v>9859606487</v>
      </c>
      <c r="N38" s="18" t="s">
        <v>263</v>
      </c>
      <c r="O38" s="18">
        <v>8133811852</v>
      </c>
      <c r="P38" s="24">
        <v>43532</v>
      </c>
      <c r="Q38" s="18" t="s">
        <v>225</v>
      </c>
      <c r="R38" s="18" t="s">
        <v>249</v>
      </c>
      <c r="S38" s="18" t="s">
        <v>212</v>
      </c>
      <c r="T38" s="18"/>
    </row>
    <row r="39" spans="1:20">
      <c r="A39" s="4">
        <v>35</v>
      </c>
      <c r="B39" s="17" t="s">
        <v>66</v>
      </c>
      <c r="C39" s="52" t="s">
        <v>908</v>
      </c>
      <c r="D39" s="18" t="s">
        <v>29</v>
      </c>
      <c r="E39" s="60">
        <v>319</v>
      </c>
      <c r="F39" s="18"/>
      <c r="G39" s="85">
        <v>25</v>
      </c>
      <c r="H39" s="85">
        <v>17</v>
      </c>
      <c r="I39" s="17">
        <f t="shared" si="0"/>
        <v>42</v>
      </c>
      <c r="J39" s="63">
        <v>9613168543</v>
      </c>
      <c r="K39" s="85" t="s">
        <v>193</v>
      </c>
      <c r="L39" s="18" t="s">
        <v>262</v>
      </c>
      <c r="M39" s="18">
        <v>9859606487</v>
      </c>
      <c r="N39" s="18" t="s">
        <v>263</v>
      </c>
      <c r="O39" s="18">
        <v>8133811852</v>
      </c>
      <c r="P39" s="24">
        <v>43532</v>
      </c>
      <c r="Q39" s="18" t="s">
        <v>225</v>
      </c>
      <c r="R39" s="18" t="s">
        <v>248</v>
      </c>
      <c r="S39" s="18" t="s">
        <v>212</v>
      </c>
      <c r="T39" s="18"/>
    </row>
    <row r="40" spans="1:20">
      <c r="A40" s="4">
        <v>36</v>
      </c>
      <c r="B40" s="17" t="s">
        <v>67</v>
      </c>
      <c r="C40" s="51" t="s">
        <v>909</v>
      </c>
      <c r="D40" s="18" t="s">
        <v>29</v>
      </c>
      <c r="E40" s="60">
        <v>112</v>
      </c>
      <c r="F40" s="18"/>
      <c r="G40" s="85">
        <v>28</v>
      </c>
      <c r="H40" s="85">
        <v>48</v>
      </c>
      <c r="I40" s="17">
        <f t="shared" si="0"/>
        <v>76</v>
      </c>
      <c r="J40" s="63">
        <v>9859348628</v>
      </c>
      <c r="K40" s="85" t="s">
        <v>193</v>
      </c>
      <c r="L40" s="18" t="s">
        <v>262</v>
      </c>
      <c r="M40" s="18">
        <v>9859606487</v>
      </c>
      <c r="N40" s="18" t="s">
        <v>263</v>
      </c>
      <c r="O40" s="18">
        <v>8133811852</v>
      </c>
      <c r="P40" s="24">
        <v>43532</v>
      </c>
      <c r="Q40" s="18" t="s">
        <v>225</v>
      </c>
      <c r="R40" s="18" t="s">
        <v>238</v>
      </c>
      <c r="S40" s="18" t="s">
        <v>212</v>
      </c>
      <c r="T40" s="18"/>
    </row>
    <row r="41" spans="1:20">
      <c r="A41" s="4">
        <v>37</v>
      </c>
      <c r="B41" s="17" t="s">
        <v>67</v>
      </c>
      <c r="C41" s="52" t="s">
        <v>910</v>
      </c>
      <c r="D41" s="18" t="s">
        <v>29</v>
      </c>
      <c r="E41" s="60">
        <v>315</v>
      </c>
      <c r="F41" s="18"/>
      <c r="G41" s="85">
        <v>31</v>
      </c>
      <c r="H41" s="85">
        <v>10</v>
      </c>
      <c r="I41" s="17">
        <f t="shared" si="0"/>
        <v>41</v>
      </c>
      <c r="J41" s="63">
        <v>9577322630</v>
      </c>
      <c r="K41" s="85" t="s">
        <v>911</v>
      </c>
      <c r="L41" s="18" t="s">
        <v>912</v>
      </c>
      <c r="M41" s="18">
        <v>9401452463</v>
      </c>
      <c r="N41" s="18" t="s">
        <v>913</v>
      </c>
      <c r="O41" s="18">
        <v>9859528618</v>
      </c>
      <c r="P41" s="24">
        <v>43532</v>
      </c>
      <c r="Q41" s="18" t="s">
        <v>225</v>
      </c>
      <c r="R41" s="18" t="s">
        <v>227</v>
      </c>
      <c r="S41" s="18" t="s">
        <v>212</v>
      </c>
      <c r="T41" s="18"/>
    </row>
    <row r="42" spans="1:20">
      <c r="A42" s="4">
        <v>38</v>
      </c>
      <c r="B42" s="17" t="s">
        <v>67</v>
      </c>
      <c r="C42" s="51" t="s">
        <v>914</v>
      </c>
      <c r="D42" s="18" t="s">
        <v>29</v>
      </c>
      <c r="E42" s="60">
        <v>110</v>
      </c>
      <c r="F42" s="18"/>
      <c r="G42" s="85">
        <v>17</v>
      </c>
      <c r="H42" s="85">
        <v>23</v>
      </c>
      <c r="I42" s="17">
        <f t="shared" si="0"/>
        <v>40</v>
      </c>
      <c r="J42" s="63">
        <v>9401234412</v>
      </c>
      <c r="K42" s="85" t="s">
        <v>911</v>
      </c>
      <c r="L42" s="18" t="s">
        <v>912</v>
      </c>
      <c r="M42" s="18">
        <v>9401452463</v>
      </c>
      <c r="N42" s="18" t="s">
        <v>913</v>
      </c>
      <c r="O42" s="18">
        <v>9859528618</v>
      </c>
      <c r="P42" s="24">
        <v>43532</v>
      </c>
      <c r="Q42" s="18" t="s">
        <v>225</v>
      </c>
      <c r="R42" s="18" t="s">
        <v>244</v>
      </c>
      <c r="S42" s="18" t="s">
        <v>212</v>
      </c>
      <c r="T42" s="18"/>
    </row>
    <row r="43" spans="1:20">
      <c r="A43" s="4">
        <v>39</v>
      </c>
      <c r="B43" s="17" t="s">
        <v>66</v>
      </c>
      <c r="C43" s="110" t="s">
        <v>903</v>
      </c>
      <c r="D43" s="18" t="s">
        <v>27</v>
      </c>
      <c r="E43" s="58" t="s">
        <v>904</v>
      </c>
      <c r="F43" s="18" t="s">
        <v>220</v>
      </c>
      <c r="G43" s="55">
        <v>57</v>
      </c>
      <c r="H43" s="55">
        <v>76</v>
      </c>
      <c r="I43" s="17">
        <f t="shared" si="0"/>
        <v>133</v>
      </c>
      <c r="J43" s="18"/>
      <c r="K43" s="85" t="s">
        <v>193</v>
      </c>
      <c r="L43" s="18" t="s">
        <v>262</v>
      </c>
      <c r="M43" s="18">
        <v>9859606487</v>
      </c>
      <c r="N43" s="18" t="s">
        <v>263</v>
      </c>
      <c r="O43" s="18">
        <v>8133811852</v>
      </c>
      <c r="P43" s="24">
        <v>43533</v>
      </c>
      <c r="Q43" s="18" t="s">
        <v>228</v>
      </c>
      <c r="R43" s="18" t="s">
        <v>226</v>
      </c>
      <c r="S43" s="18" t="s">
        <v>212</v>
      </c>
      <c r="T43" s="18"/>
    </row>
    <row r="44" spans="1:20">
      <c r="A44" s="4">
        <v>40</v>
      </c>
      <c r="B44" s="17" t="s">
        <v>67</v>
      </c>
      <c r="C44" s="110" t="s">
        <v>915</v>
      </c>
      <c r="D44" s="18" t="s">
        <v>27</v>
      </c>
      <c r="E44" s="58" t="s">
        <v>916</v>
      </c>
      <c r="F44" s="18" t="s">
        <v>220</v>
      </c>
      <c r="G44" s="55">
        <v>54</v>
      </c>
      <c r="H44" s="55">
        <v>60</v>
      </c>
      <c r="I44" s="17">
        <f t="shared" si="0"/>
        <v>114</v>
      </c>
      <c r="J44" s="18"/>
      <c r="K44" s="85" t="s">
        <v>193</v>
      </c>
      <c r="L44" s="18" t="s">
        <v>262</v>
      </c>
      <c r="M44" s="18">
        <v>9859606487</v>
      </c>
      <c r="N44" s="18" t="s">
        <v>263</v>
      </c>
      <c r="O44" s="18">
        <v>8133811852</v>
      </c>
      <c r="P44" s="24">
        <v>43533</v>
      </c>
      <c r="Q44" s="18" t="s">
        <v>228</v>
      </c>
      <c r="R44" s="18" t="s">
        <v>229</v>
      </c>
      <c r="S44" s="18" t="s">
        <v>212</v>
      </c>
      <c r="T44" s="18"/>
    </row>
    <row r="45" spans="1:20">
      <c r="A45" s="4">
        <v>41</v>
      </c>
      <c r="B45" s="17" t="s">
        <v>66</v>
      </c>
      <c r="C45" s="110" t="s">
        <v>917</v>
      </c>
      <c r="D45" s="18" t="s">
        <v>27</v>
      </c>
      <c r="E45" s="58" t="s">
        <v>918</v>
      </c>
      <c r="F45" s="18" t="s">
        <v>220</v>
      </c>
      <c r="G45" s="55">
        <v>100</v>
      </c>
      <c r="H45" s="55">
        <v>85</v>
      </c>
      <c r="I45" s="17">
        <f t="shared" si="0"/>
        <v>185</v>
      </c>
      <c r="J45" s="18"/>
      <c r="K45" s="85" t="s">
        <v>193</v>
      </c>
      <c r="L45" s="18" t="s">
        <v>262</v>
      </c>
      <c r="M45" s="18">
        <v>9859606487</v>
      </c>
      <c r="N45" s="18" t="s">
        <v>263</v>
      </c>
      <c r="O45" s="18">
        <v>8133811852</v>
      </c>
      <c r="P45" s="24">
        <v>43535</v>
      </c>
      <c r="Q45" s="18" t="s">
        <v>232</v>
      </c>
      <c r="R45" s="18" t="s">
        <v>403</v>
      </c>
      <c r="S45" s="18" t="s">
        <v>212</v>
      </c>
      <c r="T45" s="18"/>
    </row>
    <row r="46" spans="1:20">
      <c r="A46" s="4">
        <v>42</v>
      </c>
      <c r="B46" s="17" t="s">
        <v>67</v>
      </c>
      <c r="C46" s="51" t="s">
        <v>919</v>
      </c>
      <c r="D46" s="18" t="s">
        <v>29</v>
      </c>
      <c r="E46" s="60">
        <v>117</v>
      </c>
      <c r="F46" s="18"/>
      <c r="G46" s="85">
        <v>20</v>
      </c>
      <c r="H46" s="85">
        <v>13</v>
      </c>
      <c r="I46" s="17">
        <f t="shared" si="0"/>
        <v>33</v>
      </c>
      <c r="J46" s="63">
        <v>9678243856</v>
      </c>
      <c r="K46" s="85" t="s">
        <v>911</v>
      </c>
      <c r="L46" s="18" t="s">
        <v>912</v>
      </c>
      <c r="M46" s="18">
        <v>9401452463</v>
      </c>
      <c r="N46" s="18" t="s">
        <v>913</v>
      </c>
      <c r="O46" s="18">
        <v>9859528618</v>
      </c>
      <c r="P46" s="24">
        <v>43535</v>
      </c>
      <c r="Q46" s="18" t="s">
        <v>232</v>
      </c>
      <c r="R46" s="18" t="s">
        <v>227</v>
      </c>
      <c r="S46" s="18" t="s">
        <v>212</v>
      </c>
      <c r="T46" s="18"/>
    </row>
    <row r="47" spans="1:20">
      <c r="A47" s="4">
        <v>43</v>
      </c>
      <c r="B47" s="17" t="s">
        <v>67</v>
      </c>
      <c r="C47" s="52" t="s">
        <v>475</v>
      </c>
      <c r="D47" s="18" t="s">
        <v>29</v>
      </c>
      <c r="E47" s="60">
        <v>317</v>
      </c>
      <c r="F47" s="18"/>
      <c r="G47" s="85">
        <v>3</v>
      </c>
      <c r="H47" s="85">
        <v>18</v>
      </c>
      <c r="I47" s="17">
        <f t="shared" si="0"/>
        <v>21</v>
      </c>
      <c r="J47" s="63">
        <v>9508475726</v>
      </c>
      <c r="K47" s="85" t="s">
        <v>920</v>
      </c>
      <c r="L47" s="18" t="s">
        <v>921</v>
      </c>
      <c r="M47" s="18">
        <v>8822765728</v>
      </c>
      <c r="N47" s="18" t="s">
        <v>922</v>
      </c>
      <c r="O47" s="18"/>
      <c r="P47" s="24">
        <v>43535</v>
      </c>
      <c r="Q47" s="18" t="s">
        <v>232</v>
      </c>
      <c r="R47" s="18" t="s">
        <v>422</v>
      </c>
      <c r="S47" s="18" t="s">
        <v>212</v>
      </c>
      <c r="T47" s="18"/>
    </row>
    <row r="48" spans="1:20">
      <c r="A48" s="4">
        <v>44</v>
      </c>
      <c r="B48" s="17" t="s">
        <v>67</v>
      </c>
      <c r="C48" s="51" t="s">
        <v>923</v>
      </c>
      <c r="D48" s="18" t="s">
        <v>29</v>
      </c>
      <c r="E48" s="60">
        <v>202</v>
      </c>
      <c r="F48" s="18"/>
      <c r="G48" s="85">
        <v>17</v>
      </c>
      <c r="H48" s="85">
        <v>31</v>
      </c>
      <c r="I48" s="17">
        <f t="shared" si="0"/>
        <v>48</v>
      </c>
      <c r="J48" s="63">
        <v>9954822985</v>
      </c>
      <c r="K48" s="85" t="s">
        <v>920</v>
      </c>
      <c r="L48" s="18" t="s">
        <v>921</v>
      </c>
      <c r="M48" s="18">
        <v>8822765729</v>
      </c>
      <c r="N48" s="18" t="s">
        <v>922</v>
      </c>
      <c r="O48" s="18"/>
      <c r="P48" s="24">
        <v>43535</v>
      </c>
      <c r="Q48" s="18" t="s">
        <v>232</v>
      </c>
      <c r="R48" s="18" t="s">
        <v>554</v>
      </c>
      <c r="S48" s="18" t="s">
        <v>212</v>
      </c>
      <c r="T48" s="18"/>
    </row>
    <row r="49" spans="1:20">
      <c r="A49" s="4">
        <v>45</v>
      </c>
      <c r="B49" s="17" t="s">
        <v>67</v>
      </c>
      <c r="C49" s="52" t="s">
        <v>924</v>
      </c>
      <c r="D49" s="18" t="s">
        <v>29</v>
      </c>
      <c r="E49" s="60">
        <v>318</v>
      </c>
      <c r="F49" s="18"/>
      <c r="G49" s="85">
        <v>12</v>
      </c>
      <c r="H49" s="85">
        <v>22</v>
      </c>
      <c r="I49" s="17">
        <f t="shared" si="0"/>
        <v>34</v>
      </c>
      <c r="J49" s="63">
        <v>9854609425</v>
      </c>
      <c r="K49" s="85" t="s">
        <v>920</v>
      </c>
      <c r="L49" s="18" t="s">
        <v>921</v>
      </c>
      <c r="M49" s="18">
        <v>8822765730</v>
      </c>
      <c r="N49" s="18" t="s">
        <v>922</v>
      </c>
      <c r="O49" s="18"/>
      <c r="P49" s="24">
        <v>43535</v>
      </c>
      <c r="Q49" s="18" t="s">
        <v>232</v>
      </c>
      <c r="R49" s="18" t="s">
        <v>422</v>
      </c>
      <c r="S49" s="18" t="s">
        <v>212</v>
      </c>
      <c r="T49" s="18"/>
    </row>
    <row r="50" spans="1:20">
      <c r="A50" s="4">
        <v>46</v>
      </c>
      <c r="B50" s="17" t="s">
        <v>66</v>
      </c>
      <c r="C50" s="100" t="s">
        <v>925</v>
      </c>
      <c r="D50" s="18" t="s">
        <v>27</v>
      </c>
      <c r="E50" s="58" t="s">
        <v>926</v>
      </c>
      <c r="F50" s="18" t="s">
        <v>220</v>
      </c>
      <c r="G50" s="55">
        <v>65</v>
      </c>
      <c r="H50" s="55">
        <v>59</v>
      </c>
      <c r="I50" s="17">
        <f t="shared" si="0"/>
        <v>124</v>
      </c>
      <c r="J50" s="18"/>
      <c r="K50" s="85" t="s">
        <v>193</v>
      </c>
      <c r="L50" s="18" t="s">
        <v>262</v>
      </c>
      <c r="M50" s="18">
        <v>9859606487</v>
      </c>
      <c r="N50" s="18" t="s">
        <v>263</v>
      </c>
      <c r="O50" s="18">
        <v>8133811852</v>
      </c>
      <c r="P50" s="24">
        <v>43536</v>
      </c>
      <c r="Q50" s="18" t="s">
        <v>210</v>
      </c>
      <c r="R50" s="18" t="s">
        <v>226</v>
      </c>
      <c r="S50" s="18" t="s">
        <v>212</v>
      </c>
      <c r="T50" s="18"/>
    </row>
    <row r="51" spans="1:20">
      <c r="A51" s="4">
        <v>47</v>
      </c>
      <c r="B51" s="17" t="s">
        <v>67</v>
      </c>
      <c r="C51" s="100" t="s">
        <v>927</v>
      </c>
      <c r="D51" s="18" t="s">
        <v>27</v>
      </c>
      <c r="E51" s="58" t="s">
        <v>928</v>
      </c>
      <c r="F51" s="18" t="s">
        <v>220</v>
      </c>
      <c r="G51" s="55">
        <v>80</v>
      </c>
      <c r="H51" s="55">
        <v>75</v>
      </c>
      <c r="I51" s="17">
        <f t="shared" si="0"/>
        <v>155</v>
      </c>
      <c r="J51" s="18"/>
      <c r="K51" s="85" t="s">
        <v>193</v>
      </c>
      <c r="L51" s="18" t="s">
        <v>262</v>
      </c>
      <c r="M51" s="18">
        <v>9859606487</v>
      </c>
      <c r="N51" s="18" t="s">
        <v>263</v>
      </c>
      <c r="O51" s="18">
        <v>8133811852</v>
      </c>
      <c r="P51" s="24">
        <v>43536</v>
      </c>
      <c r="Q51" s="18" t="s">
        <v>210</v>
      </c>
      <c r="R51" s="18" t="s">
        <v>227</v>
      </c>
      <c r="S51" s="18" t="s">
        <v>212</v>
      </c>
      <c r="T51" s="18"/>
    </row>
    <row r="52" spans="1:20">
      <c r="A52" s="4">
        <v>48</v>
      </c>
      <c r="B52" s="17" t="s">
        <v>66</v>
      </c>
      <c r="C52" s="51" t="s">
        <v>473</v>
      </c>
      <c r="D52" s="18" t="s">
        <v>29</v>
      </c>
      <c r="E52" s="60">
        <v>113</v>
      </c>
      <c r="F52" s="18"/>
      <c r="G52" s="85">
        <v>13</v>
      </c>
      <c r="H52" s="85">
        <v>19</v>
      </c>
      <c r="I52" s="17">
        <f t="shared" si="0"/>
        <v>32</v>
      </c>
      <c r="J52" s="63">
        <v>9859352116</v>
      </c>
      <c r="K52" s="85" t="s">
        <v>728</v>
      </c>
      <c r="L52" s="18" t="s">
        <v>912</v>
      </c>
      <c r="M52" s="18">
        <v>9401452463</v>
      </c>
      <c r="N52" s="18" t="s">
        <v>913</v>
      </c>
      <c r="O52" s="18">
        <v>9859528618</v>
      </c>
      <c r="P52" s="24">
        <v>43537</v>
      </c>
      <c r="Q52" s="18" t="s">
        <v>857</v>
      </c>
      <c r="R52" s="18" t="s">
        <v>422</v>
      </c>
      <c r="S52" s="18" t="s">
        <v>212</v>
      </c>
      <c r="T52" s="18"/>
    </row>
    <row r="53" spans="1:20">
      <c r="A53" s="4">
        <v>49</v>
      </c>
      <c r="B53" s="17" t="s">
        <v>66</v>
      </c>
      <c r="C53" s="51" t="s">
        <v>929</v>
      </c>
      <c r="D53" s="18" t="s">
        <v>29</v>
      </c>
      <c r="E53" s="60">
        <v>116</v>
      </c>
      <c r="F53" s="18"/>
      <c r="G53" s="85">
        <v>26</v>
      </c>
      <c r="H53" s="85">
        <v>18</v>
      </c>
      <c r="I53" s="17">
        <f t="shared" si="0"/>
        <v>44</v>
      </c>
      <c r="J53" s="63">
        <v>9957637841</v>
      </c>
      <c r="K53" s="85" t="s">
        <v>728</v>
      </c>
      <c r="L53" s="18" t="s">
        <v>912</v>
      </c>
      <c r="M53" s="18">
        <v>9401452463</v>
      </c>
      <c r="N53" s="18" t="s">
        <v>913</v>
      </c>
      <c r="O53" s="18">
        <v>9859528618</v>
      </c>
      <c r="P53" s="24">
        <v>43537</v>
      </c>
      <c r="Q53" s="18" t="s">
        <v>857</v>
      </c>
      <c r="R53" s="18" t="s">
        <v>403</v>
      </c>
      <c r="S53" s="18" t="s">
        <v>212</v>
      </c>
      <c r="T53" s="18"/>
    </row>
    <row r="54" spans="1:20">
      <c r="A54" s="4">
        <v>50</v>
      </c>
      <c r="B54" s="17" t="s">
        <v>66</v>
      </c>
      <c r="C54" s="51" t="s">
        <v>930</v>
      </c>
      <c r="D54" s="18" t="s">
        <v>29</v>
      </c>
      <c r="E54" s="60">
        <v>201</v>
      </c>
      <c r="F54" s="18"/>
      <c r="G54" s="85">
        <v>24</v>
      </c>
      <c r="H54" s="85">
        <v>24</v>
      </c>
      <c r="I54" s="17">
        <f t="shared" si="0"/>
        <v>48</v>
      </c>
      <c r="J54" s="63">
        <v>8011161432</v>
      </c>
      <c r="K54" s="85" t="s">
        <v>728</v>
      </c>
      <c r="L54" s="18" t="s">
        <v>912</v>
      </c>
      <c r="M54" s="18">
        <v>9401452463</v>
      </c>
      <c r="N54" s="18" t="s">
        <v>913</v>
      </c>
      <c r="O54" s="18">
        <v>9859528618</v>
      </c>
      <c r="P54" s="24">
        <v>43537</v>
      </c>
      <c r="Q54" s="18" t="s">
        <v>857</v>
      </c>
      <c r="R54" s="18" t="s">
        <v>244</v>
      </c>
      <c r="S54" s="18" t="s">
        <v>212</v>
      </c>
      <c r="T54" s="18"/>
    </row>
    <row r="55" spans="1:20">
      <c r="A55" s="4">
        <v>51</v>
      </c>
      <c r="B55" s="17" t="s">
        <v>67</v>
      </c>
      <c r="C55" s="51" t="s">
        <v>445</v>
      </c>
      <c r="D55" s="18" t="s">
        <v>29</v>
      </c>
      <c r="E55" s="60">
        <v>115</v>
      </c>
      <c r="F55" s="18"/>
      <c r="G55" s="85">
        <v>17</v>
      </c>
      <c r="H55" s="85">
        <v>18</v>
      </c>
      <c r="I55" s="17">
        <f t="shared" si="0"/>
        <v>35</v>
      </c>
      <c r="J55" s="63">
        <v>9854562824</v>
      </c>
      <c r="K55" s="85" t="s">
        <v>728</v>
      </c>
      <c r="L55" s="18" t="s">
        <v>912</v>
      </c>
      <c r="M55" s="18">
        <v>9401452463</v>
      </c>
      <c r="N55" s="18" t="s">
        <v>913</v>
      </c>
      <c r="O55" s="18">
        <v>9859528618</v>
      </c>
      <c r="P55" s="24">
        <v>43537</v>
      </c>
      <c r="Q55" s="18" t="s">
        <v>857</v>
      </c>
      <c r="R55" s="18" t="s">
        <v>238</v>
      </c>
      <c r="S55" s="18" t="s">
        <v>212</v>
      </c>
      <c r="T55" s="18"/>
    </row>
    <row r="56" spans="1:20">
      <c r="A56" s="4">
        <v>52</v>
      </c>
      <c r="B56" s="17" t="s">
        <v>67</v>
      </c>
      <c r="C56" s="51" t="s">
        <v>931</v>
      </c>
      <c r="D56" s="18" t="s">
        <v>29</v>
      </c>
      <c r="E56" s="60">
        <v>109</v>
      </c>
      <c r="F56" s="18"/>
      <c r="G56" s="85">
        <v>12</v>
      </c>
      <c r="H56" s="85">
        <v>12</v>
      </c>
      <c r="I56" s="17">
        <f t="shared" si="0"/>
        <v>24</v>
      </c>
      <c r="J56" s="63">
        <v>9854718783</v>
      </c>
      <c r="K56" s="85" t="s">
        <v>728</v>
      </c>
      <c r="L56" s="18" t="s">
        <v>912</v>
      </c>
      <c r="M56" s="18">
        <v>9401452463</v>
      </c>
      <c r="N56" s="18" t="s">
        <v>913</v>
      </c>
      <c r="O56" s="18">
        <v>9859528618</v>
      </c>
      <c r="P56" s="24">
        <v>43537</v>
      </c>
      <c r="Q56" s="18" t="s">
        <v>857</v>
      </c>
      <c r="R56" s="18" t="s">
        <v>244</v>
      </c>
      <c r="S56" s="18" t="s">
        <v>212</v>
      </c>
      <c r="T56" s="18"/>
    </row>
    <row r="57" spans="1:20">
      <c r="A57" s="4">
        <v>53</v>
      </c>
      <c r="B57" s="17" t="s">
        <v>67</v>
      </c>
      <c r="C57" s="52" t="s">
        <v>932</v>
      </c>
      <c r="D57" s="18" t="s">
        <v>29</v>
      </c>
      <c r="E57" s="60">
        <v>320</v>
      </c>
      <c r="F57" s="18"/>
      <c r="G57" s="85">
        <v>12</v>
      </c>
      <c r="H57" s="85">
        <v>23</v>
      </c>
      <c r="I57" s="17">
        <f t="shared" si="0"/>
        <v>35</v>
      </c>
      <c r="J57" s="63">
        <v>9859959319</v>
      </c>
      <c r="K57" s="85" t="s">
        <v>728</v>
      </c>
      <c r="L57" s="18" t="s">
        <v>912</v>
      </c>
      <c r="M57" s="18">
        <v>9401452463</v>
      </c>
      <c r="N57" s="18" t="s">
        <v>913</v>
      </c>
      <c r="O57" s="18">
        <v>9859528618</v>
      </c>
      <c r="P57" s="24">
        <v>43537</v>
      </c>
      <c r="Q57" s="18" t="s">
        <v>857</v>
      </c>
      <c r="R57" s="18" t="s">
        <v>238</v>
      </c>
      <c r="S57" s="18" t="s">
        <v>212</v>
      </c>
      <c r="T57" s="18"/>
    </row>
    <row r="58" spans="1:20">
      <c r="A58" s="4">
        <v>54</v>
      </c>
      <c r="B58" s="17" t="s">
        <v>67</v>
      </c>
      <c r="C58" s="100" t="s">
        <v>933</v>
      </c>
      <c r="D58" s="18" t="s">
        <v>27</v>
      </c>
      <c r="E58" s="58" t="s">
        <v>934</v>
      </c>
      <c r="F58" s="18" t="s">
        <v>220</v>
      </c>
      <c r="G58" s="55">
        <v>17</v>
      </c>
      <c r="H58" s="55">
        <v>17</v>
      </c>
      <c r="I58" s="17">
        <f t="shared" si="0"/>
        <v>34</v>
      </c>
      <c r="J58" s="18"/>
      <c r="K58" s="18"/>
      <c r="L58" s="18"/>
      <c r="M58" s="18"/>
      <c r="N58" s="18"/>
      <c r="O58" s="18"/>
      <c r="P58" s="24">
        <v>43537</v>
      </c>
      <c r="Q58" s="18" t="s">
        <v>857</v>
      </c>
      <c r="R58" s="18" t="s">
        <v>227</v>
      </c>
      <c r="S58" s="18" t="s">
        <v>212</v>
      </c>
      <c r="T58" s="18"/>
    </row>
    <row r="59" spans="1:20">
      <c r="A59" s="4">
        <v>55</v>
      </c>
      <c r="B59" s="17" t="s">
        <v>66</v>
      </c>
      <c r="C59" s="100" t="s">
        <v>935</v>
      </c>
      <c r="D59" s="18" t="s">
        <v>27</v>
      </c>
      <c r="E59" s="58" t="s">
        <v>936</v>
      </c>
      <c r="F59" s="18" t="s">
        <v>220</v>
      </c>
      <c r="G59" s="55">
        <v>56</v>
      </c>
      <c r="H59" s="55">
        <v>58</v>
      </c>
      <c r="I59" s="17">
        <f t="shared" si="0"/>
        <v>114</v>
      </c>
      <c r="J59" s="18"/>
      <c r="K59" s="18"/>
      <c r="L59" s="18"/>
      <c r="M59" s="18"/>
      <c r="N59" s="18"/>
      <c r="O59" s="18"/>
      <c r="P59" s="24">
        <v>43538</v>
      </c>
      <c r="Q59" s="18" t="s">
        <v>221</v>
      </c>
      <c r="R59" s="18" t="s">
        <v>554</v>
      </c>
      <c r="S59" s="18" t="s">
        <v>212</v>
      </c>
      <c r="T59" s="18"/>
    </row>
    <row r="60" spans="1:20">
      <c r="A60" s="4">
        <v>56</v>
      </c>
      <c r="B60" s="17" t="s">
        <v>67</v>
      </c>
      <c r="C60" s="100" t="s">
        <v>937</v>
      </c>
      <c r="D60" s="18" t="s">
        <v>27</v>
      </c>
      <c r="E60" s="58" t="s">
        <v>938</v>
      </c>
      <c r="F60" s="18" t="s">
        <v>220</v>
      </c>
      <c r="G60" s="55">
        <v>47</v>
      </c>
      <c r="H60" s="55">
        <v>39</v>
      </c>
      <c r="I60" s="17">
        <f t="shared" si="0"/>
        <v>86</v>
      </c>
      <c r="J60" s="18"/>
      <c r="K60" s="18"/>
      <c r="L60" s="18"/>
      <c r="M60" s="18"/>
      <c r="N60" s="18"/>
      <c r="O60" s="18"/>
      <c r="P60" s="24">
        <v>43538</v>
      </c>
      <c r="Q60" s="18" t="s">
        <v>221</v>
      </c>
      <c r="R60" s="18" t="s">
        <v>233</v>
      </c>
      <c r="S60" s="18" t="s">
        <v>212</v>
      </c>
      <c r="T60" s="18"/>
    </row>
    <row r="61" spans="1:20">
      <c r="A61" s="4">
        <v>57</v>
      </c>
      <c r="B61" s="17" t="s">
        <v>67</v>
      </c>
      <c r="C61" s="100" t="s">
        <v>939</v>
      </c>
      <c r="D61" s="18" t="s">
        <v>27</v>
      </c>
      <c r="E61" s="58" t="s">
        <v>940</v>
      </c>
      <c r="F61" s="18" t="s">
        <v>220</v>
      </c>
      <c r="G61" s="55">
        <v>49</v>
      </c>
      <c r="H61" s="55">
        <v>42</v>
      </c>
      <c r="I61" s="17">
        <f t="shared" si="0"/>
        <v>91</v>
      </c>
      <c r="J61" s="18"/>
      <c r="K61" s="18"/>
      <c r="L61" s="18"/>
      <c r="M61" s="18"/>
      <c r="N61" s="18"/>
      <c r="O61" s="18"/>
      <c r="P61" s="24">
        <v>43538</v>
      </c>
      <c r="Q61" s="18" t="s">
        <v>221</v>
      </c>
      <c r="R61" s="18" t="s">
        <v>226</v>
      </c>
      <c r="S61" s="18" t="s">
        <v>212</v>
      </c>
      <c r="T61" s="18"/>
    </row>
    <row r="62" spans="1:20">
      <c r="A62" s="4">
        <v>58</v>
      </c>
      <c r="B62" s="17" t="s">
        <v>66</v>
      </c>
      <c r="C62" s="100" t="s">
        <v>941</v>
      </c>
      <c r="D62" s="18" t="s">
        <v>27</v>
      </c>
      <c r="E62" s="58" t="s">
        <v>942</v>
      </c>
      <c r="F62" s="18" t="s">
        <v>220</v>
      </c>
      <c r="G62" s="55">
        <v>30</v>
      </c>
      <c r="H62" s="55">
        <v>25</v>
      </c>
      <c r="I62" s="17">
        <f t="shared" si="0"/>
        <v>55</v>
      </c>
      <c r="J62" s="18"/>
      <c r="K62" s="18"/>
      <c r="L62" s="18"/>
      <c r="M62" s="18"/>
      <c r="N62" s="18"/>
      <c r="O62" s="18"/>
      <c r="P62" s="24">
        <v>43539</v>
      </c>
      <c r="Q62" s="18" t="s">
        <v>225</v>
      </c>
      <c r="R62" s="18" t="s">
        <v>229</v>
      </c>
      <c r="S62" s="18" t="s">
        <v>212</v>
      </c>
      <c r="T62" s="18"/>
    </row>
    <row r="63" spans="1:20">
      <c r="A63" s="4">
        <v>59</v>
      </c>
      <c r="B63" s="17" t="s">
        <v>66</v>
      </c>
      <c r="C63" s="51" t="s">
        <v>943</v>
      </c>
      <c r="D63" s="18" t="s">
        <v>29</v>
      </c>
      <c r="E63" s="60">
        <v>111</v>
      </c>
      <c r="F63" s="18"/>
      <c r="G63" s="85">
        <v>13</v>
      </c>
      <c r="H63" s="85">
        <v>38</v>
      </c>
      <c r="I63" s="17">
        <f t="shared" si="0"/>
        <v>51</v>
      </c>
      <c r="J63" s="63">
        <v>9859334212</v>
      </c>
      <c r="K63" s="85" t="s">
        <v>744</v>
      </c>
      <c r="L63" s="18" t="s">
        <v>912</v>
      </c>
      <c r="M63" s="18">
        <v>9401452463</v>
      </c>
      <c r="N63" s="18" t="s">
        <v>913</v>
      </c>
      <c r="O63" s="18">
        <v>9859528618</v>
      </c>
      <c r="P63" s="24">
        <v>43539</v>
      </c>
      <c r="Q63" s="18" t="s">
        <v>225</v>
      </c>
      <c r="R63" s="18" t="s">
        <v>227</v>
      </c>
      <c r="S63" s="18" t="s">
        <v>212</v>
      </c>
      <c r="T63" s="18"/>
    </row>
    <row r="64" spans="1:20">
      <c r="A64" s="4">
        <v>60</v>
      </c>
      <c r="B64" s="17" t="s">
        <v>67</v>
      </c>
      <c r="C64" s="52" t="s">
        <v>944</v>
      </c>
      <c r="D64" s="18" t="s">
        <v>29</v>
      </c>
      <c r="E64" s="60">
        <v>324</v>
      </c>
      <c r="F64" s="18"/>
      <c r="G64" s="85">
        <v>26</v>
      </c>
      <c r="H64" s="85">
        <v>36</v>
      </c>
      <c r="I64" s="17">
        <f t="shared" si="0"/>
        <v>62</v>
      </c>
      <c r="J64" s="63">
        <v>9954323305</v>
      </c>
      <c r="K64" s="85" t="s">
        <v>945</v>
      </c>
      <c r="L64" s="18" t="s">
        <v>921</v>
      </c>
      <c r="M64" s="18">
        <v>8822765728</v>
      </c>
      <c r="N64" s="18" t="s">
        <v>922</v>
      </c>
      <c r="O64" s="18"/>
      <c r="P64" s="24">
        <v>43539</v>
      </c>
      <c r="Q64" s="18" t="s">
        <v>225</v>
      </c>
      <c r="R64" s="18" t="s">
        <v>238</v>
      </c>
      <c r="S64" s="18" t="s">
        <v>212</v>
      </c>
      <c r="T64" s="18"/>
    </row>
    <row r="65" spans="1:20">
      <c r="A65" s="4">
        <v>61</v>
      </c>
      <c r="B65" s="17" t="s">
        <v>67</v>
      </c>
      <c r="C65" s="51" t="s">
        <v>946</v>
      </c>
      <c r="D65" s="18" t="s">
        <v>29</v>
      </c>
      <c r="E65" s="60">
        <v>118</v>
      </c>
      <c r="F65" s="18"/>
      <c r="G65" s="85">
        <v>12</v>
      </c>
      <c r="H65" s="85">
        <v>28</v>
      </c>
      <c r="I65" s="17">
        <f t="shared" si="0"/>
        <v>40</v>
      </c>
      <c r="J65" s="63">
        <v>9954245797</v>
      </c>
      <c r="K65" s="85" t="s">
        <v>945</v>
      </c>
      <c r="L65" s="18" t="s">
        <v>921</v>
      </c>
      <c r="M65" s="18">
        <v>8822765729</v>
      </c>
      <c r="N65" s="18" t="s">
        <v>922</v>
      </c>
      <c r="O65" s="18"/>
      <c r="P65" s="24">
        <v>43539</v>
      </c>
      <c r="Q65" s="18" t="s">
        <v>225</v>
      </c>
      <c r="R65" s="18" t="s">
        <v>239</v>
      </c>
      <c r="S65" s="18" t="s">
        <v>212</v>
      </c>
      <c r="T65" s="18"/>
    </row>
    <row r="66" spans="1:20">
      <c r="A66" s="4">
        <v>62</v>
      </c>
      <c r="B66" s="17" t="s">
        <v>66</v>
      </c>
      <c r="C66" s="55" t="s">
        <v>947</v>
      </c>
      <c r="D66" s="18" t="s">
        <v>27</v>
      </c>
      <c r="E66" s="58" t="s">
        <v>948</v>
      </c>
      <c r="F66" s="18" t="s">
        <v>220</v>
      </c>
      <c r="G66" s="55">
        <v>74</v>
      </c>
      <c r="H66" s="55">
        <v>89</v>
      </c>
      <c r="I66" s="55">
        <v>163</v>
      </c>
      <c r="J66" s="18"/>
      <c r="K66" s="85"/>
      <c r="L66" s="18"/>
      <c r="M66" s="18"/>
      <c r="N66" s="18"/>
      <c r="O66" s="18"/>
      <c r="P66" s="24">
        <v>43540</v>
      </c>
      <c r="Q66" s="18" t="s">
        <v>228</v>
      </c>
      <c r="R66" s="18" t="s">
        <v>244</v>
      </c>
      <c r="S66" s="18" t="s">
        <v>212</v>
      </c>
      <c r="T66" s="18"/>
    </row>
    <row r="67" spans="1:20">
      <c r="A67" s="4">
        <v>63</v>
      </c>
      <c r="B67" s="17" t="s">
        <v>67</v>
      </c>
      <c r="C67" s="52" t="s">
        <v>949</v>
      </c>
      <c r="D67" s="18" t="s">
        <v>29</v>
      </c>
      <c r="E67" s="60">
        <v>321</v>
      </c>
      <c r="F67" s="18"/>
      <c r="G67" s="85">
        <v>8</v>
      </c>
      <c r="H67" s="85">
        <v>17</v>
      </c>
      <c r="I67" s="17">
        <f t="shared" si="0"/>
        <v>25</v>
      </c>
      <c r="J67" s="63">
        <v>9577862256</v>
      </c>
      <c r="K67" s="85" t="s">
        <v>945</v>
      </c>
      <c r="L67" s="18" t="s">
        <v>921</v>
      </c>
      <c r="M67" s="18">
        <v>8822765728</v>
      </c>
      <c r="N67" s="18" t="s">
        <v>922</v>
      </c>
      <c r="O67" s="18"/>
      <c r="P67" s="24">
        <v>43540</v>
      </c>
      <c r="Q67" s="18" t="s">
        <v>228</v>
      </c>
      <c r="R67" s="18" t="s">
        <v>227</v>
      </c>
      <c r="S67" s="18" t="s">
        <v>212</v>
      </c>
      <c r="T67" s="18"/>
    </row>
    <row r="68" spans="1:20">
      <c r="A68" s="4">
        <v>64</v>
      </c>
      <c r="B68" s="17" t="s">
        <v>67</v>
      </c>
      <c r="C68" s="51" t="s">
        <v>950</v>
      </c>
      <c r="D68" s="18" t="s">
        <v>29</v>
      </c>
      <c r="E68" s="60">
        <v>108</v>
      </c>
      <c r="F68" s="18"/>
      <c r="G68" s="85">
        <v>28</v>
      </c>
      <c r="H68" s="85">
        <v>37</v>
      </c>
      <c r="I68" s="17">
        <f t="shared" si="0"/>
        <v>65</v>
      </c>
      <c r="J68" s="63">
        <v>8721878236</v>
      </c>
      <c r="K68" s="85" t="s">
        <v>945</v>
      </c>
      <c r="L68" s="18" t="s">
        <v>921</v>
      </c>
      <c r="M68" s="18">
        <v>8822765729</v>
      </c>
      <c r="N68" s="18" t="s">
        <v>922</v>
      </c>
      <c r="O68" s="18"/>
      <c r="P68" s="24">
        <v>43540</v>
      </c>
      <c r="Q68" s="18" t="s">
        <v>228</v>
      </c>
      <c r="R68" s="18" t="s">
        <v>238</v>
      </c>
      <c r="S68" s="18" t="s">
        <v>212</v>
      </c>
      <c r="T68" s="18"/>
    </row>
    <row r="69" spans="1:20">
      <c r="A69" s="4">
        <v>65</v>
      </c>
      <c r="B69" s="17" t="s">
        <v>67</v>
      </c>
      <c r="C69" s="51" t="s">
        <v>951</v>
      </c>
      <c r="D69" s="18" t="s">
        <v>29</v>
      </c>
      <c r="E69" s="60">
        <v>107</v>
      </c>
      <c r="F69" s="18"/>
      <c r="G69" s="85">
        <v>10</v>
      </c>
      <c r="H69" s="85">
        <v>19</v>
      </c>
      <c r="I69" s="17">
        <f t="shared" si="0"/>
        <v>29</v>
      </c>
      <c r="J69" s="63">
        <v>8011737004</v>
      </c>
      <c r="K69" s="85" t="s">
        <v>945</v>
      </c>
      <c r="L69" s="18" t="s">
        <v>921</v>
      </c>
      <c r="M69" s="18">
        <v>8822765728</v>
      </c>
      <c r="N69" s="18" t="s">
        <v>922</v>
      </c>
      <c r="O69" s="18"/>
      <c r="P69" s="24">
        <v>43540</v>
      </c>
      <c r="Q69" s="18" t="s">
        <v>228</v>
      </c>
      <c r="R69" s="18" t="s">
        <v>244</v>
      </c>
      <c r="S69" s="18" t="s">
        <v>212</v>
      </c>
      <c r="T69" s="18"/>
    </row>
    <row r="70" spans="1:20">
      <c r="A70" s="4">
        <v>66</v>
      </c>
      <c r="B70" s="17" t="s">
        <v>67</v>
      </c>
      <c r="C70" s="52" t="s">
        <v>952</v>
      </c>
      <c r="D70" s="18" t="s">
        <v>29</v>
      </c>
      <c r="E70" s="60">
        <v>322</v>
      </c>
      <c r="F70" s="18"/>
      <c r="G70" s="85">
        <v>25</v>
      </c>
      <c r="H70" s="85">
        <v>21</v>
      </c>
      <c r="I70" s="17">
        <f t="shared" si="0"/>
        <v>46</v>
      </c>
      <c r="J70" s="63">
        <v>9854205310</v>
      </c>
      <c r="K70" s="85" t="s">
        <v>945</v>
      </c>
      <c r="L70" s="18" t="s">
        <v>921</v>
      </c>
      <c r="M70" s="18">
        <v>8822765729</v>
      </c>
      <c r="N70" s="18" t="s">
        <v>922</v>
      </c>
      <c r="O70" s="18"/>
      <c r="P70" s="24">
        <v>43540</v>
      </c>
      <c r="Q70" s="18" t="s">
        <v>228</v>
      </c>
      <c r="R70" s="18" t="s">
        <v>238</v>
      </c>
      <c r="S70" s="18" t="s">
        <v>212</v>
      </c>
      <c r="T70" s="18"/>
    </row>
    <row r="71" spans="1:20">
      <c r="A71" s="4">
        <v>67</v>
      </c>
      <c r="B71" s="17" t="s">
        <v>66</v>
      </c>
      <c r="C71" s="55" t="s">
        <v>953</v>
      </c>
      <c r="D71" s="18" t="s">
        <v>27</v>
      </c>
      <c r="E71" s="60"/>
      <c r="F71" s="18" t="s">
        <v>366</v>
      </c>
      <c r="G71" s="55">
        <v>56</v>
      </c>
      <c r="H71" s="55">
        <v>77</v>
      </c>
      <c r="I71" s="17">
        <f t="shared" ref="I71:I104" si="1">+G71+H71</f>
        <v>133</v>
      </c>
      <c r="J71" s="18"/>
      <c r="K71" s="18" t="s">
        <v>193</v>
      </c>
      <c r="L71" s="18" t="s">
        <v>262</v>
      </c>
      <c r="M71" s="18">
        <v>9859606487</v>
      </c>
      <c r="N71" s="18" t="s">
        <v>263</v>
      </c>
      <c r="O71" s="18">
        <v>8133811852</v>
      </c>
      <c r="P71" s="24">
        <v>43542</v>
      </c>
      <c r="Q71" s="18" t="s">
        <v>232</v>
      </c>
      <c r="R71" s="18" t="s">
        <v>226</v>
      </c>
      <c r="S71" s="18" t="s">
        <v>212</v>
      </c>
      <c r="T71" s="18"/>
    </row>
    <row r="72" spans="1:20">
      <c r="A72" s="4">
        <v>68</v>
      </c>
      <c r="B72" s="17" t="s">
        <v>67</v>
      </c>
      <c r="C72" s="55" t="s">
        <v>954</v>
      </c>
      <c r="D72" s="18" t="s">
        <v>27</v>
      </c>
      <c r="E72" s="60"/>
      <c r="F72" s="18" t="s">
        <v>219</v>
      </c>
      <c r="G72" s="55">
        <v>73</v>
      </c>
      <c r="H72" s="55">
        <v>82</v>
      </c>
      <c r="I72" s="17">
        <f t="shared" si="1"/>
        <v>155</v>
      </c>
      <c r="J72" s="18"/>
      <c r="K72" s="18" t="s">
        <v>193</v>
      </c>
      <c r="L72" s="18" t="s">
        <v>262</v>
      </c>
      <c r="M72" s="18">
        <v>9859606487</v>
      </c>
      <c r="N72" s="18" t="s">
        <v>263</v>
      </c>
      <c r="O72" s="18">
        <v>8133811852</v>
      </c>
      <c r="P72" s="24">
        <v>43542</v>
      </c>
      <c r="Q72" s="18" t="s">
        <v>232</v>
      </c>
      <c r="R72" s="18" t="s">
        <v>229</v>
      </c>
      <c r="S72" s="18" t="s">
        <v>212</v>
      </c>
      <c r="T72" s="18"/>
    </row>
    <row r="73" spans="1:20">
      <c r="A73" s="4">
        <v>69</v>
      </c>
      <c r="B73" s="17" t="s">
        <v>66</v>
      </c>
      <c r="C73" s="52" t="s">
        <v>955</v>
      </c>
      <c r="D73" s="18" t="s">
        <v>29</v>
      </c>
      <c r="E73" s="60">
        <v>323</v>
      </c>
      <c r="F73" s="18"/>
      <c r="G73" s="85">
        <v>45</v>
      </c>
      <c r="H73" s="85">
        <v>38</v>
      </c>
      <c r="I73" s="17">
        <f t="shared" si="1"/>
        <v>83</v>
      </c>
      <c r="J73" s="18"/>
      <c r="K73" s="85" t="s">
        <v>561</v>
      </c>
      <c r="L73" s="18" t="s">
        <v>956</v>
      </c>
      <c r="M73" s="18">
        <v>8753015407</v>
      </c>
      <c r="N73" s="18" t="s">
        <v>957</v>
      </c>
      <c r="O73" s="18">
        <v>9954240578</v>
      </c>
      <c r="P73" s="24">
        <v>43543</v>
      </c>
      <c r="Q73" s="18" t="s">
        <v>210</v>
      </c>
      <c r="R73" s="18" t="s">
        <v>422</v>
      </c>
      <c r="S73" s="18" t="s">
        <v>212</v>
      </c>
      <c r="T73" s="18"/>
    </row>
    <row r="74" spans="1:20">
      <c r="A74" s="4">
        <v>70</v>
      </c>
      <c r="B74" s="17" t="s">
        <v>66</v>
      </c>
      <c r="C74" s="52" t="s">
        <v>958</v>
      </c>
      <c r="D74" s="18" t="s">
        <v>29</v>
      </c>
      <c r="E74" s="60">
        <v>316</v>
      </c>
      <c r="F74" s="18"/>
      <c r="G74" s="85">
        <v>16</v>
      </c>
      <c r="H74" s="85">
        <v>17</v>
      </c>
      <c r="I74" s="17">
        <f t="shared" si="1"/>
        <v>33</v>
      </c>
      <c r="J74" s="18"/>
      <c r="K74" s="85" t="s">
        <v>561</v>
      </c>
      <c r="L74" s="18" t="s">
        <v>956</v>
      </c>
      <c r="M74" s="18">
        <v>8753015407</v>
      </c>
      <c r="N74" s="18" t="s">
        <v>957</v>
      </c>
      <c r="O74" s="18">
        <v>9954240578</v>
      </c>
      <c r="P74" s="24">
        <v>43543</v>
      </c>
      <c r="Q74" s="18" t="s">
        <v>210</v>
      </c>
      <c r="R74" s="18" t="s">
        <v>235</v>
      </c>
      <c r="S74" s="18" t="s">
        <v>212</v>
      </c>
      <c r="T74" s="18"/>
    </row>
    <row r="75" spans="1:20">
      <c r="A75" s="4">
        <v>71</v>
      </c>
      <c r="B75" s="17" t="s">
        <v>67</v>
      </c>
      <c r="C75" s="51" t="s">
        <v>959</v>
      </c>
      <c r="D75" s="18" t="s">
        <v>29</v>
      </c>
      <c r="E75" s="60">
        <v>306</v>
      </c>
      <c r="F75" s="18"/>
      <c r="G75" s="85">
        <v>32</v>
      </c>
      <c r="H75" s="85">
        <v>34</v>
      </c>
      <c r="I75" s="17">
        <f t="shared" si="1"/>
        <v>66</v>
      </c>
      <c r="J75" s="18"/>
      <c r="K75" s="85" t="s">
        <v>960</v>
      </c>
      <c r="L75" s="18" t="s">
        <v>956</v>
      </c>
      <c r="M75" s="18">
        <v>8753015407</v>
      </c>
      <c r="N75" s="18" t="s">
        <v>961</v>
      </c>
      <c r="O75" s="18">
        <v>9957646833</v>
      </c>
      <c r="P75" s="24">
        <v>43543</v>
      </c>
      <c r="Q75" s="18" t="s">
        <v>210</v>
      </c>
      <c r="R75" s="18" t="s">
        <v>235</v>
      </c>
      <c r="S75" s="18" t="s">
        <v>212</v>
      </c>
      <c r="T75" s="18"/>
    </row>
    <row r="76" spans="1:20">
      <c r="A76" s="4">
        <v>72</v>
      </c>
      <c r="B76" s="17" t="s">
        <v>67</v>
      </c>
      <c r="C76" s="53" t="s">
        <v>962</v>
      </c>
      <c r="D76" s="18" t="s">
        <v>29</v>
      </c>
      <c r="E76" s="60">
        <v>149</v>
      </c>
      <c r="F76" s="18"/>
      <c r="G76" s="85">
        <v>20</v>
      </c>
      <c r="H76" s="85">
        <v>25</v>
      </c>
      <c r="I76" s="17">
        <f t="shared" si="1"/>
        <v>45</v>
      </c>
      <c r="J76" s="18"/>
      <c r="K76" s="85" t="s">
        <v>920</v>
      </c>
      <c r="L76" s="18" t="s">
        <v>956</v>
      </c>
      <c r="M76" s="18">
        <v>8753015407</v>
      </c>
      <c r="N76" s="18" t="s">
        <v>961</v>
      </c>
      <c r="O76" s="18">
        <v>9957646833</v>
      </c>
      <c r="P76" s="24">
        <v>43543</v>
      </c>
      <c r="Q76" s="18" t="s">
        <v>210</v>
      </c>
      <c r="R76" s="18" t="s">
        <v>422</v>
      </c>
      <c r="S76" s="18" t="s">
        <v>212</v>
      </c>
      <c r="T76" s="18"/>
    </row>
    <row r="77" spans="1:20">
      <c r="A77" s="4">
        <v>73</v>
      </c>
      <c r="B77" s="17" t="s">
        <v>66</v>
      </c>
      <c r="C77" s="55" t="s">
        <v>963</v>
      </c>
      <c r="D77" s="18" t="s">
        <v>27</v>
      </c>
      <c r="E77" s="19"/>
      <c r="F77" s="18" t="s">
        <v>219</v>
      </c>
      <c r="G77" s="55">
        <v>94</v>
      </c>
      <c r="H77" s="55">
        <v>89</v>
      </c>
      <c r="I77" s="17">
        <f t="shared" si="1"/>
        <v>183</v>
      </c>
      <c r="J77" s="18"/>
      <c r="K77" s="18"/>
      <c r="L77" s="18"/>
      <c r="M77" s="18"/>
      <c r="N77" s="18"/>
      <c r="O77" s="18"/>
      <c r="P77" s="24">
        <v>43544</v>
      </c>
      <c r="Q77" s="18" t="s">
        <v>857</v>
      </c>
      <c r="R77" s="18" t="s">
        <v>403</v>
      </c>
      <c r="S77" s="18" t="s">
        <v>212</v>
      </c>
      <c r="T77" s="18"/>
    </row>
    <row r="78" spans="1:20">
      <c r="A78" s="4">
        <v>74</v>
      </c>
      <c r="B78" s="17" t="s">
        <v>67</v>
      </c>
      <c r="C78" s="55" t="s">
        <v>964</v>
      </c>
      <c r="D78" s="18" t="s">
        <v>27</v>
      </c>
      <c r="E78" s="19"/>
      <c r="F78" s="18" t="s">
        <v>220</v>
      </c>
      <c r="G78" s="55"/>
      <c r="H78" s="55">
        <v>155</v>
      </c>
      <c r="I78" s="17">
        <f t="shared" si="1"/>
        <v>155</v>
      </c>
      <c r="J78" s="18"/>
      <c r="K78" s="18"/>
      <c r="L78" s="18"/>
      <c r="M78" s="18"/>
      <c r="N78" s="18"/>
      <c r="O78" s="18"/>
      <c r="P78" s="24">
        <v>43544</v>
      </c>
      <c r="Q78" s="18" t="s">
        <v>857</v>
      </c>
      <c r="R78" s="18" t="s">
        <v>227</v>
      </c>
      <c r="S78" s="18" t="s">
        <v>212</v>
      </c>
      <c r="T78" s="18"/>
    </row>
    <row r="79" spans="1:20">
      <c r="A79" s="4">
        <v>75</v>
      </c>
      <c r="B79" s="17" t="s">
        <v>66</v>
      </c>
      <c r="C79" s="52" t="s">
        <v>965</v>
      </c>
      <c r="D79" s="18" t="s">
        <v>29</v>
      </c>
      <c r="E79" s="60">
        <v>418</v>
      </c>
      <c r="F79" s="18"/>
      <c r="G79" s="85">
        <v>30</v>
      </c>
      <c r="H79" s="85">
        <v>24</v>
      </c>
      <c r="I79" s="17">
        <f t="shared" si="1"/>
        <v>54</v>
      </c>
      <c r="J79" s="63">
        <v>8876188194</v>
      </c>
      <c r="K79" s="85" t="s">
        <v>920</v>
      </c>
      <c r="L79" s="18" t="s">
        <v>956</v>
      </c>
      <c r="M79" s="18">
        <v>8753015407</v>
      </c>
      <c r="N79" s="18" t="s">
        <v>961</v>
      </c>
      <c r="O79" s="18">
        <v>9957646833</v>
      </c>
      <c r="P79" s="24">
        <v>43547</v>
      </c>
      <c r="Q79" s="18" t="s">
        <v>228</v>
      </c>
      <c r="R79" s="18" t="s">
        <v>238</v>
      </c>
      <c r="S79" s="18" t="s">
        <v>212</v>
      </c>
      <c r="T79" s="18"/>
    </row>
    <row r="80" spans="1:20">
      <c r="A80" s="4">
        <v>76</v>
      </c>
      <c r="B80" s="17" t="s">
        <v>66</v>
      </c>
      <c r="C80" s="53" t="s">
        <v>966</v>
      </c>
      <c r="D80" s="18" t="s">
        <v>29</v>
      </c>
      <c r="E80" s="60">
        <v>350</v>
      </c>
      <c r="F80" s="18"/>
      <c r="G80" s="85">
        <v>32</v>
      </c>
      <c r="H80" s="85">
        <v>31</v>
      </c>
      <c r="I80" s="17">
        <f t="shared" si="1"/>
        <v>63</v>
      </c>
      <c r="J80" s="63">
        <v>9954470078</v>
      </c>
      <c r="K80" s="85" t="s">
        <v>920</v>
      </c>
      <c r="L80" s="18" t="s">
        <v>956</v>
      </c>
      <c r="M80" s="18">
        <v>8753015407</v>
      </c>
      <c r="N80" s="18" t="s">
        <v>961</v>
      </c>
      <c r="O80" s="18">
        <v>9957646833</v>
      </c>
      <c r="P80" s="24">
        <v>43547</v>
      </c>
      <c r="Q80" s="18" t="s">
        <v>228</v>
      </c>
      <c r="R80" s="18" t="s">
        <v>422</v>
      </c>
      <c r="S80" s="18" t="s">
        <v>212</v>
      </c>
      <c r="T80" s="18"/>
    </row>
    <row r="81" spans="1:20">
      <c r="A81" s="4">
        <v>77</v>
      </c>
      <c r="B81" s="17" t="s">
        <v>66</v>
      </c>
      <c r="C81" s="53" t="s">
        <v>967</v>
      </c>
      <c r="D81" s="18" t="s">
        <v>29</v>
      </c>
      <c r="E81" s="60">
        <v>150</v>
      </c>
      <c r="F81" s="18"/>
      <c r="G81" s="85">
        <v>34</v>
      </c>
      <c r="H81" s="85">
        <v>30</v>
      </c>
      <c r="I81" s="17">
        <f t="shared" si="1"/>
        <v>64</v>
      </c>
      <c r="J81" s="63">
        <v>9954658101</v>
      </c>
      <c r="K81" s="85" t="s">
        <v>920</v>
      </c>
      <c r="L81" s="18" t="s">
        <v>956</v>
      </c>
      <c r="M81" s="18">
        <v>8753015407</v>
      </c>
      <c r="N81" s="18" t="s">
        <v>961</v>
      </c>
      <c r="O81" s="18">
        <v>9957646833</v>
      </c>
      <c r="P81" s="24">
        <v>43547</v>
      </c>
      <c r="Q81" s="18" t="s">
        <v>228</v>
      </c>
      <c r="R81" s="18" t="s">
        <v>226</v>
      </c>
      <c r="S81" s="18" t="s">
        <v>212</v>
      </c>
      <c r="T81" s="18"/>
    </row>
    <row r="82" spans="1:20">
      <c r="A82" s="4">
        <v>78</v>
      </c>
      <c r="B82" s="17" t="s">
        <v>67</v>
      </c>
      <c r="C82" s="55" t="s">
        <v>968</v>
      </c>
      <c r="D82" s="18" t="s">
        <v>27</v>
      </c>
      <c r="E82" s="58" t="s">
        <v>969</v>
      </c>
      <c r="F82" s="18" t="s">
        <v>220</v>
      </c>
      <c r="G82" s="55">
        <v>52</v>
      </c>
      <c r="H82" s="55">
        <v>55</v>
      </c>
      <c r="I82" s="17">
        <f t="shared" si="1"/>
        <v>107</v>
      </c>
      <c r="J82" s="18"/>
      <c r="K82" s="18"/>
      <c r="L82" s="18"/>
      <c r="M82" s="18"/>
      <c r="N82" s="18"/>
      <c r="O82" s="18"/>
      <c r="P82" s="24">
        <v>43547</v>
      </c>
      <c r="Q82" s="18" t="s">
        <v>228</v>
      </c>
      <c r="R82" s="18" t="s">
        <v>244</v>
      </c>
      <c r="S82" s="18" t="s">
        <v>212</v>
      </c>
      <c r="T82" s="18"/>
    </row>
    <row r="83" spans="1:20">
      <c r="A83" s="4">
        <v>79</v>
      </c>
      <c r="B83" s="17" t="s">
        <v>66</v>
      </c>
      <c r="C83" s="55" t="s">
        <v>970</v>
      </c>
      <c r="D83" s="18" t="s">
        <v>27</v>
      </c>
      <c r="E83" s="58" t="s">
        <v>971</v>
      </c>
      <c r="F83" s="18" t="s">
        <v>220</v>
      </c>
      <c r="G83" s="55">
        <v>17</v>
      </c>
      <c r="H83" s="55">
        <v>20</v>
      </c>
      <c r="I83" s="17">
        <f t="shared" si="1"/>
        <v>37</v>
      </c>
      <c r="J83" s="18"/>
      <c r="K83" s="18"/>
      <c r="L83" s="18"/>
      <c r="M83" s="18"/>
      <c r="N83" s="18"/>
      <c r="O83" s="18"/>
      <c r="P83" s="24">
        <v>43549</v>
      </c>
      <c r="Q83" s="18" t="s">
        <v>232</v>
      </c>
      <c r="R83" s="18" t="s">
        <v>227</v>
      </c>
      <c r="S83" s="18" t="s">
        <v>212</v>
      </c>
      <c r="T83" s="18"/>
    </row>
    <row r="84" spans="1:20">
      <c r="A84" s="4">
        <v>80</v>
      </c>
      <c r="B84" s="17" t="s">
        <v>66</v>
      </c>
      <c r="C84" s="55" t="s">
        <v>972</v>
      </c>
      <c r="D84" s="18" t="s">
        <v>27</v>
      </c>
      <c r="E84" s="58" t="s">
        <v>973</v>
      </c>
      <c r="F84" s="18" t="s">
        <v>220</v>
      </c>
      <c r="G84" s="55">
        <v>33</v>
      </c>
      <c r="H84" s="55">
        <v>27</v>
      </c>
      <c r="I84" s="17">
        <f t="shared" si="1"/>
        <v>60</v>
      </c>
      <c r="J84" s="18"/>
      <c r="K84" s="18"/>
      <c r="L84" s="18"/>
      <c r="M84" s="18"/>
      <c r="N84" s="18"/>
      <c r="O84" s="18"/>
      <c r="P84" s="24">
        <v>43549</v>
      </c>
      <c r="Q84" s="18" t="s">
        <v>232</v>
      </c>
      <c r="R84" s="18" t="s">
        <v>244</v>
      </c>
      <c r="S84" s="18" t="s">
        <v>212</v>
      </c>
      <c r="T84" s="18"/>
    </row>
    <row r="85" spans="1:20">
      <c r="A85" s="4">
        <v>81</v>
      </c>
      <c r="B85" s="17" t="s">
        <v>66</v>
      </c>
      <c r="C85" s="53" t="s">
        <v>974</v>
      </c>
      <c r="D85" s="18" t="s">
        <v>29</v>
      </c>
      <c r="E85" s="60">
        <v>361</v>
      </c>
      <c r="F85" s="18"/>
      <c r="G85" s="85">
        <v>16</v>
      </c>
      <c r="H85" s="85">
        <v>11</v>
      </c>
      <c r="I85" s="17">
        <f t="shared" si="1"/>
        <v>27</v>
      </c>
      <c r="J85" s="85">
        <v>9954512331</v>
      </c>
      <c r="K85" s="85" t="s">
        <v>193</v>
      </c>
      <c r="L85" s="18" t="s">
        <v>262</v>
      </c>
      <c r="M85" s="18">
        <v>9859606487</v>
      </c>
      <c r="N85" s="18" t="s">
        <v>263</v>
      </c>
      <c r="O85" s="18">
        <v>8133811852</v>
      </c>
      <c r="P85" s="24">
        <v>43549</v>
      </c>
      <c r="Q85" s="18" t="s">
        <v>232</v>
      </c>
      <c r="R85" s="18" t="s">
        <v>229</v>
      </c>
      <c r="S85" s="18" t="s">
        <v>212</v>
      </c>
      <c r="T85" s="18"/>
    </row>
    <row r="86" spans="1:20">
      <c r="A86" s="4">
        <v>82</v>
      </c>
      <c r="B86" s="17" t="s">
        <v>67</v>
      </c>
      <c r="C86" s="53" t="s">
        <v>975</v>
      </c>
      <c r="D86" s="18" t="s">
        <v>29</v>
      </c>
      <c r="E86" s="60">
        <v>145</v>
      </c>
      <c r="F86" s="18"/>
      <c r="G86" s="85">
        <v>16</v>
      </c>
      <c r="H86" s="85">
        <v>16</v>
      </c>
      <c r="I86" s="17">
        <f t="shared" si="1"/>
        <v>32</v>
      </c>
      <c r="J86" s="85">
        <v>8822357257</v>
      </c>
      <c r="K86" s="85" t="s">
        <v>193</v>
      </c>
      <c r="L86" s="18" t="s">
        <v>262</v>
      </c>
      <c r="M86" s="18">
        <v>9859606487</v>
      </c>
      <c r="N86" s="18" t="s">
        <v>263</v>
      </c>
      <c r="O86" s="18">
        <v>8133811852</v>
      </c>
      <c r="P86" s="24">
        <v>43549</v>
      </c>
      <c r="Q86" s="18" t="s">
        <v>232</v>
      </c>
      <c r="R86" s="18" t="s">
        <v>422</v>
      </c>
      <c r="S86" s="18" t="s">
        <v>212</v>
      </c>
      <c r="T86" s="18"/>
    </row>
    <row r="87" spans="1:20">
      <c r="A87" s="4">
        <v>83</v>
      </c>
      <c r="B87" s="17" t="s">
        <v>67</v>
      </c>
      <c r="C87" s="53" t="s">
        <v>976</v>
      </c>
      <c r="D87" s="18" t="s">
        <v>29</v>
      </c>
      <c r="E87" s="60">
        <v>347</v>
      </c>
      <c r="F87" s="18"/>
      <c r="G87" s="85">
        <v>33</v>
      </c>
      <c r="H87" s="85">
        <v>22</v>
      </c>
      <c r="I87" s="17">
        <f t="shared" si="1"/>
        <v>55</v>
      </c>
      <c r="J87" s="85">
        <v>9854609314</v>
      </c>
      <c r="K87" s="85" t="s">
        <v>193</v>
      </c>
      <c r="L87" s="18" t="s">
        <v>262</v>
      </c>
      <c r="M87" s="18">
        <v>9859606487</v>
      </c>
      <c r="N87" s="18" t="s">
        <v>263</v>
      </c>
      <c r="O87" s="18">
        <v>8133811852</v>
      </c>
      <c r="P87" s="24">
        <v>43549</v>
      </c>
      <c r="Q87" s="18" t="s">
        <v>232</v>
      </c>
      <c r="R87" s="18" t="s">
        <v>229</v>
      </c>
      <c r="S87" s="18" t="s">
        <v>212</v>
      </c>
      <c r="T87" s="18"/>
    </row>
    <row r="88" spans="1:20">
      <c r="A88" s="4">
        <v>84</v>
      </c>
      <c r="B88" s="17" t="s">
        <v>67</v>
      </c>
      <c r="C88" s="53" t="s">
        <v>977</v>
      </c>
      <c r="D88" s="18" t="s">
        <v>29</v>
      </c>
      <c r="E88" s="60">
        <v>146</v>
      </c>
      <c r="F88" s="18"/>
      <c r="G88" s="85">
        <v>40</v>
      </c>
      <c r="H88" s="85">
        <v>35</v>
      </c>
      <c r="I88" s="17">
        <f t="shared" si="1"/>
        <v>75</v>
      </c>
      <c r="J88" s="85">
        <v>8822429852</v>
      </c>
      <c r="K88" s="85" t="s">
        <v>193</v>
      </c>
      <c r="L88" s="18" t="s">
        <v>262</v>
      </c>
      <c r="M88" s="18">
        <v>9859606487</v>
      </c>
      <c r="N88" s="18" t="s">
        <v>263</v>
      </c>
      <c r="O88" s="18">
        <v>8133811852</v>
      </c>
      <c r="P88" s="24">
        <v>43549</v>
      </c>
      <c r="Q88" s="18" t="s">
        <v>232</v>
      </c>
      <c r="R88" s="18" t="s">
        <v>227</v>
      </c>
      <c r="S88" s="18" t="s">
        <v>212</v>
      </c>
      <c r="T88" s="18"/>
    </row>
    <row r="89" spans="1:20">
      <c r="A89" s="4">
        <v>85</v>
      </c>
      <c r="B89" s="17" t="s">
        <v>67</v>
      </c>
      <c r="C89" s="53" t="s">
        <v>978</v>
      </c>
      <c r="D89" s="18" t="s">
        <v>29</v>
      </c>
      <c r="E89" s="60">
        <v>351</v>
      </c>
      <c r="F89" s="18"/>
      <c r="G89" s="85">
        <v>30</v>
      </c>
      <c r="H89" s="85">
        <v>31</v>
      </c>
      <c r="I89" s="17">
        <f t="shared" si="1"/>
        <v>61</v>
      </c>
      <c r="J89" s="85">
        <v>940107668</v>
      </c>
      <c r="K89" s="85" t="s">
        <v>193</v>
      </c>
      <c r="L89" s="18" t="s">
        <v>262</v>
      </c>
      <c r="M89" s="18">
        <v>9859606487</v>
      </c>
      <c r="N89" s="18" t="s">
        <v>263</v>
      </c>
      <c r="O89" s="18">
        <v>8133811852</v>
      </c>
      <c r="P89" s="24">
        <v>43549</v>
      </c>
      <c r="Q89" s="18" t="s">
        <v>232</v>
      </c>
      <c r="R89" s="18" t="s">
        <v>229</v>
      </c>
      <c r="S89" s="18" t="s">
        <v>212</v>
      </c>
      <c r="T89" s="18"/>
    </row>
    <row r="90" spans="1:20">
      <c r="A90" s="4">
        <v>86</v>
      </c>
      <c r="B90" s="17" t="s">
        <v>66</v>
      </c>
      <c r="C90" s="55" t="s">
        <v>979</v>
      </c>
      <c r="D90" s="18" t="s">
        <v>27</v>
      </c>
      <c r="E90" s="59" t="s">
        <v>980</v>
      </c>
      <c r="F90" s="18"/>
      <c r="G90" s="55">
        <v>0</v>
      </c>
      <c r="H90" s="55">
        <v>121</v>
      </c>
      <c r="I90" s="17">
        <f t="shared" si="1"/>
        <v>121</v>
      </c>
      <c r="J90" s="18"/>
      <c r="K90" s="18" t="s">
        <v>854</v>
      </c>
      <c r="L90" s="18" t="s">
        <v>573</v>
      </c>
      <c r="M90" s="18">
        <v>9957633132</v>
      </c>
      <c r="N90" s="18" t="s">
        <v>856</v>
      </c>
      <c r="O90" s="18">
        <v>9957147306</v>
      </c>
      <c r="P90" s="24">
        <v>43550</v>
      </c>
      <c r="Q90" s="18" t="s">
        <v>210</v>
      </c>
      <c r="R90" s="18" t="s">
        <v>249</v>
      </c>
      <c r="S90" s="18" t="s">
        <v>212</v>
      </c>
      <c r="T90" s="18"/>
    </row>
    <row r="91" spans="1:20">
      <c r="A91" s="4">
        <v>87</v>
      </c>
      <c r="B91" s="17" t="s">
        <v>67</v>
      </c>
      <c r="C91" s="55" t="s">
        <v>963</v>
      </c>
      <c r="D91" s="18" t="s">
        <v>27</v>
      </c>
      <c r="E91" s="58" t="s">
        <v>981</v>
      </c>
      <c r="F91" s="18"/>
      <c r="G91" s="55">
        <v>94</v>
      </c>
      <c r="H91" s="55">
        <v>89</v>
      </c>
      <c r="I91" s="17">
        <f t="shared" si="1"/>
        <v>183</v>
      </c>
      <c r="J91" s="18"/>
      <c r="K91" s="18" t="s">
        <v>854</v>
      </c>
      <c r="L91" s="18" t="s">
        <v>573</v>
      </c>
      <c r="M91" s="18">
        <v>9957633132</v>
      </c>
      <c r="N91" s="18" t="s">
        <v>856</v>
      </c>
      <c r="O91" s="18">
        <v>9957147306</v>
      </c>
      <c r="P91" s="24">
        <v>43550</v>
      </c>
      <c r="Q91" s="18" t="s">
        <v>210</v>
      </c>
      <c r="R91" s="18" t="s">
        <v>248</v>
      </c>
      <c r="S91" s="18" t="s">
        <v>212</v>
      </c>
      <c r="T91" s="18"/>
    </row>
    <row r="92" spans="1:20">
      <c r="A92" s="4">
        <v>88</v>
      </c>
      <c r="B92" s="17" t="s">
        <v>66</v>
      </c>
      <c r="C92" s="55" t="s">
        <v>982</v>
      </c>
      <c r="D92" s="18" t="s">
        <v>27</v>
      </c>
      <c r="E92" s="59" t="s">
        <v>983</v>
      </c>
      <c r="F92" s="18"/>
      <c r="G92" s="55">
        <v>132</v>
      </c>
      <c r="H92" s="55">
        <v>160</v>
      </c>
      <c r="I92" s="17">
        <f t="shared" si="1"/>
        <v>292</v>
      </c>
      <c r="J92" s="18"/>
      <c r="K92" s="18" t="s">
        <v>739</v>
      </c>
      <c r="L92" s="18" t="s">
        <v>984</v>
      </c>
      <c r="M92" s="65">
        <v>8472842879</v>
      </c>
      <c r="N92" s="18"/>
      <c r="O92" s="18"/>
      <c r="P92" s="24">
        <v>43551</v>
      </c>
      <c r="Q92" s="18" t="s">
        <v>857</v>
      </c>
      <c r="R92" s="18" t="s">
        <v>211</v>
      </c>
      <c r="S92" s="18" t="s">
        <v>212</v>
      </c>
      <c r="T92" s="18"/>
    </row>
    <row r="93" spans="1:20">
      <c r="A93" s="4">
        <v>89</v>
      </c>
      <c r="B93" s="17" t="s">
        <v>67</v>
      </c>
      <c r="C93" s="55" t="s">
        <v>985</v>
      </c>
      <c r="D93" s="18" t="s">
        <v>27</v>
      </c>
      <c r="E93" s="59" t="s">
        <v>986</v>
      </c>
      <c r="F93" s="18"/>
      <c r="G93" s="55">
        <v>105</v>
      </c>
      <c r="H93" s="55">
        <v>119</v>
      </c>
      <c r="I93" s="17">
        <f t="shared" si="1"/>
        <v>224</v>
      </c>
      <c r="J93" s="18"/>
      <c r="K93" s="18" t="s">
        <v>739</v>
      </c>
      <c r="L93" s="18" t="s">
        <v>984</v>
      </c>
      <c r="M93" s="65">
        <v>8472842879</v>
      </c>
      <c r="N93" s="18"/>
      <c r="O93" s="18"/>
      <c r="P93" s="24">
        <v>43551</v>
      </c>
      <c r="Q93" s="18" t="s">
        <v>857</v>
      </c>
      <c r="R93" s="18" t="s">
        <v>211</v>
      </c>
      <c r="S93" s="18" t="s">
        <v>212</v>
      </c>
      <c r="T93" s="18"/>
    </row>
    <row r="94" spans="1:20">
      <c r="A94" s="4">
        <v>90</v>
      </c>
      <c r="B94" s="17" t="s">
        <v>66</v>
      </c>
      <c r="C94" s="55" t="s">
        <v>982</v>
      </c>
      <c r="D94" s="18" t="s">
        <v>27</v>
      </c>
      <c r="E94" s="59" t="s">
        <v>983</v>
      </c>
      <c r="F94" s="18"/>
      <c r="G94" s="19"/>
      <c r="H94" s="19"/>
      <c r="I94" s="17">
        <f t="shared" si="1"/>
        <v>0</v>
      </c>
      <c r="J94" s="18"/>
      <c r="K94" s="18" t="s">
        <v>739</v>
      </c>
      <c r="L94" s="18" t="s">
        <v>984</v>
      </c>
      <c r="M94" s="65">
        <v>8472842879</v>
      </c>
      <c r="N94" s="18"/>
      <c r="O94" s="18"/>
      <c r="P94" s="24">
        <v>43552</v>
      </c>
      <c r="Q94" s="18" t="s">
        <v>221</v>
      </c>
      <c r="R94" s="18" t="s">
        <v>211</v>
      </c>
      <c r="S94" s="18" t="s">
        <v>212</v>
      </c>
      <c r="T94" s="18"/>
    </row>
    <row r="95" spans="1:20">
      <c r="A95" s="4">
        <v>91</v>
      </c>
      <c r="B95" s="17" t="s">
        <v>66</v>
      </c>
      <c r="C95" s="55" t="s">
        <v>985</v>
      </c>
      <c r="D95" s="18" t="s">
        <v>27</v>
      </c>
      <c r="E95" s="59" t="s">
        <v>986</v>
      </c>
      <c r="F95" s="18"/>
      <c r="G95" s="19"/>
      <c r="H95" s="19"/>
      <c r="I95" s="17">
        <f t="shared" si="1"/>
        <v>0</v>
      </c>
      <c r="J95" s="18"/>
      <c r="K95" s="18" t="s">
        <v>739</v>
      </c>
      <c r="L95" s="18" t="s">
        <v>984</v>
      </c>
      <c r="M95" s="65">
        <v>8472842879</v>
      </c>
      <c r="N95" s="18"/>
      <c r="O95" s="18"/>
      <c r="P95" s="24">
        <v>43552</v>
      </c>
      <c r="Q95" s="18" t="s">
        <v>221</v>
      </c>
      <c r="R95" s="18" t="s">
        <v>211</v>
      </c>
      <c r="S95" s="18" t="s">
        <v>212</v>
      </c>
      <c r="T95" s="18"/>
    </row>
    <row r="96" spans="1:20">
      <c r="A96" s="4">
        <v>92</v>
      </c>
      <c r="B96" s="17" t="s">
        <v>67</v>
      </c>
      <c r="C96" s="55" t="s">
        <v>987</v>
      </c>
      <c r="D96" s="18" t="s">
        <v>27</v>
      </c>
      <c r="E96" s="59" t="s">
        <v>988</v>
      </c>
      <c r="F96" s="18"/>
      <c r="G96" s="55">
        <v>40</v>
      </c>
      <c r="H96" s="55">
        <v>34</v>
      </c>
      <c r="I96" s="17">
        <f t="shared" si="1"/>
        <v>74</v>
      </c>
      <c r="J96" s="18"/>
      <c r="K96" s="18" t="s">
        <v>739</v>
      </c>
      <c r="L96" s="18" t="s">
        <v>984</v>
      </c>
      <c r="M96" s="65">
        <v>8472842879</v>
      </c>
      <c r="N96" s="18"/>
      <c r="O96" s="18"/>
      <c r="P96" s="24">
        <v>43552</v>
      </c>
      <c r="Q96" s="18" t="s">
        <v>221</v>
      </c>
      <c r="R96" s="18" t="s">
        <v>211</v>
      </c>
      <c r="S96" s="18" t="s">
        <v>212</v>
      </c>
      <c r="T96" s="18"/>
    </row>
    <row r="97" spans="1:20">
      <c r="A97" s="4">
        <v>93</v>
      </c>
      <c r="B97" s="17" t="s">
        <v>67</v>
      </c>
      <c r="C97" s="55" t="s">
        <v>989</v>
      </c>
      <c r="D97" s="18" t="s">
        <v>27</v>
      </c>
      <c r="E97" s="59" t="s">
        <v>990</v>
      </c>
      <c r="F97" s="18"/>
      <c r="G97" s="55">
        <v>23</v>
      </c>
      <c r="H97" s="55">
        <v>22</v>
      </c>
      <c r="I97" s="17">
        <f t="shared" si="1"/>
        <v>45</v>
      </c>
      <c r="J97" s="18"/>
      <c r="K97" s="18" t="s">
        <v>739</v>
      </c>
      <c r="L97" s="18" t="s">
        <v>984</v>
      </c>
      <c r="M97" s="65">
        <v>8472842879</v>
      </c>
      <c r="N97" s="18"/>
      <c r="O97" s="18"/>
      <c r="P97" s="24">
        <v>43552</v>
      </c>
      <c r="Q97" s="18" t="s">
        <v>221</v>
      </c>
      <c r="R97" s="18" t="s">
        <v>211</v>
      </c>
      <c r="S97" s="18" t="s">
        <v>212</v>
      </c>
      <c r="T97" s="18"/>
    </row>
    <row r="98" spans="1:20">
      <c r="A98" s="4">
        <v>94</v>
      </c>
      <c r="B98" s="17" t="s">
        <v>66</v>
      </c>
      <c r="C98" s="55" t="s">
        <v>991</v>
      </c>
      <c r="D98" s="18" t="s">
        <v>27</v>
      </c>
      <c r="E98" s="59" t="s">
        <v>992</v>
      </c>
      <c r="F98" s="18"/>
      <c r="G98" s="55">
        <v>23</v>
      </c>
      <c r="H98" s="55">
        <v>30</v>
      </c>
      <c r="I98" s="17">
        <f t="shared" si="1"/>
        <v>53</v>
      </c>
      <c r="J98" s="18"/>
      <c r="K98" s="18" t="s">
        <v>739</v>
      </c>
      <c r="L98" s="18" t="s">
        <v>984</v>
      </c>
      <c r="M98" s="65">
        <v>8472842879</v>
      </c>
      <c r="N98" s="18"/>
      <c r="O98" s="18"/>
      <c r="P98" s="24">
        <v>43553</v>
      </c>
      <c r="Q98" s="18" t="s">
        <v>225</v>
      </c>
      <c r="R98" s="18" t="s">
        <v>211</v>
      </c>
      <c r="S98" s="18" t="s">
        <v>212</v>
      </c>
      <c r="T98" s="18"/>
    </row>
    <row r="99" spans="1:20">
      <c r="A99" s="4">
        <v>95</v>
      </c>
      <c r="B99" s="17" t="s">
        <v>66</v>
      </c>
      <c r="C99" s="55" t="s">
        <v>993</v>
      </c>
      <c r="D99" s="18" t="s">
        <v>27</v>
      </c>
      <c r="E99" s="59" t="s">
        <v>994</v>
      </c>
      <c r="F99" s="18"/>
      <c r="G99" s="55">
        <v>48</v>
      </c>
      <c r="H99" s="55">
        <v>38</v>
      </c>
      <c r="I99" s="17">
        <f t="shared" si="1"/>
        <v>86</v>
      </c>
      <c r="J99" s="18"/>
      <c r="K99" s="18" t="s">
        <v>739</v>
      </c>
      <c r="L99" s="18" t="s">
        <v>984</v>
      </c>
      <c r="M99" s="65">
        <v>8472842879</v>
      </c>
      <c r="N99" s="18"/>
      <c r="O99" s="18"/>
      <c r="P99" s="24">
        <v>43553</v>
      </c>
      <c r="Q99" s="18" t="s">
        <v>225</v>
      </c>
      <c r="R99" s="18" t="s">
        <v>211</v>
      </c>
      <c r="S99" s="18" t="s">
        <v>212</v>
      </c>
      <c r="T99" s="18"/>
    </row>
    <row r="100" spans="1:20">
      <c r="A100" s="4">
        <v>96</v>
      </c>
      <c r="B100" s="17" t="s">
        <v>67</v>
      </c>
      <c r="C100" s="55" t="s">
        <v>995</v>
      </c>
      <c r="D100" s="18" t="s">
        <v>27</v>
      </c>
      <c r="E100" s="59" t="s">
        <v>996</v>
      </c>
      <c r="F100" s="18"/>
      <c r="G100" s="55">
        <v>12</v>
      </c>
      <c r="H100" s="55">
        <v>19</v>
      </c>
      <c r="I100" s="17">
        <f t="shared" si="1"/>
        <v>31</v>
      </c>
      <c r="J100" s="18"/>
      <c r="K100" s="18" t="s">
        <v>739</v>
      </c>
      <c r="L100" s="18" t="s">
        <v>984</v>
      </c>
      <c r="M100" s="65">
        <v>8472842879</v>
      </c>
      <c r="N100" s="18"/>
      <c r="O100" s="18"/>
      <c r="P100" s="24">
        <v>43553</v>
      </c>
      <c r="Q100" s="18" t="s">
        <v>225</v>
      </c>
      <c r="R100" s="18" t="s">
        <v>211</v>
      </c>
      <c r="S100" s="18" t="s">
        <v>212</v>
      </c>
      <c r="T100" s="18"/>
    </row>
    <row r="101" spans="1:20">
      <c r="A101" s="4">
        <v>97</v>
      </c>
      <c r="B101" s="17" t="s">
        <v>67</v>
      </c>
      <c r="C101" s="55" t="s">
        <v>997</v>
      </c>
      <c r="D101" s="18" t="s">
        <v>27</v>
      </c>
      <c r="E101" s="59" t="s">
        <v>998</v>
      </c>
      <c r="F101" s="18"/>
      <c r="G101" s="55">
        <v>30</v>
      </c>
      <c r="H101" s="55">
        <v>20</v>
      </c>
      <c r="I101" s="17">
        <f t="shared" si="1"/>
        <v>50</v>
      </c>
      <c r="J101" s="18"/>
      <c r="K101" s="18" t="s">
        <v>739</v>
      </c>
      <c r="L101" s="18" t="s">
        <v>984</v>
      </c>
      <c r="M101" s="65">
        <v>8472842879</v>
      </c>
      <c r="N101" s="18"/>
      <c r="O101" s="18"/>
      <c r="P101" s="24">
        <v>43553</v>
      </c>
      <c r="Q101" s="18" t="s">
        <v>225</v>
      </c>
      <c r="R101" s="18" t="s">
        <v>211</v>
      </c>
      <c r="S101" s="18" t="s">
        <v>212</v>
      </c>
      <c r="T101" s="18"/>
    </row>
    <row r="102" spans="1:20">
      <c r="A102" s="4">
        <v>98</v>
      </c>
      <c r="B102" s="17" t="s">
        <v>66</v>
      </c>
      <c r="C102" s="18" t="s">
        <v>999</v>
      </c>
      <c r="D102" s="18" t="s">
        <v>27</v>
      </c>
      <c r="E102" s="19"/>
      <c r="F102" s="18" t="s">
        <v>220</v>
      </c>
      <c r="G102" s="81">
        <v>43</v>
      </c>
      <c r="H102" s="81">
        <v>41</v>
      </c>
      <c r="I102" s="17">
        <f t="shared" si="1"/>
        <v>84</v>
      </c>
      <c r="J102" s="18"/>
      <c r="K102" s="18"/>
      <c r="L102" s="18"/>
      <c r="M102" s="18"/>
      <c r="N102" s="18"/>
      <c r="O102" s="18"/>
      <c r="P102" s="24">
        <v>43554</v>
      </c>
      <c r="Q102" s="18" t="s">
        <v>228</v>
      </c>
      <c r="R102" s="18" t="s">
        <v>422</v>
      </c>
      <c r="S102" s="18" t="s">
        <v>212</v>
      </c>
      <c r="T102" s="18"/>
    </row>
    <row r="103" spans="1:20">
      <c r="A103" s="4">
        <v>99</v>
      </c>
      <c r="B103" s="17" t="s">
        <v>66</v>
      </c>
      <c r="C103" s="18" t="s">
        <v>1001</v>
      </c>
      <c r="D103" s="18" t="s">
        <v>27</v>
      </c>
      <c r="E103" s="19"/>
      <c r="F103" s="18" t="s">
        <v>220</v>
      </c>
      <c r="G103" s="81">
        <v>14</v>
      </c>
      <c r="H103" s="81">
        <v>26</v>
      </c>
      <c r="I103" s="17">
        <f t="shared" si="1"/>
        <v>40</v>
      </c>
      <c r="J103" s="18"/>
      <c r="K103" s="18"/>
      <c r="L103" s="18"/>
      <c r="M103" s="18"/>
      <c r="N103" s="18"/>
      <c r="O103" s="18"/>
      <c r="P103" s="24">
        <v>43554</v>
      </c>
      <c r="Q103" s="18" t="s">
        <v>228</v>
      </c>
      <c r="R103" s="18" t="s">
        <v>554</v>
      </c>
      <c r="S103" s="18" t="s">
        <v>212</v>
      </c>
      <c r="T103" s="18"/>
    </row>
    <row r="104" spans="1:20">
      <c r="A104" s="4">
        <v>100</v>
      </c>
      <c r="B104" s="17" t="s">
        <v>67</v>
      </c>
      <c r="C104" s="18" t="s">
        <v>1000</v>
      </c>
      <c r="D104" s="18" t="s">
        <v>27</v>
      </c>
      <c r="E104" s="19"/>
      <c r="F104" s="18" t="s">
        <v>220</v>
      </c>
      <c r="G104" s="81">
        <v>62</v>
      </c>
      <c r="H104" s="81">
        <v>64</v>
      </c>
      <c r="I104" s="17">
        <f t="shared" si="1"/>
        <v>126</v>
      </c>
      <c r="J104" s="18"/>
      <c r="K104" s="18"/>
      <c r="L104" s="18"/>
      <c r="M104" s="18"/>
      <c r="N104" s="18"/>
      <c r="O104" s="18"/>
      <c r="P104" s="24">
        <v>43554</v>
      </c>
      <c r="Q104" s="18" t="s">
        <v>228</v>
      </c>
      <c r="R104" s="18" t="s">
        <v>238</v>
      </c>
      <c r="S104" s="18" t="s">
        <v>212</v>
      </c>
      <c r="T104" s="18"/>
    </row>
    <row r="105" spans="1:20">
      <c r="A105" s="4">
        <v>101</v>
      </c>
      <c r="B105" s="17"/>
      <c r="C105" s="18"/>
      <c r="D105" s="18"/>
      <c r="E105" s="19"/>
      <c r="F105" s="18"/>
      <c r="G105" s="19"/>
      <c r="H105" s="19"/>
      <c r="I105" s="17">
        <f t="shared" ref="I105:I164" si="2">+G105+H105</f>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100</v>
      </c>
      <c r="D165" s="21"/>
      <c r="E165" s="13"/>
      <c r="F165" s="21"/>
      <c r="G165" s="21">
        <f>SUM(G5:G164)</f>
        <v>3213</v>
      </c>
      <c r="H165" s="21">
        <f>SUM(H5:H164)</f>
        <v>3669</v>
      </c>
      <c r="I165" s="21">
        <f>SUM(I5:I164)</f>
        <v>6882</v>
      </c>
      <c r="J165" s="21"/>
      <c r="K165" s="21"/>
      <c r="L165" s="21"/>
      <c r="M165" s="21"/>
      <c r="N165" s="21"/>
      <c r="O165" s="21"/>
      <c r="P165" s="14"/>
      <c r="Q165" s="21"/>
      <c r="R165" s="21"/>
      <c r="S165" s="21"/>
      <c r="T165" s="12"/>
    </row>
    <row r="166" spans="1:20">
      <c r="A166" s="46" t="s">
        <v>66</v>
      </c>
      <c r="B166" s="10">
        <f>COUNTIF(B$5:B$164,"Team 1")</f>
        <v>47</v>
      </c>
      <c r="C166" s="46" t="s">
        <v>29</v>
      </c>
      <c r="D166" s="10">
        <f>COUNTIF(D5:D164,"Anganwadi")</f>
        <v>53</v>
      </c>
    </row>
    <row r="167" spans="1:20">
      <c r="A167" s="46" t="s">
        <v>67</v>
      </c>
      <c r="B167" s="10">
        <f>COUNTIF(B$6:B$164,"Team 2")</f>
        <v>53</v>
      </c>
      <c r="C167" s="46" t="s">
        <v>27</v>
      </c>
      <c r="D167" s="10">
        <f>COUNTIF(D5:D164,"School")</f>
        <v>47</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B16" sqref="B16:B2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6" t="s">
        <v>1031</v>
      </c>
      <c r="B1" s="186"/>
      <c r="C1" s="186"/>
      <c r="D1" s="186"/>
      <c r="E1" s="186"/>
      <c r="F1" s="187"/>
      <c r="G1" s="187"/>
      <c r="H1" s="187"/>
      <c r="I1" s="187"/>
      <c r="J1" s="187"/>
    </row>
    <row r="2" spans="1:11" ht="25.5">
      <c r="A2" s="188" t="s">
        <v>0</v>
      </c>
      <c r="B2" s="189"/>
      <c r="C2" s="190" t="str">
        <f>'Block at a Glance'!C2:D2</f>
        <v>Assam</v>
      </c>
      <c r="D2" s="191"/>
      <c r="E2" s="27" t="s">
        <v>1</v>
      </c>
      <c r="F2" s="192" t="str">
        <f>'Block at a Glance'!F2:I2</f>
        <v>Dibrugarh</v>
      </c>
      <c r="G2" s="193"/>
      <c r="H2" s="28" t="s">
        <v>28</v>
      </c>
      <c r="I2" s="192" t="str">
        <f>'Block at a Glance'!M2:M2</f>
        <v>Tengakhat</v>
      </c>
      <c r="J2" s="193"/>
    </row>
    <row r="3" spans="1:11" ht="28.5" customHeight="1">
      <c r="A3" s="197" t="s">
        <v>70</v>
      </c>
      <c r="B3" s="197"/>
      <c r="C3" s="197"/>
      <c r="D3" s="197"/>
      <c r="E3" s="197"/>
      <c r="F3" s="197"/>
      <c r="G3" s="197"/>
      <c r="H3" s="197"/>
      <c r="I3" s="197"/>
      <c r="J3" s="197"/>
    </row>
    <row r="4" spans="1:11">
      <c r="A4" s="196" t="s">
        <v>31</v>
      </c>
      <c r="B4" s="195" t="s">
        <v>32</v>
      </c>
      <c r="C4" s="194" t="s">
        <v>33</v>
      </c>
      <c r="D4" s="194" t="s">
        <v>40</v>
      </c>
      <c r="E4" s="194"/>
      <c r="F4" s="194"/>
      <c r="G4" s="194" t="s">
        <v>34</v>
      </c>
      <c r="H4" s="194" t="s">
        <v>41</v>
      </c>
      <c r="I4" s="194"/>
      <c r="J4" s="194"/>
    </row>
    <row r="5" spans="1:11" ht="22.5" customHeight="1">
      <c r="A5" s="196"/>
      <c r="B5" s="195"/>
      <c r="C5" s="194"/>
      <c r="D5" s="29" t="s">
        <v>9</v>
      </c>
      <c r="E5" s="29" t="s">
        <v>10</v>
      </c>
      <c r="F5" s="29" t="s">
        <v>11</v>
      </c>
      <c r="G5" s="194"/>
      <c r="H5" s="29" t="s">
        <v>9</v>
      </c>
      <c r="I5" s="29" t="s">
        <v>10</v>
      </c>
      <c r="J5" s="29" t="s">
        <v>11</v>
      </c>
    </row>
    <row r="6" spans="1:11" ht="22.5" customHeight="1">
      <c r="A6" s="47">
        <v>1</v>
      </c>
      <c r="B6" s="48" t="s">
        <v>1032</v>
      </c>
      <c r="C6" s="32">
        <f>COUNTIFS('Oct-18'!D$5:D$164,"Anganwadi")</f>
        <v>61</v>
      </c>
      <c r="D6" s="33">
        <f>SUMIF('Oct-18'!$D$5:$D$164,"Anganwadi",'Oct-18'!$G$5:$G$164)</f>
        <v>1125</v>
      </c>
      <c r="E6" s="33">
        <f>SUMIF('Oct-18'!$D$5:$D$164,"Anganwadi",'Oct-18'!$H$5:$H$164)</f>
        <v>1167</v>
      </c>
      <c r="F6" s="33">
        <f>+D6+E6</f>
        <v>2292</v>
      </c>
      <c r="G6" s="32">
        <f>COUNTIF('Oct-18'!D5:D164,"School")</f>
        <v>41</v>
      </c>
      <c r="H6" s="33">
        <f>SUMIF('Oct-18'!$D$5:$D$164,"School",'Oct-18'!$G$5:$G$164)</f>
        <v>1595</v>
      </c>
      <c r="I6" s="33">
        <f>SUMIF('Oct-18'!$D$5:$D$164,"School",'Oct-18'!$H$5:$H$164)</f>
        <v>1575</v>
      </c>
      <c r="J6" s="33">
        <f>+H6+I6</f>
        <v>3170</v>
      </c>
      <c r="K6" s="34"/>
    </row>
    <row r="7" spans="1:11" ht="22.5" customHeight="1">
      <c r="A7" s="30">
        <v>2</v>
      </c>
      <c r="B7" s="31" t="s">
        <v>1033</v>
      </c>
      <c r="C7" s="32">
        <f>COUNTIF('Nov-18'!D5:D164,"Anganwadi")</f>
        <v>49</v>
      </c>
      <c r="D7" s="33">
        <f>SUMIF('Nov-18'!$D$5:$D$164,"Anganwadi",'Nov-18'!$G$5:$G$164)</f>
        <v>764</v>
      </c>
      <c r="E7" s="33">
        <f>SUMIF('Nov-18'!$D$5:$D$164,"Anganwadi",'Nov-18'!$H$5:$H$164)</f>
        <v>749</v>
      </c>
      <c r="F7" s="33">
        <f t="shared" ref="F7:F11" si="0">+D7+E7</f>
        <v>1513</v>
      </c>
      <c r="G7" s="32">
        <f>COUNTIF('Nov-18'!D5:D164,"School")</f>
        <v>39</v>
      </c>
      <c r="H7" s="33">
        <f>SUMIF('Nov-18'!$D$5:$D$164,"School",'Nov-18'!$G$5:$G$164)</f>
        <v>1684</v>
      </c>
      <c r="I7" s="33">
        <f>SUMIF('Nov-18'!$D$5:$D$164,"School",'Nov-18'!$H$5:$H$164)</f>
        <v>1796</v>
      </c>
      <c r="J7" s="33">
        <f t="shared" ref="J7:J11" si="1">+H7+I7</f>
        <v>3480</v>
      </c>
    </row>
    <row r="8" spans="1:11" ht="22.5" customHeight="1">
      <c r="A8" s="30">
        <v>3</v>
      </c>
      <c r="B8" s="31" t="s">
        <v>1034</v>
      </c>
      <c r="C8" s="32">
        <f>COUNTIF('Dec-18'!D5:D164,"Anganwadi")</f>
        <v>124</v>
      </c>
      <c r="D8" s="33">
        <f>SUMIF('Dec-18'!$D$5:$D$164,"Anganwadi",'Dec-18'!$G$5:$G$164)</f>
        <v>2607</v>
      </c>
      <c r="E8" s="33">
        <f>SUMIF('Dec-18'!$D$5:$D$164,"Anganwadi",'Dec-18'!$H$5:$H$164)</f>
        <v>2563</v>
      </c>
      <c r="F8" s="33">
        <f t="shared" si="0"/>
        <v>5170</v>
      </c>
      <c r="G8" s="32">
        <f>COUNTIF('Dec-18'!D5:D164,"School")</f>
        <v>10</v>
      </c>
      <c r="H8" s="33">
        <f>SUMIF('Dec-18'!$D$5:$D$164,"School",'Dec-18'!$G$5:$G$164)</f>
        <v>418</v>
      </c>
      <c r="I8" s="33">
        <f>SUMIF('Dec-18'!$D$5:$D$164,"School",'Dec-18'!$H$5:$H$164)</f>
        <v>397</v>
      </c>
      <c r="J8" s="33">
        <f t="shared" si="1"/>
        <v>815</v>
      </c>
    </row>
    <row r="9" spans="1:11" ht="22.5" customHeight="1">
      <c r="A9" s="30">
        <v>4</v>
      </c>
      <c r="B9" s="31" t="s">
        <v>1035</v>
      </c>
      <c r="C9" s="32">
        <f>COUNTIF('Jan-19'!D5:D164,"Anganwadi")</f>
        <v>65</v>
      </c>
      <c r="D9" s="33">
        <f>SUMIF('Jan-19'!$D$5:$D$164,"Anganwadi",'Jan-19'!$G$5:$G$164)</f>
        <v>1349</v>
      </c>
      <c r="E9" s="33">
        <f>SUMIF('Jan-19'!$D$5:$D$164,"Anganwadi",'Jan-19'!$H$5:$H$164)</f>
        <v>1298</v>
      </c>
      <c r="F9" s="33">
        <f t="shared" si="0"/>
        <v>2647</v>
      </c>
      <c r="G9" s="32">
        <f>COUNTIF('Jan-19'!D5:D164,"School")</f>
        <v>45</v>
      </c>
      <c r="H9" s="33">
        <f>SUMIF('Jan-19'!$D$5:$D$164,"School",'Jan-19'!$G$5:$G$164)</f>
        <v>1767</v>
      </c>
      <c r="I9" s="33">
        <f>SUMIF('Jan-19'!$D$5:$D$164,"School",'Jan-19'!$H$5:$H$164)</f>
        <v>1838</v>
      </c>
      <c r="J9" s="33">
        <f t="shared" si="1"/>
        <v>3605</v>
      </c>
    </row>
    <row r="10" spans="1:11" ht="22.5" customHeight="1">
      <c r="A10" s="30">
        <v>5</v>
      </c>
      <c r="B10" s="31" t="s">
        <v>1036</v>
      </c>
      <c r="C10" s="32">
        <f>COUNTIF('Feb-19'!D5:D164,"Anganwadi")</f>
        <v>105</v>
      </c>
      <c r="D10" s="33">
        <f>SUMIF('Feb-19'!$D$5:$D$164,"Anganwadi",'Feb-19'!$G$5:$G$164)</f>
        <v>2723</v>
      </c>
      <c r="E10" s="33">
        <f>SUMIF('Feb-19'!$D$5:$D$164,"Anganwadi",'Feb-19'!$H$5:$H$164)</f>
        <v>2607</v>
      </c>
      <c r="F10" s="33">
        <f t="shared" si="0"/>
        <v>5330</v>
      </c>
      <c r="G10" s="32">
        <f>COUNTIF('Feb-19'!D5:D164,"School")</f>
        <v>24</v>
      </c>
      <c r="H10" s="33">
        <f>SUMIF('Feb-19'!$D$5:$D$164,"School",'Feb-19'!$G$5:$G$164)</f>
        <v>1010</v>
      </c>
      <c r="I10" s="33">
        <f>SUMIF('Feb-19'!$D$5:$D$164,"School",'Feb-19'!$H$5:$H$164)</f>
        <v>947</v>
      </c>
      <c r="J10" s="33">
        <f t="shared" si="1"/>
        <v>1957</v>
      </c>
    </row>
    <row r="11" spans="1:11" ht="22.5" customHeight="1">
      <c r="A11" s="30">
        <v>6</v>
      </c>
      <c r="B11" s="31" t="s">
        <v>1037</v>
      </c>
      <c r="C11" s="32">
        <f>COUNTIF('Mar-19'!D5:D164,"Anganwadi")</f>
        <v>53</v>
      </c>
      <c r="D11" s="33">
        <f>SUMIF('Mar-19'!$D$5:$D$164,"Anganwadi",'Mar-19'!$G$5:$G$164)</f>
        <v>1033</v>
      </c>
      <c r="E11" s="33">
        <f>SUMIF('Mar-19'!$D$5:$D$164,"Anganwadi",'Mar-19'!$H$5:$H$164)</f>
        <v>1148</v>
      </c>
      <c r="F11" s="33">
        <f t="shared" si="0"/>
        <v>2181</v>
      </c>
      <c r="G11" s="32">
        <f>COUNTIF('Mar-19'!D5:D164,"School")</f>
        <v>47</v>
      </c>
      <c r="H11" s="33">
        <f>SUMIF('Mar-19'!$D$5:$D$164,"School",'Mar-19'!$G$5:$G$164)</f>
        <v>2180</v>
      </c>
      <c r="I11" s="33">
        <f>SUMIF('Mar-19'!$D$5:$D$164,"School",'Mar-19'!$H$5:$H$164)</f>
        <v>2521</v>
      </c>
      <c r="J11" s="33">
        <f t="shared" si="1"/>
        <v>4701</v>
      </c>
    </row>
    <row r="12" spans="1:11" ht="19.5" customHeight="1">
      <c r="A12" s="185" t="s">
        <v>42</v>
      </c>
      <c r="B12" s="185"/>
      <c r="C12" s="35">
        <f>SUM(C6:C11)</f>
        <v>457</v>
      </c>
      <c r="D12" s="35">
        <f t="shared" ref="D12:J12" si="2">SUM(D6:D11)</f>
        <v>9601</v>
      </c>
      <c r="E12" s="35">
        <f t="shared" si="2"/>
        <v>9532</v>
      </c>
      <c r="F12" s="35">
        <f t="shared" si="2"/>
        <v>19133</v>
      </c>
      <c r="G12" s="35">
        <f t="shared" si="2"/>
        <v>206</v>
      </c>
      <c r="H12" s="35">
        <f t="shared" si="2"/>
        <v>8654</v>
      </c>
      <c r="I12" s="35">
        <f t="shared" si="2"/>
        <v>9074</v>
      </c>
      <c r="J12" s="35">
        <f t="shared" si="2"/>
        <v>17728</v>
      </c>
    </row>
    <row r="14" spans="1:11">
      <c r="A14" s="198" t="s">
        <v>71</v>
      </c>
      <c r="B14" s="198"/>
      <c r="C14" s="198"/>
      <c r="D14" s="198"/>
      <c r="E14" s="198"/>
      <c r="F14" s="198"/>
    </row>
    <row r="15" spans="1:11" ht="82.5">
      <c r="A15" s="45" t="s">
        <v>31</v>
      </c>
      <c r="B15" s="44" t="s">
        <v>32</v>
      </c>
      <c r="C15" s="49" t="s">
        <v>68</v>
      </c>
      <c r="D15" s="43" t="s">
        <v>33</v>
      </c>
      <c r="E15" s="43" t="s">
        <v>34</v>
      </c>
      <c r="F15" s="43" t="s">
        <v>69</v>
      </c>
    </row>
    <row r="16" spans="1:11">
      <c r="A16" s="201">
        <v>1</v>
      </c>
      <c r="B16" s="199" t="s">
        <v>1032</v>
      </c>
      <c r="C16" s="50" t="s">
        <v>66</v>
      </c>
      <c r="D16" s="32">
        <f>COUNTIFS('Oct-18'!B$5:B$164,"Team 1",'Oct-18'!D$5:D$164,"Anganwadi")</f>
        <v>33</v>
      </c>
      <c r="E16" s="32">
        <f>COUNTIFS('Oct-18'!B$5:B$164,"Team 1",'Oct-18'!D$5:D$164,"School")</f>
        <v>20</v>
      </c>
      <c r="F16" s="33">
        <f>SUMIF('Oct-18'!$B$5:$B$164,"Team 1",'Oct-18'!$I$5:$I$164)</f>
        <v>2811</v>
      </c>
    </row>
    <row r="17" spans="1:6">
      <c r="A17" s="202"/>
      <c r="B17" s="200"/>
      <c r="C17" s="50" t="s">
        <v>67</v>
      </c>
      <c r="D17" s="32">
        <f>COUNTIFS('Oct-18'!B$5:B$164,"Team 2",'Oct-18'!D$5:D$164,"Anganwadi")</f>
        <v>28</v>
      </c>
      <c r="E17" s="32">
        <f>COUNTIFS('Oct-18'!B$5:B$164,"Team 2",'Oct-18'!D$5:D$164,"School")</f>
        <v>21</v>
      </c>
      <c r="F17" s="33">
        <f>SUMIF('Oct-18'!$B$5:$B$164,"Team 2",'Oct-18'!$I$5:$I$164)</f>
        <v>2651</v>
      </c>
    </row>
    <row r="18" spans="1:6">
      <c r="A18" s="201">
        <v>2</v>
      </c>
      <c r="B18" s="199" t="s">
        <v>1033</v>
      </c>
      <c r="C18" s="50" t="s">
        <v>66</v>
      </c>
      <c r="D18" s="32">
        <f>COUNTIFS('Nov-18'!B$5:B$164,"Team 1",'Nov-18'!D$5:D$164,"Anganwadi")</f>
        <v>20</v>
      </c>
      <c r="E18" s="32">
        <f>COUNTIFS('Nov-18'!B$5:B$164,"Team 1",'Nov-18'!D$5:D$164,"School")</f>
        <v>24</v>
      </c>
      <c r="F18" s="33">
        <f>SUMIF('Nov-18'!$B$5:$B$164,"Team 1",'Nov-18'!$I$5:$I$164)</f>
        <v>2564</v>
      </c>
    </row>
    <row r="19" spans="1:6">
      <c r="A19" s="202"/>
      <c r="B19" s="200"/>
      <c r="C19" s="50" t="s">
        <v>67</v>
      </c>
      <c r="D19" s="32">
        <f>COUNTIFS('Nov-18'!B$5:B$164,"Team 2",'Nov-18'!D$5:D$164,"Anganwadi")</f>
        <v>29</v>
      </c>
      <c r="E19" s="32">
        <f>COUNTIFS('Nov-18'!B$5:B$164,"Team 2",'Nov-18'!D$5:D$164,"School")</f>
        <v>15</v>
      </c>
      <c r="F19" s="33">
        <f>SUMIF('Nov-18'!$B$5:$B$164,"Team 2",'Nov-18'!$I$5:$I$164)</f>
        <v>2429</v>
      </c>
    </row>
    <row r="20" spans="1:6">
      <c r="A20" s="201">
        <v>3</v>
      </c>
      <c r="B20" s="199" t="s">
        <v>1034</v>
      </c>
      <c r="C20" s="50" t="s">
        <v>66</v>
      </c>
      <c r="D20" s="32">
        <f>COUNTIFS('Dec-18'!B$5:B$164,"Team 1",'Dec-18'!D$5:D$164,"Anganwadi")</f>
        <v>67</v>
      </c>
      <c r="E20" s="32">
        <f>COUNTIFS('Dec-18'!B$5:B$164,"Team 1",'Dec-18'!D$5:D$164,"School")</f>
        <v>6</v>
      </c>
      <c r="F20" s="33">
        <f>SUMIF('Dec-18'!$B$5:$B$164,"Team 1",'Dec-18'!$I$5:$I$164)</f>
        <v>3204</v>
      </c>
    </row>
    <row r="21" spans="1:6">
      <c r="A21" s="202"/>
      <c r="B21" s="200"/>
      <c r="C21" s="50" t="s">
        <v>67</v>
      </c>
      <c r="D21" s="32">
        <f>COUNTIFS('Dec-18'!B$5:B$164,"Team 2",'Dec-18'!D$5:D$164,"Anganwadi")</f>
        <v>57</v>
      </c>
      <c r="E21" s="32">
        <f>COUNTIFS('Dec-18'!B$5:B$164,"Team 2",'Dec-18'!D$5:D$164,"School")</f>
        <v>4</v>
      </c>
      <c r="F21" s="33">
        <f>SUMIF('Dec-18'!$B$5:$B$164,"Team 2",'Dec-18'!$I$5:$I$164)</f>
        <v>2781</v>
      </c>
    </row>
    <row r="22" spans="1:6">
      <c r="A22" s="201">
        <v>4</v>
      </c>
      <c r="B22" s="199" t="s">
        <v>1035</v>
      </c>
      <c r="C22" s="50" t="s">
        <v>66</v>
      </c>
      <c r="D22" s="32">
        <f>COUNTIFS('Jan-19'!B$5:B$164,"Team 1",'Jan-19'!D$5:D$164,"Anganwadi")</f>
        <v>38</v>
      </c>
      <c r="E22" s="32">
        <f>COUNTIFS('Jan-19'!B$5:B$164,"Team 1",'Jan-19'!D$5:D$164,"School")</f>
        <v>21</v>
      </c>
      <c r="F22" s="33">
        <f>SUMIF('Jan-19'!$B$5:$B$164,"Team 1",'Jan-19'!$I$5:$I$164)</f>
        <v>3120</v>
      </c>
    </row>
    <row r="23" spans="1:6">
      <c r="A23" s="202"/>
      <c r="B23" s="200"/>
      <c r="C23" s="50" t="s">
        <v>67</v>
      </c>
      <c r="D23" s="32">
        <f>COUNTIFS('Jan-19'!B$5:B$164,"Team 2",'Jan-19'!D$5:D$164,"Anganwadi")</f>
        <v>27</v>
      </c>
      <c r="E23" s="32">
        <f>COUNTIFS('Jan-19'!B$5:B$164,"Team 2",'Jan-19'!D$5:D$164,"School")</f>
        <v>24</v>
      </c>
      <c r="F23" s="33">
        <f>SUMIF('Jan-19'!$B$5:$B$164,"Team 2",'Jan-19'!$I$5:$I$164)</f>
        <v>3132</v>
      </c>
    </row>
    <row r="24" spans="1:6">
      <c r="A24" s="201">
        <v>5</v>
      </c>
      <c r="B24" s="199" t="s">
        <v>1036</v>
      </c>
      <c r="C24" s="50" t="s">
        <v>66</v>
      </c>
      <c r="D24" s="32">
        <f>COUNTIFS('Feb-19'!B$5:B$164,"Team 1",'Feb-19'!D$5:D$164,"Anganwadi")</f>
        <v>53</v>
      </c>
      <c r="E24" s="32">
        <f>COUNTIFS('Feb-19'!B$5:B$164,"Team 1",'Feb-19'!D$5:D$164,"School")</f>
        <v>12</v>
      </c>
      <c r="F24" s="33">
        <f>SUMIF('Feb-19'!$B$5:$B$164,"Team 1",'Feb-19'!$I$5:$I$164)</f>
        <v>3703</v>
      </c>
    </row>
    <row r="25" spans="1:6">
      <c r="A25" s="202"/>
      <c r="B25" s="200"/>
      <c r="C25" s="50" t="s">
        <v>67</v>
      </c>
      <c r="D25" s="32">
        <f>COUNTIFS('Feb-19'!B$5:B$164,"Team 2",'Feb-19'!D$5:D$164,"Anganwadi")</f>
        <v>52</v>
      </c>
      <c r="E25" s="32">
        <f>COUNTIFS('Feb-19'!B$5:B$164,"Team 2",'Feb-19'!D$5:D$164,"School")</f>
        <v>12</v>
      </c>
      <c r="F25" s="33">
        <f>SUMIF('Feb-19'!$B$5:$B$164,"Team 2",'Feb-19'!$I$5:$I$164)</f>
        <v>3584</v>
      </c>
    </row>
    <row r="26" spans="1:6">
      <c r="A26" s="201">
        <v>6</v>
      </c>
      <c r="B26" s="199" t="s">
        <v>1037</v>
      </c>
      <c r="C26" s="50" t="s">
        <v>66</v>
      </c>
      <c r="D26" s="32">
        <f>COUNTIFS('Mar-19'!B$5:B$164,"Team 1",'Mar-19'!D$5:D$164,"Anganwadi")</f>
        <v>20</v>
      </c>
      <c r="E26" s="32">
        <f>COUNTIFS('Mar-19'!B$5:B$164,"Team 1",'Mar-19'!D$5:D$164,"School")</f>
        <v>27</v>
      </c>
      <c r="F26" s="33">
        <f>SUMIF('Mar-19'!$B$5:$B$164,"Team 1",'Mar-19'!$I$5:$I$164)</f>
        <v>3495</v>
      </c>
    </row>
    <row r="27" spans="1:6">
      <c r="A27" s="202"/>
      <c r="B27" s="200"/>
      <c r="C27" s="50" t="s">
        <v>67</v>
      </c>
      <c r="D27" s="32">
        <f>COUNTIFS('Mar-19'!B$5:B$164,"Team 2",'Mar-19'!D$5:D$164,"Anganwadi")</f>
        <v>33</v>
      </c>
      <c r="E27" s="32">
        <f>COUNTIFS('Mar-19'!B$5:B$164,"Team 2",'Mar-19'!D$5:D$164,"School")</f>
        <v>20</v>
      </c>
      <c r="F27" s="33">
        <f>SUMIF('Mar-19'!$B$5:$B$164,"Team 2",'Mar-19'!$I$5:$I$164)</f>
        <v>3387</v>
      </c>
    </row>
    <row r="28" spans="1:6">
      <c r="A28" s="42" t="s">
        <v>42</v>
      </c>
      <c r="B28" s="42"/>
      <c r="C28" s="42"/>
      <c r="D28" s="42">
        <f>SUM(D16:D27)</f>
        <v>457</v>
      </c>
      <c r="E28" s="42">
        <f>SUM(E16:E27)</f>
        <v>206</v>
      </c>
      <c r="F28" s="42">
        <f>SUM(F16:F27)</f>
        <v>36861</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2018-12-24T06:03:03Z</dcterms:modified>
</cp:coreProperties>
</file>