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firstSheet="1" activeTab="7"/>
  </bookViews>
  <sheets>
    <sheet name="Block at a Glance" sheetId="1" r:id="rId1"/>
    <sheet name="Oct 2018" sheetId="5" r:id="rId2"/>
    <sheet name="Nov 2018" sheetId="17" r:id="rId3"/>
    <sheet name="February 2019" sheetId="18" r:id="rId4"/>
    <sheet name="Dec 2018" sheetId="19" r:id="rId5"/>
    <sheet name="January 2019" sheetId="20" r:id="rId6"/>
    <sheet name="March 2019" sheetId="21" r:id="rId7"/>
    <sheet name="Summary Sheet" sheetId="11" r:id="rId8"/>
    <sheet name="Sheet1" sheetId="22" r:id="rId9"/>
  </sheets>
  <definedNames>
    <definedName name="_xlnm._FilterDatabase" localSheetId="0" hidden="1">'Block at a Glance'!$A$4:$M$14</definedName>
    <definedName name="_xlnm.Print_Titles" localSheetId="4">'Dec 2018'!$3:$4</definedName>
    <definedName name="_xlnm.Print_Titles" localSheetId="3">'February 2019'!$3:$4</definedName>
    <definedName name="_xlnm.Print_Titles" localSheetId="5">'January 2019'!$3:$4</definedName>
    <definedName name="_xlnm.Print_Titles" localSheetId="6">'March 2019'!$3:$4</definedName>
    <definedName name="_xlnm.Print_Titles" localSheetId="2">'Nov 2018'!$3:$4</definedName>
    <definedName name="_xlnm.Print_Titles" localSheetId="1">'Oct 2018'!$3:$4</definedName>
  </definedNames>
  <calcPr calcId="124519"/>
</workbook>
</file>

<file path=xl/calcChain.xml><?xml version="1.0" encoding="utf-8"?>
<calcChain xmlns="http://schemas.openxmlformats.org/spreadsheetml/2006/main">
  <c r="I24" i="17"/>
  <c r="I53" l="1"/>
  <c r="I54"/>
  <c r="I22" i="5" l="1"/>
  <c r="I19" i="20" l="1"/>
  <c r="I16" i="18" l="1"/>
  <c r="I47" i="20" l="1"/>
  <c r="I48"/>
  <c r="I49"/>
  <c r="I42"/>
  <c r="I41"/>
  <c r="I15"/>
  <c r="I21" i="21"/>
  <c r="I22"/>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46" i="5"/>
  <c r="I47"/>
  <c r="I160"/>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1"/>
  <c r="I50"/>
  <c r="I49"/>
  <c r="I48"/>
  <c r="I47"/>
  <c r="I46"/>
  <c r="I45"/>
  <c r="I44"/>
  <c r="I43"/>
  <c r="I42"/>
  <c r="I41"/>
  <c r="I40"/>
  <c r="I39"/>
  <c r="I38"/>
  <c r="I37"/>
  <c r="I36"/>
  <c r="I35"/>
  <c r="I34"/>
  <c r="I33"/>
  <c r="I32"/>
  <c r="I31"/>
  <c r="I30"/>
  <c r="I29"/>
  <c r="I28"/>
  <c r="I27"/>
  <c r="I26"/>
  <c r="I25"/>
  <c r="I24"/>
  <c r="I23"/>
  <c r="I20"/>
  <c r="I19"/>
  <c r="I18"/>
  <c r="I17"/>
  <c r="I16"/>
  <c r="I15"/>
  <c r="I14"/>
  <c r="I13"/>
  <c r="I12"/>
  <c r="I11"/>
  <c r="I10"/>
  <c r="I9"/>
  <c r="I8"/>
  <c r="I7"/>
  <c r="I6"/>
  <c r="I5"/>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6"/>
  <c r="I45"/>
  <c r="I44"/>
  <c r="I43"/>
  <c r="I40"/>
  <c r="I39"/>
  <c r="I38"/>
  <c r="I37"/>
  <c r="I36"/>
  <c r="I35"/>
  <c r="I34"/>
  <c r="I33"/>
  <c r="I32"/>
  <c r="I31"/>
  <c r="I30"/>
  <c r="I29"/>
  <c r="I28"/>
  <c r="I27"/>
  <c r="I26"/>
  <c r="I25"/>
  <c r="I24"/>
  <c r="I23"/>
  <c r="I22"/>
  <c r="I21"/>
  <c r="I20"/>
  <c r="I18"/>
  <c r="I17"/>
  <c r="I16"/>
  <c r="I14"/>
  <c r="I13"/>
  <c r="I12"/>
  <c r="I11"/>
  <c r="I10"/>
  <c r="I9"/>
  <c r="I8"/>
  <c r="I7"/>
  <c r="I6"/>
  <c r="I5"/>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5"/>
  <c r="I14"/>
  <c r="I13"/>
  <c r="I12"/>
  <c r="I11"/>
  <c r="I10"/>
  <c r="I9"/>
  <c r="I8"/>
  <c r="I7"/>
  <c r="I6"/>
  <c r="I5"/>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2"/>
  <c r="I51"/>
  <c r="I50"/>
  <c r="I49"/>
  <c r="I48"/>
  <c r="I47"/>
  <c r="I46"/>
  <c r="I45"/>
  <c r="I44"/>
  <c r="I43"/>
  <c r="I42"/>
  <c r="I41"/>
  <c r="I40"/>
  <c r="I39"/>
  <c r="I38"/>
  <c r="I37"/>
  <c r="I36"/>
  <c r="I35"/>
  <c r="I34"/>
  <c r="I33"/>
  <c r="I32"/>
  <c r="I31"/>
  <c r="I30"/>
  <c r="I29"/>
  <c r="I28"/>
  <c r="I27"/>
  <c r="I26"/>
  <c r="I25"/>
  <c r="I23"/>
  <c r="I22"/>
  <c r="I21"/>
  <c r="I20"/>
  <c r="I19"/>
  <c r="I18"/>
  <c r="I17"/>
  <c r="I16"/>
  <c r="I15"/>
  <c r="I14"/>
  <c r="I13"/>
  <c r="I12"/>
  <c r="I11"/>
  <c r="I10"/>
  <c r="I9"/>
  <c r="I8"/>
  <c r="I7"/>
  <c r="I6"/>
  <c r="I5"/>
  <c r="I6" i="5"/>
  <c r="I104"/>
  <c r="I105"/>
  <c r="I106"/>
  <c r="I107"/>
  <c r="I108"/>
  <c r="I109"/>
  <c r="I110"/>
  <c r="I111"/>
  <c r="I112"/>
  <c r="I113"/>
  <c r="I114"/>
  <c r="I115"/>
  <c r="I116"/>
  <c r="I117"/>
  <c r="I118"/>
  <c r="I119"/>
  <c r="I120"/>
  <c r="I121"/>
  <c r="I122"/>
  <c r="C2" i="11"/>
  <c r="I2"/>
  <c r="F2"/>
  <c r="I56" i="5"/>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F22" i="11" l="1"/>
  <c r="F20"/>
  <c r="F19"/>
  <c r="F26"/>
  <c r="F23"/>
  <c r="F21"/>
  <c r="F18"/>
  <c r="F27"/>
  <c r="F25"/>
  <c r="F24"/>
  <c r="I165" i="20"/>
  <c r="I165" i="17"/>
  <c r="I165" i="21"/>
  <c r="I165" i="19"/>
  <c r="I165" i="18"/>
  <c r="H12" i="11"/>
  <c r="G12"/>
  <c r="D12"/>
  <c r="E12"/>
  <c r="I12"/>
  <c r="F11"/>
  <c r="J11"/>
  <c r="J10"/>
  <c r="F10"/>
  <c r="F9"/>
  <c r="J9"/>
  <c r="F8"/>
  <c r="J8"/>
  <c r="J7"/>
  <c r="F7"/>
  <c r="F6"/>
  <c r="J6"/>
  <c r="I36" i="5"/>
  <c r="I37"/>
  <c r="I38"/>
  <c r="I39"/>
  <c r="I40"/>
  <c r="I41"/>
  <c r="I42"/>
  <c r="I43"/>
  <c r="I44"/>
  <c r="I45"/>
  <c r="I48"/>
  <c r="I49"/>
  <c r="I50"/>
  <c r="I51"/>
  <c r="I52"/>
  <c r="I53"/>
  <c r="I54"/>
  <c r="I55"/>
  <c r="I11"/>
  <c r="I12"/>
  <c r="I13"/>
  <c r="I14"/>
  <c r="I15"/>
  <c r="I16"/>
  <c r="I17"/>
  <c r="I18"/>
  <c r="I19"/>
  <c r="I20"/>
  <c r="I21"/>
  <c r="I23"/>
  <c r="I24"/>
  <c r="I25"/>
  <c r="I26"/>
  <c r="I27"/>
  <c r="I28"/>
  <c r="I29"/>
  <c r="I30"/>
  <c r="I31"/>
  <c r="I32"/>
  <c r="I33"/>
  <c r="I34"/>
  <c r="I35"/>
  <c r="I10"/>
  <c r="I9"/>
  <c r="I8"/>
  <c r="I7"/>
  <c r="I5"/>
  <c r="F17" i="11" l="1"/>
  <c r="F16"/>
  <c r="C12"/>
  <c r="I165" i="5"/>
  <c r="F12" i="11"/>
  <c r="J12"/>
  <c r="F28" l="1"/>
</calcChain>
</file>

<file path=xl/sharedStrings.xml><?xml version="1.0" encoding="utf-8"?>
<sst xmlns="http://schemas.openxmlformats.org/spreadsheetml/2006/main" count="3903" uniqueCount="879">
  <si>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</si>
  <si>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</si>
  <si>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</si>
  <si>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</si>
  <si>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</si>
  <si>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</si>
  <si>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</si>
  <si>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</si>
  <si>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</si>
  <si>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</si>
  <si>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</si>
  <si>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</si>
  <si>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</si>
  <si>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</si>
  <si>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</si>
  <si>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</si>
  <si>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</si>
  <si>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</si>
  <si>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</si>
  <si>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</si>
  <si>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</si>
  <si>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</si>
  <si>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</si>
  <si>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</si>
  <si>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</si>
  <si>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</si>
  <si>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</si>
  <si>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</si>
  <si>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</si>
  <si>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</si>
  <si>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</si>
  <si>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</si>
  <si>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</si>
  <si>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</si>
  <si>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</si>
  <si>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</si>
  <si>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</si>
  <si>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</si>
  <si>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</si>
  <si>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</si>
  <si>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</si>
  <si>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</si>
  <si>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</si>
  <si>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</si>
  <si>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</si>
  <si>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</si>
  <si>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</si>
  <si>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</si>
  <si>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</si>
  <si>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</si>
  <si>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</si>
  <si>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</si>
  <si>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</si>
  <si>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</si>
  <si>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</si>
  <si>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</si>
  <si>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</si>
  <si>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</si>
  <si>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</si>
  <si>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</si>
  <si>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</si>
  <si>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</si>
  <si>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</si>
  <si>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</si>
  <si>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</si>
  <si>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</si>
  <si>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</si>
  <si>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</si>
  <si>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</si>
  <si>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</si>
  <si>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</si>
  <si>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</si>
  <si>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Dr Jilina Mangang</t>
  </si>
  <si>
    <t>Dr dipti rekha sharma</t>
  </si>
  <si>
    <t>Dr Mayuri barman</t>
  </si>
  <si>
    <t>Sangita Hira</t>
  </si>
  <si>
    <t>Barnali Mazumdar</t>
  </si>
  <si>
    <t>Kunjalata Rajbongshy</t>
  </si>
  <si>
    <t>Assam</t>
  </si>
  <si>
    <t>Kamrup M</t>
  </si>
  <si>
    <t xml:space="preserve">West Zone </t>
  </si>
  <si>
    <t>Kailashnagar AWC</t>
  </si>
  <si>
    <t>Sakuntola Colony AWC</t>
  </si>
  <si>
    <t>Pandu Trangular Colony</t>
  </si>
  <si>
    <t>Pandu Temple Ghat AWC</t>
  </si>
  <si>
    <t>Loco Colony AWC</t>
  </si>
  <si>
    <t>Narayan Nagar AWC</t>
  </si>
  <si>
    <t>SANTIPUR JR BASIC SCHOOL</t>
  </si>
  <si>
    <t>Pandu Sarbuday Viddyalay AWC</t>
  </si>
  <si>
    <t>Jain Mandir AWC</t>
  </si>
  <si>
    <t>BBC colony AWC</t>
  </si>
  <si>
    <t>BANI BIDYAPITH MES</t>
  </si>
  <si>
    <t>Pandu 6no Colony</t>
  </si>
  <si>
    <t>HARIJAN HINDI LPS</t>
  </si>
  <si>
    <t>Sitalabari AWC</t>
  </si>
  <si>
    <t>Uttar Sarathi AWC</t>
  </si>
  <si>
    <t>KHANAMUKH LPS</t>
  </si>
  <si>
    <t>Sanskrit Tol AWC</t>
  </si>
  <si>
    <t>SANKARDEV PRATHAMIK BIDYALAYA LPS</t>
  </si>
  <si>
    <t>Nilachal AWC</t>
  </si>
  <si>
    <t>MALIGAON LPS</t>
  </si>
  <si>
    <t>Univercity AWC</t>
  </si>
  <si>
    <t>BANI BIDYAPITH LPS</t>
  </si>
  <si>
    <t>Pragjyotish nagar awc</t>
  </si>
  <si>
    <t>Ambikagiri AWC</t>
  </si>
  <si>
    <t>HINDI VIDYA MANDIR LPS</t>
  </si>
  <si>
    <t>SARBODAYA VIDYALAYA LPS</t>
  </si>
  <si>
    <t>PADUMBARI LPS</t>
  </si>
  <si>
    <t xml:space="preserve">Durgasarubar Hill Side AWC </t>
  </si>
  <si>
    <t>Maligaon Sweeper Colony</t>
  </si>
  <si>
    <t>Pub Gotanagar AWC</t>
  </si>
  <si>
    <t>Pachim Kamakhya Gaon AWC</t>
  </si>
  <si>
    <t>Uday Samuhia AWC</t>
  </si>
  <si>
    <t>Garigaon Bezpara AWC</t>
  </si>
  <si>
    <t>Bhutnath AWC</t>
  </si>
  <si>
    <t>VIVEKANANDA VIDYAPITH LPS</t>
  </si>
  <si>
    <t>Athgaon 1No AWC</t>
  </si>
  <si>
    <t>2 No Panbojar Bengoli LpS</t>
  </si>
  <si>
    <t>Santipur AWC</t>
  </si>
  <si>
    <t>DHARANIDHAR DEKA LPS</t>
  </si>
  <si>
    <t>TRP Road AWC</t>
  </si>
  <si>
    <t>Pachim Devkotanagar AWC</t>
  </si>
  <si>
    <t>Pub Madhavdev Nagar AWC</t>
  </si>
  <si>
    <t>Krishna Nagar awc</t>
  </si>
  <si>
    <t>Paschim ulubari awc</t>
  </si>
  <si>
    <t>18271101105</t>
  </si>
  <si>
    <t>18271100114</t>
  </si>
  <si>
    <t>18271100305</t>
  </si>
  <si>
    <t>18271100706</t>
  </si>
  <si>
    <t>18271100304</t>
  </si>
  <si>
    <t>18271101205</t>
  </si>
  <si>
    <t>UP</t>
  </si>
  <si>
    <t>LP</t>
  </si>
  <si>
    <t>High</t>
  </si>
  <si>
    <t>up</t>
  </si>
  <si>
    <t>Deep mala Devi 9706766143</t>
  </si>
  <si>
    <t>Sheila Sarkar  8011132640</t>
  </si>
  <si>
    <t>Arati Kalita  9854041723</t>
  </si>
  <si>
    <t>Alaka Das  9678749284, 9954810300</t>
  </si>
  <si>
    <t>Sanchayeeta Chakraborty 09864082898</t>
  </si>
  <si>
    <t>Anima Devi 8256821294</t>
  </si>
  <si>
    <t>bharat Barman 9508094966</t>
  </si>
  <si>
    <t>Anamika Chakraborty 9706553747</t>
  </si>
  <si>
    <t>Tanushree Kapali 9613946146</t>
  </si>
  <si>
    <t>Usha Chandra 7896955089</t>
  </si>
  <si>
    <t>Prabhash Nath Mallik 9954283306</t>
  </si>
  <si>
    <t>Sapna Dev Sarkar 8486872042</t>
  </si>
  <si>
    <t>Pranati Dey 9613974692</t>
  </si>
  <si>
    <t>Rajendra Nath Rajbongshy 9864015183</t>
  </si>
  <si>
    <t>Kuntola Devi  9435543769</t>
  </si>
  <si>
    <t>Priya Dutta Pathak 9854031416</t>
  </si>
  <si>
    <t>Pranati Devi 9859180259</t>
  </si>
  <si>
    <t>Bhanu Kalita 09435105365</t>
  </si>
  <si>
    <t xml:space="preserve">Srimati Das 9859647365 9613065727 </t>
  </si>
  <si>
    <t>Maphida Begum 8255066811</t>
  </si>
  <si>
    <t>Tarulata Barpujari 9085939863</t>
  </si>
  <si>
    <t>Rajbongshy Prasad 09864079621</t>
  </si>
  <si>
    <t>Joya Chakraborty 9706374546</t>
  </si>
  <si>
    <t>Bharati Das 09706039517</t>
  </si>
  <si>
    <t>Jalita Deka 7399367165</t>
  </si>
  <si>
    <t>Dalimi Bezbaruah 9707648690</t>
  </si>
  <si>
    <t>Prabha Kalita  8472005059</t>
  </si>
  <si>
    <t>Bedamaya Devi  8011983438</t>
  </si>
  <si>
    <t>Hemlota Das 8011667399</t>
  </si>
  <si>
    <t>Marami Rajbongshy 8724976301</t>
  </si>
  <si>
    <t>Monisha Das 9085471417</t>
  </si>
  <si>
    <t>Sukla Saha 9854291476</t>
  </si>
  <si>
    <t>Phulkumari Devi 9613746023</t>
  </si>
  <si>
    <t>Srimati Deka 8256821296</t>
  </si>
  <si>
    <t>Mamoni Das 9957507343</t>
  </si>
  <si>
    <t>Mamoni Deka 9954952692</t>
  </si>
  <si>
    <t>Pandu</t>
  </si>
  <si>
    <t>Nirmala Kakati</t>
  </si>
  <si>
    <t>98544 56904</t>
  </si>
  <si>
    <t>Ela Debnath</t>
  </si>
  <si>
    <t>Charu Baishya</t>
  </si>
  <si>
    <t>94014 53416</t>
  </si>
  <si>
    <t>Sabita Dev</t>
  </si>
  <si>
    <t>Surajan Begum</t>
  </si>
  <si>
    <t>Mina Medhi</t>
  </si>
  <si>
    <t>Anjali Kalita</t>
  </si>
  <si>
    <t>Narjima Begum</t>
  </si>
  <si>
    <t>Baby Chaudhuary</t>
  </si>
  <si>
    <t>Alaka Das</t>
  </si>
  <si>
    <t>Runumi Das</t>
  </si>
  <si>
    <t>Gita Devi</t>
  </si>
  <si>
    <t>surajan Begum</t>
  </si>
  <si>
    <t>Mina medhi</t>
  </si>
  <si>
    <t>Banti Saikia</t>
  </si>
  <si>
    <t>Rita Mandal</t>
  </si>
  <si>
    <t>Rupali Borah</t>
  </si>
  <si>
    <t>Jharna Baruah</t>
  </si>
  <si>
    <t>Hima Baruah</t>
  </si>
  <si>
    <t>Puja Sengupta</t>
  </si>
  <si>
    <t>Hima Borah</t>
  </si>
  <si>
    <t>98592 62332</t>
  </si>
  <si>
    <t>Dipali Saikia</t>
  </si>
  <si>
    <t>Rupali bora</t>
  </si>
  <si>
    <t>98648 44082</t>
  </si>
  <si>
    <t>Shelly Acharjee</t>
  </si>
  <si>
    <t>Subhra Das</t>
  </si>
  <si>
    <t>Maligaon</t>
  </si>
  <si>
    <t>Ratna Kalita</t>
  </si>
  <si>
    <t>Ranju Kakoti</t>
  </si>
  <si>
    <t>Reba Roy</t>
  </si>
  <si>
    <t>Arati Das</t>
  </si>
  <si>
    <t>Miramayee Kalita</t>
  </si>
  <si>
    <t>Lili Kalita</t>
  </si>
  <si>
    <t>Minjuara Begum</t>
  </si>
  <si>
    <t>96137 61697</t>
  </si>
  <si>
    <t>Dharitri Medhi</t>
  </si>
  <si>
    <t>Chipra Chakraborty</t>
  </si>
  <si>
    <t>96785 10074</t>
  </si>
  <si>
    <t>Madhusmita Seal</t>
  </si>
  <si>
    <t>Chajida Begum</t>
  </si>
  <si>
    <t>98645 95111</t>
  </si>
  <si>
    <t>Ranu Das</t>
  </si>
  <si>
    <t>Nirmola Kakoti</t>
  </si>
  <si>
    <t>Geeta Devi</t>
  </si>
  <si>
    <t>Kalpana Pathak</t>
  </si>
  <si>
    <t>Anima Ghose Newar</t>
  </si>
  <si>
    <t>Rupjan Begum</t>
  </si>
  <si>
    <t>Minuara Begum</t>
  </si>
  <si>
    <t>Lalbanu Nessa</t>
  </si>
  <si>
    <t>dharitri Medhi</t>
  </si>
  <si>
    <t>Kalpona Das</t>
  </si>
  <si>
    <t>Jonali Das</t>
  </si>
  <si>
    <t>pandu</t>
  </si>
  <si>
    <t>Renu Dutta</t>
  </si>
  <si>
    <t>88128 63053</t>
  </si>
  <si>
    <t>Nirmala Nath</t>
  </si>
  <si>
    <t>Sadilapur</t>
  </si>
  <si>
    <t>Gotanagar</t>
  </si>
  <si>
    <t>Parul Kalita</t>
  </si>
  <si>
    <t>tarulata Deka</t>
  </si>
  <si>
    <t>98648 40554</t>
  </si>
  <si>
    <t>Dipali Kumar</t>
  </si>
  <si>
    <t>98543 48771</t>
  </si>
  <si>
    <t>Reenamoni Begum</t>
  </si>
  <si>
    <t>Karabi Das</t>
  </si>
  <si>
    <t>98542 47511</t>
  </si>
  <si>
    <t>Rabia khatun</t>
  </si>
  <si>
    <t>karabi Das</t>
  </si>
  <si>
    <t>Hasura Bhuyan</t>
  </si>
  <si>
    <t>Saturday</t>
  </si>
  <si>
    <t>5 KM</t>
  </si>
  <si>
    <t>Car</t>
  </si>
  <si>
    <t>7 KM</t>
  </si>
  <si>
    <t>5 Km</t>
  </si>
  <si>
    <t>4 Km</t>
  </si>
  <si>
    <t>Thursday</t>
  </si>
  <si>
    <t>Friday</t>
  </si>
  <si>
    <t>Monday</t>
  </si>
  <si>
    <t>Tuesday</t>
  </si>
  <si>
    <t>Wednesday</t>
  </si>
  <si>
    <t>wednesday</t>
  </si>
  <si>
    <t>UTTAR JALUKBARI LPS</t>
  </si>
  <si>
    <t>GARIGAON MEM</t>
  </si>
  <si>
    <t>Railway Colony AWC</t>
  </si>
  <si>
    <t>Sundarbori AWC</t>
  </si>
  <si>
    <t>SUNDARBARI LPS</t>
  </si>
  <si>
    <t>NAVODAY ADARSHA LPS</t>
  </si>
  <si>
    <t>Noupara AWC</t>
  </si>
  <si>
    <t>PASCHIM BARAGAON LPS</t>
  </si>
  <si>
    <t>Institute Colony AWC</t>
  </si>
  <si>
    <t>Pandu Bora Bazar AWC</t>
  </si>
  <si>
    <t>Nizarapur AWC</t>
  </si>
  <si>
    <t>ADARSHA VIDYALAY MES</t>
  </si>
  <si>
    <t>Patowaripara AWC</t>
  </si>
  <si>
    <t>A. E. C. C. LPS</t>
  </si>
  <si>
    <t>Garigaon Viddyanagar AWC</t>
  </si>
  <si>
    <t>SUNDARBARI MES</t>
  </si>
  <si>
    <t>TETELIA LPS</t>
  </si>
  <si>
    <t>PUB GOTANAGAR LPS</t>
  </si>
  <si>
    <t>Tetelia Ganeshpara AWC</t>
  </si>
  <si>
    <t>ambikagiri awc</t>
  </si>
  <si>
    <t>MALIGAON ANCHALIK LPS</t>
  </si>
  <si>
    <t>Central Gotanagar AWC</t>
  </si>
  <si>
    <t>3 NO. GOTANAGAR LPS</t>
  </si>
  <si>
    <t>Jayanagar AWC</t>
  </si>
  <si>
    <t>SANKARDEV PRATHAMIK BIDYALAYA</t>
  </si>
  <si>
    <t>Kailashpur AWC</t>
  </si>
  <si>
    <t>APRO LPS</t>
  </si>
  <si>
    <t>Nambari AWC</t>
  </si>
  <si>
    <t>PUB BARAGAON LPS</t>
  </si>
  <si>
    <t>Mathura nagar Madhya supa awc</t>
  </si>
  <si>
    <t>PRAGATI PATHSALA LPS</t>
  </si>
  <si>
    <t>Maligaon Kalyan Kendra AWC</t>
  </si>
  <si>
    <t>ADARSHA vidyalaya  LPS</t>
  </si>
  <si>
    <t>Kamakhya Vidyalaya AWC</t>
  </si>
  <si>
    <t>KAMAKHYA VIDYALAY LPS</t>
  </si>
  <si>
    <t>Namani Kamakhya AWC</t>
  </si>
  <si>
    <t>SANTIPUR GIRLS MES</t>
  </si>
  <si>
    <t>Mathuranagar AWC</t>
  </si>
  <si>
    <t>Hiralal Joshi MES</t>
  </si>
  <si>
    <t>Kamakhya Colony,AWC</t>
  </si>
  <si>
    <t>Kedar Road AWC</t>
  </si>
  <si>
    <t>KAMAKHYA BALIKA LPS</t>
  </si>
  <si>
    <t xml:space="preserve">Garigaon Outal AWC </t>
  </si>
  <si>
    <t>733 NO. PARU SADILAPUR JR B S</t>
  </si>
  <si>
    <t>kailash nagar awc</t>
  </si>
  <si>
    <t>LOKAPRIYA BORDOLOI VIDYALAY LPS</t>
  </si>
  <si>
    <t>Machkhowa AWC</t>
  </si>
  <si>
    <t>Lankeswar AWC</t>
  </si>
  <si>
    <t>West Gotanagar AWC</t>
  </si>
  <si>
    <t>18271100501</t>
  </si>
  <si>
    <t>18271100116</t>
  </si>
  <si>
    <t>18271100209</t>
  </si>
  <si>
    <t>18271100113</t>
  </si>
  <si>
    <t>18271101004</t>
  </si>
  <si>
    <t>18271100905</t>
  </si>
  <si>
    <t>18271101111</t>
  </si>
  <si>
    <t>18271101204</t>
  </si>
  <si>
    <t>18271100703</t>
  </si>
  <si>
    <t>18271100115</t>
  </si>
  <si>
    <t>high</t>
  </si>
  <si>
    <t>lp</t>
  </si>
  <si>
    <t>HS</t>
  </si>
  <si>
    <t>Saswati Begum 9706363231, 8486211414</t>
  </si>
  <si>
    <t>Adity Dutta 9864716411</t>
  </si>
  <si>
    <t>Purnima Kumar  9864457234</t>
  </si>
  <si>
    <t>Nilima Devi 9707042769</t>
  </si>
  <si>
    <t>Srimati Das 9864067359</t>
  </si>
  <si>
    <t>Manima Das 8876861443</t>
  </si>
  <si>
    <t>Pinky Chetri 9085610177</t>
  </si>
  <si>
    <t>Dipali Dutta Dey 9954187707</t>
  </si>
  <si>
    <t>Sabita Kumari 9859065863</t>
  </si>
  <si>
    <t>Bijoya Nath 9864089708</t>
  </si>
  <si>
    <t>Bandana Das 9864796122</t>
  </si>
  <si>
    <t>Bhanita Devi 9864115805</t>
  </si>
  <si>
    <t>Rubi Begum 8402053691</t>
  </si>
  <si>
    <t xml:space="preserve">Nilima Das 9864015584, 9577712160 </t>
  </si>
  <si>
    <t>Dipen Sharma 9957775845</t>
  </si>
  <si>
    <t>Makon Deka Saikia 9577707345</t>
  </si>
  <si>
    <t>Dipali Kakati 9859483608</t>
  </si>
  <si>
    <t>Kamini Devi 9577664749</t>
  </si>
  <si>
    <t>Mandira Sharma 9706014149</t>
  </si>
  <si>
    <t>Babita Bezbaruah 9707716638</t>
  </si>
  <si>
    <t>Basanta Kumar Das 9508954499</t>
  </si>
  <si>
    <t>Hiranmoyee Borah 9707096412</t>
  </si>
  <si>
    <t>Bibha bala das 9859854847</t>
  </si>
  <si>
    <t>Namita Das Dhar 9613609688</t>
  </si>
  <si>
    <t>Anjali Talukdar 9859286413</t>
  </si>
  <si>
    <t>Mina Medhi 9954846684, 9954035301</t>
  </si>
  <si>
    <t>Preety pal Chaudhuary 9864115925</t>
  </si>
  <si>
    <t>Renu Kalita 9707057908</t>
  </si>
  <si>
    <t>Dibakor Sharma  9706787370</t>
  </si>
  <si>
    <t>Usha Kalita 9613757235</t>
  </si>
  <si>
    <t>Santosh Kumar Jha 9864126176</t>
  </si>
  <si>
    <t>Sabita Sharma 9954735747</t>
  </si>
  <si>
    <t>Sabina Yesmin 9864027898</t>
  </si>
  <si>
    <t>Lakshi Prasad Sharma 9864276118</t>
  </si>
  <si>
    <t>Nisha Begum 8876259555</t>
  </si>
  <si>
    <t>Hiramoni Deka Kakoti 9435307300</t>
  </si>
  <si>
    <t>deep mala devi 9706766143</t>
  </si>
  <si>
    <t>Pranati Dey Rai 9085525807</t>
  </si>
  <si>
    <t>Debo Kalita 9854752317</t>
  </si>
  <si>
    <t>Karabi Rajbongshy 9613755625</t>
  </si>
  <si>
    <t>Arifa Dewani 8011729065</t>
  </si>
  <si>
    <t>Mala Das 9859801436</t>
  </si>
  <si>
    <t>Jonti Kumari 7399753692</t>
  </si>
  <si>
    <t>sajida Begum</t>
  </si>
  <si>
    <t>dipali Kakoti</t>
  </si>
  <si>
    <t>Phulkon Nath</t>
  </si>
  <si>
    <t>98596 41516</t>
  </si>
  <si>
    <t>Najuma Begum</t>
  </si>
  <si>
    <t>Ushajyoti Kalita</t>
  </si>
  <si>
    <t>99543 93560</t>
  </si>
  <si>
    <t>Tapa Barman</t>
  </si>
  <si>
    <t>Gita Talukdar</t>
  </si>
  <si>
    <t>87538 11292</t>
  </si>
  <si>
    <t>Dipty Mazumdar</t>
  </si>
  <si>
    <t>Girija Devi</t>
  </si>
  <si>
    <t>98544 45431</t>
  </si>
  <si>
    <t>Kusum Das</t>
  </si>
  <si>
    <t>Bhanita Kalita</t>
  </si>
  <si>
    <t>Kalpana Das</t>
  </si>
  <si>
    <t>97072 44188</t>
  </si>
  <si>
    <t>Nipumoni Mali</t>
  </si>
  <si>
    <t>78962 26087</t>
  </si>
  <si>
    <t>Dipali Kakati</t>
  </si>
  <si>
    <t>Lalita Barman</t>
  </si>
  <si>
    <t>Binu Baruah</t>
  </si>
  <si>
    <t>tarulata Das</t>
  </si>
  <si>
    <t>94014 53414</t>
  </si>
  <si>
    <t>Bina Deka
Prava Kalita</t>
  </si>
  <si>
    <t>8876737907
7896891804</t>
  </si>
  <si>
    <t>Usha Jyoti Kalita</t>
  </si>
  <si>
    <t>satyabati Boro</t>
  </si>
  <si>
    <t>Anjali kalita</t>
  </si>
  <si>
    <t>Sudipta Roy</t>
  </si>
  <si>
    <t>Satyabati Basumatary</t>
  </si>
  <si>
    <t>Manisha Das</t>
  </si>
  <si>
    <t>kalpana Das</t>
  </si>
  <si>
    <t>madhusmita Seal</t>
  </si>
  <si>
    <t>Renu Kalita</t>
  </si>
  <si>
    <t>sashi Kalita</t>
  </si>
  <si>
    <t>Minu Das</t>
  </si>
  <si>
    <t>88222 09104</t>
  </si>
  <si>
    <t>Joya Das</t>
  </si>
  <si>
    <t>Nabonita Bora</t>
  </si>
  <si>
    <t>94355 40596</t>
  </si>
  <si>
    <t>Lily Kalita</t>
  </si>
  <si>
    <t>Samima Sultana</t>
  </si>
  <si>
    <t>95772 38388</t>
  </si>
  <si>
    <t>Minowara Begum</t>
  </si>
  <si>
    <t>Maina Begum</t>
  </si>
  <si>
    <t>Madhabi Lahkar</t>
  </si>
  <si>
    <t>98548 20039</t>
  </si>
  <si>
    <t>Sahida Khatun</t>
  </si>
  <si>
    <t>H.S</t>
  </si>
  <si>
    <t>Bidya mandir H S School</t>
  </si>
  <si>
    <t>Horisobha Panbazar AWC</t>
  </si>
  <si>
    <t xml:space="preserve">Jalukbari girls H S School </t>
  </si>
  <si>
    <t>Jalukbari HS school</t>
  </si>
  <si>
    <t>Prety Development AWC</t>
  </si>
  <si>
    <t>Fencypara AWC</t>
  </si>
  <si>
    <t>Paschim Ulubari Awc</t>
  </si>
  <si>
    <t>ASSAM POLICE RODIO ORG. LPS</t>
  </si>
  <si>
    <t>955N0 GARIGAON BALAK MOKTAB LP</t>
  </si>
  <si>
    <t>18271100110</t>
  </si>
  <si>
    <t>Balabhadra ojha mes</t>
  </si>
  <si>
    <t>894 no garigaon balika lps</t>
  </si>
  <si>
    <t>Garigaon balak lps</t>
  </si>
  <si>
    <t>Nizarapur awc</t>
  </si>
  <si>
    <t>New colony awc</t>
  </si>
  <si>
    <t>RABINDRA VIDYAPITH MES</t>
  </si>
  <si>
    <t>Padumbori AWC</t>
  </si>
  <si>
    <t>Maligaon LPS</t>
  </si>
  <si>
    <t>Adarsha sishu vidyalaya lps</t>
  </si>
  <si>
    <t>Institute colony awc</t>
  </si>
  <si>
    <t>Railway Colony Gosala AWC</t>
  </si>
  <si>
    <t>maligaon bengoli lps</t>
  </si>
  <si>
    <t>Trangular colony awc</t>
  </si>
  <si>
    <t>18271100901</t>
  </si>
  <si>
    <t>kailashnagar awc</t>
  </si>
  <si>
    <t>Santipur Bharalumukh AWC</t>
  </si>
  <si>
    <t>sadilapur nadirpar awc</t>
  </si>
  <si>
    <t>PANDU SADILAPUR BALIKA LPS</t>
  </si>
  <si>
    <t>Athgaon 2No AWC</t>
  </si>
  <si>
    <t>kedar road awc</t>
  </si>
  <si>
    <t>Maligaon girls MES</t>
  </si>
  <si>
    <t>RABINDRA VIDYAPITH LPS</t>
  </si>
  <si>
    <t>LOKAPRIYA BORDOLOI VIDYALAY ME</t>
  </si>
  <si>
    <t>18271100904</t>
  </si>
  <si>
    <t>Kalipur AWC</t>
  </si>
  <si>
    <t>Jaya Das</t>
  </si>
  <si>
    <t>Husnera Begum 9864085845</t>
  </si>
  <si>
    <t>Rumi Bardoloi 9707524981</t>
  </si>
  <si>
    <t>Mazid Ali 9864079191</t>
  </si>
  <si>
    <t>car</t>
  </si>
  <si>
    <t>Kamini Kanta Kalita 9957631303</t>
  </si>
  <si>
    <t>Tayebunessa preety 9706121205</t>
  </si>
  <si>
    <t>sabina Yesmin 9864027898</t>
  </si>
  <si>
    <t>Rejina Begum 9957389890</t>
  </si>
  <si>
    <t>nisha Begum 8876259555</t>
  </si>
  <si>
    <t xml:space="preserve"> khadeja begum 9707336382</t>
  </si>
  <si>
    <t>Akan kumar 9957236810</t>
  </si>
  <si>
    <t>Thun bora das 9508426263</t>
  </si>
  <si>
    <t>Swarnalata das 9854786692</t>
  </si>
  <si>
    <t>sabita kumari 9859063863</t>
  </si>
  <si>
    <t>Ratna Sur 9401732020</t>
  </si>
  <si>
    <t>Pawel Devi 9508613504</t>
  </si>
  <si>
    <t>Rimi Das 9957815423</t>
  </si>
  <si>
    <t>bhanu kalita 9435105365</t>
  </si>
  <si>
    <t>labanya das 9957116246</t>
  </si>
  <si>
    <t>Pinky chetry 9085610177</t>
  </si>
  <si>
    <t>Dharitri Das 9707274687</t>
  </si>
  <si>
    <t>partha pratim bhoumik 9864270258</t>
  </si>
  <si>
    <t>Aroti kalita 9854041723</t>
  </si>
  <si>
    <t>Charu Medhi 9678220348  9954255898</t>
  </si>
  <si>
    <t>bharat Barman  9508094966</t>
  </si>
  <si>
    <t>deepmala devi 9706766143</t>
  </si>
  <si>
    <t>Jinti Borah 9864409950</t>
  </si>
  <si>
    <t>Rina Kalita</t>
  </si>
  <si>
    <t>Bharati tanti das 9508958089</t>
  </si>
  <si>
    <t>Bhabesh Das 9864080134</t>
  </si>
  <si>
    <t>Mila Begum 9864821864</t>
  </si>
  <si>
    <t>Bharati das 9954209277</t>
  </si>
  <si>
    <t>Aradhana Mazumdar 9706053796</t>
  </si>
  <si>
    <t>Basudev Mali 09435404912</t>
  </si>
  <si>
    <t>husura Bhuyan</t>
  </si>
  <si>
    <t>Pranita das 8822627431</t>
  </si>
  <si>
    <t>New Adabari Sani Mandir AWC</t>
  </si>
  <si>
    <t>Pandunath AWC</t>
  </si>
  <si>
    <t>Adingiri AWC (Madhabdev nagar)</t>
  </si>
  <si>
    <t>Uttar Jalukbari AWC</t>
  </si>
  <si>
    <t>Garigaon ME Madrassa AWC</t>
  </si>
  <si>
    <t>New Colony AWC,Pandu</t>
  </si>
  <si>
    <t>Boripara AWC</t>
  </si>
  <si>
    <t>Rest camp AWC</t>
  </si>
  <si>
    <t>Mathuranagar  Madhya Supa AWC</t>
  </si>
  <si>
    <t>Kalapani AWC</t>
  </si>
  <si>
    <t>Garopahar AWC</t>
  </si>
  <si>
    <t>Railway Colony,Gosala AWC</t>
  </si>
  <si>
    <t>Sadilapur Nadirpar AWC</t>
  </si>
  <si>
    <t>Tarun Nagar AWC</t>
  </si>
  <si>
    <t xml:space="preserve">Pragjyotishnagar AWC </t>
  </si>
  <si>
    <t>Athgaon 2 No AWC</t>
  </si>
  <si>
    <t xml:space="preserve">West Baragaon L.P AWC </t>
  </si>
  <si>
    <t>Horizon colony AWC</t>
  </si>
  <si>
    <t>ambikagiri Hillside awc</t>
  </si>
  <si>
    <t>Kalpana pathak</t>
  </si>
  <si>
    <t>97060 48951</t>
  </si>
  <si>
    <t>Panchami Paul</t>
  </si>
  <si>
    <t>Ruma Das 9706789363</t>
  </si>
  <si>
    <t>Anima Raswar 9613836111</t>
  </si>
  <si>
    <t>Rina Das 9707721237</t>
  </si>
  <si>
    <t>Minati Barman 8753983264</t>
  </si>
  <si>
    <t>Anima Devi  8256821294</t>
  </si>
  <si>
    <t>Alpona Sarania</t>
  </si>
  <si>
    <t>80110 98950</t>
  </si>
  <si>
    <t>Malina Sarkar</t>
  </si>
  <si>
    <t>Taslima Begum 9678196630</t>
  </si>
  <si>
    <t>94355 43215</t>
  </si>
  <si>
    <t>Tarulata Das</t>
  </si>
  <si>
    <t>Kamala Das 9854055729</t>
  </si>
  <si>
    <t>Kanika Seal  9613760248</t>
  </si>
  <si>
    <t>Phulkumari Devi  9613746023</t>
  </si>
  <si>
    <t>94353 42942</t>
  </si>
  <si>
    <t>Rebina Begum</t>
  </si>
  <si>
    <t>Bibha Bala Das 9859854847</t>
  </si>
  <si>
    <t>Marami Rajbongshy 8822135689</t>
  </si>
  <si>
    <t>Namita Das Dhar  9613609688</t>
  </si>
  <si>
    <t>Baby Talukdar 9435770034</t>
  </si>
  <si>
    <t>Hasina Khatoon 9864426521</t>
  </si>
  <si>
    <t>Mandira Sharma 9957226762</t>
  </si>
  <si>
    <t>gita Roy</t>
  </si>
  <si>
    <t>Bebi Das</t>
  </si>
  <si>
    <t>Rima Begum</t>
  </si>
  <si>
    <t>Bhabani Das</t>
  </si>
  <si>
    <t>Runu Barman 7399495625</t>
  </si>
  <si>
    <t>Raju das boro 9854402321</t>
  </si>
  <si>
    <t>Lp</t>
  </si>
  <si>
    <t>padumbori awc</t>
  </si>
  <si>
    <t>Pandu nath awc</t>
  </si>
  <si>
    <t>New Primary LPS</t>
  </si>
  <si>
    <t>Garigaon bezpara LPS</t>
  </si>
  <si>
    <t>new adabari sani mandir awc</t>
  </si>
  <si>
    <t>Uttar Jalukbari awc</t>
  </si>
  <si>
    <t>Tetelia Ganeshpara Awc</t>
  </si>
  <si>
    <t>bbc Colony awc</t>
  </si>
  <si>
    <t>Kalipur awc</t>
  </si>
  <si>
    <t>Paschim Devkotanagar Awc</t>
  </si>
  <si>
    <t>Tetelia Bori LPS</t>
  </si>
  <si>
    <t>loco colony awc</t>
  </si>
  <si>
    <t>Uttar Sarathi awc</t>
  </si>
  <si>
    <t>Purnima Kumari 9706136226</t>
  </si>
  <si>
    <t>rimi das 9957815423</t>
  </si>
  <si>
    <t>rina das 9707721237</t>
  </si>
  <si>
    <t>sabita Das Paul 9864093975</t>
  </si>
  <si>
    <t>Karuna Kanta Sal 9864271441</t>
  </si>
  <si>
    <t>Ruma das 9706789363</t>
  </si>
  <si>
    <t>lily das 9864813050</t>
  </si>
  <si>
    <t>Janaki Barman 9854156339</t>
  </si>
  <si>
    <t>Manju Rani begum 9859483608</t>
  </si>
  <si>
    <t>usha chandra 7896955089</t>
  </si>
  <si>
    <t>Moina das deka 9954919969</t>
  </si>
  <si>
    <t>DURGA SAROBAR LPS</t>
  </si>
  <si>
    <t>ASSAM ENGINEERING COLLEGE CAMP. MES</t>
  </si>
  <si>
    <t>894 NO. GARIGAON BALIKA LPS</t>
  </si>
  <si>
    <t>pandu Sarbuday Viddyalay LPS</t>
  </si>
  <si>
    <t>SUBASH NAGAR LPS</t>
  </si>
  <si>
    <t>BalabhADRA OJA High School</t>
  </si>
  <si>
    <t>BALABHADRA OJA MES</t>
  </si>
  <si>
    <t>santipur high school</t>
  </si>
  <si>
    <t>h s</t>
  </si>
  <si>
    <t>Amin Narjari 0943531733</t>
  </si>
  <si>
    <t>Kumud Ch Kalita 9854002884</t>
  </si>
  <si>
    <t>Thun Bora Das 9508426263</t>
  </si>
  <si>
    <t>joya chakraborty 9706374546</t>
  </si>
  <si>
    <t>Ruma Das 9706789365</t>
  </si>
  <si>
    <t>Sheila Sarkar 8011132640</t>
  </si>
  <si>
    <t>K.Kumar 9085894576</t>
  </si>
  <si>
    <t>Akan Kumar 9957236810</t>
  </si>
  <si>
    <t>Madan ch bharali 9957449059</t>
  </si>
  <si>
    <t xml:space="preserve"> usha kalita 9613757235</t>
  </si>
  <si>
    <t>suman sharma</t>
  </si>
  <si>
    <t>amina khatoon</t>
  </si>
  <si>
    <t>Jonali boro</t>
  </si>
  <si>
    <t>Anjuma begum</t>
  </si>
  <si>
    <t>jitu kumar</t>
  </si>
  <si>
    <t>Minu das</t>
  </si>
  <si>
    <t>Dolimoi talukdar</t>
  </si>
  <si>
    <t>santipur</t>
  </si>
  <si>
    <t xml:space="preserve">Mahendra Prasad Meghwal </t>
  </si>
  <si>
    <t xml:space="preserve">Dipali Saikia 8724979814, </t>
  </si>
  <si>
    <t>Saswati Begum 9706363231,</t>
  </si>
  <si>
    <t>Rabindra Bhatta 9707104492</t>
  </si>
  <si>
    <t>Nilima Das 9864015584,</t>
  </si>
  <si>
    <t xml:space="preserve">Tutu Barman 9859520286 </t>
  </si>
  <si>
    <t>Namita kalita</t>
  </si>
  <si>
    <t>hasura bhuyan</t>
  </si>
  <si>
    <t>Team-1 Team-2</t>
  </si>
  <si>
    <t>Nabanita borah</t>
  </si>
  <si>
    <t>TARUN RAM PHUKAN HINDI LPS</t>
  </si>
  <si>
    <t>Durga Khatiwoda 9531056391</t>
  </si>
  <si>
    <t>Rina Das  9707721237</t>
  </si>
  <si>
    <t>Dr Dhaoda Das</t>
  </si>
  <si>
    <t>Ambikagiri H.S School</t>
  </si>
  <si>
    <t>Jayada Devi 9435304864</t>
  </si>
  <si>
    <t>DURGA SAROBAR MVS</t>
  </si>
  <si>
    <t>sudipta Bhattacharyee 9954884235</t>
  </si>
  <si>
    <t>LOKAPRIYA BORDOLOI VIDYALAY</t>
  </si>
  <si>
    <t>tutu barman 7664842036</t>
  </si>
  <si>
    <t>Machkhowa MVS</t>
  </si>
  <si>
    <t>Ramen deka 9854609567</t>
  </si>
  <si>
    <t>23.10.2017</t>
  </si>
  <si>
    <t>18271100504</t>
  </si>
  <si>
    <t xml:space="preserve">Sundarbari High School </t>
  </si>
  <si>
    <t>Hitesh ch Kalita 9954008163</t>
  </si>
  <si>
    <t>Maligaon girls High School</t>
  </si>
  <si>
    <t>Chitralekha Gogoi 9957208045</t>
  </si>
  <si>
    <t>1.11.2017</t>
  </si>
  <si>
    <t>2.11.2017</t>
  </si>
  <si>
    <t>3.11.2017</t>
  </si>
  <si>
    <t>Masia begum</t>
  </si>
  <si>
    <t>Rina Das  9401614657 9577643919</t>
  </si>
  <si>
    <t>GARIGAON BALIKA MOKTAB LPS</t>
  </si>
  <si>
    <t>Abdul Samad 9706160259</t>
  </si>
  <si>
    <t>4 NO. GARIGAON BALAK LPS</t>
  </si>
  <si>
    <t>Mallika bezbaruah 9435554006</t>
  </si>
  <si>
    <t>Nijora Thakuria 9954035301</t>
  </si>
  <si>
    <t>Tapan Kumar Das 9101005479</t>
  </si>
  <si>
    <t>gotanagar</t>
  </si>
  <si>
    <t>1.10.2018</t>
  </si>
  <si>
    <t>Team 1 + Team 2</t>
  </si>
  <si>
    <t>3.10.2018</t>
  </si>
  <si>
    <t>cotton collegiate Govt HS S</t>
  </si>
  <si>
    <t>Dr Dibakar sharma 9954663184</t>
  </si>
  <si>
    <t>4.10.2018  5.10.2018</t>
  </si>
  <si>
    <t>Thursday Friday</t>
  </si>
  <si>
    <t xml:space="preserve">West Guwahati </t>
  </si>
  <si>
    <t>6.10.2018</t>
  </si>
  <si>
    <t>Panbojar HS</t>
  </si>
  <si>
    <t>Apola Sharma 8638704553</t>
  </si>
  <si>
    <t>8 km</t>
  </si>
  <si>
    <t>8.10.2018 9.10.2018</t>
  </si>
  <si>
    <t>Monday Tuesday</t>
  </si>
  <si>
    <t>Bidyamandir H.S School</t>
  </si>
  <si>
    <t>Husneara Begum 9864085845</t>
  </si>
  <si>
    <t>10.10.2018 11.10.2018</t>
  </si>
  <si>
    <t>Wednesday Thursday</t>
  </si>
  <si>
    <t>vidya niketon high school</t>
  </si>
  <si>
    <t>Lakshi Debamitra 7896487260</t>
  </si>
  <si>
    <t>12.10.2018 13.10.2018</t>
  </si>
  <si>
    <t>Friday Saturday</t>
  </si>
  <si>
    <t>15.10.2018</t>
  </si>
  <si>
    <t>16.10.2018</t>
  </si>
  <si>
    <t>98593 48683</t>
  </si>
  <si>
    <t>20.10.2018</t>
  </si>
  <si>
    <t>22.10.2017</t>
  </si>
  <si>
    <t>24.10.2018</t>
  </si>
  <si>
    <t>Swapna Seal 9401226538</t>
  </si>
  <si>
    <t>25.10.2018</t>
  </si>
  <si>
    <t>26.10.2018</t>
  </si>
  <si>
    <t>Taslima Begum   9127868223  9678196630</t>
  </si>
  <si>
    <t>Garigaon</t>
  </si>
  <si>
    <t>27.10.2018</t>
  </si>
  <si>
    <t>BAPUJI LPS</t>
  </si>
  <si>
    <t>Gajen Das 9126833878</t>
  </si>
  <si>
    <t>18271101001</t>
  </si>
  <si>
    <t>mallika bezbaruah 9954863796</t>
  </si>
  <si>
    <t>29.10.2018</t>
  </si>
  <si>
    <t>30.10.2018</t>
  </si>
  <si>
    <t>31.10.2018</t>
  </si>
  <si>
    <t>Birendra kr sharma 9577318478</t>
  </si>
  <si>
    <t>Himakshi Kalita</t>
  </si>
  <si>
    <t>Addingiri MES</t>
  </si>
  <si>
    <t>DURGA SAROBAR PAHARI LPS</t>
  </si>
  <si>
    <t>Paresh Ch Deka 6000186596</t>
  </si>
  <si>
    <t>Babu Prasad Sharma 9435340001</t>
  </si>
  <si>
    <t>Rina kalita</t>
  </si>
  <si>
    <t>8.11.2018</t>
  </si>
  <si>
    <t>9.11.2018</t>
  </si>
  <si>
    <t>7.11.2018</t>
  </si>
  <si>
    <t>Jeuti saikia 9101924382 9864766166</t>
  </si>
  <si>
    <t>Taslima Begum  9127868223  9678196630</t>
  </si>
  <si>
    <t>10.11.2018</t>
  </si>
  <si>
    <t>12.11.2018</t>
  </si>
  <si>
    <t>14.11.2018</t>
  </si>
  <si>
    <t>16.11.2018</t>
  </si>
  <si>
    <t>15.11.2018</t>
  </si>
  <si>
    <t>Santipur High School</t>
  </si>
  <si>
    <t>Madan Ch Bharali 9957449059</t>
  </si>
  <si>
    <t>17.11.2018</t>
  </si>
  <si>
    <t>19.11.2018</t>
  </si>
  <si>
    <t>20.11.2018</t>
  </si>
  <si>
    <t>RABINDRA VIDYAPITH High school</t>
  </si>
  <si>
    <t>Sapna dhar 9864034312</t>
  </si>
  <si>
    <t>Machkhowa majida LPS</t>
  </si>
  <si>
    <t>Tarulata Nath 9706779953</t>
  </si>
  <si>
    <t>21.11.2018</t>
  </si>
  <si>
    <t>22.11.2018</t>
  </si>
  <si>
    <t>26.11.2018</t>
  </si>
  <si>
    <t>27.11.2018</t>
  </si>
  <si>
    <t>28.11.2018</t>
  </si>
  <si>
    <t>29.11.2018</t>
  </si>
  <si>
    <t>30.11.2018</t>
  </si>
  <si>
    <t>Bicitra saikia 9401843521</t>
  </si>
  <si>
    <t>dharitri sharma</t>
  </si>
  <si>
    <t>Bharati Mazumdar 9707079240</t>
  </si>
  <si>
    <t>Adarsha Hindi  Vidyalaya MES, G.U Campus</t>
  </si>
  <si>
    <t>Dinesh sharma 9085253864</t>
  </si>
  <si>
    <t>5.11.2018</t>
  </si>
  <si>
    <t>Bhabesh sharma 9435111762</t>
  </si>
  <si>
    <t>Sanghamitra LPS (Police Reserve)</t>
  </si>
  <si>
    <t>Institute Colony AWC / 3 no colony area</t>
  </si>
  <si>
    <t>Uttar Sarathi AWC / college gate area</t>
  </si>
  <si>
    <t>Mikirghuli awc</t>
  </si>
  <si>
    <t xml:space="preserve">paschim Kalibari awc resurve bank </t>
  </si>
  <si>
    <t xml:space="preserve">sankardev vidyalaya awc resurve bank </t>
  </si>
  <si>
    <t>santa Dey  9957856702</t>
  </si>
  <si>
    <t xml:space="preserve"> radhika chetry helper 7577028658</t>
  </si>
  <si>
    <t>hasna begum</t>
  </si>
  <si>
    <t>Minuara begum</t>
  </si>
  <si>
    <t>Laxmi Paul</t>
  </si>
  <si>
    <t>Jinti Haloi</t>
  </si>
  <si>
    <t>Eliza parbin</t>
  </si>
  <si>
    <t>Nazmin begum</t>
  </si>
  <si>
    <t>rabina begum</t>
  </si>
  <si>
    <t>manju kakoti</t>
  </si>
  <si>
    <t>usha rani kalita</t>
  </si>
  <si>
    <t>rumi begum</t>
  </si>
  <si>
    <t>Sabita Das</t>
  </si>
  <si>
    <t>elina saikia</t>
  </si>
  <si>
    <t>gita keout</t>
  </si>
  <si>
    <t>babli begum</t>
  </si>
  <si>
    <t>Karabi das</t>
  </si>
  <si>
    <t>jonali kalita</t>
  </si>
  <si>
    <t>forida begum helper 7662863839</t>
  </si>
  <si>
    <t>Moina Das Deka  9132838315</t>
  </si>
  <si>
    <t>Kanika Seal 9613760248</t>
  </si>
  <si>
    <t>Anamika Chakraborty 9706828033 8399057310 9706553747</t>
  </si>
  <si>
    <t>Marami Rajbongshy 9127547715</t>
  </si>
  <si>
    <t>Mamoni Deka 9531118066</t>
  </si>
  <si>
    <t>Babita Kalita  8638198057</t>
  </si>
  <si>
    <t xml:space="preserve">Minju deka 9101272445 </t>
  </si>
  <si>
    <t>Jaymoti Deka 9101520742 9613950349</t>
  </si>
  <si>
    <t>Mala Das 9127254296 9859800000</t>
  </si>
  <si>
    <t>Srimati Das 8721097879</t>
  </si>
  <si>
    <t xml:space="preserve">Bharati Tanti Das 9508958089 8638383096 </t>
  </si>
  <si>
    <t>Rina Das 9401614657 8135008887</t>
  </si>
  <si>
    <t>Sabita Kumari 7035905736</t>
  </si>
  <si>
    <t>Maphida Begum  7577865868 8255066811</t>
  </si>
  <si>
    <t>Pratibha deka 9531189945</t>
  </si>
  <si>
    <t>gitima das 7577915588</t>
  </si>
  <si>
    <t>Bimola Talukdar 9854549548</t>
  </si>
  <si>
    <t>1.12.2018</t>
  </si>
  <si>
    <t>3.12.2018</t>
  </si>
  <si>
    <t>4.12.2018</t>
  </si>
  <si>
    <t>6.12.2018</t>
  </si>
  <si>
    <t>7.12.2018</t>
  </si>
  <si>
    <t>8.12.2018</t>
  </si>
  <si>
    <t>10.12.2018</t>
  </si>
  <si>
    <t>11.12.2018</t>
  </si>
  <si>
    <t>12.12.2018</t>
  </si>
  <si>
    <t>13.12.2018</t>
  </si>
  <si>
    <t>14.12.2018</t>
  </si>
  <si>
    <t>15.12.2018</t>
  </si>
  <si>
    <t>17.12.2018</t>
  </si>
  <si>
    <t>18.12.2018</t>
  </si>
  <si>
    <t>19.12.2018</t>
  </si>
  <si>
    <t>20.12.2018</t>
  </si>
  <si>
    <t>21.12.2018</t>
  </si>
  <si>
    <t>22.12.2018</t>
  </si>
  <si>
    <t>24.12.2018</t>
  </si>
  <si>
    <t>26.12.2018</t>
  </si>
  <si>
    <t>28.12.2018</t>
  </si>
  <si>
    <t>29.12.2018</t>
  </si>
  <si>
    <t>31.12.2018</t>
  </si>
  <si>
    <t>Sanghamitra LPS, Police reserve</t>
  </si>
  <si>
    <t xml:space="preserve">paschim Kalibari awc reserve bank </t>
  </si>
  <si>
    <t>LOG Hindi High School</t>
  </si>
  <si>
    <t>Mala Das 9508155442</t>
  </si>
  <si>
    <t>GU Model ME &amp; High School</t>
  </si>
  <si>
    <t>Nirupa patangia saikia 9613586174</t>
  </si>
  <si>
    <t>Team 1+2</t>
  </si>
  <si>
    <t>Pachim Kamakhya Gaon AWC nepali basti area</t>
  </si>
  <si>
    <t>Vivekanda Vidyapith</t>
  </si>
  <si>
    <t>Arati Kalita 7002652816</t>
  </si>
  <si>
    <t>Bedamaya Devi 8011983438</t>
  </si>
  <si>
    <t>Champa Dutta 9954226242</t>
  </si>
  <si>
    <t>Kuntola Devi 9435543769</t>
  </si>
  <si>
    <t>Moina Das Deka 9132838315</t>
  </si>
  <si>
    <t>Manmaya lama</t>
  </si>
  <si>
    <t>1.1.2019</t>
  </si>
  <si>
    <t>2.1.2019</t>
  </si>
  <si>
    <t>3.1.2019</t>
  </si>
  <si>
    <t>4.1.2019</t>
  </si>
  <si>
    <t>5.1.2019</t>
  </si>
  <si>
    <t>gitima das</t>
  </si>
  <si>
    <t>Bimola Talukdar</t>
  </si>
  <si>
    <t>7.1.2019</t>
  </si>
  <si>
    <t>8.1.2019</t>
  </si>
  <si>
    <t>9.1.2019</t>
  </si>
  <si>
    <t>10.1.2019</t>
  </si>
  <si>
    <t>11.1.2019</t>
  </si>
  <si>
    <t>12.1.2019</t>
  </si>
  <si>
    <t>Pratibha deka</t>
  </si>
  <si>
    <t>Raju das boro</t>
  </si>
  <si>
    <t>16.1.2019</t>
  </si>
  <si>
    <t>Khadejz Begum 9707336382</t>
  </si>
  <si>
    <t>17.1.2019</t>
  </si>
  <si>
    <t>18.1.2019</t>
  </si>
  <si>
    <t>19.1.2019</t>
  </si>
  <si>
    <t>21.1.2019</t>
  </si>
  <si>
    <t>22.1.2019</t>
  </si>
  <si>
    <t>Maligaon  High School</t>
  </si>
  <si>
    <t>24.1.2018</t>
  </si>
  <si>
    <t>25.1.2019</t>
  </si>
  <si>
    <t>28.1.2019</t>
  </si>
  <si>
    <t>Babita Bezbaruah  9707716638</t>
  </si>
  <si>
    <t>29.1.2019</t>
  </si>
  <si>
    <t>31.1.2019</t>
  </si>
  <si>
    <t>paschim Kalibari awc resurve bank area</t>
  </si>
  <si>
    <t>sankardev vidyalaya awc resurve bank area</t>
  </si>
  <si>
    <t>Monday, Tuesday</t>
  </si>
  <si>
    <t>6.2.2019</t>
  </si>
  <si>
    <t xml:space="preserve">7.2.2019  </t>
  </si>
  <si>
    <t>Pabojar HS</t>
  </si>
  <si>
    <t>8.2.2019    9.2.2019</t>
  </si>
  <si>
    <t>4.2.2019   5.2.2019</t>
  </si>
  <si>
    <t>1.2.2019,  2.2.2019</t>
  </si>
  <si>
    <t>11.2.2019</t>
  </si>
  <si>
    <t>12.2.2019</t>
  </si>
  <si>
    <t>13.2.2019</t>
  </si>
  <si>
    <t>14.2.2019</t>
  </si>
  <si>
    <t>15.2.2019</t>
  </si>
  <si>
    <t>16.2.2019</t>
  </si>
  <si>
    <t>18.2.2019</t>
  </si>
  <si>
    <t>20.2.2019</t>
  </si>
  <si>
    <t>Priya Dutta Pathak 7896886600</t>
  </si>
  <si>
    <t>21.2.2019</t>
  </si>
  <si>
    <t>22.2.2019</t>
  </si>
  <si>
    <t>23.2.2019</t>
  </si>
  <si>
    <t>25.2.2019</t>
  </si>
  <si>
    <t>PANDU NATH LPS</t>
  </si>
  <si>
    <t>bipulananda bora 9435302690</t>
  </si>
  <si>
    <t>26,2,2019</t>
  </si>
  <si>
    <t>27.2.2019</t>
  </si>
  <si>
    <t>28.2.2019</t>
  </si>
  <si>
    <t>1.3.2019</t>
  </si>
  <si>
    <t>2.3.2019</t>
  </si>
  <si>
    <t>4.3.2019</t>
  </si>
  <si>
    <t>5.3.2019</t>
  </si>
  <si>
    <t>6.3.2019</t>
  </si>
  <si>
    <t>7.3.2019</t>
  </si>
  <si>
    <t>8.3.2019</t>
  </si>
  <si>
    <t>9.3.2019</t>
  </si>
  <si>
    <t>11.3.2019</t>
  </si>
  <si>
    <t>12.3.2019</t>
  </si>
  <si>
    <t>13.3.2019</t>
  </si>
  <si>
    <t>14.3.2019</t>
  </si>
  <si>
    <t>15.3.2019</t>
  </si>
  <si>
    <t>16.3.2019</t>
  </si>
  <si>
    <t>18.3.2019</t>
  </si>
  <si>
    <t>19.3.2019</t>
  </si>
  <si>
    <t>20.3.2019</t>
  </si>
  <si>
    <t>22.3.2019</t>
  </si>
  <si>
    <t>23.3.2019</t>
  </si>
  <si>
    <t>25.3.2019</t>
  </si>
  <si>
    <t>26.3.2019</t>
  </si>
  <si>
    <t>27.3.2019</t>
  </si>
  <si>
    <t>28.3.2019</t>
  </si>
  <si>
    <t>29.3.2019</t>
  </si>
  <si>
    <t>30.3.2019</t>
  </si>
  <si>
    <t>Buli gogoi</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</si>
  <si>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</si>
  <si>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</si>
  <si>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</si>
  <si>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t>
    </r>
    <r>
      <rPr>
        <b/>
        <sz val="10"/>
        <color theme="1"/>
        <rFont val="Arial Narrow"/>
        <family val="2"/>
      </rPr>
      <t xml:space="preserve">
NATIONAL HEALTH MISSION-Rashtriya Bal Swasthya Karyakram (RBSK)
ACTION  PLAN OF YEAR -v</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</si>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</sst>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27">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rgb="FF002060"/>
      <name val="Cambria"/>
      <family val="1"/>
    </font>
    <font>
      <sz val="11"/>
      <color rgb="FF000000"/>
      <name val="Arial Narrow"/>
      <family val="2"/>
    </font>
    <font>
      <sz val="10"/>
      <color indexed="8"/>
      <name val="Arial"/>
      <family val="2"/>
    </font>
    <font>
      <sz val="11"/>
      <color indexed="8"/>
      <name val="Arial Narrow"/>
      <family val="2"/>
    </font>
    <font>
      <sz val="11"/>
      <color rgb="FF000000"/>
      <name val="Calibri"/>
      <family val="2"/>
    </font>
    <font>
      <sz val="10"/>
      <name val="Arial"/>
      <family val="2"/>
    </font>
    <font>
      <sz val="10"/>
      <color theme="1"/>
      <name val="Calibri"/>
      <family val="2"/>
      <scheme val="minor"/>
    </font>
    <font>
      <sz val="11"/>
      <color theme="1"/>
      <name val="Calibri"/>
      <family val="2"/>
    </font>
    <font>
      <b/>
      <sz val="11"/>
      <color rgb="FF000000"/>
      <name val="Arial Narrow"/>
      <family val="2"/>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0" fillId="0" borderId="0"/>
    <xf numFmtId="0" fontId="23" fillId="0" borderId="0"/>
  </cellStyleXfs>
  <cellXfs count="257">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5" fillId="0" borderId="2" xfId="0" applyFont="1" applyBorder="1" applyAlignment="1" applyProtection="1">
      <alignment horizontal="center"/>
      <protection locked="0"/>
    </xf>
    <xf numFmtId="0" fontId="18" fillId="0" borderId="1" xfId="0" applyFont="1" applyFill="1" applyBorder="1" applyAlignment="1" applyProtection="1">
      <protection locked="0"/>
    </xf>
    <xf numFmtId="0" fontId="18" fillId="0" borderId="1" xfId="0" applyFont="1" applyFill="1" applyBorder="1" applyAlignment="1" applyProtection="1">
      <alignment vertical="center"/>
      <protection locked="0"/>
    </xf>
    <xf numFmtId="0" fontId="19" fillId="0" borderId="1" xfId="0" applyFont="1" applyFill="1" applyBorder="1" applyAlignment="1" applyProtection="1">
      <protection locked="0"/>
    </xf>
    <xf numFmtId="0" fontId="3" fillId="0" borderId="1" xfId="0" applyFont="1" applyFill="1" applyBorder="1" applyAlignment="1" applyProtection="1">
      <alignment vertical="center"/>
      <protection locked="0"/>
    </xf>
    <xf numFmtId="0" fontId="19" fillId="0" borderId="1" xfId="0" applyFont="1" applyBorder="1" applyAlignment="1" applyProtection="1">
      <alignment horizontal="center" vertical="center" wrapText="1"/>
      <protection locked="0"/>
    </xf>
    <xf numFmtId="0" fontId="19" fillId="10" borderId="1"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left" vertical="center" wrapText="1"/>
      <protection locked="0"/>
    </xf>
    <xf numFmtId="0" fontId="3" fillId="10" borderId="1" xfId="0" applyFont="1" applyFill="1" applyBorder="1" applyAlignment="1" applyProtection="1">
      <protection locked="0"/>
    </xf>
    <xf numFmtId="0" fontId="21" fillId="10" borderId="1" xfId="1" applyFont="1" applyFill="1" applyBorder="1" applyAlignment="1" applyProtection="1">
      <alignment vertical="center" wrapText="1"/>
      <protection locked="0"/>
    </xf>
    <xf numFmtId="0" fontId="3" fillId="10" borderId="1" xfId="0" applyFont="1" applyFill="1" applyBorder="1" applyAlignment="1" applyProtection="1">
      <alignment vertical="center"/>
      <protection locked="0"/>
    </xf>
    <xf numFmtId="0" fontId="21" fillId="10" borderId="6" xfId="1" applyFont="1" applyFill="1" applyBorder="1" applyAlignment="1" applyProtection="1">
      <alignment horizontal="left" vertical="center" wrapText="1"/>
      <protection locked="0"/>
    </xf>
    <xf numFmtId="0" fontId="3" fillId="10" borderId="1" xfId="0" applyFont="1" applyFill="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0" fontId="19" fillId="11" borderId="1" xfId="0" applyFont="1" applyFill="1" applyBorder="1" applyAlignment="1" applyProtection="1">
      <alignment horizontal="center" vertical="center" wrapText="1"/>
      <protection locked="0"/>
    </xf>
    <xf numFmtId="0" fontId="19" fillId="12" borderId="1" xfId="0" applyFont="1" applyFill="1" applyBorder="1" applyAlignment="1" applyProtection="1">
      <alignment horizontal="center" vertical="center" wrapText="1"/>
      <protection locked="0"/>
    </xf>
    <xf numFmtId="0" fontId="19" fillId="12" borderId="1" xfId="1" applyFont="1" applyFill="1" applyBorder="1" applyAlignment="1" applyProtection="1">
      <alignment horizontal="center" vertical="center" wrapText="1"/>
      <protection locked="0"/>
    </xf>
    <xf numFmtId="1" fontId="19" fillId="12" borderId="1" xfId="0" applyNumberFormat="1" applyFont="1" applyFill="1" applyBorder="1" applyAlignment="1" applyProtection="1">
      <alignment horizontal="center" vertical="center" wrapText="1"/>
      <protection locked="0"/>
    </xf>
    <xf numFmtId="0" fontId="21" fillId="10" borderId="1" xfId="1" applyFont="1" applyFill="1" applyBorder="1" applyAlignment="1" applyProtection="1">
      <alignment horizontal="left" vertical="center" wrapText="1"/>
      <protection locked="0"/>
    </xf>
    <xf numFmtId="1" fontId="19" fillId="11" borderId="1" xfId="0" applyNumberFormat="1" applyFont="1" applyFill="1" applyBorder="1" applyAlignment="1" applyProtection="1">
      <alignment horizontal="center" vertical="center" wrapText="1"/>
      <protection locked="0"/>
    </xf>
    <xf numFmtId="0" fontId="22" fillId="11" borderId="1" xfId="0" applyFont="1" applyFill="1" applyBorder="1" applyAlignment="1" applyProtection="1">
      <alignment horizontal="center" vertical="center"/>
      <protection locked="0"/>
    </xf>
    <xf numFmtId="0" fontId="19" fillId="11"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protection locked="0"/>
    </xf>
    <xf numFmtId="0" fontId="21" fillId="10" borderId="1" xfId="1"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protection locked="0"/>
    </xf>
    <xf numFmtId="1" fontId="3" fillId="10" borderId="1" xfId="0" applyNumberFormat="1" applyFont="1" applyFill="1" applyBorder="1" applyAlignment="1" applyProtection="1">
      <alignment horizontal="center" vertical="center" wrapText="1"/>
      <protection locked="0"/>
    </xf>
    <xf numFmtId="0" fontId="3" fillId="10" borderId="1" xfId="0" applyFont="1" applyFill="1" applyBorder="1" applyAlignment="1" applyProtection="1">
      <alignment wrapText="1"/>
      <protection locked="0"/>
    </xf>
    <xf numFmtId="0" fontId="19" fillId="10" borderId="1" xfId="1" applyFont="1" applyFill="1" applyBorder="1" applyAlignment="1" applyProtection="1">
      <alignment horizontal="left" vertical="center" wrapText="1"/>
      <protection locked="0"/>
    </xf>
    <xf numFmtId="0" fontId="19" fillId="10" borderId="6" xfId="1" applyFont="1" applyFill="1" applyBorder="1" applyAlignment="1" applyProtection="1">
      <alignment horizontal="left" vertical="center" wrapText="1"/>
      <protection locked="0"/>
    </xf>
    <xf numFmtId="0" fontId="3" fillId="10" borderId="1" xfId="0" applyFont="1" applyFill="1" applyBorder="1" applyAlignment="1" applyProtection="1">
      <alignment horizontal="left" wrapText="1"/>
      <protection locked="0"/>
    </xf>
    <xf numFmtId="0" fontId="3" fillId="10" borderId="1" xfId="0" applyFont="1" applyFill="1" applyBorder="1" applyAlignment="1" applyProtection="1">
      <alignment horizontal="center" wrapText="1"/>
      <protection locked="0"/>
    </xf>
    <xf numFmtId="0" fontId="19" fillId="10" borderId="6" xfId="1" applyFont="1" applyFill="1" applyBorder="1" applyAlignment="1" applyProtection="1">
      <alignment horizontal="center" vertical="center" wrapText="1"/>
      <protection locked="0"/>
    </xf>
    <xf numFmtId="0" fontId="19" fillId="10" borderId="1" xfId="1" applyFont="1" applyFill="1" applyBorder="1" applyAlignment="1" applyProtection="1">
      <alignment horizontal="center" vertical="center" wrapText="1"/>
      <protection locked="0"/>
    </xf>
    <xf numFmtId="0" fontId="23" fillId="10" borderId="1" xfId="2" applyFont="1" applyFill="1" applyBorder="1" applyAlignment="1" applyProtection="1">
      <alignment horizontal="center"/>
      <protection locked="0"/>
    </xf>
    <xf numFmtId="0" fontId="0" fillId="10" borderId="1" xfId="0" applyFill="1" applyBorder="1" applyAlignment="1" applyProtection="1">
      <alignment horizontal="center"/>
      <protection locked="0"/>
    </xf>
    <xf numFmtId="0" fontId="23" fillId="10" borderId="1" xfId="2" applyFont="1" applyFill="1" applyBorder="1" applyAlignment="1" applyProtection="1">
      <alignment horizontal="center" vertical="center"/>
      <protection locked="0"/>
    </xf>
    <xf numFmtId="0" fontId="24" fillId="10" borderId="1" xfId="0" applyFont="1" applyFill="1" applyBorder="1" applyAlignment="1" applyProtection="1">
      <alignment horizontal="center"/>
      <protection locked="0"/>
    </xf>
    <xf numFmtId="0" fontId="21" fillId="10" borderId="2" xfId="1" applyFont="1" applyFill="1" applyBorder="1" applyAlignment="1" applyProtection="1">
      <alignment horizontal="left" vertical="center" wrapText="1"/>
      <protection locked="0"/>
    </xf>
    <xf numFmtId="0" fontId="3" fillId="10" borderId="0" xfId="0" applyFont="1" applyFill="1" applyAlignment="1" applyProtection="1">
      <alignment horizontal="center"/>
      <protection locked="0"/>
    </xf>
    <xf numFmtId="0" fontId="23" fillId="10" borderId="1" xfId="2" applyNumberFormat="1" applyFont="1" applyFill="1" applyBorder="1" applyAlignment="1" applyProtection="1">
      <alignment horizontal="center"/>
      <protection locked="0"/>
    </xf>
    <xf numFmtId="0" fontId="23" fillId="10" borderId="1" xfId="2" applyNumberFormat="1" applyFont="1" applyFill="1" applyBorder="1" applyAlignment="1" applyProtection="1">
      <alignment horizontal="center" vertical="center"/>
      <protection locked="0"/>
    </xf>
    <xf numFmtId="14" fontId="19" fillId="0" borderId="1" xfId="0" applyNumberFormat="1"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14" fontId="19" fillId="10" borderId="1" xfId="0" applyNumberFormat="1" applyFont="1" applyFill="1" applyBorder="1" applyAlignment="1" applyProtection="1">
      <alignment horizontal="center" vertical="center" wrapText="1"/>
      <protection locked="0"/>
    </xf>
    <xf numFmtId="14" fontId="3" fillId="10" borderId="1" xfId="0" applyNumberFormat="1" applyFont="1" applyFill="1" applyBorder="1" applyAlignment="1" applyProtection="1">
      <alignment horizontal="center" vertical="center" wrapText="1"/>
      <protection locked="0"/>
    </xf>
    <xf numFmtId="14" fontId="19" fillId="12" borderId="1" xfId="0" applyNumberFormat="1" applyFont="1" applyFill="1" applyBorder="1" applyAlignment="1" applyProtection="1">
      <alignment horizontal="center" vertical="center" wrapText="1"/>
      <protection locked="0"/>
    </xf>
    <xf numFmtId="0" fontId="19" fillId="10" borderId="1" xfId="0" applyFont="1" applyFill="1" applyBorder="1" applyAlignment="1" applyProtection="1">
      <alignment horizontal="left" vertical="center" wrapText="1"/>
      <protection locked="0"/>
    </xf>
    <xf numFmtId="0" fontId="19" fillId="11" borderId="1" xfId="0" applyFont="1" applyFill="1" applyBorder="1" applyProtection="1">
      <protection locked="0"/>
    </xf>
    <xf numFmtId="0" fontId="19" fillId="11" borderId="1" xfId="0" applyFont="1" applyFill="1" applyBorder="1" applyAlignment="1" applyProtection="1">
      <alignment horizontal="left" vertical="center" wrapText="1"/>
      <protection locked="0"/>
    </xf>
    <xf numFmtId="0" fontId="19" fillId="11" borderId="1" xfId="1" applyFont="1" applyFill="1" applyBorder="1" applyAlignment="1" applyProtection="1">
      <alignment vertical="center" wrapText="1"/>
      <protection locked="0"/>
    </xf>
    <xf numFmtId="0" fontId="3" fillId="10" borderId="1" xfId="0" applyFont="1" applyFill="1" applyBorder="1" applyAlignment="1" applyProtection="1">
      <alignment horizontal="left" vertical="center"/>
      <protection locked="0"/>
    </xf>
    <xf numFmtId="0" fontId="19" fillId="11" borderId="1" xfId="1" applyFont="1" applyFill="1" applyBorder="1" applyAlignment="1" applyProtection="1">
      <alignment horizontal="center" vertical="center" wrapText="1"/>
      <protection locked="0"/>
    </xf>
    <xf numFmtId="0" fontId="25" fillId="11" borderId="1" xfId="0" applyFont="1" applyFill="1" applyBorder="1" applyAlignment="1" applyProtection="1">
      <alignment horizontal="center"/>
      <protection locked="0"/>
    </xf>
    <xf numFmtId="1" fontId="19" fillId="10" borderId="1" xfId="0" applyNumberFormat="1" applyFont="1" applyFill="1" applyBorder="1" applyAlignment="1" applyProtection="1">
      <alignment horizontal="center" vertical="center" wrapText="1"/>
      <protection locked="0"/>
    </xf>
    <xf numFmtId="0" fontId="3" fillId="10" borderId="2" xfId="0" applyFont="1" applyFill="1" applyBorder="1" applyAlignment="1" applyProtection="1">
      <alignment horizontal="left" vertical="center" wrapText="1"/>
      <protection locked="0"/>
    </xf>
    <xf numFmtId="14" fontId="19" fillId="11" borderId="1" xfId="0" applyNumberFormat="1" applyFont="1" applyFill="1" applyBorder="1" applyAlignment="1" applyProtection="1">
      <alignment horizontal="center" vertical="center"/>
      <protection locked="0"/>
    </xf>
    <xf numFmtId="0" fontId="23" fillId="10" borderId="1" xfId="2" applyFont="1" applyFill="1" applyBorder="1" applyAlignment="1" applyProtection="1">
      <alignment horizontal="left"/>
      <protection locked="0"/>
    </xf>
    <xf numFmtId="0" fontId="0" fillId="10" borderId="1" xfId="0" applyFill="1" applyBorder="1" applyAlignment="1" applyProtection="1">
      <alignment horizontal="left"/>
      <protection locked="0"/>
    </xf>
    <xf numFmtId="0" fontId="3" fillId="10" borderId="1" xfId="0" applyFont="1" applyFill="1" applyBorder="1" applyAlignment="1" applyProtection="1">
      <alignment horizontal="left"/>
      <protection locked="0"/>
    </xf>
    <xf numFmtId="14" fontId="19" fillId="10" borderId="4" xfId="0" applyNumberFormat="1" applyFont="1" applyFill="1" applyBorder="1" applyAlignment="1" applyProtection="1">
      <alignment horizontal="center" vertical="center"/>
      <protection locked="0"/>
    </xf>
    <xf numFmtId="0" fontId="0" fillId="10" borderId="1" xfId="0" applyFill="1" applyBorder="1" applyAlignment="1" applyProtection="1">
      <alignment horizontal="left" wrapText="1"/>
      <protection locked="0"/>
    </xf>
    <xf numFmtId="0" fontId="0" fillId="10" borderId="1" xfId="0" applyFill="1" applyBorder="1" applyAlignment="1" applyProtection="1">
      <alignment horizontal="center" wrapText="1"/>
      <protection locked="0"/>
    </xf>
    <xf numFmtId="164" fontId="19" fillId="10" borderId="1" xfId="0" applyNumberFormat="1" applyFont="1" applyFill="1" applyBorder="1" applyAlignment="1" applyProtection="1">
      <alignment horizontal="center" vertical="center" wrapText="1"/>
      <protection locked="0"/>
    </xf>
    <xf numFmtId="164" fontId="19" fillId="10" borderId="1" xfId="0" applyNumberFormat="1" applyFont="1" applyFill="1" applyBorder="1" applyAlignment="1" applyProtection="1">
      <alignment horizontal="left" vertical="center" wrapText="1"/>
      <protection locked="0"/>
    </xf>
    <xf numFmtId="0" fontId="19" fillId="11" borderId="1" xfId="1" applyFont="1" applyFill="1" applyBorder="1" applyAlignment="1" applyProtection="1">
      <alignment horizontal="left" vertical="center" wrapText="1"/>
      <protection locked="0"/>
    </xf>
    <xf numFmtId="14" fontId="19" fillId="11" borderId="1" xfId="0" applyNumberFormat="1" applyFont="1" applyFill="1" applyBorder="1" applyAlignment="1" applyProtection="1">
      <alignment horizontal="left" vertical="center" wrapText="1"/>
      <protection locked="0"/>
    </xf>
    <xf numFmtId="0" fontId="19" fillId="11" borderId="1" xfId="0" applyFont="1" applyFill="1" applyBorder="1" applyAlignment="1" applyProtection="1">
      <alignment horizontal="left" wrapText="1"/>
      <protection locked="0"/>
    </xf>
    <xf numFmtId="0" fontId="25" fillId="11" borderId="1" xfId="0" applyFont="1" applyFill="1" applyBorder="1" applyAlignment="1" applyProtection="1">
      <alignment horizontal="left" wrapText="1"/>
      <protection locked="0"/>
    </xf>
    <xf numFmtId="0" fontId="19" fillId="11" borderId="1" xfId="0" applyFont="1" applyFill="1" applyBorder="1" applyAlignment="1" applyProtection="1">
      <protection locked="0"/>
    </xf>
    <xf numFmtId="0" fontId="19" fillId="11" borderId="1" xfId="0" applyFont="1" applyFill="1" applyBorder="1" applyAlignment="1" applyProtection="1">
      <alignment horizontal="left" vertical="center"/>
      <protection locked="0"/>
    </xf>
    <xf numFmtId="0" fontId="19" fillId="12" borderId="1" xfId="0" applyFont="1" applyFill="1" applyBorder="1" applyAlignment="1" applyProtection="1">
      <protection locked="0"/>
    </xf>
    <xf numFmtId="0" fontId="19" fillId="12" borderId="1" xfId="0" applyFont="1" applyFill="1" applyBorder="1" applyAlignment="1" applyProtection="1">
      <alignment horizontal="left" vertical="center" wrapText="1"/>
      <protection locked="0"/>
    </xf>
    <xf numFmtId="0" fontId="19" fillId="12" borderId="1" xfId="0" applyFont="1" applyFill="1" applyBorder="1" applyAlignment="1" applyProtection="1">
      <alignment horizontal="center" wrapText="1"/>
      <protection locked="0"/>
    </xf>
    <xf numFmtId="14" fontId="19" fillId="12" borderId="1" xfId="0" applyNumberFormat="1" applyFont="1" applyFill="1" applyBorder="1" applyAlignment="1" applyProtection="1">
      <alignment horizontal="center" vertical="center"/>
      <protection locked="0"/>
    </xf>
    <xf numFmtId="164" fontId="19" fillId="0" borderId="1" xfId="0" applyNumberFormat="1" applyFont="1" applyBorder="1" applyAlignment="1" applyProtection="1">
      <alignment horizontal="center" vertical="center" wrapText="1"/>
      <protection locked="0"/>
    </xf>
    <xf numFmtId="0" fontId="3" fillId="10" borderId="1" xfId="0" applyFont="1" applyFill="1" applyBorder="1" applyProtection="1">
      <protection locked="0"/>
    </xf>
    <xf numFmtId="0" fontId="0" fillId="10" borderId="1" xfId="0" applyFont="1" applyFill="1" applyBorder="1" applyAlignment="1" applyProtection="1">
      <alignment horizontal="left"/>
      <protection locked="0"/>
    </xf>
    <xf numFmtId="0" fontId="23" fillId="10" borderId="1" xfId="2" applyNumberFormat="1" applyFont="1" applyFill="1" applyBorder="1" applyAlignment="1" applyProtection="1">
      <alignment horizontal="left" vertical="center"/>
      <protection locked="0"/>
    </xf>
    <xf numFmtId="0" fontId="3" fillId="10" borderId="7" xfId="0" applyFont="1" applyFill="1" applyBorder="1" applyAlignment="1" applyProtection="1">
      <alignment horizontal="left" wrapText="1"/>
      <protection locked="0"/>
    </xf>
    <xf numFmtId="0" fontId="3" fillId="0" borderId="1" xfId="0" applyFont="1" applyBorder="1" applyAlignment="1" applyProtection="1">
      <alignment vertical="center"/>
      <protection locked="0"/>
    </xf>
    <xf numFmtId="0" fontId="3" fillId="10" borderId="1" xfId="0" applyFont="1" applyFill="1" applyBorder="1" applyAlignment="1">
      <alignment horizontal="center" vertical="center"/>
    </xf>
    <xf numFmtId="0" fontId="3" fillId="10" borderId="0" xfId="0" applyFont="1" applyFill="1"/>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1" fillId="10" borderId="2" xfId="1" applyFont="1" applyFill="1" applyBorder="1" applyAlignment="1" applyProtection="1">
      <alignment horizontal="center" vertical="center" wrapText="1"/>
      <protection locked="0"/>
    </xf>
    <xf numFmtId="0" fontId="3" fillId="10" borderId="2" xfId="0" applyFont="1" applyFill="1" applyBorder="1" applyAlignment="1" applyProtection="1">
      <alignment horizontal="center" vertical="center" wrapText="1"/>
      <protection locked="0"/>
    </xf>
    <xf numFmtId="0" fontId="3" fillId="0" borderId="0" xfId="0" applyFont="1" applyAlignment="1">
      <alignment horizontal="center"/>
    </xf>
    <xf numFmtId="0" fontId="0" fillId="10" borderId="1" xfId="0" applyFill="1" applyBorder="1" applyAlignment="1" applyProtection="1">
      <protection locked="0"/>
    </xf>
    <xf numFmtId="0" fontId="23" fillId="10" borderId="1" xfId="2" applyFont="1" applyFill="1" applyBorder="1" applyAlignment="1" applyProtection="1">
      <protection locked="0"/>
    </xf>
    <xf numFmtId="0" fontId="3" fillId="10"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164" fontId="3" fillId="10" borderId="1"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15" fillId="0" borderId="2" xfId="0" applyFont="1" applyBorder="1" applyAlignment="1" applyProtection="1">
      <alignment horizontal="center"/>
      <protection locked="0"/>
    </xf>
    <xf numFmtId="0" fontId="23" fillId="10" borderId="1" xfId="2" applyFont="1" applyFill="1" applyBorder="1" applyAlignment="1" applyProtection="1">
      <alignment horizontal="left" vertical="center"/>
      <protection locked="0"/>
    </xf>
    <xf numFmtId="164" fontId="1" fillId="0" borderId="1" xfId="0" applyNumberFormat="1" applyFont="1" applyBorder="1" applyAlignment="1" applyProtection="1">
      <alignment horizontal="left" vertical="center" wrapText="1"/>
      <protection locked="0"/>
    </xf>
    <xf numFmtId="0" fontId="1" fillId="0" borderId="0" xfId="0" applyFont="1"/>
    <xf numFmtId="0" fontId="15" fillId="0" borderId="0" xfId="0" applyFont="1" applyBorder="1" applyAlignment="1" applyProtection="1">
      <alignment horizontal="center"/>
      <protection locked="0"/>
    </xf>
    <xf numFmtId="0" fontId="3" fillId="0" borderId="0" xfId="0" applyFont="1" applyBorder="1"/>
    <xf numFmtId="0" fontId="3" fillId="0" borderId="0" xfId="0" applyFont="1" applyAlignment="1">
      <alignment vertical="center"/>
    </xf>
    <xf numFmtId="0" fontId="0" fillId="10" borderId="1" xfId="0" applyFill="1" applyBorder="1" applyAlignment="1" applyProtection="1">
      <alignment horizontal="center" vertical="center"/>
      <protection locked="0"/>
    </xf>
    <xf numFmtId="0" fontId="24" fillId="10" borderId="1" xfId="0" applyFont="1" applyFill="1" applyBorder="1" applyAlignment="1" applyProtection="1">
      <alignment horizontal="center" vertical="center"/>
      <protection locked="0"/>
    </xf>
    <xf numFmtId="0" fontId="3" fillId="10" borderId="0" xfId="0" applyFont="1" applyFill="1" applyAlignment="1">
      <alignment vertical="center"/>
    </xf>
    <xf numFmtId="0" fontId="3" fillId="10" borderId="0" xfId="0" applyFont="1" applyFill="1" applyAlignment="1">
      <alignment horizontal="center" vertical="center"/>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10" borderId="7" xfId="0" applyFont="1" applyFill="1" applyBorder="1" applyAlignment="1" applyProtection="1">
      <alignment horizontal="center" vertical="center" wrapText="1"/>
      <protection locked="0"/>
    </xf>
    <xf numFmtId="0" fontId="3" fillId="10" borderId="0" xfId="0" applyFont="1" applyFill="1" applyAlignment="1" applyProtection="1">
      <alignment horizontal="center" vertical="center"/>
      <protection locked="0"/>
    </xf>
    <xf numFmtId="0" fontId="19" fillId="10" borderId="1" xfId="0" applyFont="1" applyFill="1" applyBorder="1" applyAlignment="1" applyProtection="1">
      <alignment horizontal="left" vertical="center"/>
      <protection locked="0"/>
    </xf>
    <xf numFmtId="0" fontId="3" fillId="10" borderId="7" xfId="0" applyFont="1" applyFill="1" applyBorder="1" applyAlignment="1" applyProtection="1">
      <protection locked="0"/>
    </xf>
    <xf numFmtId="0" fontId="3" fillId="10" borderId="7" xfId="0" applyFont="1" applyFill="1" applyBorder="1" applyAlignment="1" applyProtection="1">
      <alignment wrapText="1"/>
      <protection locked="0"/>
    </xf>
    <xf numFmtId="0" fontId="3" fillId="10" borderId="0" xfId="0" applyFont="1" applyFill="1" applyAlignment="1" applyProtection="1">
      <alignment horizontal="left"/>
      <protection locked="0"/>
    </xf>
    <xf numFmtId="0" fontId="19" fillId="11" borderId="1" xfId="0" applyFont="1" applyFill="1" applyBorder="1" applyAlignment="1" applyProtection="1">
      <alignment horizontal="center" wrapText="1"/>
      <protection locked="0"/>
    </xf>
    <xf numFmtId="0" fontId="3" fillId="10" borderId="7" xfId="0" applyFont="1" applyFill="1" applyBorder="1" applyAlignment="1" applyProtection="1">
      <alignment horizontal="center"/>
      <protection locked="0"/>
    </xf>
    <xf numFmtId="0" fontId="3" fillId="0" borderId="0" xfId="0" applyFont="1" applyAlignment="1">
      <alignment horizontal="left"/>
    </xf>
    <xf numFmtId="0" fontId="0" fillId="10" borderId="1" xfId="0" applyFill="1" applyBorder="1" applyAlignment="1" applyProtection="1">
      <alignment horizontal="left" vertical="center"/>
      <protection locked="0"/>
    </xf>
    <xf numFmtId="0" fontId="23" fillId="10" borderId="1" xfId="2" applyNumberFormat="1" applyFont="1" applyFill="1" applyBorder="1" applyAlignment="1" applyProtection="1">
      <alignment horizontal="left"/>
      <protection locked="0"/>
    </xf>
    <xf numFmtId="0" fontId="19" fillId="11" borderId="1" xfId="0" applyFont="1" applyFill="1" applyBorder="1" applyAlignment="1" applyProtection="1">
      <alignment horizontal="left"/>
      <protection locked="0"/>
    </xf>
    <xf numFmtId="14" fontId="26" fillId="10" borderId="1" xfId="0" applyNumberFormat="1" applyFont="1" applyFill="1" applyBorder="1" applyAlignment="1" applyProtection="1">
      <alignment horizontal="center" vertical="center" wrapText="1"/>
      <protection locked="0"/>
    </xf>
    <xf numFmtId="0" fontId="3" fillId="10" borderId="0" xfId="0" applyFont="1" applyFill="1" applyAlignment="1">
      <alignment horizontal="center"/>
    </xf>
    <xf numFmtId="0" fontId="26" fillId="11" borderId="1" xfId="0" applyFont="1" applyFill="1" applyBorder="1" applyAlignment="1" applyProtection="1">
      <alignment horizontal="center" vertical="center" wrapText="1"/>
      <protection locked="0"/>
    </xf>
    <xf numFmtId="14" fontId="26" fillId="11" borderId="1" xfId="0" applyNumberFormat="1" applyFont="1" applyFill="1" applyBorder="1" applyAlignment="1" applyProtection="1">
      <alignment horizontal="center" vertical="center" wrapText="1"/>
      <protection locked="0"/>
    </xf>
    <xf numFmtId="14" fontId="19" fillId="11" borderId="1" xfId="0" applyNumberFormat="1" applyFont="1" applyFill="1" applyBorder="1" applyAlignment="1" applyProtection="1">
      <alignment horizontal="center" vertical="center" wrapText="1"/>
      <protection locked="0"/>
    </xf>
    <xf numFmtId="0" fontId="26" fillId="11" borderId="1" xfId="0" applyFont="1" applyFill="1" applyBorder="1" applyAlignment="1" applyProtection="1">
      <alignment horizontal="center"/>
      <protection locked="0"/>
    </xf>
    <xf numFmtId="0" fontId="26" fillId="10" borderId="1" xfId="0" applyFont="1" applyFill="1" applyBorder="1" applyAlignment="1" applyProtection="1">
      <alignment horizontal="center" vertical="center" wrapText="1"/>
      <protection locked="0"/>
    </xf>
    <xf numFmtId="164" fontId="26" fillId="10" borderId="1" xfId="0" applyNumberFormat="1" applyFont="1" applyFill="1" applyBorder="1" applyAlignment="1" applyProtection="1">
      <alignment horizontal="center" vertical="center" wrapText="1"/>
      <protection locked="0"/>
    </xf>
    <xf numFmtId="164" fontId="1" fillId="10" borderId="1" xfId="0" applyNumberFormat="1"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xf>
    <xf numFmtId="0" fontId="14" fillId="0" borderId="1"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9"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9" fillId="0" borderId="2" xfId="0" applyFont="1" applyFill="1" applyBorder="1" applyAlignment="1" applyProtection="1">
      <alignment horizontal="center"/>
      <protection locked="0"/>
    </xf>
    <xf numFmtId="0" fontId="19" fillId="0" borderId="3" xfId="0" applyFont="1" applyFill="1" applyBorder="1" applyAlignment="1" applyProtection="1">
      <alignment horizontal="center"/>
      <protection locked="0"/>
    </xf>
    <xf numFmtId="0" fontId="19"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0" borderId="1" xfId="0" applyFont="1" applyFill="1" applyBorder="1" applyAlignment="1">
      <alignment horizontal="left"/>
    </xf>
    <xf numFmtId="0" fontId="1" fillId="6" borderId="1" xfId="0" applyFont="1" applyFill="1" applyBorder="1" applyAlignment="1">
      <alignment horizontal="center" vertical="center"/>
    </xf>
    <xf numFmtId="0" fontId="15" fillId="0" borderId="0" xfId="0" applyFont="1" applyBorder="1" applyAlignment="1" applyProtection="1">
      <alignment horizontal="center"/>
      <protection locked="0"/>
    </xf>
    <xf numFmtId="0" fontId="12" fillId="0" borderId="0" xfId="0" applyFont="1" applyAlignment="1">
      <alignment horizontal="center"/>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9" fillId="0" borderId="0" xfId="0" applyFont="1" applyAlignment="1">
      <alignment horizontal="left" vertical="center"/>
    </xf>
    <xf numFmtId="0" fontId="3"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3">
    <cellStyle name="Normal" xfId="0" builtinId="0"/>
    <cellStyle name="Normal 2" xfId="2"/>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Q29"/>
  <sheetViews>
    <sheetView workbookViewId="0">
      <selection sqref="A1:M1"/>
    </sheetView>
  </sheetViews>
  <sheetFormatPr defaultRowHeight="16.5"/>
  <cols>
    <col min="1" max="1" width="6" style="1" customWidth="1"/>
    <col min="2" max="2" width="21.85546875" style="1" customWidth="1"/>
    <col min="3" max="3" width="15" style="1" customWidth="1"/>
    <col min="4" max="4" width="13.42578125" style="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3.5703125" style="1" customWidth="1"/>
    <col min="13" max="13" width="19.5703125" style="1" customWidth="1"/>
    <col min="14" max="16384" width="9.140625" style="1"/>
  </cols>
  <sheetData>
    <row r="1" spans="1:17" ht="60" customHeight="1">
      <c r="A1" s="197" t="s">
        <v>868</v>
      </c>
      <c r="B1" s="197"/>
      <c r="C1" s="197"/>
      <c r="D1" s="197"/>
      <c r="E1" s="197"/>
      <c r="F1" s="197"/>
      <c r="G1" s="197"/>
      <c r="H1" s="197"/>
      <c r="I1" s="197"/>
      <c r="J1" s="197"/>
      <c r="K1" s="197"/>
      <c r="L1" s="197"/>
      <c r="M1" s="197"/>
    </row>
    <row r="2" spans="1:17">
      <c r="A2" s="198" t="s">
        <v>0</v>
      </c>
      <c r="B2" s="198"/>
      <c r="C2" s="200" t="s">
        <v>78</v>
      </c>
      <c r="D2" s="201"/>
      <c r="E2" s="2" t="s">
        <v>1</v>
      </c>
      <c r="F2" s="180" t="s">
        <v>79</v>
      </c>
      <c r="G2" s="180"/>
      <c r="H2" s="180"/>
      <c r="I2" s="180"/>
      <c r="J2" s="180"/>
      <c r="K2" s="213" t="s">
        <v>28</v>
      </c>
      <c r="L2" s="213"/>
      <c r="M2" s="35" t="s">
        <v>80</v>
      </c>
    </row>
    <row r="3" spans="1:17" ht="7.5" customHeight="1">
      <c r="A3" s="214"/>
      <c r="B3" s="214"/>
      <c r="C3" s="214"/>
      <c r="D3" s="214"/>
      <c r="E3" s="214"/>
      <c r="F3" s="179"/>
      <c r="G3" s="179"/>
      <c r="H3" s="179"/>
      <c r="I3" s="179"/>
      <c r="J3" s="179"/>
      <c r="K3" s="215"/>
      <c r="L3" s="215"/>
      <c r="M3" s="215"/>
    </row>
    <row r="4" spans="1:17">
      <c r="A4" s="207" t="s">
        <v>2</v>
      </c>
      <c r="B4" s="208"/>
      <c r="C4" s="208"/>
      <c r="D4" s="208"/>
      <c r="E4" s="209"/>
      <c r="F4" s="179"/>
      <c r="G4" s="179"/>
      <c r="H4" s="179"/>
      <c r="I4" s="217" t="s">
        <v>64</v>
      </c>
      <c r="J4" s="217"/>
      <c r="K4" s="217"/>
      <c r="L4" s="217"/>
      <c r="M4" s="217"/>
    </row>
    <row r="5" spans="1:17" ht="18.75" customHeight="1">
      <c r="A5" s="216" t="s">
        <v>4</v>
      </c>
      <c r="B5" s="216"/>
      <c r="C5" s="210" t="s">
        <v>867</v>
      </c>
      <c r="D5" s="211"/>
      <c r="E5" s="212"/>
      <c r="F5" s="179"/>
      <c r="G5" s="179"/>
      <c r="H5" s="179"/>
      <c r="I5" s="202" t="s">
        <v>5</v>
      </c>
      <c r="J5" s="202"/>
      <c r="K5" s="204" t="s">
        <v>77</v>
      </c>
      <c r="L5" s="206"/>
      <c r="M5" s="205"/>
    </row>
    <row r="6" spans="1:17" ht="18.75" customHeight="1">
      <c r="A6" s="203" t="s">
        <v>22</v>
      </c>
      <c r="B6" s="203"/>
      <c r="C6" s="52"/>
      <c r="D6" s="199">
        <v>9435343406</v>
      </c>
      <c r="E6" s="199"/>
      <c r="F6" s="179"/>
      <c r="G6" s="179"/>
      <c r="H6" s="179"/>
      <c r="I6" s="203" t="s">
        <v>22</v>
      </c>
      <c r="J6" s="203"/>
      <c r="K6" s="204">
        <v>9859991830</v>
      </c>
      <c r="L6" s="205"/>
      <c r="M6" s="53"/>
    </row>
    <row r="7" spans="1:17">
      <c r="A7" s="189" t="s">
        <v>3</v>
      </c>
      <c r="B7" s="189"/>
      <c r="C7" s="189"/>
      <c r="D7" s="189"/>
      <c r="E7" s="189"/>
      <c r="F7" s="189"/>
      <c r="G7" s="189"/>
      <c r="H7" s="189"/>
      <c r="I7" s="189"/>
      <c r="J7" s="189"/>
      <c r="K7" s="189"/>
      <c r="L7" s="189"/>
      <c r="M7" s="189"/>
    </row>
    <row r="8" spans="1:17">
      <c r="A8" s="186" t="s">
        <v>25</v>
      </c>
      <c r="B8" s="187"/>
      <c r="C8" s="188"/>
      <c r="D8" s="3" t="s">
        <v>24</v>
      </c>
      <c r="E8" s="38"/>
      <c r="F8" s="190"/>
      <c r="G8" s="191"/>
      <c r="H8" s="191"/>
      <c r="I8" s="186" t="s">
        <v>26</v>
      </c>
      <c r="J8" s="187"/>
      <c r="K8" s="188"/>
      <c r="L8" s="3" t="s">
        <v>24</v>
      </c>
      <c r="M8" s="38"/>
    </row>
    <row r="9" spans="1:17">
      <c r="A9" s="195" t="s">
        <v>30</v>
      </c>
      <c r="B9" s="196"/>
      <c r="C9" s="6" t="s">
        <v>6</v>
      </c>
      <c r="D9" s="8" t="s">
        <v>12</v>
      </c>
      <c r="E9" s="5" t="s">
        <v>15</v>
      </c>
      <c r="F9" s="192"/>
      <c r="G9" s="193"/>
      <c r="H9" s="193"/>
      <c r="I9" s="195" t="s">
        <v>30</v>
      </c>
      <c r="J9" s="196"/>
      <c r="K9" s="6" t="s">
        <v>6</v>
      </c>
      <c r="L9" s="8" t="s">
        <v>12</v>
      </c>
      <c r="M9" s="5" t="s">
        <v>15</v>
      </c>
    </row>
    <row r="10" spans="1:17">
      <c r="A10" s="184" t="s">
        <v>72</v>
      </c>
      <c r="B10" s="185"/>
      <c r="C10" s="49" t="s">
        <v>18</v>
      </c>
      <c r="D10" s="49">
        <v>9401603062</v>
      </c>
      <c r="E10" s="37"/>
      <c r="F10" s="192"/>
      <c r="G10" s="193"/>
      <c r="H10" s="193"/>
      <c r="I10" s="184" t="s">
        <v>73</v>
      </c>
      <c r="J10" s="185"/>
      <c r="K10" s="49" t="s">
        <v>18</v>
      </c>
      <c r="L10" s="51">
        <v>9864770910</v>
      </c>
      <c r="M10" s="37"/>
    </row>
    <row r="11" spans="1:17">
      <c r="A11" s="220" t="s">
        <v>598</v>
      </c>
      <c r="B11" s="221"/>
      <c r="C11" s="144" t="s">
        <v>18</v>
      </c>
      <c r="D11" s="36">
        <v>9864267820</v>
      </c>
      <c r="E11" s="37"/>
      <c r="F11" s="192"/>
      <c r="G11" s="193"/>
      <c r="H11" s="193"/>
      <c r="I11" s="184" t="s">
        <v>74</v>
      </c>
      <c r="J11" s="185"/>
      <c r="K11" s="144" t="s">
        <v>19</v>
      </c>
      <c r="L11" s="144">
        <v>8822511333</v>
      </c>
      <c r="M11" s="37"/>
    </row>
    <row r="12" spans="1:17">
      <c r="A12" s="184"/>
      <c r="B12" s="185"/>
      <c r="C12" s="49" t="s">
        <v>20</v>
      </c>
      <c r="D12" s="50"/>
      <c r="E12" s="50"/>
      <c r="F12" s="192"/>
      <c r="G12" s="193"/>
      <c r="H12" s="193"/>
      <c r="I12" s="184"/>
      <c r="J12" s="185"/>
      <c r="K12" s="49" t="s">
        <v>20</v>
      </c>
      <c r="L12" s="50"/>
      <c r="M12" s="37"/>
    </row>
    <row r="13" spans="1:17">
      <c r="A13" s="184" t="s">
        <v>76</v>
      </c>
      <c r="B13" s="185"/>
      <c r="C13" s="49" t="s">
        <v>21</v>
      </c>
      <c r="D13" s="49">
        <v>9707195548</v>
      </c>
      <c r="E13" s="37"/>
      <c r="F13" s="192"/>
      <c r="G13" s="193"/>
      <c r="H13" s="193"/>
      <c r="I13" s="184" t="s">
        <v>75</v>
      </c>
      <c r="J13" s="185"/>
      <c r="K13" s="49" t="s">
        <v>21</v>
      </c>
      <c r="L13" s="51">
        <v>9707927844</v>
      </c>
      <c r="M13" s="37"/>
    </row>
    <row r="14" spans="1:17">
      <c r="A14" s="181" t="s">
        <v>23</v>
      </c>
      <c r="B14" s="182"/>
      <c r="C14" s="183"/>
      <c r="D14" s="224"/>
      <c r="E14" s="224"/>
      <c r="F14" s="192"/>
      <c r="G14" s="193"/>
      <c r="H14" s="193"/>
      <c r="I14" s="194"/>
      <c r="J14" s="194"/>
      <c r="K14" s="194"/>
      <c r="L14" s="194"/>
      <c r="M14" s="194"/>
      <c r="N14" s="7"/>
    </row>
    <row r="15" spans="1:17">
      <c r="A15" s="226"/>
      <c r="B15" s="226"/>
      <c r="C15" s="226"/>
      <c r="D15" s="226"/>
      <c r="E15" s="226"/>
      <c r="F15" s="226"/>
      <c r="G15" s="226"/>
      <c r="H15" s="226"/>
      <c r="I15" s="226"/>
      <c r="J15" s="226"/>
      <c r="K15" s="226"/>
      <c r="L15" s="226"/>
      <c r="M15" s="226"/>
      <c r="N15" s="218"/>
      <c r="O15" s="218"/>
      <c r="P15" s="148"/>
      <c r="Q15" s="149"/>
    </row>
    <row r="16" spans="1:17">
      <c r="A16" s="225" t="s">
        <v>48</v>
      </c>
      <c r="B16" s="225"/>
      <c r="C16" s="225"/>
      <c r="D16" s="225"/>
      <c r="E16" s="225"/>
      <c r="F16" s="225"/>
      <c r="G16" s="225"/>
      <c r="H16" s="225"/>
      <c r="I16" s="225"/>
      <c r="J16" s="225"/>
      <c r="K16" s="225"/>
      <c r="L16" s="225"/>
      <c r="M16" s="225"/>
      <c r="N16" s="149"/>
      <c r="O16" s="149"/>
      <c r="P16" s="149"/>
      <c r="Q16" s="149"/>
    </row>
    <row r="17" spans="1:17" ht="32.25" customHeight="1">
      <c r="A17" s="228" t="s">
        <v>60</v>
      </c>
      <c r="B17" s="228"/>
      <c r="C17" s="228"/>
      <c r="D17" s="228"/>
      <c r="E17" s="228"/>
      <c r="F17" s="228"/>
      <c r="G17" s="228"/>
      <c r="H17" s="228"/>
      <c r="I17" s="228"/>
      <c r="J17" s="228"/>
      <c r="K17" s="228"/>
      <c r="L17" s="228"/>
      <c r="M17" s="228"/>
      <c r="N17" s="149"/>
      <c r="O17" s="149"/>
      <c r="P17" s="148"/>
      <c r="Q17" s="149"/>
    </row>
    <row r="18" spans="1:17">
      <c r="A18" s="223" t="s">
        <v>61</v>
      </c>
      <c r="B18" s="223"/>
      <c r="C18" s="223"/>
      <c r="D18" s="223"/>
      <c r="E18" s="223"/>
      <c r="F18" s="223"/>
      <c r="G18" s="223"/>
      <c r="H18" s="223"/>
      <c r="I18" s="223"/>
      <c r="J18" s="223"/>
      <c r="K18" s="223"/>
      <c r="L18" s="223"/>
      <c r="M18" s="223"/>
      <c r="N18" s="149"/>
      <c r="O18" s="149"/>
      <c r="P18" s="149"/>
      <c r="Q18" s="149"/>
    </row>
    <row r="19" spans="1:17">
      <c r="A19" s="223" t="s">
        <v>49</v>
      </c>
      <c r="B19" s="223"/>
      <c r="C19" s="223"/>
      <c r="D19" s="223"/>
      <c r="E19" s="223"/>
      <c r="F19" s="223"/>
      <c r="G19" s="223"/>
      <c r="H19" s="223"/>
      <c r="I19" s="223"/>
      <c r="J19" s="223"/>
      <c r="K19" s="223"/>
      <c r="L19" s="223"/>
      <c r="M19" s="223"/>
    </row>
    <row r="20" spans="1:17">
      <c r="A20" s="223" t="s">
        <v>43</v>
      </c>
      <c r="B20" s="223"/>
      <c r="C20" s="223"/>
      <c r="D20" s="223"/>
      <c r="E20" s="223"/>
      <c r="F20" s="223"/>
      <c r="G20" s="223"/>
      <c r="H20" s="223"/>
      <c r="I20" s="223"/>
      <c r="J20" s="223"/>
      <c r="K20" s="223"/>
      <c r="L20" s="223"/>
      <c r="M20" s="223"/>
    </row>
    <row r="21" spans="1:17">
      <c r="A21" s="223" t="s">
        <v>50</v>
      </c>
      <c r="B21" s="223"/>
      <c r="C21" s="223"/>
      <c r="D21" s="223"/>
      <c r="E21" s="223"/>
      <c r="F21" s="223"/>
      <c r="G21" s="223"/>
      <c r="H21" s="223"/>
      <c r="I21" s="223"/>
      <c r="J21" s="223"/>
      <c r="K21" s="223"/>
      <c r="L21" s="223"/>
      <c r="M21" s="223"/>
    </row>
    <row r="22" spans="1:17">
      <c r="A22" s="223" t="s">
        <v>44</v>
      </c>
      <c r="B22" s="223"/>
      <c r="C22" s="223"/>
      <c r="D22" s="223"/>
      <c r="E22" s="223"/>
      <c r="F22" s="223"/>
      <c r="G22" s="223"/>
      <c r="H22" s="223"/>
      <c r="I22" s="223"/>
      <c r="J22" s="223"/>
      <c r="K22" s="223"/>
      <c r="L22" s="223"/>
      <c r="M22" s="223"/>
    </row>
    <row r="23" spans="1:17">
      <c r="A23" s="222" t="s">
        <v>53</v>
      </c>
      <c r="B23" s="222"/>
      <c r="C23" s="222"/>
      <c r="D23" s="222"/>
      <c r="E23" s="222"/>
      <c r="F23" s="222"/>
      <c r="G23" s="222"/>
      <c r="H23" s="222"/>
      <c r="I23" s="222"/>
      <c r="J23" s="222"/>
      <c r="K23" s="222"/>
      <c r="L23" s="222"/>
      <c r="M23" s="222"/>
    </row>
    <row r="24" spans="1:17">
      <c r="A24" s="223" t="s">
        <v>45</v>
      </c>
      <c r="B24" s="223"/>
      <c r="C24" s="223"/>
      <c r="D24" s="223"/>
      <c r="E24" s="223"/>
      <c r="F24" s="223"/>
      <c r="G24" s="223"/>
      <c r="H24" s="223"/>
      <c r="I24" s="223"/>
      <c r="J24" s="223"/>
      <c r="K24" s="223"/>
      <c r="L24" s="223"/>
      <c r="M24" s="223"/>
    </row>
    <row r="25" spans="1:17">
      <c r="A25" s="223" t="s">
        <v>46</v>
      </c>
      <c r="B25" s="223"/>
      <c r="C25" s="223"/>
      <c r="D25" s="223"/>
      <c r="E25" s="223"/>
      <c r="F25" s="223"/>
      <c r="G25" s="223"/>
      <c r="H25" s="223"/>
      <c r="I25" s="223"/>
      <c r="J25" s="223"/>
      <c r="K25" s="223"/>
      <c r="L25" s="223"/>
      <c r="M25" s="223"/>
    </row>
    <row r="26" spans="1:17">
      <c r="A26" s="223" t="s">
        <v>47</v>
      </c>
      <c r="B26" s="223"/>
      <c r="C26" s="223"/>
      <c r="D26" s="223"/>
      <c r="E26" s="223"/>
      <c r="F26" s="223"/>
      <c r="G26" s="223"/>
      <c r="H26" s="223"/>
      <c r="I26" s="223"/>
      <c r="J26" s="223"/>
      <c r="K26" s="223"/>
      <c r="L26" s="223"/>
      <c r="M26" s="223"/>
    </row>
    <row r="27" spans="1:17">
      <c r="A27" s="227" t="s">
        <v>51</v>
      </c>
      <c r="B27" s="227"/>
      <c r="C27" s="227"/>
      <c r="D27" s="227"/>
      <c r="E27" s="227"/>
      <c r="F27" s="227"/>
      <c r="G27" s="227"/>
      <c r="H27" s="227"/>
      <c r="I27" s="227"/>
      <c r="J27" s="227"/>
      <c r="K27" s="227"/>
      <c r="L27" s="227"/>
      <c r="M27" s="227"/>
    </row>
    <row r="28" spans="1:17">
      <c r="A28" s="223" t="s">
        <v>52</v>
      </c>
      <c r="B28" s="223"/>
      <c r="C28" s="223"/>
      <c r="D28" s="223"/>
      <c r="E28" s="223"/>
      <c r="F28" s="223"/>
      <c r="G28" s="223"/>
      <c r="H28" s="223"/>
      <c r="I28" s="223"/>
      <c r="J28" s="223"/>
      <c r="K28" s="223"/>
      <c r="L28" s="223"/>
      <c r="M28" s="223"/>
    </row>
    <row r="29" spans="1:17" ht="44.25" customHeight="1">
      <c r="A29" s="219" t="s">
        <v>62</v>
      </c>
      <c r="B29" s="219"/>
      <c r="C29" s="219"/>
      <c r="D29" s="219"/>
      <c r="E29" s="219"/>
      <c r="F29" s="219"/>
      <c r="G29" s="219"/>
      <c r="H29" s="219"/>
      <c r="I29" s="219"/>
      <c r="J29" s="219"/>
      <c r="K29" s="219"/>
      <c r="L29" s="219"/>
      <c r="M29" s="219"/>
    </row>
  </sheetData>
  <sheetProtection deleteColumns="0" deleteRows="0"/>
  <mergeCells count="51">
    <mergeCell ref="A27:M27"/>
    <mergeCell ref="A26:M26"/>
    <mergeCell ref="A19:M19"/>
    <mergeCell ref="A17:M17"/>
    <mergeCell ref="A18:M18"/>
    <mergeCell ref="A22:M22"/>
    <mergeCell ref="N15:O15"/>
    <mergeCell ref="A29:M29"/>
    <mergeCell ref="A9:B9"/>
    <mergeCell ref="A10:B10"/>
    <mergeCell ref="A11:B11"/>
    <mergeCell ref="A23:M23"/>
    <mergeCell ref="A25:M25"/>
    <mergeCell ref="A24:M24"/>
    <mergeCell ref="A21:M21"/>
    <mergeCell ref="A20:M20"/>
    <mergeCell ref="D14:E14"/>
    <mergeCell ref="I12:J12"/>
    <mergeCell ref="I13:J13"/>
    <mergeCell ref="A28:M28"/>
    <mergeCell ref="A16:M16"/>
    <mergeCell ref="A15:M15"/>
    <mergeCell ref="A1:M1"/>
    <mergeCell ref="A2:B2"/>
    <mergeCell ref="D6:E6"/>
    <mergeCell ref="C2:D2"/>
    <mergeCell ref="I5:J5"/>
    <mergeCell ref="I6:J6"/>
    <mergeCell ref="K6:L6"/>
    <mergeCell ref="K5:M5"/>
    <mergeCell ref="A4:E4"/>
    <mergeCell ref="C5:E5"/>
    <mergeCell ref="K2:L2"/>
    <mergeCell ref="A3:E3"/>
    <mergeCell ref="I3:M3"/>
    <mergeCell ref="A5:B5"/>
    <mergeCell ref="A6:B6"/>
    <mergeCell ref="I4:M4"/>
    <mergeCell ref="F3:H6"/>
    <mergeCell ref="F2:J2"/>
    <mergeCell ref="A14:C14"/>
    <mergeCell ref="A12:B12"/>
    <mergeCell ref="A13:B13"/>
    <mergeCell ref="A8:C8"/>
    <mergeCell ref="A7:M7"/>
    <mergeCell ref="F8:H14"/>
    <mergeCell ref="I14:M14"/>
    <mergeCell ref="I9:J9"/>
    <mergeCell ref="I10:J10"/>
    <mergeCell ref="I11:J11"/>
    <mergeCell ref="I8:K8"/>
  </mergeCells>
  <dataValidations xWindow="902" yWindow="480" count="3">
    <dataValidation allowBlank="1" showInputMessage="1" showErrorMessage="1" prompt="Mobile No." sqref="K6:L6 C6 D10:D13 P15 L10:L13"/>
    <dataValidation allowBlank="1" showInputMessage="1" showErrorMessage="1" prompt="E-mail Id" sqref="D14:E14 M10:M13 E10:E13 D6:E6 M6"/>
    <dataValidation allowBlank="1" showInputMessage="1" showErrorMessage="1" prompt="Insert Unique Id of Mobile Health Team" sqref="E8 M8"/>
  </dataValidations>
  <printOptions horizontalCentered="1"/>
  <pageMargins left="0.37" right="0.23" top="0.43" bottom="0.45" header="0.3" footer="0.3"/>
  <pageSetup paperSize="9" scale="73"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5" customWidth="1"/>
    <col min="6" max="6" width="17" style="1" customWidth="1"/>
    <col min="7" max="7" width="6.140625" style="15" customWidth="1"/>
    <col min="8" max="8" width="6.28515625" style="15" bestFit="1" customWidth="1"/>
    <col min="9" max="9" width="6" style="1" bestFit="1" customWidth="1"/>
    <col min="10" max="10" width="16.7109375" style="15" customWidth="1"/>
    <col min="11" max="13" width="19.5703125" style="15" customWidth="1"/>
    <col min="14" max="14" width="19.140625" style="15" customWidth="1"/>
    <col min="15" max="15" width="14.85546875" style="15" bestFit="1" customWidth="1"/>
    <col min="16" max="16" width="15.28515625" style="15" customWidth="1"/>
    <col min="17" max="17" width="11.5703125" style="15" bestFit="1" customWidth="1"/>
    <col min="18" max="18" width="17.5703125" style="15" customWidth="1"/>
    <col min="19" max="19" width="19.5703125" style="15" customWidth="1"/>
    <col min="20" max="20" width="9.140625" style="15"/>
    <col min="21" max="16384" width="9.140625" style="1"/>
  </cols>
  <sheetData>
    <row r="1" spans="1:20" ht="51" customHeight="1">
      <c r="A1" s="231" t="s">
        <v>869</v>
      </c>
      <c r="B1" s="231"/>
      <c r="C1" s="231"/>
      <c r="D1" s="232"/>
      <c r="E1" s="232"/>
      <c r="F1" s="232"/>
      <c r="G1" s="232"/>
      <c r="H1" s="232"/>
      <c r="I1" s="232"/>
      <c r="J1" s="232"/>
      <c r="K1" s="232"/>
      <c r="L1" s="232"/>
      <c r="M1" s="232"/>
      <c r="N1" s="232"/>
      <c r="O1" s="232"/>
      <c r="P1" s="232"/>
      <c r="Q1" s="232"/>
      <c r="R1" s="232"/>
      <c r="S1" s="232"/>
    </row>
    <row r="2" spans="1:20" ht="16.5" customHeight="1">
      <c r="A2" s="235" t="s">
        <v>63</v>
      </c>
      <c r="B2" s="236"/>
      <c r="C2" s="236"/>
      <c r="D2" s="23">
        <v>43374</v>
      </c>
      <c r="E2" s="20"/>
      <c r="F2" s="20"/>
      <c r="G2" s="20"/>
      <c r="H2" s="20"/>
      <c r="I2" s="20"/>
      <c r="J2" s="156"/>
      <c r="K2" s="156"/>
      <c r="L2" s="156"/>
      <c r="M2" s="156"/>
      <c r="N2" s="156"/>
      <c r="O2" s="156"/>
      <c r="P2" s="156"/>
      <c r="Q2" s="156"/>
      <c r="R2" s="156"/>
      <c r="S2" s="156"/>
    </row>
    <row r="3" spans="1:20" ht="24" customHeight="1">
      <c r="A3" s="230" t="s">
        <v>14</v>
      </c>
      <c r="B3" s="233" t="s">
        <v>65</v>
      </c>
      <c r="C3" s="229" t="s">
        <v>7</v>
      </c>
      <c r="D3" s="229" t="s">
        <v>59</v>
      </c>
      <c r="E3" s="229" t="s">
        <v>16</v>
      </c>
      <c r="F3" s="237" t="s">
        <v>17</v>
      </c>
      <c r="G3" s="229" t="s">
        <v>8</v>
      </c>
      <c r="H3" s="229"/>
      <c r="I3" s="229"/>
      <c r="J3" s="229" t="s">
        <v>35</v>
      </c>
      <c r="K3" s="233" t="s">
        <v>37</v>
      </c>
      <c r="L3" s="233" t="s">
        <v>54</v>
      </c>
      <c r="M3" s="233" t="s">
        <v>55</v>
      </c>
      <c r="N3" s="233" t="s">
        <v>38</v>
      </c>
      <c r="O3" s="233" t="s">
        <v>39</v>
      </c>
      <c r="P3" s="230" t="s">
        <v>58</v>
      </c>
      <c r="Q3" s="229" t="s">
        <v>56</v>
      </c>
      <c r="R3" s="229" t="s">
        <v>36</v>
      </c>
      <c r="S3" s="229" t="s">
        <v>57</v>
      </c>
      <c r="T3" s="229" t="s">
        <v>13</v>
      </c>
    </row>
    <row r="4" spans="1:20" ht="25.5" customHeight="1">
      <c r="A4" s="230"/>
      <c r="B4" s="238"/>
      <c r="C4" s="229"/>
      <c r="D4" s="229"/>
      <c r="E4" s="229"/>
      <c r="F4" s="237"/>
      <c r="G4" s="14" t="s">
        <v>9</v>
      </c>
      <c r="H4" s="14" t="s">
        <v>10</v>
      </c>
      <c r="I4" s="10" t="s">
        <v>11</v>
      </c>
      <c r="J4" s="229"/>
      <c r="K4" s="234"/>
      <c r="L4" s="234"/>
      <c r="M4" s="234"/>
      <c r="N4" s="234"/>
      <c r="O4" s="234"/>
      <c r="P4" s="230"/>
      <c r="Q4" s="230"/>
      <c r="R4" s="229"/>
      <c r="S4" s="229"/>
      <c r="T4" s="229"/>
    </row>
    <row r="5" spans="1:20" s="153" customFormat="1" ht="33">
      <c r="A5" s="130">
        <v>1</v>
      </c>
      <c r="B5" s="55" t="s">
        <v>66</v>
      </c>
      <c r="C5" s="58" t="s">
        <v>263</v>
      </c>
      <c r="D5" s="55" t="s">
        <v>27</v>
      </c>
      <c r="E5" s="68">
        <v>18271100614</v>
      </c>
      <c r="F5" s="64" t="s">
        <v>132</v>
      </c>
      <c r="G5" s="75">
        <v>114</v>
      </c>
      <c r="H5" s="75">
        <v>121</v>
      </c>
      <c r="I5" s="74">
        <f>+G5+H5</f>
        <v>235</v>
      </c>
      <c r="J5" s="82" t="s">
        <v>623</v>
      </c>
      <c r="K5" s="134" t="s">
        <v>624</v>
      </c>
      <c r="L5" s="85" t="s">
        <v>376</v>
      </c>
      <c r="M5" s="85" t="s">
        <v>377</v>
      </c>
      <c r="N5" s="151" t="s">
        <v>226</v>
      </c>
      <c r="O5" s="74">
        <v>9854125760</v>
      </c>
      <c r="P5" s="74" t="s">
        <v>625</v>
      </c>
      <c r="Q5" s="94" t="s">
        <v>252</v>
      </c>
      <c r="R5" s="55" t="s">
        <v>245</v>
      </c>
      <c r="S5" s="55" t="s">
        <v>246</v>
      </c>
      <c r="T5" s="63" t="s">
        <v>626</v>
      </c>
    </row>
    <row r="6" spans="1:20" s="153" customFormat="1" ht="33">
      <c r="A6" s="130">
        <v>2</v>
      </c>
      <c r="B6" s="55" t="s">
        <v>67</v>
      </c>
      <c r="C6" s="59" t="s">
        <v>485</v>
      </c>
      <c r="D6" s="55" t="s">
        <v>29</v>
      </c>
      <c r="E6" s="64"/>
      <c r="F6" s="64"/>
      <c r="G6" s="74">
        <v>45</v>
      </c>
      <c r="H6" s="74">
        <v>46</v>
      </c>
      <c r="I6" s="74">
        <f>+G6+H6</f>
        <v>91</v>
      </c>
      <c r="J6" s="76" t="s">
        <v>699</v>
      </c>
      <c r="K6" s="80" t="s">
        <v>171</v>
      </c>
      <c r="L6" s="138" t="s">
        <v>700</v>
      </c>
      <c r="M6" s="145"/>
      <c r="N6" s="137" t="s">
        <v>474</v>
      </c>
      <c r="O6" s="107">
        <v>9577812135</v>
      </c>
      <c r="P6" s="74" t="s">
        <v>627</v>
      </c>
      <c r="Q6" s="94" t="s">
        <v>254</v>
      </c>
      <c r="R6" s="55" t="s">
        <v>247</v>
      </c>
      <c r="S6" s="55" t="s">
        <v>246</v>
      </c>
      <c r="T6" s="63"/>
    </row>
    <row r="7" spans="1:20" s="150" customFormat="1" ht="33">
      <c r="A7" s="4">
        <v>3</v>
      </c>
      <c r="B7" s="54" t="s">
        <v>66</v>
      </c>
      <c r="C7" s="59" t="s">
        <v>628</v>
      </c>
      <c r="D7" s="54" t="s">
        <v>27</v>
      </c>
      <c r="E7" s="67">
        <v>168</v>
      </c>
      <c r="F7" s="65" t="s">
        <v>317</v>
      </c>
      <c r="G7" s="18">
        <v>245</v>
      </c>
      <c r="H7" s="18">
        <v>200</v>
      </c>
      <c r="I7" s="16">
        <f t="shared" ref="I7:I69" si="0">+G7+H7</f>
        <v>445</v>
      </c>
      <c r="J7" s="63" t="s">
        <v>629</v>
      </c>
      <c r="K7" s="63" t="s">
        <v>632</v>
      </c>
      <c r="L7" s="63" t="s">
        <v>178</v>
      </c>
      <c r="M7" s="63">
        <v>9854377270</v>
      </c>
      <c r="N7" s="63" t="s">
        <v>179</v>
      </c>
      <c r="O7" s="63">
        <v>9854846684</v>
      </c>
      <c r="P7" s="91" t="s">
        <v>630</v>
      </c>
      <c r="Q7" s="92" t="s">
        <v>631</v>
      </c>
      <c r="R7" s="54" t="s">
        <v>248</v>
      </c>
      <c r="S7" s="54" t="s">
        <v>246</v>
      </c>
      <c r="T7" s="63" t="s">
        <v>626</v>
      </c>
    </row>
    <row r="8" spans="1:20" s="150" customFormat="1" ht="33">
      <c r="A8" s="4">
        <v>4</v>
      </c>
      <c r="B8" s="54" t="s">
        <v>66</v>
      </c>
      <c r="C8" s="57" t="s">
        <v>412</v>
      </c>
      <c r="D8" s="54" t="s">
        <v>29</v>
      </c>
      <c r="E8" s="66"/>
      <c r="F8" s="65"/>
      <c r="G8" s="18">
        <v>45</v>
      </c>
      <c r="H8" s="18">
        <v>42</v>
      </c>
      <c r="I8" s="16">
        <f t="shared" si="0"/>
        <v>87</v>
      </c>
      <c r="J8" s="63" t="s">
        <v>448</v>
      </c>
      <c r="K8" s="63" t="s">
        <v>632</v>
      </c>
      <c r="L8" s="74" t="s">
        <v>579</v>
      </c>
      <c r="M8" s="74">
        <v>9706923128</v>
      </c>
      <c r="N8" s="74" t="s">
        <v>481</v>
      </c>
      <c r="O8" s="74"/>
      <c r="P8" s="74" t="s">
        <v>633</v>
      </c>
      <c r="Q8" s="92" t="s">
        <v>244</v>
      </c>
      <c r="R8" s="54" t="s">
        <v>247</v>
      </c>
      <c r="S8" s="54" t="s">
        <v>246</v>
      </c>
      <c r="T8" s="62"/>
    </row>
    <row r="9" spans="1:20" s="150" customFormat="1" ht="49.5">
      <c r="A9" s="4">
        <v>5</v>
      </c>
      <c r="B9" s="54" t="s">
        <v>67</v>
      </c>
      <c r="C9" s="17" t="s">
        <v>84</v>
      </c>
      <c r="D9" s="54" t="s">
        <v>29</v>
      </c>
      <c r="E9" s="67">
        <v>151</v>
      </c>
      <c r="F9" s="65"/>
      <c r="G9" s="18">
        <v>64</v>
      </c>
      <c r="H9" s="18">
        <v>60</v>
      </c>
      <c r="I9" s="16">
        <f t="shared" si="0"/>
        <v>124</v>
      </c>
      <c r="J9" s="54" t="s">
        <v>138</v>
      </c>
      <c r="K9" s="65" t="s">
        <v>171</v>
      </c>
      <c r="L9" s="63" t="s">
        <v>182</v>
      </c>
      <c r="M9" s="63">
        <v>9864782335</v>
      </c>
      <c r="N9" s="63" t="s">
        <v>183</v>
      </c>
      <c r="O9" s="63">
        <v>9678749284</v>
      </c>
      <c r="P9" s="74" t="s">
        <v>633</v>
      </c>
      <c r="Q9" s="92" t="s">
        <v>244</v>
      </c>
      <c r="R9" s="54" t="s">
        <v>249</v>
      </c>
      <c r="S9" s="54" t="s">
        <v>246</v>
      </c>
      <c r="T9" s="62"/>
    </row>
    <row r="10" spans="1:20" s="153" customFormat="1" ht="33">
      <c r="A10" s="130">
        <v>6</v>
      </c>
      <c r="B10" s="55" t="s">
        <v>66</v>
      </c>
      <c r="C10" s="59" t="s">
        <v>634</v>
      </c>
      <c r="D10" s="55" t="s">
        <v>27</v>
      </c>
      <c r="E10" s="100">
        <v>18271101031</v>
      </c>
      <c r="F10" s="64" t="s">
        <v>317</v>
      </c>
      <c r="G10" s="73">
        <v>200</v>
      </c>
      <c r="H10" s="73">
        <v>200</v>
      </c>
      <c r="I10" s="74">
        <f t="shared" si="0"/>
        <v>400</v>
      </c>
      <c r="J10" s="63" t="s">
        <v>635</v>
      </c>
      <c r="K10" s="63" t="s">
        <v>632</v>
      </c>
      <c r="L10" s="63"/>
      <c r="M10" s="63"/>
      <c r="N10" s="63"/>
      <c r="O10" s="63"/>
      <c r="P10" s="93" t="s">
        <v>637</v>
      </c>
      <c r="Q10" s="94" t="s">
        <v>638</v>
      </c>
      <c r="R10" s="55" t="s">
        <v>636</v>
      </c>
      <c r="S10" s="55" t="s">
        <v>246</v>
      </c>
      <c r="T10" s="63" t="s">
        <v>626</v>
      </c>
    </row>
    <row r="11" spans="1:20" ht="33">
      <c r="A11" s="4">
        <v>7</v>
      </c>
      <c r="B11" s="54" t="s">
        <v>67</v>
      </c>
      <c r="C11" s="59" t="s">
        <v>639</v>
      </c>
      <c r="D11" s="54" t="s">
        <v>27</v>
      </c>
      <c r="E11" s="100">
        <v>18271100319</v>
      </c>
      <c r="F11" s="65" t="s">
        <v>317</v>
      </c>
      <c r="G11" s="18">
        <v>250</v>
      </c>
      <c r="H11" s="18">
        <v>200</v>
      </c>
      <c r="I11" s="16">
        <f t="shared" si="0"/>
        <v>450</v>
      </c>
      <c r="J11" s="63" t="s">
        <v>640</v>
      </c>
      <c r="K11" s="63" t="s">
        <v>171</v>
      </c>
      <c r="L11" s="63" t="s">
        <v>184</v>
      </c>
      <c r="M11" s="63">
        <v>9864840554</v>
      </c>
      <c r="N11" s="63" t="s">
        <v>185</v>
      </c>
      <c r="O11" s="63">
        <v>9854121280</v>
      </c>
      <c r="P11" s="91" t="s">
        <v>641</v>
      </c>
      <c r="Q11" s="92" t="s">
        <v>642</v>
      </c>
      <c r="R11" s="54" t="s">
        <v>248</v>
      </c>
      <c r="S11" s="54" t="s">
        <v>246</v>
      </c>
      <c r="T11" s="63" t="s">
        <v>626</v>
      </c>
    </row>
    <row r="12" spans="1:20" ht="33">
      <c r="A12" s="4">
        <v>8</v>
      </c>
      <c r="B12" s="54" t="s">
        <v>66</v>
      </c>
      <c r="C12" s="100" t="s">
        <v>643</v>
      </c>
      <c r="D12" s="54" t="s">
        <v>27</v>
      </c>
      <c r="E12" s="66"/>
      <c r="F12" s="65" t="s">
        <v>133</v>
      </c>
      <c r="G12" s="18">
        <v>235</v>
      </c>
      <c r="H12" s="18">
        <v>200</v>
      </c>
      <c r="I12" s="16">
        <f t="shared" si="0"/>
        <v>435</v>
      </c>
      <c r="J12" s="55" t="s">
        <v>644</v>
      </c>
      <c r="K12" s="63" t="s">
        <v>171</v>
      </c>
      <c r="L12" s="74" t="s">
        <v>184</v>
      </c>
      <c r="M12" s="63">
        <v>9864840554</v>
      </c>
      <c r="N12" s="63" t="s">
        <v>185</v>
      </c>
      <c r="O12" s="63">
        <v>9854121280</v>
      </c>
      <c r="P12" s="91" t="s">
        <v>645</v>
      </c>
      <c r="Q12" s="92" t="s">
        <v>646</v>
      </c>
      <c r="R12" s="54" t="s">
        <v>247</v>
      </c>
      <c r="S12" s="54" t="s">
        <v>246</v>
      </c>
      <c r="T12" s="63" t="s">
        <v>626</v>
      </c>
    </row>
    <row r="13" spans="1:20" ht="33">
      <c r="A13" s="4">
        <v>9</v>
      </c>
      <c r="B13" s="54" t="s">
        <v>66</v>
      </c>
      <c r="C13" s="17" t="s">
        <v>86</v>
      </c>
      <c r="D13" s="54" t="s">
        <v>29</v>
      </c>
      <c r="E13" s="67">
        <v>189</v>
      </c>
      <c r="F13" s="65"/>
      <c r="G13" s="18">
        <v>55</v>
      </c>
      <c r="H13" s="18">
        <v>64</v>
      </c>
      <c r="I13" s="16">
        <f t="shared" si="0"/>
        <v>119</v>
      </c>
      <c r="J13" s="54" t="s">
        <v>140</v>
      </c>
      <c r="K13" s="65" t="s">
        <v>171</v>
      </c>
      <c r="L13" s="63" t="s">
        <v>184</v>
      </c>
      <c r="M13" s="63">
        <v>9864840554</v>
      </c>
      <c r="N13" s="63" t="s">
        <v>185</v>
      </c>
      <c r="O13" s="63">
        <v>8011402772</v>
      </c>
      <c r="P13" s="91" t="s">
        <v>647</v>
      </c>
      <c r="Q13" s="92" t="s">
        <v>252</v>
      </c>
      <c r="R13" s="54">
        <v>4</v>
      </c>
      <c r="S13" s="54" t="s">
        <v>246</v>
      </c>
      <c r="T13" s="62"/>
    </row>
    <row r="14" spans="1:20" ht="33">
      <c r="A14" s="4">
        <v>10</v>
      </c>
      <c r="B14" s="55" t="s">
        <v>66</v>
      </c>
      <c r="C14" s="58" t="s">
        <v>87</v>
      </c>
      <c r="D14" s="55" t="s">
        <v>27</v>
      </c>
      <c r="E14" s="73" t="s">
        <v>125</v>
      </c>
      <c r="F14" s="64" t="s">
        <v>134</v>
      </c>
      <c r="G14" s="63">
        <v>28</v>
      </c>
      <c r="H14" s="63">
        <v>29</v>
      </c>
      <c r="I14" s="16">
        <f t="shared" si="0"/>
        <v>57</v>
      </c>
      <c r="J14" s="82" t="s">
        <v>141</v>
      </c>
      <c r="K14" s="65" t="s">
        <v>171</v>
      </c>
      <c r="L14" s="85" t="s">
        <v>184</v>
      </c>
      <c r="M14" s="63">
        <v>9864840554</v>
      </c>
      <c r="N14" s="151" t="s">
        <v>185</v>
      </c>
      <c r="O14" s="151">
        <v>9854121280</v>
      </c>
      <c r="P14" s="91" t="s">
        <v>647</v>
      </c>
      <c r="Q14" s="92" t="s">
        <v>252</v>
      </c>
      <c r="R14" s="55">
        <v>5</v>
      </c>
      <c r="S14" s="55" t="s">
        <v>246</v>
      </c>
      <c r="T14" s="62"/>
    </row>
    <row r="15" spans="1:20" ht="49.5">
      <c r="A15" s="4">
        <v>11</v>
      </c>
      <c r="B15" s="54" t="s">
        <v>67</v>
      </c>
      <c r="C15" s="17" t="s">
        <v>88</v>
      </c>
      <c r="D15" s="54" t="s">
        <v>29</v>
      </c>
      <c r="E15" s="67"/>
      <c r="F15" s="65"/>
      <c r="G15" s="18">
        <v>65</v>
      </c>
      <c r="H15" s="18">
        <v>92</v>
      </c>
      <c r="I15" s="16">
        <f t="shared" si="0"/>
        <v>157</v>
      </c>
      <c r="J15" s="54" t="s">
        <v>142</v>
      </c>
      <c r="K15" s="65" t="s">
        <v>171</v>
      </c>
      <c r="L15" s="63" t="s">
        <v>186</v>
      </c>
      <c r="M15" s="63">
        <v>9854377270</v>
      </c>
      <c r="N15" s="63" t="s">
        <v>187</v>
      </c>
      <c r="O15" s="63">
        <v>9954846684</v>
      </c>
      <c r="P15" s="91" t="s">
        <v>647</v>
      </c>
      <c r="Q15" s="92" t="s">
        <v>252</v>
      </c>
      <c r="R15" s="54">
        <v>5</v>
      </c>
      <c r="S15" s="54" t="s">
        <v>246</v>
      </c>
      <c r="T15" s="62"/>
    </row>
    <row r="16" spans="1:20" ht="33">
      <c r="A16" s="4">
        <v>12</v>
      </c>
      <c r="B16" s="54" t="s">
        <v>67</v>
      </c>
      <c r="C16" s="58" t="s">
        <v>426</v>
      </c>
      <c r="D16" s="54" t="s">
        <v>27</v>
      </c>
      <c r="E16" s="68" t="s">
        <v>608</v>
      </c>
      <c r="F16" s="65" t="s">
        <v>134</v>
      </c>
      <c r="G16" s="18">
        <v>24</v>
      </c>
      <c r="H16" s="18">
        <v>27</v>
      </c>
      <c r="I16" s="16">
        <f t="shared" si="0"/>
        <v>51</v>
      </c>
      <c r="J16" s="82" t="s">
        <v>462</v>
      </c>
      <c r="K16" s="65" t="s">
        <v>171</v>
      </c>
      <c r="L16" s="63" t="s">
        <v>188</v>
      </c>
      <c r="M16" s="63">
        <v>9678510074</v>
      </c>
      <c r="N16" s="63" t="s">
        <v>189</v>
      </c>
      <c r="O16" s="63">
        <v>9706340576</v>
      </c>
      <c r="P16" s="91" t="s">
        <v>647</v>
      </c>
      <c r="Q16" s="92" t="s">
        <v>252</v>
      </c>
      <c r="R16" s="54">
        <v>2</v>
      </c>
      <c r="S16" s="54" t="s">
        <v>246</v>
      </c>
      <c r="T16" s="62"/>
    </row>
    <row r="17" spans="1:20" ht="33">
      <c r="A17" s="4">
        <v>13</v>
      </c>
      <c r="B17" s="54" t="s">
        <v>66</v>
      </c>
      <c r="C17" s="17" t="s">
        <v>90</v>
      </c>
      <c r="D17" s="54" t="s">
        <v>29</v>
      </c>
      <c r="E17" s="65"/>
      <c r="F17" s="65"/>
      <c r="G17" s="18">
        <v>73</v>
      </c>
      <c r="H17" s="18">
        <v>81</v>
      </c>
      <c r="I17" s="16">
        <f t="shared" si="0"/>
        <v>154</v>
      </c>
      <c r="J17" s="54" t="s">
        <v>144</v>
      </c>
      <c r="K17" s="65" t="s">
        <v>171</v>
      </c>
      <c r="L17" s="158" t="s">
        <v>190</v>
      </c>
      <c r="M17" s="159">
        <v>9864844082</v>
      </c>
      <c r="N17" s="158" t="s">
        <v>191</v>
      </c>
      <c r="O17" s="158">
        <v>9707912094</v>
      </c>
      <c r="P17" s="91" t="s">
        <v>648</v>
      </c>
      <c r="Q17" s="92" t="s">
        <v>253</v>
      </c>
      <c r="R17" s="54">
        <v>5</v>
      </c>
      <c r="S17" s="54" t="s">
        <v>246</v>
      </c>
      <c r="T17" s="62"/>
    </row>
    <row r="18" spans="1:20" s="131" customFormat="1" ht="33">
      <c r="A18" s="130">
        <v>14</v>
      </c>
      <c r="B18" s="55" t="s">
        <v>67</v>
      </c>
      <c r="C18" s="57" t="s">
        <v>279</v>
      </c>
      <c r="D18" s="55"/>
      <c r="E18" s="68">
        <v>170</v>
      </c>
      <c r="F18" s="64"/>
      <c r="G18" s="75">
        <v>40</v>
      </c>
      <c r="H18" s="75">
        <v>35</v>
      </c>
      <c r="I18" s="74">
        <f t="shared" si="0"/>
        <v>75</v>
      </c>
      <c r="J18" s="63" t="s">
        <v>526</v>
      </c>
      <c r="K18" s="65" t="s">
        <v>171</v>
      </c>
      <c r="L18" s="63" t="s">
        <v>182</v>
      </c>
      <c r="M18" s="63">
        <v>9864782335</v>
      </c>
      <c r="N18" s="63" t="s">
        <v>392</v>
      </c>
      <c r="O18" s="63">
        <v>9957169172</v>
      </c>
      <c r="P18" s="91" t="s">
        <v>648</v>
      </c>
      <c r="Q18" s="92" t="s">
        <v>253</v>
      </c>
      <c r="R18" s="55">
        <v>8</v>
      </c>
      <c r="S18" s="55" t="s">
        <v>246</v>
      </c>
      <c r="T18" s="63"/>
    </row>
    <row r="19" spans="1:20" ht="33">
      <c r="A19" s="4">
        <v>15</v>
      </c>
      <c r="B19" s="54" t="s">
        <v>66</v>
      </c>
      <c r="C19" s="17" t="s">
        <v>92</v>
      </c>
      <c r="D19" s="54" t="s">
        <v>29</v>
      </c>
      <c r="E19" s="65">
        <v>58</v>
      </c>
      <c r="F19" s="65"/>
      <c r="G19" s="18">
        <v>40</v>
      </c>
      <c r="H19" s="18">
        <v>45</v>
      </c>
      <c r="I19" s="16">
        <f t="shared" si="0"/>
        <v>85</v>
      </c>
      <c r="J19" s="54" t="s">
        <v>586</v>
      </c>
      <c r="K19" s="65" t="s">
        <v>171</v>
      </c>
      <c r="L19" s="85" t="s">
        <v>194</v>
      </c>
      <c r="M19" s="85" t="s">
        <v>195</v>
      </c>
      <c r="N19" s="151" t="s">
        <v>196</v>
      </c>
      <c r="O19" s="151">
        <v>8724979814</v>
      </c>
      <c r="P19" s="95" t="s">
        <v>650</v>
      </c>
      <c r="Q19" s="92" t="s">
        <v>244</v>
      </c>
      <c r="R19" s="54">
        <v>4</v>
      </c>
      <c r="S19" s="54" t="s">
        <v>246</v>
      </c>
      <c r="T19" s="62"/>
    </row>
    <row r="20" spans="1:20" ht="33">
      <c r="A20" s="4">
        <v>16</v>
      </c>
      <c r="B20" s="54" t="s">
        <v>67</v>
      </c>
      <c r="C20" s="57" t="s">
        <v>484</v>
      </c>
      <c r="D20" s="54"/>
      <c r="E20" s="65">
        <v>14</v>
      </c>
      <c r="F20" s="65"/>
      <c r="G20" s="18">
        <v>58</v>
      </c>
      <c r="H20" s="18">
        <v>50</v>
      </c>
      <c r="I20" s="16">
        <f t="shared" si="0"/>
        <v>108</v>
      </c>
      <c r="J20" s="63" t="s">
        <v>507</v>
      </c>
      <c r="K20" s="63"/>
      <c r="L20" s="85" t="s">
        <v>502</v>
      </c>
      <c r="M20" s="85" t="s">
        <v>649</v>
      </c>
      <c r="N20" s="151" t="s">
        <v>220</v>
      </c>
      <c r="O20" s="151">
        <v>9577812567</v>
      </c>
      <c r="P20" s="95" t="s">
        <v>650</v>
      </c>
      <c r="Q20" s="92" t="s">
        <v>244</v>
      </c>
      <c r="R20" s="54">
        <v>7</v>
      </c>
      <c r="S20" s="54" t="s">
        <v>246</v>
      </c>
      <c r="T20" s="62"/>
    </row>
    <row r="21" spans="1:20" ht="33">
      <c r="A21" s="4">
        <v>17</v>
      </c>
      <c r="B21" s="54" t="s">
        <v>66</v>
      </c>
      <c r="C21" s="57" t="s">
        <v>264</v>
      </c>
      <c r="D21" s="54" t="s">
        <v>29</v>
      </c>
      <c r="E21" s="65">
        <v>1</v>
      </c>
      <c r="F21" s="65"/>
      <c r="G21" s="18">
        <v>31</v>
      </c>
      <c r="H21" s="18">
        <v>30</v>
      </c>
      <c r="I21" s="16">
        <f t="shared" si="0"/>
        <v>61</v>
      </c>
      <c r="J21" s="63" t="s">
        <v>324</v>
      </c>
      <c r="K21" s="65" t="s">
        <v>171</v>
      </c>
      <c r="L21" s="85" t="s">
        <v>197</v>
      </c>
      <c r="M21" s="90" t="s">
        <v>198</v>
      </c>
      <c r="N21" s="151" t="s">
        <v>199</v>
      </c>
      <c r="O21" s="151">
        <v>8876332911</v>
      </c>
      <c r="P21" s="95" t="s">
        <v>651</v>
      </c>
      <c r="Q21" s="92" t="s">
        <v>252</v>
      </c>
      <c r="R21" s="54">
        <v>7</v>
      </c>
      <c r="S21" s="54" t="s">
        <v>246</v>
      </c>
      <c r="T21" s="62"/>
    </row>
    <row r="22" spans="1:20" ht="33">
      <c r="A22" s="4">
        <v>18</v>
      </c>
      <c r="B22" s="54" t="s">
        <v>66</v>
      </c>
      <c r="C22" s="17" t="s">
        <v>93</v>
      </c>
      <c r="D22" s="54" t="s">
        <v>27</v>
      </c>
      <c r="E22" s="65">
        <v>18271100317</v>
      </c>
      <c r="F22" s="65" t="s">
        <v>132</v>
      </c>
      <c r="G22" s="18">
        <v>46</v>
      </c>
      <c r="H22" s="18">
        <v>53</v>
      </c>
      <c r="I22" s="16">
        <f t="shared" si="0"/>
        <v>99</v>
      </c>
      <c r="J22" s="54" t="s">
        <v>585</v>
      </c>
      <c r="K22" s="65" t="s">
        <v>171</v>
      </c>
      <c r="L22" s="85" t="s">
        <v>197</v>
      </c>
      <c r="M22" s="90" t="s">
        <v>198</v>
      </c>
      <c r="N22" s="151" t="s">
        <v>200</v>
      </c>
      <c r="O22" s="151">
        <v>8876332911</v>
      </c>
      <c r="P22" s="95" t="s">
        <v>651</v>
      </c>
      <c r="Q22" s="92" t="s">
        <v>252</v>
      </c>
      <c r="R22" s="54">
        <v>5</v>
      </c>
      <c r="S22" s="54" t="s">
        <v>246</v>
      </c>
      <c r="T22" s="62"/>
    </row>
    <row r="23" spans="1:20" ht="33">
      <c r="A23" s="4">
        <v>19</v>
      </c>
      <c r="B23" s="55" t="s">
        <v>67</v>
      </c>
      <c r="C23" s="17" t="s">
        <v>94</v>
      </c>
      <c r="D23" s="54" t="s">
        <v>29</v>
      </c>
      <c r="E23" s="65">
        <v>7</v>
      </c>
      <c r="F23" s="65"/>
      <c r="G23" s="18">
        <v>35</v>
      </c>
      <c r="H23" s="18">
        <v>42</v>
      </c>
      <c r="I23" s="16">
        <f t="shared" si="0"/>
        <v>77</v>
      </c>
      <c r="J23" s="54" t="s">
        <v>146</v>
      </c>
      <c r="K23" s="65" t="s">
        <v>201</v>
      </c>
      <c r="L23" s="63" t="s">
        <v>202</v>
      </c>
      <c r="M23" s="63">
        <v>9706048951</v>
      </c>
      <c r="N23" s="63" t="s">
        <v>203</v>
      </c>
      <c r="O23" s="63">
        <v>8876090995</v>
      </c>
      <c r="P23" s="95" t="s">
        <v>651</v>
      </c>
      <c r="Q23" s="63" t="s">
        <v>252</v>
      </c>
      <c r="R23" s="55">
        <v>8</v>
      </c>
      <c r="S23" s="55" t="s">
        <v>246</v>
      </c>
      <c r="T23" s="62"/>
    </row>
    <row r="24" spans="1:20" ht="33">
      <c r="A24" s="4">
        <v>20</v>
      </c>
      <c r="B24" s="55" t="s">
        <v>67</v>
      </c>
      <c r="C24" s="68" t="s">
        <v>609</v>
      </c>
      <c r="D24" s="54" t="s">
        <v>27</v>
      </c>
      <c r="E24" s="65"/>
      <c r="F24" s="65" t="s">
        <v>133</v>
      </c>
      <c r="G24" s="18">
        <v>27</v>
      </c>
      <c r="H24" s="18">
        <v>39</v>
      </c>
      <c r="I24" s="16">
        <f t="shared" si="0"/>
        <v>66</v>
      </c>
      <c r="J24" s="55" t="s">
        <v>610</v>
      </c>
      <c r="K24" s="135" t="s">
        <v>171</v>
      </c>
      <c r="L24" s="63" t="s">
        <v>180</v>
      </c>
      <c r="M24" s="63">
        <v>9854377213</v>
      </c>
      <c r="N24" s="63" t="s">
        <v>181</v>
      </c>
      <c r="O24" s="63">
        <v>7896806768</v>
      </c>
      <c r="P24" s="95" t="s">
        <v>651</v>
      </c>
      <c r="Q24" s="63" t="s">
        <v>252</v>
      </c>
      <c r="R24" s="55">
        <v>8</v>
      </c>
      <c r="S24" s="55" t="s">
        <v>246</v>
      </c>
      <c r="T24" s="62"/>
    </row>
    <row r="25" spans="1:20" s="131" customFormat="1" ht="33">
      <c r="A25" s="130">
        <v>21</v>
      </c>
      <c r="B25" s="55" t="s">
        <v>66</v>
      </c>
      <c r="C25" s="57" t="s">
        <v>303</v>
      </c>
      <c r="D25" s="55" t="s">
        <v>29</v>
      </c>
      <c r="E25" s="69">
        <v>1</v>
      </c>
      <c r="F25" s="64"/>
      <c r="G25" s="75">
        <v>35</v>
      </c>
      <c r="H25" s="75">
        <v>30</v>
      </c>
      <c r="I25" s="74">
        <f t="shared" si="0"/>
        <v>65</v>
      </c>
      <c r="J25" s="63" t="s">
        <v>359</v>
      </c>
      <c r="K25" s="135" t="s">
        <v>171</v>
      </c>
      <c r="L25" s="63" t="s">
        <v>202</v>
      </c>
      <c r="M25" s="63">
        <v>9706048951</v>
      </c>
      <c r="N25" s="63" t="s">
        <v>204</v>
      </c>
      <c r="O25" s="63">
        <v>9859334881</v>
      </c>
      <c r="P25" s="95" t="s">
        <v>607</v>
      </c>
      <c r="Q25" s="63" t="s">
        <v>253</v>
      </c>
      <c r="R25" s="55">
        <v>6</v>
      </c>
      <c r="S25" s="55" t="s">
        <v>246</v>
      </c>
      <c r="T25" s="63"/>
    </row>
    <row r="26" spans="1:20" ht="49.5">
      <c r="A26" s="4">
        <v>22</v>
      </c>
      <c r="B26" s="55" t="s">
        <v>66</v>
      </c>
      <c r="C26" s="58" t="s">
        <v>96</v>
      </c>
      <c r="D26" s="55" t="s">
        <v>27</v>
      </c>
      <c r="E26" s="73" t="s">
        <v>126</v>
      </c>
      <c r="F26" s="64" t="s">
        <v>132</v>
      </c>
      <c r="G26" s="75">
        <v>17</v>
      </c>
      <c r="H26" s="75">
        <v>23</v>
      </c>
      <c r="I26" s="16">
        <f t="shared" si="0"/>
        <v>40</v>
      </c>
      <c r="J26" s="82" t="s">
        <v>148</v>
      </c>
      <c r="K26" s="64" t="s">
        <v>171</v>
      </c>
      <c r="L26" s="151" t="s">
        <v>175</v>
      </c>
      <c r="M26" s="152" t="s">
        <v>176</v>
      </c>
      <c r="N26" s="151" t="s">
        <v>205</v>
      </c>
      <c r="O26" s="151">
        <v>9859460409</v>
      </c>
      <c r="P26" s="95" t="s">
        <v>607</v>
      </c>
      <c r="Q26" s="63" t="s">
        <v>253</v>
      </c>
      <c r="R26" s="55">
        <v>2</v>
      </c>
      <c r="S26" s="55" t="s">
        <v>246</v>
      </c>
      <c r="T26" s="62"/>
    </row>
    <row r="27" spans="1:20" ht="33">
      <c r="A27" s="4">
        <v>23</v>
      </c>
      <c r="B27" s="55" t="s">
        <v>67</v>
      </c>
      <c r="C27" s="17" t="s">
        <v>97</v>
      </c>
      <c r="D27" s="54" t="s">
        <v>29</v>
      </c>
      <c r="E27" s="65">
        <v>16</v>
      </c>
      <c r="F27" s="65"/>
      <c r="G27" s="18">
        <v>22</v>
      </c>
      <c r="H27" s="18">
        <v>23</v>
      </c>
      <c r="I27" s="16">
        <f t="shared" si="0"/>
        <v>45</v>
      </c>
      <c r="J27" s="54" t="s">
        <v>149</v>
      </c>
      <c r="K27" s="65" t="s">
        <v>171</v>
      </c>
      <c r="L27" s="63" t="s">
        <v>206</v>
      </c>
      <c r="M27" s="63">
        <v>8812863053</v>
      </c>
      <c r="N27" s="63" t="s">
        <v>207</v>
      </c>
      <c r="O27" s="63">
        <v>9401363231</v>
      </c>
      <c r="P27" s="95" t="s">
        <v>607</v>
      </c>
      <c r="Q27" s="63" t="s">
        <v>253</v>
      </c>
      <c r="R27" s="55">
        <v>7</v>
      </c>
      <c r="S27" s="55" t="s">
        <v>246</v>
      </c>
      <c r="T27" s="62"/>
    </row>
    <row r="28" spans="1:20" ht="33">
      <c r="A28" s="4">
        <v>24</v>
      </c>
      <c r="B28" s="55" t="s">
        <v>67</v>
      </c>
      <c r="C28" s="17" t="s">
        <v>98</v>
      </c>
      <c r="D28" s="54" t="s">
        <v>27</v>
      </c>
      <c r="E28" s="65">
        <v>18271100538</v>
      </c>
      <c r="F28" s="65" t="s">
        <v>132</v>
      </c>
      <c r="G28" s="18">
        <v>23</v>
      </c>
      <c r="H28" s="18">
        <v>23</v>
      </c>
      <c r="I28" s="16">
        <f t="shared" si="0"/>
        <v>46</v>
      </c>
      <c r="J28" s="54" t="s">
        <v>150</v>
      </c>
      <c r="K28" s="65" t="s">
        <v>171</v>
      </c>
      <c r="L28" s="63" t="s">
        <v>206</v>
      </c>
      <c r="M28" s="63">
        <v>8812863053</v>
      </c>
      <c r="N28" s="63" t="s">
        <v>207</v>
      </c>
      <c r="O28" s="63">
        <v>9401363231</v>
      </c>
      <c r="P28" s="95" t="s">
        <v>607</v>
      </c>
      <c r="Q28" s="63" t="s">
        <v>253</v>
      </c>
      <c r="R28" s="55">
        <v>8</v>
      </c>
      <c r="S28" s="55" t="s">
        <v>246</v>
      </c>
      <c r="T28" s="62"/>
    </row>
    <row r="29" spans="1:20" ht="33">
      <c r="A29" s="4">
        <v>25</v>
      </c>
      <c r="B29" s="55" t="s">
        <v>66</v>
      </c>
      <c r="C29" s="59" t="s">
        <v>599</v>
      </c>
      <c r="D29" s="54" t="s">
        <v>27</v>
      </c>
      <c r="E29" s="100">
        <v>18271100903</v>
      </c>
      <c r="F29" s="65" t="s">
        <v>317</v>
      </c>
      <c r="G29" s="18">
        <v>0</v>
      </c>
      <c r="H29" s="18">
        <v>150</v>
      </c>
      <c r="I29" s="16">
        <f t="shared" si="0"/>
        <v>150</v>
      </c>
      <c r="J29" s="63" t="s">
        <v>600</v>
      </c>
      <c r="K29" s="63"/>
      <c r="L29" s="85" t="s">
        <v>208</v>
      </c>
      <c r="M29" s="85" t="s">
        <v>209</v>
      </c>
      <c r="N29" s="151" t="s">
        <v>210</v>
      </c>
      <c r="O29" s="151">
        <v>9577220931</v>
      </c>
      <c r="P29" s="105" t="s">
        <v>652</v>
      </c>
      <c r="Q29" s="63" t="s">
        <v>254</v>
      </c>
      <c r="R29" s="55">
        <v>7</v>
      </c>
      <c r="S29" s="55" t="s">
        <v>246</v>
      </c>
      <c r="T29" s="62"/>
    </row>
    <row r="30" spans="1:20" ht="33">
      <c r="A30" s="4">
        <v>26</v>
      </c>
      <c r="B30" s="55" t="s">
        <v>67</v>
      </c>
      <c r="C30" s="68" t="s">
        <v>611</v>
      </c>
      <c r="D30" s="54" t="s">
        <v>27</v>
      </c>
      <c r="E30" s="67"/>
      <c r="F30" s="65" t="s">
        <v>133</v>
      </c>
      <c r="G30" s="18">
        <v>60</v>
      </c>
      <c r="H30" s="18">
        <v>57</v>
      </c>
      <c r="I30" s="16">
        <f t="shared" si="0"/>
        <v>117</v>
      </c>
      <c r="J30" s="55" t="s">
        <v>612</v>
      </c>
      <c r="K30" s="135" t="s">
        <v>171</v>
      </c>
      <c r="L30" s="85" t="s">
        <v>208</v>
      </c>
      <c r="M30" s="85" t="s">
        <v>209</v>
      </c>
      <c r="N30" s="151" t="s">
        <v>210</v>
      </c>
      <c r="O30" s="151">
        <v>9577220931</v>
      </c>
      <c r="P30" s="105" t="s">
        <v>652</v>
      </c>
      <c r="Q30" s="63" t="s">
        <v>254</v>
      </c>
      <c r="R30" s="55">
        <v>6</v>
      </c>
      <c r="S30" s="55" t="s">
        <v>246</v>
      </c>
      <c r="T30" s="62"/>
    </row>
    <row r="31" spans="1:20" ht="49.5">
      <c r="A31" s="4">
        <v>27</v>
      </c>
      <c r="B31" s="55" t="s">
        <v>66</v>
      </c>
      <c r="C31" s="59" t="s">
        <v>101</v>
      </c>
      <c r="D31" s="55" t="s">
        <v>29</v>
      </c>
      <c r="E31" s="64">
        <v>166</v>
      </c>
      <c r="F31" s="64"/>
      <c r="G31" s="75">
        <v>46</v>
      </c>
      <c r="H31" s="75">
        <v>38</v>
      </c>
      <c r="I31" s="16">
        <f t="shared" si="0"/>
        <v>84</v>
      </c>
      <c r="J31" s="63" t="s">
        <v>153</v>
      </c>
      <c r="K31" s="65" t="s">
        <v>171</v>
      </c>
      <c r="L31" s="85" t="s">
        <v>188</v>
      </c>
      <c r="M31" s="85" t="s">
        <v>212</v>
      </c>
      <c r="N31" s="151" t="s">
        <v>213</v>
      </c>
      <c r="O31" s="151">
        <v>9854319798</v>
      </c>
      <c r="P31" s="55" t="s">
        <v>654</v>
      </c>
      <c r="Q31" s="63" t="s">
        <v>250</v>
      </c>
      <c r="R31" s="55">
        <v>4</v>
      </c>
      <c r="S31" s="55" t="s">
        <v>246</v>
      </c>
      <c r="T31" s="62"/>
    </row>
    <row r="32" spans="1:20" ht="33">
      <c r="A32" s="4">
        <v>28</v>
      </c>
      <c r="B32" s="55" t="s">
        <v>66</v>
      </c>
      <c r="C32" s="17" t="s">
        <v>102</v>
      </c>
      <c r="D32" s="54" t="s">
        <v>27</v>
      </c>
      <c r="E32" s="65" t="s">
        <v>127</v>
      </c>
      <c r="F32" s="65" t="s">
        <v>132</v>
      </c>
      <c r="G32" s="18">
        <v>50</v>
      </c>
      <c r="H32" s="18">
        <v>47</v>
      </c>
      <c r="I32" s="16">
        <f t="shared" si="0"/>
        <v>97</v>
      </c>
      <c r="J32" s="82" t="s">
        <v>653</v>
      </c>
      <c r="K32" s="134"/>
      <c r="L32" s="85" t="s">
        <v>192</v>
      </c>
      <c r="M32" s="85">
        <v>9859262332</v>
      </c>
      <c r="N32" s="85" t="s">
        <v>193</v>
      </c>
      <c r="O32" s="85">
        <v>7399174854</v>
      </c>
      <c r="P32" s="55" t="s">
        <v>654</v>
      </c>
      <c r="Q32" s="63" t="s">
        <v>250</v>
      </c>
      <c r="R32" s="55">
        <v>5</v>
      </c>
      <c r="S32" s="55" t="s">
        <v>246</v>
      </c>
      <c r="T32" s="62"/>
    </row>
    <row r="33" spans="1:20" ht="33">
      <c r="A33" s="4">
        <v>29</v>
      </c>
      <c r="B33" s="55" t="s">
        <v>67</v>
      </c>
      <c r="C33" s="17" t="s">
        <v>103</v>
      </c>
      <c r="D33" s="54" t="s">
        <v>29</v>
      </c>
      <c r="E33" s="65"/>
      <c r="F33" s="65"/>
      <c r="G33" s="18">
        <v>70</v>
      </c>
      <c r="H33" s="18">
        <v>52</v>
      </c>
      <c r="I33" s="16">
        <f t="shared" si="0"/>
        <v>122</v>
      </c>
      <c r="J33" s="54" t="s">
        <v>154</v>
      </c>
      <c r="K33" s="65" t="s">
        <v>171</v>
      </c>
      <c r="L33" s="74" t="s">
        <v>214</v>
      </c>
      <c r="M33" s="74" t="s">
        <v>215</v>
      </c>
      <c r="N33" s="74" t="s">
        <v>216</v>
      </c>
      <c r="O33" s="74">
        <v>8749940300</v>
      </c>
      <c r="P33" s="55" t="s">
        <v>654</v>
      </c>
      <c r="Q33" s="63" t="s">
        <v>250</v>
      </c>
      <c r="R33" s="55">
        <v>7</v>
      </c>
      <c r="S33" s="55" t="s">
        <v>246</v>
      </c>
      <c r="T33" s="62"/>
    </row>
    <row r="34" spans="1:20" ht="33">
      <c r="A34" s="4">
        <v>30</v>
      </c>
      <c r="B34" s="55" t="s">
        <v>67</v>
      </c>
      <c r="C34" s="58" t="s">
        <v>269</v>
      </c>
      <c r="D34" s="54" t="s">
        <v>27</v>
      </c>
      <c r="E34" s="68">
        <v>18271100135</v>
      </c>
      <c r="F34" s="65" t="s">
        <v>132</v>
      </c>
      <c r="G34" s="18">
        <v>39</v>
      </c>
      <c r="H34" s="18">
        <v>48</v>
      </c>
      <c r="I34" s="16">
        <f t="shared" si="0"/>
        <v>87</v>
      </c>
      <c r="J34" s="82" t="s">
        <v>329</v>
      </c>
      <c r="K34" s="65" t="s">
        <v>171</v>
      </c>
      <c r="L34" s="63" t="s">
        <v>217</v>
      </c>
      <c r="M34" s="63">
        <v>9854456904</v>
      </c>
      <c r="N34" s="63" t="s">
        <v>218</v>
      </c>
      <c r="O34" s="63">
        <v>8011402772</v>
      </c>
      <c r="P34" s="55" t="s">
        <v>654</v>
      </c>
      <c r="Q34" s="63" t="s">
        <v>250</v>
      </c>
      <c r="R34" s="55">
        <v>8</v>
      </c>
      <c r="S34" s="55" t="s">
        <v>246</v>
      </c>
      <c r="T34" s="62"/>
    </row>
    <row r="35" spans="1:20" ht="33">
      <c r="A35" s="4">
        <v>31</v>
      </c>
      <c r="B35" s="55" t="s">
        <v>66</v>
      </c>
      <c r="C35" s="17" t="s">
        <v>105</v>
      </c>
      <c r="D35" s="54" t="s">
        <v>27</v>
      </c>
      <c r="E35" s="66" t="s">
        <v>128</v>
      </c>
      <c r="F35" s="65" t="s">
        <v>132</v>
      </c>
      <c r="G35" s="62">
        <v>118</v>
      </c>
      <c r="H35" s="62">
        <v>114</v>
      </c>
      <c r="I35" s="16">
        <f t="shared" si="0"/>
        <v>232</v>
      </c>
      <c r="J35" s="54" t="s">
        <v>156</v>
      </c>
      <c r="K35" s="64" t="s">
        <v>171</v>
      </c>
      <c r="L35" s="63" t="s">
        <v>219</v>
      </c>
      <c r="M35" s="63">
        <v>9859348683</v>
      </c>
      <c r="N35" s="63" t="s">
        <v>220</v>
      </c>
      <c r="O35" s="63">
        <v>9577812567</v>
      </c>
      <c r="P35" s="55" t="s">
        <v>655</v>
      </c>
      <c r="Q35" s="63" t="s">
        <v>251</v>
      </c>
      <c r="R35" s="55">
        <v>9</v>
      </c>
      <c r="S35" s="55" t="s">
        <v>246</v>
      </c>
      <c r="T35" s="62" t="s">
        <v>626</v>
      </c>
    </row>
    <row r="36" spans="1:20" s="131" customFormat="1" ht="49.5">
      <c r="A36" s="130">
        <v>32</v>
      </c>
      <c r="B36" s="55" t="s">
        <v>66</v>
      </c>
      <c r="C36" s="57" t="s">
        <v>487</v>
      </c>
      <c r="D36" s="55" t="s">
        <v>29</v>
      </c>
      <c r="E36" s="64">
        <v>4</v>
      </c>
      <c r="F36" s="64"/>
      <c r="G36" s="75">
        <v>85</v>
      </c>
      <c r="H36" s="75">
        <v>76</v>
      </c>
      <c r="I36" s="74">
        <f t="shared" si="0"/>
        <v>161</v>
      </c>
      <c r="J36" s="63" t="s">
        <v>656</v>
      </c>
      <c r="K36" s="63" t="s">
        <v>657</v>
      </c>
      <c r="L36" s="85" t="s">
        <v>363</v>
      </c>
      <c r="M36" s="85" t="s">
        <v>364</v>
      </c>
      <c r="N36" s="151" t="s">
        <v>365</v>
      </c>
      <c r="O36" s="151">
        <v>8011824030</v>
      </c>
      <c r="P36" s="55" t="s">
        <v>658</v>
      </c>
      <c r="Q36" s="63" t="s">
        <v>244</v>
      </c>
      <c r="R36" s="64">
        <v>8</v>
      </c>
      <c r="S36" s="64" t="s">
        <v>246</v>
      </c>
      <c r="T36" s="63"/>
    </row>
    <row r="37" spans="1:20" s="131" customFormat="1" ht="33">
      <c r="A37" s="130">
        <v>33</v>
      </c>
      <c r="B37" s="55" t="s">
        <v>67</v>
      </c>
      <c r="C37" s="57" t="s">
        <v>415</v>
      </c>
      <c r="D37" s="55" t="s">
        <v>29</v>
      </c>
      <c r="E37" s="64">
        <v>3</v>
      </c>
      <c r="F37" s="64"/>
      <c r="G37" s="63">
        <v>80</v>
      </c>
      <c r="H37" s="63">
        <v>86</v>
      </c>
      <c r="I37" s="74">
        <f t="shared" si="0"/>
        <v>166</v>
      </c>
      <c r="J37" s="63" t="s">
        <v>452</v>
      </c>
      <c r="K37" s="63" t="s">
        <v>657</v>
      </c>
      <c r="L37" s="85" t="s">
        <v>616</v>
      </c>
      <c r="M37" s="90"/>
      <c r="N37" s="151" t="s">
        <v>529</v>
      </c>
      <c r="O37" s="151"/>
      <c r="P37" s="55" t="s">
        <v>658</v>
      </c>
      <c r="Q37" s="63" t="s">
        <v>244</v>
      </c>
      <c r="R37" s="55">
        <v>7</v>
      </c>
      <c r="S37" s="55" t="s">
        <v>246</v>
      </c>
      <c r="T37" s="63"/>
    </row>
    <row r="38" spans="1:20" ht="33">
      <c r="A38" s="4">
        <v>34</v>
      </c>
      <c r="B38" s="54" t="s">
        <v>66</v>
      </c>
      <c r="C38" s="58" t="s">
        <v>659</v>
      </c>
      <c r="D38" s="54"/>
      <c r="E38" s="68" t="s">
        <v>661</v>
      </c>
      <c r="F38" s="65" t="s">
        <v>132</v>
      </c>
      <c r="G38" s="62">
        <v>30</v>
      </c>
      <c r="H38" s="62">
        <v>20</v>
      </c>
      <c r="I38" s="16">
        <f t="shared" si="0"/>
        <v>50</v>
      </c>
      <c r="J38" s="82" t="s">
        <v>660</v>
      </c>
      <c r="K38" s="134" t="s">
        <v>624</v>
      </c>
      <c r="L38" s="63"/>
      <c r="M38" s="63"/>
      <c r="N38" s="63"/>
      <c r="O38" s="63"/>
      <c r="P38" s="55" t="s">
        <v>663</v>
      </c>
      <c r="Q38" s="62" t="s">
        <v>252</v>
      </c>
      <c r="R38" s="54">
        <v>9</v>
      </c>
      <c r="S38" s="54" t="s">
        <v>246</v>
      </c>
      <c r="T38" s="62"/>
    </row>
    <row r="39" spans="1:20" ht="33">
      <c r="A39" s="4">
        <v>35</v>
      </c>
      <c r="B39" s="54" t="s">
        <v>67</v>
      </c>
      <c r="C39" s="58" t="s">
        <v>257</v>
      </c>
      <c r="D39" s="54" t="s">
        <v>29</v>
      </c>
      <c r="E39" s="68" t="s">
        <v>306</v>
      </c>
      <c r="F39" s="65" t="s">
        <v>134</v>
      </c>
      <c r="G39" s="72">
        <v>50</v>
      </c>
      <c r="H39" s="72">
        <v>45</v>
      </c>
      <c r="I39" s="16">
        <f t="shared" si="0"/>
        <v>95</v>
      </c>
      <c r="J39" s="82" t="s">
        <v>662</v>
      </c>
      <c r="K39" s="134" t="s">
        <v>657</v>
      </c>
      <c r="L39" s="85" t="s">
        <v>363</v>
      </c>
      <c r="M39" s="85" t="s">
        <v>364</v>
      </c>
      <c r="N39" s="151" t="s">
        <v>365</v>
      </c>
      <c r="O39" s="151">
        <v>8011824030</v>
      </c>
      <c r="P39" s="55" t="s">
        <v>663</v>
      </c>
      <c r="Q39" s="62" t="s">
        <v>252</v>
      </c>
      <c r="R39" s="54">
        <v>4</v>
      </c>
      <c r="S39" s="54" t="s">
        <v>246</v>
      </c>
      <c r="T39" s="62"/>
    </row>
    <row r="40" spans="1:20" s="154" customFormat="1" ht="33">
      <c r="A40" s="130">
        <v>36</v>
      </c>
      <c r="B40" s="55" t="s">
        <v>66</v>
      </c>
      <c r="C40" s="100" t="s">
        <v>268</v>
      </c>
      <c r="D40" s="55" t="s">
        <v>29</v>
      </c>
      <c r="E40" s="74">
        <v>178</v>
      </c>
      <c r="F40" s="64"/>
      <c r="G40" s="74">
        <v>41</v>
      </c>
      <c r="H40" s="74">
        <v>34</v>
      </c>
      <c r="I40" s="74">
        <f t="shared" si="0"/>
        <v>75</v>
      </c>
      <c r="J40" s="63" t="s">
        <v>328</v>
      </c>
      <c r="K40" s="64" t="s">
        <v>171</v>
      </c>
      <c r="L40" s="63" t="s">
        <v>208</v>
      </c>
      <c r="M40" s="85" t="s">
        <v>209</v>
      </c>
      <c r="N40" s="63" t="s">
        <v>224</v>
      </c>
      <c r="O40" s="63">
        <v>9577220931</v>
      </c>
      <c r="P40" s="55" t="s">
        <v>664</v>
      </c>
      <c r="Q40" s="63" t="s">
        <v>253</v>
      </c>
      <c r="R40" s="55">
        <v>8</v>
      </c>
      <c r="S40" s="55" t="s">
        <v>246</v>
      </c>
      <c r="T40" s="63"/>
    </row>
    <row r="41" spans="1:20" ht="33">
      <c r="A41" s="4">
        <v>37</v>
      </c>
      <c r="B41" s="54" t="s">
        <v>67</v>
      </c>
      <c r="C41" s="56" t="s">
        <v>108</v>
      </c>
      <c r="D41" s="55" t="s">
        <v>29</v>
      </c>
      <c r="E41" s="64">
        <v>131</v>
      </c>
      <c r="F41" s="64"/>
      <c r="G41" s="63"/>
      <c r="H41" s="63"/>
      <c r="I41" s="16">
        <f t="shared" si="0"/>
        <v>0</v>
      </c>
      <c r="J41" s="55" t="s">
        <v>159</v>
      </c>
      <c r="K41" s="64" t="s">
        <v>227</v>
      </c>
      <c r="L41" s="74" t="s">
        <v>208</v>
      </c>
      <c r="M41" s="74" t="s">
        <v>209</v>
      </c>
      <c r="N41" s="74" t="s">
        <v>228</v>
      </c>
      <c r="O41" s="74">
        <v>7896227736</v>
      </c>
      <c r="P41" s="55" t="s">
        <v>664</v>
      </c>
      <c r="Q41" s="63" t="s">
        <v>253</v>
      </c>
      <c r="R41" s="54">
        <v>8</v>
      </c>
      <c r="S41" s="54" t="s">
        <v>246</v>
      </c>
      <c r="T41" s="62"/>
    </row>
    <row r="42" spans="1:20" s="131" customFormat="1" ht="33">
      <c r="A42" s="130">
        <v>38</v>
      </c>
      <c r="B42" s="55" t="s">
        <v>66</v>
      </c>
      <c r="C42" s="57" t="s">
        <v>445</v>
      </c>
      <c r="D42" s="55" t="s">
        <v>29</v>
      </c>
      <c r="E42" s="64">
        <v>15</v>
      </c>
      <c r="F42" s="64"/>
      <c r="G42" s="74">
        <v>35</v>
      </c>
      <c r="H42" s="63"/>
      <c r="I42" s="74">
        <f t="shared" si="0"/>
        <v>35</v>
      </c>
      <c r="J42" s="63" t="s">
        <v>357</v>
      </c>
      <c r="K42" s="64" t="s">
        <v>227</v>
      </c>
      <c r="L42" s="74" t="s">
        <v>206</v>
      </c>
      <c r="M42" s="74" t="s">
        <v>229</v>
      </c>
      <c r="N42" s="74" t="s">
        <v>230</v>
      </c>
      <c r="O42" s="74">
        <v>9706822855</v>
      </c>
      <c r="P42" s="55" t="s">
        <v>665</v>
      </c>
      <c r="Q42" s="63" t="s">
        <v>254</v>
      </c>
      <c r="R42" s="55">
        <v>8</v>
      </c>
      <c r="S42" s="55" t="s">
        <v>246</v>
      </c>
      <c r="T42" s="63"/>
    </row>
    <row r="43" spans="1:20" ht="33">
      <c r="A43" s="4">
        <v>39</v>
      </c>
      <c r="B43" s="55" t="s">
        <v>67</v>
      </c>
      <c r="C43" s="57" t="s">
        <v>499</v>
      </c>
      <c r="D43" s="63" t="s">
        <v>29</v>
      </c>
      <c r="E43" s="63"/>
      <c r="F43" s="56"/>
      <c r="G43" s="72">
        <v>41</v>
      </c>
      <c r="H43" s="72">
        <v>42</v>
      </c>
      <c r="I43" s="16">
        <f t="shared" si="0"/>
        <v>83</v>
      </c>
      <c r="J43" s="63" t="s">
        <v>531</v>
      </c>
      <c r="K43" s="64" t="s">
        <v>171</v>
      </c>
      <c r="L43" s="63" t="s">
        <v>186</v>
      </c>
      <c r="M43" s="63">
        <v>9854377270</v>
      </c>
      <c r="N43" s="63" t="s">
        <v>211</v>
      </c>
      <c r="O43" s="63">
        <v>9954006621</v>
      </c>
      <c r="P43" s="55" t="s">
        <v>665</v>
      </c>
      <c r="Q43" s="63" t="s">
        <v>254</v>
      </c>
      <c r="R43" s="55">
        <v>9</v>
      </c>
      <c r="S43" s="55" t="s">
        <v>246</v>
      </c>
      <c r="T43" s="62"/>
    </row>
    <row r="44" spans="1:20">
      <c r="A44" s="4">
        <v>40</v>
      </c>
      <c r="B44" s="55"/>
      <c r="C44" s="58"/>
      <c r="D44" s="55"/>
      <c r="E44" s="68"/>
      <c r="F44" s="64"/>
      <c r="G44" s="75"/>
      <c r="H44" s="75"/>
      <c r="I44" s="16">
        <f t="shared" si="0"/>
        <v>0</v>
      </c>
      <c r="J44" s="82"/>
      <c r="K44" s="64"/>
      <c r="L44" s="74"/>
      <c r="M44" s="74"/>
      <c r="N44" s="74"/>
      <c r="O44" s="74"/>
      <c r="P44" s="54"/>
      <c r="Q44" s="63"/>
      <c r="R44" s="55"/>
      <c r="S44" s="55"/>
      <c r="T44" s="62"/>
    </row>
    <row r="45" spans="1:20" s="154" customFormat="1">
      <c r="A45" s="130">
        <v>41</v>
      </c>
      <c r="B45" s="55"/>
      <c r="C45" s="57"/>
      <c r="D45" s="55"/>
      <c r="E45" s="64"/>
      <c r="F45" s="64"/>
      <c r="G45" s="74"/>
      <c r="H45" s="74"/>
      <c r="I45" s="74">
        <f t="shared" si="0"/>
        <v>0</v>
      </c>
      <c r="J45" s="63"/>
      <c r="K45" s="64"/>
      <c r="L45" s="74"/>
      <c r="M45" s="74"/>
      <c r="N45" s="74"/>
      <c r="O45" s="74"/>
      <c r="P45" s="55"/>
      <c r="Q45" s="63"/>
      <c r="R45" s="55"/>
      <c r="S45" s="55"/>
      <c r="T45" s="63"/>
    </row>
    <row r="46" spans="1:20">
      <c r="A46" s="4">
        <v>42</v>
      </c>
      <c r="B46" s="54"/>
      <c r="C46" s="17"/>
      <c r="D46" s="54"/>
      <c r="E46" s="65"/>
      <c r="F46" s="65"/>
      <c r="G46" s="62"/>
      <c r="H46" s="62"/>
      <c r="I46" s="16">
        <f t="shared" si="0"/>
        <v>0</v>
      </c>
      <c r="J46" s="54"/>
      <c r="K46" s="65"/>
      <c r="L46" s="74"/>
      <c r="M46" s="74"/>
      <c r="N46" s="74"/>
      <c r="O46" s="74"/>
      <c r="P46" s="54"/>
      <c r="Q46" s="63"/>
      <c r="R46" s="54"/>
      <c r="S46" s="54"/>
      <c r="T46" s="62"/>
    </row>
    <row r="47" spans="1:20" s="131" customFormat="1">
      <c r="A47" s="130">
        <v>43</v>
      </c>
      <c r="B47" s="63"/>
      <c r="C47" s="57"/>
      <c r="D47" s="63"/>
      <c r="E47" s="63"/>
      <c r="F47" s="56"/>
      <c r="G47" s="72"/>
      <c r="H47" s="72"/>
      <c r="I47" s="74">
        <f t="shared" si="0"/>
        <v>0</v>
      </c>
      <c r="J47" s="63"/>
      <c r="K47" s="64"/>
      <c r="L47" s="63"/>
      <c r="M47" s="63"/>
      <c r="N47" s="63"/>
      <c r="O47" s="63"/>
      <c r="P47" s="71"/>
      <c r="Q47" s="63"/>
      <c r="R47" s="64"/>
      <c r="S47" s="64"/>
      <c r="T47" s="63"/>
    </row>
    <row r="48" spans="1:20" s="131" customFormat="1">
      <c r="A48" s="130">
        <v>44</v>
      </c>
      <c r="B48" s="63"/>
      <c r="C48" s="57"/>
      <c r="D48" s="63"/>
      <c r="E48" s="63"/>
      <c r="F48" s="56"/>
      <c r="G48" s="72"/>
      <c r="H48" s="72"/>
      <c r="I48" s="74">
        <f t="shared" si="0"/>
        <v>0</v>
      </c>
      <c r="J48" s="63"/>
      <c r="K48" s="64"/>
      <c r="L48" s="63"/>
      <c r="M48" s="63"/>
      <c r="N48" s="63"/>
      <c r="O48" s="63"/>
      <c r="P48" s="71"/>
      <c r="Q48" s="63"/>
      <c r="R48" s="55"/>
      <c r="S48" s="55"/>
      <c r="T48" s="63"/>
    </row>
    <row r="49" spans="1:20">
      <c r="A49" s="4">
        <v>45</v>
      </c>
      <c r="B49" s="54"/>
      <c r="C49" s="17"/>
      <c r="D49" s="54"/>
      <c r="E49" s="65"/>
      <c r="F49" s="65"/>
      <c r="G49" s="62"/>
      <c r="H49" s="62"/>
      <c r="I49" s="16">
        <f t="shared" si="0"/>
        <v>0</v>
      </c>
      <c r="J49" s="54"/>
      <c r="K49" s="65"/>
      <c r="L49" s="85"/>
      <c r="M49" s="90"/>
      <c r="N49" s="151"/>
      <c r="O49" s="151"/>
      <c r="P49" s="54"/>
      <c r="Q49" s="62"/>
      <c r="R49" s="54"/>
      <c r="S49" s="54"/>
      <c r="T49" s="62"/>
    </row>
    <row r="50" spans="1:20">
      <c r="A50" s="4">
        <v>46</v>
      </c>
      <c r="B50" s="54"/>
      <c r="C50" s="58"/>
      <c r="D50" s="54"/>
      <c r="E50" s="65"/>
      <c r="F50" s="65"/>
      <c r="G50" s="62"/>
      <c r="H50" s="62"/>
      <c r="I50" s="16">
        <f t="shared" si="0"/>
        <v>0</v>
      </c>
      <c r="J50" s="73"/>
      <c r="K50" s="65"/>
      <c r="L50" s="85"/>
      <c r="M50" s="90"/>
      <c r="N50" s="151"/>
      <c r="O50" s="151"/>
      <c r="P50" s="54"/>
      <c r="Q50" s="62"/>
      <c r="R50" s="54"/>
      <c r="S50" s="54"/>
      <c r="T50" s="62"/>
    </row>
    <row r="51" spans="1:20">
      <c r="A51" s="4">
        <v>47</v>
      </c>
      <c r="B51" s="54"/>
      <c r="C51" s="17"/>
      <c r="D51" s="54"/>
      <c r="E51" s="68"/>
      <c r="F51" s="65"/>
      <c r="G51" s="62"/>
      <c r="H51" s="62"/>
      <c r="I51" s="16">
        <f t="shared" si="0"/>
        <v>0</v>
      </c>
      <c r="J51" s="54"/>
      <c r="K51" s="65"/>
      <c r="L51" s="85"/>
      <c r="M51" s="90"/>
      <c r="N51" s="151"/>
      <c r="O51" s="151"/>
      <c r="P51" s="54"/>
      <c r="Q51" s="62"/>
      <c r="R51" s="54"/>
      <c r="S51" s="54"/>
      <c r="T51" s="62"/>
    </row>
    <row r="52" spans="1:20">
      <c r="A52" s="4">
        <v>48</v>
      </c>
      <c r="B52" s="54"/>
      <c r="C52" s="17"/>
      <c r="D52" s="54"/>
      <c r="E52" s="65"/>
      <c r="F52" s="65"/>
      <c r="G52" s="62"/>
      <c r="H52" s="62"/>
      <c r="I52" s="16">
        <f t="shared" si="0"/>
        <v>0</v>
      </c>
      <c r="J52" s="54"/>
      <c r="K52" s="65"/>
      <c r="L52" s="85"/>
      <c r="M52" s="90"/>
      <c r="N52" s="151"/>
      <c r="O52" s="151"/>
      <c r="P52" s="54"/>
      <c r="Q52" s="62"/>
      <c r="R52" s="54"/>
      <c r="S52" s="54"/>
      <c r="T52" s="62"/>
    </row>
    <row r="53" spans="1:20">
      <c r="A53" s="4">
        <v>49</v>
      </c>
      <c r="B53" s="55"/>
      <c r="C53" s="57"/>
      <c r="D53" s="64"/>
      <c r="E53" s="69"/>
      <c r="F53" s="71"/>
      <c r="G53" s="63"/>
      <c r="H53" s="63"/>
      <c r="I53" s="16">
        <f t="shared" si="0"/>
        <v>0</v>
      </c>
      <c r="J53" s="63"/>
      <c r="K53" s="65"/>
      <c r="L53" s="63"/>
      <c r="M53" s="63"/>
      <c r="N53" s="63"/>
      <c r="O53" s="63"/>
      <c r="P53" s="55"/>
      <c r="Q53" s="63"/>
      <c r="R53" s="55"/>
      <c r="S53" s="55"/>
      <c r="T53" s="62"/>
    </row>
    <row r="54" spans="1:20" s="131" customFormat="1">
      <c r="A54" s="130">
        <v>50</v>
      </c>
      <c r="B54" s="55"/>
      <c r="C54" s="56"/>
      <c r="D54" s="55"/>
      <c r="E54" s="82"/>
      <c r="F54" s="64"/>
      <c r="G54" s="63"/>
      <c r="H54" s="63"/>
      <c r="I54" s="74">
        <f t="shared" si="0"/>
        <v>0</v>
      </c>
      <c r="J54" s="55"/>
      <c r="K54" s="64"/>
      <c r="L54" s="63"/>
      <c r="M54" s="63"/>
      <c r="N54" s="63"/>
      <c r="O54" s="63"/>
      <c r="P54" s="55"/>
      <c r="Q54" s="63"/>
      <c r="R54" s="55"/>
      <c r="S54" s="55"/>
      <c r="T54" s="63"/>
    </row>
    <row r="55" spans="1:20">
      <c r="A55" s="4">
        <v>51</v>
      </c>
      <c r="B55" s="55"/>
      <c r="C55" s="57"/>
      <c r="D55" s="55"/>
      <c r="E55" s="70"/>
      <c r="F55" s="64"/>
      <c r="G55" s="63"/>
      <c r="H55" s="63"/>
      <c r="I55" s="16">
        <f t="shared" si="0"/>
        <v>0</v>
      </c>
      <c r="J55" s="63"/>
      <c r="K55" s="64"/>
      <c r="L55" s="74"/>
      <c r="M55" s="74"/>
      <c r="N55" s="74"/>
      <c r="O55" s="74"/>
      <c r="P55" s="55"/>
      <c r="Q55" s="63"/>
      <c r="R55" s="55"/>
      <c r="S55" s="55"/>
      <c r="T55" s="62"/>
    </row>
    <row r="56" spans="1:20" s="131" customFormat="1">
      <c r="A56" s="130">
        <v>52</v>
      </c>
      <c r="B56" s="55"/>
      <c r="C56" s="56"/>
      <c r="D56" s="55"/>
      <c r="E56" s="71"/>
      <c r="F56" s="64"/>
      <c r="G56" s="63"/>
      <c r="H56" s="63"/>
      <c r="I56" s="74">
        <f t="shared" si="0"/>
        <v>0</v>
      </c>
      <c r="J56" s="55"/>
      <c r="K56" s="64"/>
      <c r="L56" s="63"/>
      <c r="M56" s="63"/>
      <c r="N56" s="63"/>
      <c r="O56" s="63"/>
      <c r="P56" s="55"/>
      <c r="Q56" s="63"/>
      <c r="R56" s="55"/>
      <c r="S56" s="55"/>
      <c r="T56" s="63"/>
    </row>
    <row r="57" spans="1:20" s="153" customFormat="1">
      <c r="A57" s="130">
        <v>53</v>
      </c>
      <c r="B57" s="55"/>
      <c r="C57" s="59"/>
      <c r="D57" s="55"/>
      <c r="E57" s="64"/>
      <c r="F57" s="64"/>
      <c r="G57" s="63"/>
      <c r="H57" s="63"/>
      <c r="I57" s="74">
        <f t="shared" si="0"/>
        <v>0</v>
      </c>
      <c r="J57" s="63"/>
      <c r="K57" s="64"/>
      <c r="L57" s="63"/>
      <c r="M57" s="63"/>
      <c r="N57" s="63"/>
      <c r="O57" s="63"/>
      <c r="P57" s="55"/>
      <c r="Q57" s="63"/>
      <c r="R57" s="55"/>
      <c r="S57" s="55"/>
      <c r="T57" s="63"/>
    </row>
    <row r="58" spans="1:20">
      <c r="A58" s="4">
        <v>54</v>
      </c>
      <c r="B58" s="54"/>
      <c r="C58" s="60"/>
      <c r="D58" s="55"/>
      <c r="E58" s="60"/>
      <c r="F58" s="64"/>
      <c r="G58" s="63"/>
      <c r="H58" s="63"/>
      <c r="I58" s="16">
        <f t="shared" si="0"/>
        <v>0</v>
      </c>
      <c r="J58" s="81"/>
      <c r="K58" s="64"/>
      <c r="L58" s="74"/>
      <c r="M58" s="74"/>
      <c r="N58" s="74"/>
      <c r="O58" s="74"/>
      <c r="P58" s="54"/>
      <c r="Q58" s="62"/>
      <c r="R58" s="54"/>
      <c r="S58" s="54"/>
      <c r="T58" s="62"/>
    </row>
    <row r="59" spans="1:20" s="153" customFormat="1">
      <c r="A59" s="130">
        <v>55</v>
      </c>
      <c r="B59" s="55"/>
      <c r="C59" s="59"/>
      <c r="D59" s="55"/>
      <c r="E59" s="64"/>
      <c r="F59" s="64"/>
      <c r="G59" s="63"/>
      <c r="H59" s="63"/>
      <c r="I59" s="74">
        <f t="shared" si="0"/>
        <v>0</v>
      </c>
      <c r="J59" s="63"/>
      <c r="K59" s="64"/>
      <c r="L59" s="63"/>
      <c r="M59" s="63"/>
      <c r="N59" s="63"/>
      <c r="O59" s="63"/>
      <c r="P59" s="55"/>
      <c r="Q59" s="63"/>
      <c r="R59" s="55"/>
      <c r="S59" s="55"/>
      <c r="T59" s="63"/>
    </row>
    <row r="60" spans="1:20">
      <c r="A60" s="4">
        <v>56</v>
      </c>
      <c r="B60" s="54"/>
      <c r="C60" s="58"/>
      <c r="D60" s="55"/>
      <c r="E60" s="68"/>
      <c r="F60" s="74"/>
      <c r="G60" s="63"/>
      <c r="H60" s="63"/>
      <c r="I60" s="16">
        <f t="shared" si="0"/>
        <v>0</v>
      </c>
      <c r="J60" s="82"/>
      <c r="K60" s="64"/>
      <c r="L60" s="62"/>
      <c r="M60" s="62"/>
      <c r="N60" s="62"/>
      <c r="O60" s="62"/>
      <c r="P60" s="54"/>
      <c r="Q60" s="62"/>
      <c r="R60" s="54"/>
      <c r="S60" s="54"/>
      <c r="T60" s="62"/>
    </row>
    <row r="61" spans="1:20">
      <c r="A61" s="4">
        <v>57</v>
      </c>
      <c r="B61" s="55"/>
      <c r="C61" s="57"/>
      <c r="D61" s="55"/>
      <c r="E61" s="72"/>
      <c r="F61" s="64"/>
      <c r="G61" s="72"/>
      <c r="H61" s="72"/>
      <c r="I61" s="16">
        <f t="shared" si="0"/>
        <v>0</v>
      </c>
      <c r="J61" s="63"/>
      <c r="K61" s="64"/>
      <c r="L61" s="74"/>
      <c r="M61" s="63"/>
      <c r="N61" s="74"/>
      <c r="O61" s="74"/>
      <c r="P61" s="55"/>
      <c r="Q61" s="63"/>
      <c r="R61" s="55"/>
      <c r="S61" s="55"/>
      <c r="T61" s="62"/>
    </row>
    <row r="62" spans="1:20">
      <c r="A62" s="4">
        <v>58</v>
      </c>
      <c r="B62" s="55"/>
      <c r="C62" s="57"/>
      <c r="D62" s="55"/>
      <c r="E62" s="72"/>
      <c r="F62" s="64"/>
      <c r="G62" s="72"/>
      <c r="H62" s="72"/>
      <c r="I62" s="16">
        <f t="shared" si="0"/>
        <v>0</v>
      </c>
      <c r="J62" s="63"/>
      <c r="K62" s="64"/>
      <c r="L62" s="74"/>
      <c r="M62" s="63"/>
      <c r="N62" s="74"/>
      <c r="O62" s="74"/>
      <c r="P62" s="55"/>
      <c r="Q62" s="63"/>
      <c r="R62" s="55"/>
      <c r="S62" s="55"/>
      <c r="T62" s="62"/>
    </row>
    <row r="63" spans="1:20">
      <c r="A63" s="4">
        <v>59</v>
      </c>
      <c r="B63" s="55"/>
      <c r="C63" s="57"/>
      <c r="D63" s="55"/>
      <c r="E63" s="64"/>
      <c r="F63" s="64"/>
      <c r="G63" s="72"/>
      <c r="H63" s="72"/>
      <c r="I63" s="16">
        <f t="shared" si="0"/>
        <v>0</v>
      </c>
      <c r="J63" s="63"/>
      <c r="K63" s="64"/>
      <c r="L63" s="74"/>
      <c r="M63" s="63"/>
      <c r="N63" s="74"/>
      <c r="O63" s="74"/>
      <c r="P63" s="55"/>
      <c r="Q63" s="63"/>
      <c r="R63" s="55"/>
      <c r="S63" s="55"/>
      <c r="T63" s="62"/>
    </row>
    <row r="64" spans="1:20" s="150" customFormat="1">
      <c r="A64" s="4">
        <v>60</v>
      </c>
      <c r="B64" s="55"/>
      <c r="C64" s="59"/>
      <c r="D64" s="55"/>
      <c r="E64" s="18"/>
      <c r="F64" s="64"/>
      <c r="G64" s="74"/>
      <c r="H64" s="74"/>
      <c r="I64" s="16">
        <f t="shared" si="0"/>
        <v>0</v>
      </c>
      <c r="J64" s="63"/>
      <c r="K64" s="64"/>
      <c r="L64" s="74"/>
      <c r="M64" s="63"/>
      <c r="N64" s="74"/>
      <c r="O64" s="74"/>
      <c r="P64" s="55"/>
      <c r="Q64" s="63"/>
      <c r="R64" s="55"/>
      <c r="S64" s="55"/>
      <c r="T64" s="62"/>
    </row>
    <row r="65" spans="1:20">
      <c r="A65" s="4">
        <v>61</v>
      </c>
      <c r="B65" s="55"/>
      <c r="C65" s="68"/>
      <c r="D65" s="55"/>
      <c r="E65" s="68"/>
      <c r="F65" s="64"/>
      <c r="G65" s="72"/>
      <c r="H65" s="72"/>
      <c r="I65" s="16">
        <f t="shared" si="0"/>
        <v>0</v>
      </c>
      <c r="J65" s="82"/>
      <c r="K65" s="64"/>
      <c r="L65" s="74"/>
      <c r="M65" s="85"/>
      <c r="N65" s="74"/>
      <c r="O65" s="63"/>
      <c r="P65" s="141"/>
      <c r="Q65" s="62"/>
      <c r="R65" s="62"/>
      <c r="S65" s="62"/>
      <c r="T65" s="62"/>
    </row>
    <row r="66" spans="1:20">
      <c r="A66" s="4">
        <v>62</v>
      </c>
      <c r="B66" s="55"/>
      <c r="C66" s="58"/>
      <c r="D66" s="55"/>
      <c r="E66" s="68"/>
      <c r="F66" s="64"/>
      <c r="G66" s="72"/>
      <c r="H66" s="72"/>
      <c r="I66" s="16">
        <f t="shared" si="0"/>
        <v>0</v>
      </c>
      <c r="J66" s="82"/>
      <c r="K66" s="64"/>
      <c r="L66" s="85"/>
      <c r="M66" s="85"/>
      <c r="N66" s="151"/>
      <c r="O66" s="151"/>
      <c r="P66" s="141"/>
      <c r="Q66" s="62"/>
      <c r="R66" s="55"/>
      <c r="S66" s="55"/>
      <c r="T66" s="62"/>
    </row>
    <row r="67" spans="1:20">
      <c r="A67" s="4">
        <v>63</v>
      </c>
      <c r="B67" s="55"/>
      <c r="C67" s="57"/>
      <c r="D67" s="55"/>
      <c r="E67" s="18"/>
      <c r="F67" s="64"/>
      <c r="G67" s="72"/>
      <c r="H67" s="72"/>
      <c r="I67" s="16">
        <f t="shared" si="0"/>
        <v>0</v>
      </c>
      <c r="J67" s="63"/>
      <c r="K67" s="64"/>
      <c r="L67" s="85"/>
      <c r="M67" s="85"/>
      <c r="N67" s="151"/>
      <c r="O67" s="151"/>
      <c r="P67" s="141"/>
      <c r="Q67" s="62"/>
      <c r="R67" s="62"/>
      <c r="S67" s="62"/>
      <c r="T67" s="62"/>
    </row>
    <row r="68" spans="1:20">
      <c r="A68" s="4">
        <v>64</v>
      </c>
      <c r="B68" s="55"/>
      <c r="C68" s="57"/>
      <c r="D68" s="55"/>
      <c r="E68" s="18"/>
      <c r="F68" s="64"/>
      <c r="G68" s="72"/>
      <c r="H68" s="72"/>
      <c r="I68" s="16">
        <f t="shared" si="0"/>
        <v>0</v>
      </c>
      <c r="J68" s="63"/>
      <c r="K68" s="64"/>
      <c r="L68" s="63"/>
      <c r="M68" s="63"/>
      <c r="N68" s="63"/>
      <c r="O68" s="63"/>
      <c r="P68" s="141"/>
      <c r="Q68" s="62"/>
      <c r="R68" s="62"/>
      <c r="S68" s="62"/>
      <c r="T68" s="62"/>
    </row>
    <row r="69" spans="1:20">
      <c r="A69" s="4">
        <v>65</v>
      </c>
      <c r="B69" s="54"/>
      <c r="C69" s="56"/>
      <c r="D69" s="55"/>
      <c r="E69" s="18"/>
      <c r="F69" s="64"/>
      <c r="G69" s="63"/>
      <c r="H69" s="63"/>
      <c r="I69" s="16">
        <f t="shared" si="0"/>
        <v>0</v>
      </c>
      <c r="J69" s="55"/>
      <c r="K69" s="62"/>
      <c r="L69" s="62"/>
      <c r="M69" s="62"/>
      <c r="N69" s="62"/>
      <c r="O69" s="62"/>
      <c r="P69" s="141"/>
      <c r="Q69" s="62"/>
      <c r="R69" s="62"/>
      <c r="S69" s="62"/>
      <c r="T69" s="62"/>
    </row>
    <row r="70" spans="1:20">
      <c r="A70" s="4">
        <v>66</v>
      </c>
      <c r="B70" s="54"/>
      <c r="C70" s="56"/>
      <c r="D70" s="55"/>
      <c r="E70" s="18"/>
      <c r="F70" s="17"/>
      <c r="G70" s="63"/>
      <c r="H70" s="63"/>
      <c r="I70" s="16">
        <f t="shared" ref="I70:I133" si="1">+G70+H70</f>
        <v>0</v>
      </c>
      <c r="J70" s="55"/>
      <c r="K70" s="62"/>
      <c r="L70" s="62"/>
      <c r="M70" s="62"/>
      <c r="N70" s="62"/>
      <c r="O70" s="62"/>
      <c r="P70" s="141"/>
      <c r="Q70" s="62"/>
      <c r="R70" s="62"/>
      <c r="S70" s="62"/>
      <c r="T70" s="62"/>
    </row>
    <row r="71" spans="1:20">
      <c r="A71" s="4">
        <v>67</v>
      </c>
      <c r="B71" s="54"/>
      <c r="C71" s="56"/>
      <c r="D71" s="55"/>
      <c r="E71" s="18"/>
      <c r="F71" s="17"/>
      <c r="G71" s="63"/>
      <c r="H71" s="63"/>
      <c r="I71" s="16">
        <f t="shared" si="1"/>
        <v>0</v>
      </c>
      <c r="J71" s="55"/>
      <c r="K71" s="62"/>
      <c r="L71" s="62"/>
      <c r="M71" s="62"/>
      <c r="N71" s="62"/>
      <c r="O71" s="62"/>
      <c r="P71" s="141"/>
      <c r="Q71" s="62"/>
      <c r="R71" s="62"/>
      <c r="S71" s="62"/>
      <c r="T71" s="62"/>
    </row>
    <row r="72" spans="1:20">
      <c r="A72" s="4">
        <v>68</v>
      </c>
      <c r="B72" s="54"/>
      <c r="C72" s="56"/>
      <c r="D72" s="55"/>
      <c r="E72" s="18"/>
      <c r="F72" s="17"/>
      <c r="G72" s="63"/>
      <c r="H72" s="63"/>
      <c r="I72" s="16">
        <f t="shared" si="1"/>
        <v>0</v>
      </c>
      <c r="J72" s="55"/>
      <c r="K72" s="62"/>
      <c r="L72" s="62"/>
      <c r="M72" s="62"/>
      <c r="N72" s="62"/>
      <c r="O72" s="62"/>
      <c r="P72" s="141"/>
      <c r="Q72" s="62"/>
      <c r="R72" s="62"/>
      <c r="S72" s="62"/>
      <c r="T72" s="62"/>
    </row>
    <row r="73" spans="1:20">
      <c r="A73" s="4">
        <v>69</v>
      </c>
      <c r="B73" s="54"/>
      <c r="C73" s="56"/>
      <c r="D73" s="55"/>
      <c r="E73" s="18"/>
      <c r="F73" s="17"/>
      <c r="G73" s="63"/>
      <c r="H73" s="63"/>
      <c r="I73" s="16">
        <f t="shared" si="1"/>
        <v>0</v>
      </c>
      <c r="J73" s="55"/>
      <c r="K73" s="62"/>
      <c r="L73" s="62"/>
      <c r="M73" s="62"/>
      <c r="N73" s="62"/>
      <c r="O73" s="62"/>
      <c r="P73" s="141"/>
      <c r="Q73" s="62"/>
      <c r="R73" s="62"/>
      <c r="S73" s="62"/>
      <c r="T73" s="62"/>
    </row>
    <row r="74" spans="1:20">
      <c r="A74" s="4">
        <v>70</v>
      </c>
      <c r="B74" s="54"/>
      <c r="C74" s="17"/>
      <c r="D74" s="54"/>
      <c r="E74" s="18"/>
      <c r="F74" s="17"/>
      <c r="G74" s="62"/>
      <c r="H74" s="62"/>
      <c r="I74" s="16">
        <f t="shared" si="1"/>
        <v>0</v>
      </c>
      <c r="J74" s="55"/>
      <c r="K74" s="62"/>
      <c r="L74" s="62"/>
      <c r="M74" s="62"/>
      <c r="N74" s="62"/>
      <c r="O74" s="62"/>
      <c r="P74" s="141"/>
      <c r="Q74" s="62"/>
      <c r="R74" s="62"/>
      <c r="S74" s="62"/>
      <c r="T74" s="62"/>
    </row>
    <row r="75" spans="1:20">
      <c r="A75" s="4">
        <v>71</v>
      </c>
      <c r="B75" s="54"/>
      <c r="C75" s="17"/>
      <c r="D75" s="54"/>
      <c r="E75" s="18"/>
      <c r="F75" s="17"/>
      <c r="G75" s="62"/>
      <c r="H75" s="62"/>
      <c r="I75" s="16">
        <f t="shared" si="1"/>
        <v>0</v>
      </c>
      <c r="J75" s="54"/>
      <c r="K75" s="62"/>
      <c r="L75" s="62"/>
      <c r="M75" s="62"/>
      <c r="N75" s="62"/>
      <c r="O75" s="62"/>
      <c r="P75" s="141"/>
      <c r="Q75" s="62"/>
      <c r="R75" s="62"/>
      <c r="S75" s="62"/>
      <c r="T75" s="62"/>
    </row>
    <row r="76" spans="1:20">
      <c r="A76" s="4">
        <v>72</v>
      </c>
      <c r="B76" s="55"/>
      <c r="C76" s="57"/>
      <c r="D76" s="65"/>
      <c r="E76" s="18"/>
      <c r="F76" s="17"/>
      <c r="G76" s="18"/>
      <c r="H76" s="18"/>
      <c r="I76" s="16">
        <f t="shared" si="1"/>
        <v>0</v>
      </c>
      <c r="J76" s="54"/>
      <c r="K76" s="62"/>
      <c r="L76" s="62"/>
      <c r="M76" s="62"/>
      <c r="N76" s="62"/>
      <c r="O76" s="62"/>
      <c r="P76" s="141"/>
      <c r="Q76" s="62"/>
      <c r="R76" s="62"/>
      <c r="S76" s="62"/>
      <c r="T76" s="62"/>
    </row>
    <row r="77" spans="1:20">
      <c r="A77" s="4">
        <v>73</v>
      </c>
      <c r="B77" s="54"/>
      <c r="C77" s="17"/>
      <c r="D77" s="54"/>
      <c r="E77" s="18"/>
      <c r="F77" s="17"/>
      <c r="G77" s="18"/>
      <c r="H77" s="18"/>
      <c r="I77" s="16">
        <f t="shared" si="1"/>
        <v>0</v>
      </c>
      <c r="J77" s="63"/>
      <c r="K77" s="62"/>
      <c r="L77" s="62"/>
      <c r="M77" s="62"/>
      <c r="N77" s="62"/>
      <c r="O77" s="62"/>
      <c r="P77" s="141"/>
      <c r="Q77" s="62"/>
      <c r="R77" s="62"/>
      <c r="S77" s="62"/>
      <c r="T77" s="62"/>
    </row>
    <row r="78" spans="1:20">
      <c r="A78" s="4">
        <v>74</v>
      </c>
      <c r="B78" s="54"/>
      <c r="C78" s="17"/>
      <c r="D78" s="54"/>
      <c r="E78" s="18"/>
      <c r="F78" s="17"/>
      <c r="G78" s="62"/>
      <c r="H78" s="62"/>
      <c r="I78" s="16">
        <f t="shared" si="1"/>
        <v>0</v>
      </c>
      <c r="J78" s="54"/>
      <c r="K78" s="62"/>
      <c r="L78" s="62"/>
      <c r="M78" s="62"/>
      <c r="N78" s="62"/>
      <c r="O78" s="62"/>
      <c r="P78" s="141"/>
      <c r="Q78" s="62"/>
      <c r="R78" s="62"/>
      <c r="S78" s="62"/>
      <c r="T78" s="62"/>
    </row>
    <row r="79" spans="1:20">
      <c r="A79" s="4">
        <v>75</v>
      </c>
      <c r="B79" s="54"/>
      <c r="C79" s="17"/>
      <c r="D79" s="54"/>
      <c r="E79" s="18"/>
      <c r="F79" s="17"/>
      <c r="G79" s="62"/>
      <c r="H79" s="62"/>
      <c r="I79" s="16">
        <f t="shared" si="1"/>
        <v>0</v>
      </c>
      <c r="J79" s="54"/>
      <c r="K79" s="62"/>
      <c r="L79" s="62"/>
      <c r="M79" s="62"/>
      <c r="N79" s="62"/>
      <c r="O79" s="62"/>
      <c r="P79" s="141"/>
      <c r="Q79" s="62"/>
      <c r="R79" s="62"/>
      <c r="S79" s="62"/>
      <c r="T79" s="62"/>
    </row>
    <row r="80" spans="1:20">
      <c r="A80" s="4">
        <v>76</v>
      </c>
      <c r="B80" s="54"/>
      <c r="C80" s="17"/>
      <c r="D80" s="54"/>
      <c r="E80" s="18"/>
      <c r="F80" s="17"/>
      <c r="G80" s="62"/>
      <c r="H80" s="62"/>
      <c r="I80" s="16">
        <f t="shared" si="1"/>
        <v>0</v>
      </c>
      <c r="J80" s="54"/>
      <c r="K80" s="62"/>
      <c r="L80" s="62"/>
      <c r="M80" s="62"/>
      <c r="N80" s="62"/>
      <c r="O80" s="62"/>
      <c r="P80" s="141"/>
      <c r="Q80" s="62"/>
      <c r="R80" s="62"/>
      <c r="S80" s="62"/>
      <c r="T80" s="62"/>
    </row>
    <row r="81" spans="1:20">
      <c r="A81" s="4">
        <v>77</v>
      </c>
      <c r="B81" s="54"/>
      <c r="C81" s="17"/>
      <c r="D81" s="54"/>
      <c r="E81" s="18"/>
      <c r="F81" s="17"/>
      <c r="G81" s="62"/>
      <c r="H81" s="62"/>
      <c r="I81" s="16">
        <f t="shared" si="1"/>
        <v>0</v>
      </c>
      <c r="J81" s="54"/>
      <c r="K81" s="62"/>
      <c r="L81" s="62"/>
      <c r="M81" s="62"/>
      <c r="N81" s="62"/>
      <c r="O81" s="62"/>
      <c r="P81" s="141"/>
      <c r="Q81" s="62"/>
      <c r="R81" s="62"/>
      <c r="S81" s="62"/>
      <c r="T81" s="62"/>
    </row>
    <row r="82" spans="1:20">
      <c r="A82" s="4">
        <v>78</v>
      </c>
      <c r="B82" s="54"/>
      <c r="C82" s="17"/>
      <c r="D82" s="54"/>
      <c r="E82" s="18"/>
      <c r="F82" s="17"/>
      <c r="G82" s="18"/>
      <c r="H82" s="18"/>
      <c r="I82" s="16">
        <f t="shared" si="1"/>
        <v>0</v>
      </c>
      <c r="J82" s="54"/>
      <c r="K82" s="62"/>
      <c r="L82" s="62"/>
      <c r="M82" s="62"/>
      <c r="N82" s="62"/>
      <c r="O82" s="62"/>
      <c r="P82" s="141"/>
      <c r="Q82" s="62"/>
      <c r="R82" s="62"/>
      <c r="S82" s="62"/>
      <c r="T82" s="62"/>
    </row>
    <row r="83" spans="1:20">
      <c r="A83" s="4">
        <v>79</v>
      </c>
      <c r="B83" s="54"/>
      <c r="C83" s="17"/>
      <c r="D83" s="54"/>
      <c r="E83" s="18"/>
      <c r="F83" s="17"/>
      <c r="G83" s="18"/>
      <c r="H83" s="18"/>
      <c r="I83" s="16">
        <f t="shared" si="1"/>
        <v>0</v>
      </c>
      <c r="J83" s="54"/>
      <c r="K83" s="62"/>
      <c r="L83" s="62"/>
      <c r="M83" s="62"/>
      <c r="N83" s="62"/>
      <c r="O83" s="62"/>
      <c r="P83" s="141"/>
      <c r="Q83" s="62"/>
      <c r="R83" s="62"/>
      <c r="S83" s="62"/>
      <c r="T83" s="62"/>
    </row>
    <row r="84" spans="1:20">
      <c r="A84" s="4">
        <v>80</v>
      </c>
      <c r="B84" s="55"/>
      <c r="C84" s="57"/>
      <c r="D84" s="65"/>
      <c r="E84" s="18"/>
      <c r="F84" s="17"/>
      <c r="G84" s="18"/>
      <c r="H84" s="18"/>
      <c r="I84" s="16">
        <f t="shared" si="1"/>
        <v>0</v>
      </c>
      <c r="J84" s="63"/>
      <c r="K84" s="62"/>
      <c r="L84" s="62"/>
      <c r="M84" s="62"/>
      <c r="N84" s="62"/>
      <c r="O84" s="62"/>
      <c r="P84" s="141"/>
      <c r="Q84" s="62"/>
      <c r="R84" s="62"/>
      <c r="S84" s="62"/>
      <c r="T84" s="62"/>
    </row>
    <row r="85" spans="1:20">
      <c r="A85" s="4">
        <v>81</v>
      </c>
      <c r="B85" s="54"/>
      <c r="C85" s="17"/>
      <c r="D85" s="54"/>
      <c r="E85" s="18"/>
      <c r="F85" s="17"/>
      <c r="G85" s="18"/>
      <c r="H85" s="18"/>
      <c r="I85" s="16">
        <f t="shared" si="1"/>
        <v>0</v>
      </c>
      <c r="J85" s="54"/>
      <c r="K85" s="62"/>
      <c r="L85" s="62"/>
      <c r="M85" s="62"/>
      <c r="N85" s="62"/>
      <c r="O85" s="62"/>
      <c r="P85" s="141"/>
      <c r="Q85" s="62"/>
      <c r="R85" s="62"/>
      <c r="S85" s="62"/>
      <c r="T85" s="62"/>
    </row>
    <row r="86" spans="1:20">
      <c r="A86" s="4">
        <v>82</v>
      </c>
      <c r="B86" s="54"/>
      <c r="C86" s="17"/>
      <c r="D86" s="54"/>
      <c r="E86" s="18"/>
      <c r="F86" s="17"/>
      <c r="G86" s="18"/>
      <c r="H86" s="18"/>
      <c r="I86" s="16">
        <f t="shared" si="1"/>
        <v>0</v>
      </c>
      <c r="J86" s="62"/>
      <c r="K86" s="62"/>
      <c r="L86" s="62"/>
      <c r="M86" s="62"/>
      <c r="N86" s="62"/>
      <c r="O86" s="62"/>
      <c r="P86" s="141"/>
      <c r="Q86" s="62"/>
      <c r="R86" s="62"/>
      <c r="S86" s="62"/>
      <c r="T86" s="62"/>
    </row>
    <row r="87" spans="1:20">
      <c r="A87" s="4">
        <v>83</v>
      </c>
      <c r="B87" s="16"/>
      <c r="C87" s="17"/>
      <c r="D87" s="54"/>
      <c r="E87" s="18"/>
      <c r="F87" s="17"/>
      <c r="G87" s="18"/>
      <c r="H87" s="18"/>
      <c r="I87" s="16">
        <f t="shared" si="1"/>
        <v>0</v>
      </c>
      <c r="J87" s="62"/>
      <c r="K87" s="62"/>
      <c r="L87" s="62"/>
      <c r="M87" s="62"/>
      <c r="N87" s="62"/>
      <c r="O87" s="62"/>
      <c r="P87" s="141"/>
      <c r="Q87" s="62"/>
      <c r="R87" s="62"/>
      <c r="S87" s="62"/>
      <c r="T87" s="62"/>
    </row>
    <row r="88" spans="1:20">
      <c r="A88" s="4">
        <v>84</v>
      </c>
      <c r="B88" s="16"/>
      <c r="C88" s="17"/>
      <c r="D88" s="17"/>
      <c r="E88" s="18"/>
      <c r="F88" s="17"/>
      <c r="G88" s="18"/>
      <c r="H88" s="18"/>
      <c r="I88" s="16">
        <f t="shared" si="1"/>
        <v>0</v>
      </c>
      <c r="J88" s="62"/>
      <c r="K88" s="62"/>
      <c r="L88" s="62"/>
      <c r="M88" s="62"/>
      <c r="N88" s="62"/>
      <c r="O88" s="62"/>
      <c r="P88" s="141"/>
      <c r="Q88" s="62"/>
      <c r="R88" s="62"/>
      <c r="S88" s="62"/>
      <c r="T88" s="62"/>
    </row>
    <row r="89" spans="1:20">
      <c r="A89" s="4">
        <v>85</v>
      </c>
      <c r="B89" s="16"/>
      <c r="C89" s="17"/>
      <c r="D89" s="17"/>
      <c r="E89" s="18"/>
      <c r="F89" s="17"/>
      <c r="G89" s="18"/>
      <c r="H89" s="18"/>
      <c r="I89" s="16">
        <f t="shared" si="1"/>
        <v>0</v>
      </c>
      <c r="J89" s="62"/>
      <c r="K89" s="62"/>
      <c r="L89" s="62"/>
      <c r="M89" s="62"/>
      <c r="N89" s="62"/>
      <c r="O89" s="62"/>
      <c r="P89" s="141"/>
      <c r="Q89" s="62"/>
      <c r="R89" s="62"/>
      <c r="S89" s="62"/>
      <c r="T89" s="62"/>
    </row>
    <row r="90" spans="1:20">
      <c r="A90" s="4">
        <v>86</v>
      </c>
      <c r="B90" s="16"/>
      <c r="C90" s="17"/>
      <c r="D90" s="17"/>
      <c r="E90" s="18"/>
      <c r="F90" s="17"/>
      <c r="G90" s="18"/>
      <c r="H90" s="18"/>
      <c r="I90" s="16">
        <f t="shared" si="1"/>
        <v>0</v>
      </c>
      <c r="J90" s="62"/>
      <c r="K90" s="62"/>
      <c r="L90" s="62"/>
      <c r="M90" s="62"/>
      <c r="N90" s="62"/>
      <c r="O90" s="62"/>
      <c r="P90" s="141"/>
      <c r="Q90" s="62"/>
      <c r="R90" s="62"/>
      <c r="S90" s="62"/>
      <c r="T90" s="62"/>
    </row>
    <row r="91" spans="1:20">
      <c r="A91" s="4">
        <v>87</v>
      </c>
      <c r="B91" s="16"/>
      <c r="C91" s="17"/>
      <c r="D91" s="17"/>
      <c r="E91" s="18"/>
      <c r="F91" s="17"/>
      <c r="G91" s="18"/>
      <c r="H91" s="18"/>
      <c r="I91" s="16">
        <f t="shared" si="1"/>
        <v>0</v>
      </c>
      <c r="J91" s="62"/>
      <c r="K91" s="62"/>
      <c r="L91" s="62"/>
      <c r="M91" s="62"/>
      <c r="N91" s="62"/>
      <c r="O91" s="62"/>
      <c r="P91" s="141"/>
      <c r="Q91" s="62"/>
      <c r="R91" s="62"/>
      <c r="S91" s="62"/>
      <c r="T91" s="62"/>
    </row>
    <row r="92" spans="1:20">
      <c r="A92" s="4">
        <v>88</v>
      </c>
      <c r="B92" s="16"/>
      <c r="C92" s="17"/>
      <c r="D92" s="17"/>
      <c r="E92" s="18"/>
      <c r="F92" s="17"/>
      <c r="G92" s="18"/>
      <c r="H92" s="18"/>
      <c r="I92" s="16">
        <f t="shared" si="1"/>
        <v>0</v>
      </c>
      <c r="J92" s="62"/>
      <c r="K92" s="62"/>
      <c r="L92" s="62"/>
      <c r="M92" s="62"/>
      <c r="N92" s="62"/>
      <c r="O92" s="62"/>
      <c r="P92" s="141"/>
      <c r="Q92" s="62"/>
      <c r="R92" s="62"/>
      <c r="S92" s="62"/>
      <c r="T92" s="62"/>
    </row>
    <row r="93" spans="1:20">
      <c r="A93" s="4">
        <v>89</v>
      </c>
      <c r="B93" s="16"/>
      <c r="C93" s="17"/>
      <c r="D93" s="17"/>
      <c r="E93" s="18"/>
      <c r="F93" s="17"/>
      <c r="G93" s="18"/>
      <c r="H93" s="18"/>
      <c r="I93" s="16">
        <f t="shared" si="1"/>
        <v>0</v>
      </c>
      <c r="J93" s="62"/>
      <c r="K93" s="62"/>
      <c r="L93" s="62"/>
      <c r="M93" s="62"/>
      <c r="N93" s="62"/>
      <c r="O93" s="62"/>
      <c r="P93" s="141"/>
      <c r="Q93" s="62"/>
      <c r="R93" s="62"/>
      <c r="S93" s="62"/>
      <c r="T93" s="62"/>
    </row>
    <row r="94" spans="1:20">
      <c r="A94" s="4">
        <v>90</v>
      </c>
      <c r="B94" s="16"/>
      <c r="C94" s="17"/>
      <c r="D94" s="17"/>
      <c r="E94" s="18"/>
      <c r="F94" s="17"/>
      <c r="G94" s="18"/>
      <c r="H94" s="18"/>
      <c r="I94" s="16">
        <f t="shared" si="1"/>
        <v>0</v>
      </c>
      <c r="J94" s="62"/>
      <c r="K94" s="62"/>
      <c r="L94" s="62"/>
      <c r="M94" s="62"/>
      <c r="N94" s="62"/>
      <c r="O94" s="62"/>
      <c r="P94" s="141"/>
      <c r="Q94" s="62"/>
      <c r="R94" s="62"/>
      <c r="S94" s="62"/>
      <c r="T94" s="62"/>
    </row>
    <row r="95" spans="1:20">
      <c r="A95" s="4">
        <v>91</v>
      </c>
      <c r="B95" s="16"/>
      <c r="C95" s="17"/>
      <c r="D95" s="17"/>
      <c r="E95" s="18"/>
      <c r="F95" s="17"/>
      <c r="G95" s="18"/>
      <c r="H95" s="18"/>
      <c r="I95" s="16">
        <f t="shared" si="1"/>
        <v>0</v>
      </c>
      <c r="J95" s="62"/>
      <c r="K95" s="62"/>
      <c r="L95" s="62"/>
      <c r="M95" s="62"/>
      <c r="N95" s="62"/>
      <c r="O95" s="62"/>
      <c r="P95" s="141"/>
      <c r="Q95" s="62"/>
      <c r="R95" s="62"/>
      <c r="S95" s="62"/>
      <c r="T95" s="62"/>
    </row>
    <row r="96" spans="1:20">
      <c r="A96" s="4">
        <v>92</v>
      </c>
      <c r="B96" s="16"/>
      <c r="C96" s="17"/>
      <c r="D96" s="17"/>
      <c r="E96" s="18"/>
      <c r="F96" s="17"/>
      <c r="G96" s="18"/>
      <c r="H96" s="18"/>
      <c r="I96" s="16">
        <f t="shared" si="1"/>
        <v>0</v>
      </c>
      <c r="J96" s="62"/>
      <c r="K96" s="62"/>
      <c r="L96" s="62"/>
      <c r="M96" s="62"/>
      <c r="N96" s="62"/>
      <c r="O96" s="62"/>
      <c r="P96" s="141"/>
      <c r="Q96" s="62"/>
      <c r="R96" s="62"/>
      <c r="S96" s="62"/>
      <c r="T96" s="62"/>
    </row>
    <row r="97" spans="1:20">
      <c r="A97" s="4">
        <v>93</v>
      </c>
      <c r="B97" s="16"/>
      <c r="C97" s="17"/>
      <c r="D97" s="17"/>
      <c r="E97" s="18"/>
      <c r="F97" s="17"/>
      <c r="G97" s="18"/>
      <c r="H97" s="18"/>
      <c r="I97" s="16">
        <f t="shared" si="1"/>
        <v>0</v>
      </c>
      <c r="J97" s="62"/>
      <c r="K97" s="62"/>
      <c r="L97" s="62"/>
      <c r="M97" s="62"/>
      <c r="N97" s="62"/>
      <c r="O97" s="62"/>
      <c r="P97" s="141"/>
      <c r="Q97" s="62"/>
      <c r="R97" s="62"/>
      <c r="S97" s="62"/>
      <c r="T97" s="62"/>
    </row>
    <row r="98" spans="1:20">
      <c r="A98" s="4">
        <v>94</v>
      </c>
      <c r="B98" s="16"/>
      <c r="C98" s="17"/>
      <c r="D98" s="17"/>
      <c r="E98" s="18"/>
      <c r="F98" s="17"/>
      <c r="G98" s="18"/>
      <c r="H98" s="18"/>
      <c r="I98" s="16">
        <f t="shared" si="1"/>
        <v>0</v>
      </c>
      <c r="J98" s="62"/>
      <c r="K98" s="62"/>
      <c r="L98" s="62"/>
      <c r="M98" s="62"/>
      <c r="N98" s="62"/>
      <c r="O98" s="62"/>
      <c r="P98" s="141"/>
      <c r="Q98" s="62"/>
      <c r="R98" s="62"/>
      <c r="S98" s="62"/>
      <c r="T98" s="62"/>
    </row>
    <row r="99" spans="1:20">
      <c r="A99" s="4">
        <v>95</v>
      </c>
      <c r="B99" s="16"/>
      <c r="C99" s="17"/>
      <c r="D99" s="17"/>
      <c r="E99" s="18"/>
      <c r="F99" s="17"/>
      <c r="G99" s="18"/>
      <c r="H99" s="18"/>
      <c r="I99" s="16">
        <f t="shared" si="1"/>
        <v>0</v>
      </c>
      <c r="J99" s="62"/>
      <c r="K99" s="62"/>
      <c r="L99" s="62"/>
      <c r="M99" s="62"/>
      <c r="N99" s="62"/>
      <c r="O99" s="62"/>
      <c r="P99" s="141"/>
      <c r="Q99" s="62"/>
      <c r="R99" s="62"/>
      <c r="S99" s="62"/>
      <c r="T99" s="62"/>
    </row>
    <row r="100" spans="1:20">
      <c r="A100" s="4">
        <v>96</v>
      </c>
      <c r="B100" s="16"/>
      <c r="C100" s="17"/>
      <c r="D100" s="17"/>
      <c r="E100" s="18"/>
      <c r="F100" s="17"/>
      <c r="G100" s="18"/>
      <c r="H100" s="18"/>
      <c r="I100" s="16">
        <f t="shared" si="1"/>
        <v>0</v>
      </c>
      <c r="J100" s="62"/>
      <c r="K100" s="62"/>
      <c r="L100" s="62"/>
      <c r="M100" s="62"/>
      <c r="N100" s="62"/>
      <c r="O100" s="62"/>
      <c r="P100" s="141"/>
      <c r="Q100" s="62"/>
      <c r="R100" s="62"/>
      <c r="S100" s="62"/>
      <c r="T100" s="62"/>
    </row>
    <row r="101" spans="1:20">
      <c r="A101" s="4">
        <v>97</v>
      </c>
      <c r="B101" s="16"/>
      <c r="C101" s="17"/>
      <c r="D101" s="17"/>
      <c r="E101" s="18"/>
      <c r="F101" s="17"/>
      <c r="G101" s="18"/>
      <c r="H101" s="18"/>
      <c r="I101" s="16">
        <f t="shared" si="1"/>
        <v>0</v>
      </c>
      <c r="J101" s="62"/>
      <c r="K101" s="62"/>
      <c r="L101" s="62"/>
      <c r="M101" s="62"/>
      <c r="N101" s="62"/>
      <c r="O101" s="62"/>
      <c r="P101" s="141"/>
      <c r="Q101" s="62"/>
      <c r="R101" s="62"/>
      <c r="S101" s="62"/>
      <c r="T101" s="62"/>
    </row>
    <row r="102" spans="1:20">
      <c r="A102" s="4">
        <v>98</v>
      </c>
      <c r="B102" s="16"/>
      <c r="C102" s="17"/>
      <c r="D102" s="17"/>
      <c r="E102" s="18"/>
      <c r="F102" s="17"/>
      <c r="G102" s="18"/>
      <c r="H102" s="18"/>
      <c r="I102" s="16">
        <f t="shared" si="1"/>
        <v>0</v>
      </c>
      <c r="J102" s="62"/>
      <c r="K102" s="62"/>
      <c r="L102" s="62"/>
      <c r="M102" s="62"/>
      <c r="N102" s="62"/>
      <c r="O102" s="62"/>
      <c r="P102" s="141"/>
      <c r="Q102" s="62"/>
      <c r="R102" s="62"/>
      <c r="S102" s="62"/>
      <c r="T102" s="62"/>
    </row>
    <row r="103" spans="1:20">
      <c r="A103" s="4">
        <v>99</v>
      </c>
      <c r="B103" s="16"/>
      <c r="C103" s="17"/>
      <c r="D103" s="17"/>
      <c r="E103" s="18"/>
      <c r="F103" s="17"/>
      <c r="G103" s="18"/>
      <c r="H103" s="18"/>
      <c r="I103" s="16">
        <f t="shared" si="1"/>
        <v>0</v>
      </c>
      <c r="J103" s="62"/>
      <c r="K103" s="62"/>
      <c r="L103" s="62"/>
      <c r="M103" s="62"/>
      <c r="N103" s="62"/>
      <c r="O103" s="62"/>
      <c r="P103" s="141"/>
      <c r="Q103" s="62"/>
      <c r="R103" s="62"/>
      <c r="S103" s="62"/>
      <c r="T103" s="62"/>
    </row>
    <row r="104" spans="1:20">
      <c r="A104" s="4">
        <v>100</v>
      </c>
      <c r="B104" s="16"/>
      <c r="C104" s="17"/>
      <c r="D104" s="17"/>
      <c r="E104" s="18"/>
      <c r="F104" s="17"/>
      <c r="G104" s="18"/>
      <c r="H104" s="18"/>
      <c r="I104" s="16">
        <f t="shared" si="1"/>
        <v>0</v>
      </c>
      <c r="J104" s="62"/>
      <c r="K104" s="62"/>
      <c r="L104" s="62"/>
      <c r="M104" s="62"/>
      <c r="N104" s="62"/>
      <c r="O104" s="62"/>
      <c r="P104" s="141"/>
      <c r="Q104" s="62"/>
      <c r="R104" s="62"/>
      <c r="S104" s="62"/>
      <c r="T104" s="62"/>
    </row>
    <row r="105" spans="1:20">
      <c r="A105" s="4">
        <v>101</v>
      </c>
      <c r="B105" s="16"/>
      <c r="C105" s="17"/>
      <c r="D105" s="17"/>
      <c r="E105" s="18"/>
      <c r="F105" s="17"/>
      <c r="G105" s="18"/>
      <c r="H105" s="18"/>
      <c r="I105" s="16">
        <f t="shared" si="1"/>
        <v>0</v>
      </c>
      <c r="J105" s="62"/>
      <c r="K105" s="62"/>
      <c r="L105" s="62"/>
      <c r="M105" s="62"/>
      <c r="N105" s="62"/>
      <c r="O105" s="62"/>
      <c r="P105" s="141"/>
      <c r="Q105" s="62"/>
      <c r="R105" s="62"/>
      <c r="S105" s="62"/>
      <c r="T105" s="62"/>
    </row>
    <row r="106" spans="1:20">
      <c r="A106" s="4">
        <v>102</v>
      </c>
      <c r="B106" s="16"/>
      <c r="C106" s="17"/>
      <c r="D106" s="17"/>
      <c r="E106" s="18"/>
      <c r="F106" s="17"/>
      <c r="G106" s="18"/>
      <c r="H106" s="18"/>
      <c r="I106" s="16">
        <f t="shared" si="1"/>
        <v>0</v>
      </c>
      <c r="J106" s="62"/>
      <c r="K106" s="62"/>
      <c r="L106" s="62"/>
      <c r="M106" s="62"/>
      <c r="N106" s="62"/>
      <c r="O106" s="62"/>
      <c r="P106" s="141"/>
      <c r="Q106" s="62"/>
      <c r="R106" s="62"/>
      <c r="S106" s="62"/>
      <c r="T106" s="62"/>
    </row>
    <row r="107" spans="1:20">
      <c r="A107" s="4">
        <v>103</v>
      </c>
      <c r="B107" s="16"/>
      <c r="C107" s="17"/>
      <c r="D107" s="17"/>
      <c r="E107" s="18"/>
      <c r="F107" s="17"/>
      <c r="G107" s="18"/>
      <c r="H107" s="18"/>
      <c r="I107" s="16">
        <f t="shared" si="1"/>
        <v>0</v>
      </c>
      <c r="J107" s="62"/>
      <c r="K107" s="62"/>
      <c r="L107" s="62"/>
      <c r="M107" s="62"/>
      <c r="N107" s="62"/>
      <c r="O107" s="62"/>
      <c r="P107" s="141"/>
      <c r="Q107" s="62"/>
      <c r="R107" s="62"/>
      <c r="S107" s="62"/>
      <c r="T107" s="62"/>
    </row>
    <row r="108" spans="1:20">
      <c r="A108" s="4">
        <v>104</v>
      </c>
      <c r="B108" s="16"/>
      <c r="C108" s="17"/>
      <c r="D108" s="17"/>
      <c r="E108" s="18"/>
      <c r="F108" s="17"/>
      <c r="G108" s="18"/>
      <c r="H108" s="18"/>
      <c r="I108" s="16">
        <f t="shared" si="1"/>
        <v>0</v>
      </c>
      <c r="J108" s="62"/>
      <c r="K108" s="62"/>
      <c r="L108" s="62"/>
      <c r="M108" s="62"/>
      <c r="N108" s="62"/>
      <c r="O108" s="62"/>
      <c r="P108" s="141"/>
      <c r="Q108" s="62"/>
      <c r="R108" s="62"/>
      <c r="S108" s="62"/>
      <c r="T108" s="62"/>
    </row>
    <row r="109" spans="1:20">
      <c r="A109" s="4">
        <v>105</v>
      </c>
      <c r="B109" s="16"/>
      <c r="C109" s="17"/>
      <c r="D109" s="17"/>
      <c r="E109" s="18"/>
      <c r="F109" s="17"/>
      <c r="G109" s="18"/>
      <c r="H109" s="18"/>
      <c r="I109" s="16">
        <f t="shared" si="1"/>
        <v>0</v>
      </c>
      <c r="J109" s="62"/>
      <c r="K109" s="62"/>
      <c r="L109" s="62"/>
      <c r="M109" s="62"/>
      <c r="N109" s="62"/>
      <c r="O109" s="62"/>
      <c r="P109" s="141"/>
      <c r="Q109" s="62"/>
      <c r="R109" s="62"/>
      <c r="S109" s="62"/>
      <c r="T109" s="62"/>
    </row>
    <row r="110" spans="1:20">
      <c r="A110" s="4">
        <v>106</v>
      </c>
      <c r="B110" s="16"/>
      <c r="C110" s="17"/>
      <c r="D110" s="17"/>
      <c r="E110" s="18"/>
      <c r="F110" s="17"/>
      <c r="G110" s="18"/>
      <c r="H110" s="18"/>
      <c r="I110" s="16">
        <f t="shared" si="1"/>
        <v>0</v>
      </c>
      <c r="J110" s="62"/>
      <c r="K110" s="62"/>
      <c r="L110" s="62"/>
      <c r="M110" s="62"/>
      <c r="N110" s="62"/>
      <c r="O110" s="62"/>
      <c r="P110" s="141"/>
      <c r="Q110" s="62"/>
      <c r="R110" s="62"/>
      <c r="S110" s="62"/>
      <c r="T110" s="62"/>
    </row>
    <row r="111" spans="1:20">
      <c r="A111" s="4">
        <v>107</v>
      </c>
      <c r="B111" s="16"/>
      <c r="C111" s="17"/>
      <c r="D111" s="17"/>
      <c r="E111" s="18"/>
      <c r="F111" s="17"/>
      <c r="G111" s="18"/>
      <c r="H111" s="18"/>
      <c r="I111" s="16">
        <f t="shared" si="1"/>
        <v>0</v>
      </c>
      <c r="J111" s="62"/>
      <c r="K111" s="62"/>
      <c r="L111" s="62"/>
      <c r="M111" s="62"/>
      <c r="N111" s="62"/>
      <c r="O111" s="62"/>
      <c r="P111" s="141"/>
      <c r="Q111" s="62"/>
      <c r="R111" s="62"/>
      <c r="S111" s="62"/>
      <c r="T111" s="62"/>
    </row>
    <row r="112" spans="1:20">
      <c r="A112" s="4">
        <v>108</v>
      </c>
      <c r="B112" s="16"/>
      <c r="C112" s="17"/>
      <c r="D112" s="17"/>
      <c r="E112" s="18"/>
      <c r="F112" s="17"/>
      <c r="G112" s="18"/>
      <c r="H112" s="18"/>
      <c r="I112" s="16">
        <f t="shared" si="1"/>
        <v>0</v>
      </c>
      <c r="J112" s="62"/>
      <c r="K112" s="62"/>
      <c r="L112" s="62"/>
      <c r="M112" s="62"/>
      <c r="N112" s="62"/>
      <c r="O112" s="62"/>
      <c r="P112" s="141"/>
      <c r="Q112" s="62"/>
      <c r="R112" s="62"/>
      <c r="S112" s="62"/>
      <c r="T112" s="62"/>
    </row>
    <row r="113" spans="1:20">
      <c r="A113" s="4">
        <v>109</v>
      </c>
      <c r="B113" s="16"/>
      <c r="C113" s="17"/>
      <c r="D113" s="17"/>
      <c r="E113" s="18"/>
      <c r="F113" s="17"/>
      <c r="G113" s="18"/>
      <c r="H113" s="18"/>
      <c r="I113" s="16">
        <f t="shared" si="1"/>
        <v>0</v>
      </c>
      <c r="J113" s="62"/>
      <c r="K113" s="62"/>
      <c r="L113" s="62"/>
      <c r="M113" s="62"/>
      <c r="N113" s="62"/>
      <c r="O113" s="62"/>
      <c r="P113" s="141"/>
      <c r="Q113" s="62"/>
      <c r="R113" s="62"/>
      <c r="S113" s="62"/>
      <c r="T113" s="62"/>
    </row>
    <row r="114" spans="1:20">
      <c r="A114" s="4">
        <v>110</v>
      </c>
      <c r="B114" s="16"/>
      <c r="C114" s="17"/>
      <c r="D114" s="17"/>
      <c r="E114" s="18"/>
      <c r="F114" s="17"/>
      <c r="G114" s="18"/>
      <c r="H114" s="18"/>
      <c r="I114" s="16">
        <f t="shared" si="1"/>
        <v>0</v>
      </c>
      <c r="J114" s="62"/>
      <c r="K114" s="62"/>
      <c r="L114" s="62"/>
      <c r="M114" s="62"/>
      <c r="N114" s="62"/>
      <c r="O114" s="62"/>
      <c r="P114" s="141"/>
      <c r="Q114" s="62"/>
      <c r="R114" s="62"/>
      <c r="S114" s="62"/>
      <c r="T114" s="62"/>
    </row>
    <row r="115" spans="1:20">
      <c r="A115" s="4">
        <v>111</v>
      </c>
      <c r="B115" s="16"/>
      <c r="C115" s="17"/>
      <c r="D115" s="17"/>
      <c r="E115" s="18"/>
      <c r="F115" s="17"/>
      <c r="G115" s="18"/>
      <c r="H115" s="18"/>
      <c r="I115" s="16">
        <f t="shared" si="1"/>
        <v>0</v>
      </c>
      <c r="J115" s="62"/>
      <c r="K115" s="62"/>
      <c r="L115" s="62"/>
      <c r="M115" s="62"/>
      <c r="N115" s="62"/>
      <c r="O115" s="62"/>
      <c r="P115" s="141"/>
      <c r="Q115" s="62"/>
      <c r="R115" s="62"/>
      <c r="S115" s="62"/>
      <c r="T115" s="62"/>
    </row>
    <row r="116" spans="1:20">
      <c r="A116" s="4">
        <v>112</v>
      </c>
      <c r="B116" s="16"/>
      <c r="C116" s="17"/>
      <c r="D116" s="17"/>
      <c r="E116" s="18"/>
      <c r="F116" s="17"/>
      <c r="G116" s="18"/>
      <c r="H116" s="18"/>
      <c r="I116" s="16">
        <f t="shared" si="1"/>
        <v>0</v>
      </c>
      <c r="J116" s="62"/>
      <c r="K116" s="62"/>
      <c r="L116" s="62"/>
      <c r="M116" s="62"/>
      <c r="N116" s="62"/>
      <c r="O116" s="62"/>
      <c r="P116" s="141"/>
      <c r="Q116" s="62"/>
      <c r="R116" s="62"/>
      <c r="S116" s="62"/>
      <c r="T116" s="62"/>
    </row>
    <row r="117" spans="1:20">
      <c r="A117" s="4">
        <v>113</v>
      </c>
      <c r="B117" s="16"/>
      <c r="C117" s="17"/>
      <c r="D117" s="17"/>
      <c r="E117" s="18"/>
      <c r="F117" s="17"/>
      <c r="G117" s="18"/>
      <c r="H117" s="18"/>
      <c r="I117" s="16">
        <f t="shared" si="1"/>
        <v>0</v>
      </c>
      <c r="J117" s="62"/>
      <c r="K117" s="62"/>
      <c r="L117" s="62"/>
      <c r="M117" s="62"/>
      <c r="N117" s="62"/>
      <c r="O117" s="62"/>
      <c r="P117" s="141"/>
      <c r="Q117" s="62"/>
      <c r="R117" s="62"/>
      <c r="S117" s="62"/>
      <c r="T117" s="62"/>
    </row>
    <row r="118" spans="1:20">
      <c r="A118" s="4">
        <v>114</v>
      </c>
      <c r="B118" s="16"/>
      <c r="C118" s="17"/>
      <c r="D118" s="17"/>
      <c r="E118" s="18"/>
      <c r="F118" s="17"/>
      <c r="G118" s="18"/>
      <c r="H118" s="18"/>
      <c r="I118" s="16">
        <f t="shared" si="1"/>
        <v>0</v>
      </c>
      <c r="J118" s="62"/>
      <c r="K118" s="62"/>
      <c r="L118" s="62"/>
      <c r="M118" s="62"/>
      <c r="N118" s="62"/>
      <c r="O118" s="62"/>
      <c r="P118" s="141"/>
      <c r="Q118" s="62"/>
      <c r="R118" s="62"/>
      <c r="S118" s="62"/>
      <c r="T118" s="62"/>
    </row>
    <row r="119" spans="1:20">
      <c r="A119" s="4">
        <v>115</v>
      </c>
      <c r="B119" s="16"/>
      <c r="C119" s="17"/>
      <c r="D119" s="17"/>
      <c r="E119" s="18"/>
      <c r="F119" s="17"/>
      <c r="G119" s="18"/>
      <c r="H119" s="18"/>
      <c r="I119" s="16">
        <f t="shared" si="1"/>
        <v>0</v>
      </c>
      <c r="J119" s="62"/>
      <c r="K119" s="62"/>
      <c r="L119" s="62"/>
      <c r="M119" s="62"/>
      <c r="N119" s="62"/>
      <c r="O119" s="62"/>
      <c r="P119" s="141"/>
      <c r="Q119" s="62"/>
      <c r="R119" s="62"/>
      <c r="S119" s="62"/>
      <c r="T119" s="62"/>
    </row>
    <row r="120" spans="1:20">
      <c r="A120" s="4">
        <v>116</v>
      </c>
      <c r="B120" s="16"/>
      <c r="C120" s="17"/>
      <c r="D120" s="17"/>
      <c r="E120" s="18"/>
      <c r="F120" s="17"/>
      <c r="G120" s="18"/>
      <c r="H120" s="18"/>
      <c r="I120" s="16">
        <f t="shared" si="1"/>
        <v>0</v>
      </c>
      <c r="J120" s="62"/>
      <c r="K120" s="62"/>
      <c r="L120" s="62"/>
      <c r="M120" s="62"/>
      <c r="N120" s="62"/>
      <c r="O120" s="62"/>
      <c r="P120" s="141"/>
      <c r="Q120" s="62"/>
      <c r="R120" s="62"/>
      <c r="S120" s="62"/>
      <c r="T120" s="62"/>
    </row>
    <row r="121" spans="1:20">
      <c r="A121" s="4">
        <v>117</v>
      </c>
      <c r="B121" s="16"/>
      <c r="C121" s="17"/>
      <c r="D121" s="17"/>
      <c r="E121" s="18"/>
      <c r="F121" s="17"/>
      <c r="G121" s="18"/>
      <c r="H121" s="18"/>
      <c r="I121" s="16">
        <f t="shared" si="1"/>
        <v>0</v>
      </c>
      <c r="J121" s="62"/>
      <c r="K121" s="62"/>
      <c r="L121" s="62"/>
      <c r="M121" s="62"/>
      <c r="N121" s="62"/>
      <c r="O121" s="62"/>
      <c r="P121" s="141"/>
      <c r="Q121" s="62"/>
      <c r="R121" s="62"/>
      <c r="S121" s="62"/>
      <c r="T121" s="62"/>
    </row>
    <row r="122" spans="1:20">
      <c r="A122" s="4">
        <v>118</v>
      </c>
      <c r="B122" s="16"/>
      <c r="C122" s="17"/>
      <c r="D122" s="17"/>
      <c r="E122" s="18"/>
      <c r="F122" s="17"/>
      <c r="G122" s="18"/>
      <c r="H122" s="18"/>
      <c r="I122" s="16">
        <f t="shared" si="1"/>
        <v>0</v>
      </c>
      <c r="J122" s="62"/>
      <c r="K122" s="62"/>
      <c r="L122" s="62"/>
      <c r="M122" s="62"/>
      <c r="N122" s="62"/>
      <c r="O122" s="62"/>
      <c r="P122" s="141"/>
      <c r="Q122" s="62"/>
      <c r="R122" s="62"/>
      <c r="S122" s="62"/>
      <c r="T122" s="62"/>
    </row>
    <row r="123" spans="1:20">
      <c r="A123" s="4">
        <v>119</v>
      </c>
      <c r="B123" s="16"/>
      <c r="C123" s="17"/>
      <c r="D123" s="17"/>
      <c r="E123" s="18"/>
      <c r="F123" s="17"/>
      <c r="G123" s="18"/>
      <c r="H123" s="18"/>
      <c r="I123" s="16">
        <f t="shared" si="1"/>
        <v>0</v>
      </c>
      <c r="J123" s="62"/>
      <c r="K123" s="62"/>
      <c r="L123" s="62"/>
      <c r="M123" s="62"/>
      <c r="N123" s="62"/>
      <c r="O123" s="62"/>
      <c r="P123" s="141"/>
      <c r="Q123" s="62"/>
      <c r="R123" s="62"/>
      <c r="S123" s="62"/>
      <c r="T123" s="62"/>
    </row>
    <row r="124" spans="1:20">
      <c r="A124" s="4">
        <v>120</v>
      </c>
      <c r="B124" s="16"/>
      <c r="C124" s="17"/>
      <c r="D124" s="17"/>
      <c r="E124" s="18"/>
      <c r="F124" s="17"/>
      <c r="G124" s="18"/>
      <c r="H124" s="18"/>
      <c r="I124" s="16">
        <f t="shared" si="1"/>
        <v>0</v>
      </c>
      <c r="J124" s="62"/>
      <c r="K124" s="62"/>
      <c r="L124" s="62"/>
      <c r="M124" s="62"/>
      <c r="N124" s="62"/>
      <c r="O124" s="62"/>
      <c r="P124" s="141"/>
      <c r="Q124" s="62"/>
      <c r="R124" s="62"/>
      <c r="S124" s="62"/>
      <c r="T124" s="62"/>
    </row>
    <row r="125" spans="1:20">
      <c r="A125" s="4">
        <v>121</v>
      </c>
      <c r="B125" s="16"/>
      <c r="C125" s="17"/>
      <c r="D125" s="17"/>
      <c r="E125" s="18"/>
      <c r="F125" s="17"/>
      <c r="G125" s="18"/>
      <c r="H125" s="18"/>
      <c r="I125" s="16">
        <f t="shared" si="1"/>
        <v>0</v>
      </c>
      <c r="J125" s="62"/>
      <c r="K125" s="62"/>
      <c r="L125" s="62"/>
      <c r="M125" s="62"/>
      <c r="N125" s="62"/>
      <c r="O125" s="62"/>
      <c r="P125" s="141"/>
      <c r="Q125" s="62"/>
      <c r="R125" s="62"/>
      <c r="S125" s="62"/>
      <c r="T125" s="62"/>
    </row>
    <row r="126" spans="1:20">
      <c r="A126" s="4">
        <v>122</v>
      </c>
      <c r="B126" s="16"/>
      <c r="C126" s="17"/>
      <c r="D126" s="17"/>
      <c r="E126" s="18"/>
      <c r="F126" s="17"/>
      <c r="G126" s="18"/>
      <c r="H126" s="18"/>
      <c r="I126" s="16">
        <f t="shared" si="1"/>
        <v>0</v>
      </c>
      <c r="J126" s="62"/>
      <c r="K126" s="62"/>
      <c r="L126" s="62"/>
      <c r="M126" s="62"/>
      <c r="N126" s="62"/>
      <c r="O126" s="62"/>
      <c r="P126" s="141"/>
      <c r="Q126" s="62"/>
      <c r="R126" s="62"/>
      <c r="S126" s="62"/>
      <c r="T126" s="62"/>
    </row>
    <row r="127" spans="1:20">
      <c r="A127" s="4">
        <v>123</v>
      </c>
      <c r="B127" s="16"/>
      <c r="C127" s="17"/>
      <c r="D127" s="17"/>
      <c r="E127" s="18"/>
      <c r="F127" s="17"/>
      <c r="G127" s="18"/>
      <c r="H127" s="18"/>
      <c r="I127" s="16">
        <f t="shared" si="1"/>
        <v>0</v>
      </c>
      <c r="J127" s="62"/>
      <c r="K127" s="62"/>
      <c r="L127" s="62"/>
      <c r="M127" s="62"/>
      <c r="N127" s="62"/>
      <c r="O127" s="62"/>
      <c r="P127" s="141"/>
      <c r="Q127" s="62"/>
      <c r="R127" s="62"/>
      <c r="S127" s="62"/>
      <c r="T127" s="62"/>
    </row>
    <row r="128" spans="1:20">
      <c r="A128" s="4">
        <v>124</v>
      </c>
      <c r="B128" s="16"/>
      <c r="C128" s="17"/>
      <c r="D128" s="17"/>
      <c r="E128" s="18"/>
      <c r="F128" s="17"/>
      <c r="G128" s="18"/>
      <c r="H128" s="18"/>
      <c r="I128" s="16">
        <f t="shared" si="1"/>
        <v>0</v>
      </c>
      <c r="J128" s="62"/>
      <c r="K128" s="62"/>
      <c r="L128" s="62"/>
      <c r="M128" s="62"/>
      <c r="N128" s="62"/>
      <c r="O128" s="62"/>
      <c r="P128" s="141"/>
      <c r="Q128" s="62"/>
      <c r="R128" s="62"/>
      <c r="S128" s="62"/>
      <c r="T128" s="62"/>
    </row>
    <row r="129" spans="1:20">
      <c r="A129" s="4">
        <v>125</v>
      </c>
      <c r="B129" s="16"/>
      <c r="C129" s="17"/>
      <c r="D129" s="17"/>
      <c r="E129" s="18"/>
      <c r="F129" s="17"/>
      <c r="G129" s="18"/>
      <c r="H129" s="18"/>
      <c r="I129" s="16">
        <f t="shared" si="1"/>
        <v>0</v>
      </c>
      <c r="J129" s="62"/>
      <c r="K129" s="62"/>
      <c r="L129" s="62"/>
      <c r="M129" s="62"/>
      <c r="N129" s="62"/>
      <c r="O129" s="62"/>
      <c r="P129" s="141"/>
      <c r="Q129" s="62"/>
      <c r="R129" s="62"/>
      <c r="S129" s="62"/>
      <c r="T129" s="62"/>
    </row>
    <row r="130" spans="1:20">
      <c r="A130" s="4">
        <v>126</v>
      </c>
      <c r="B130" s="16"/>
      <c r="C130" s="17"/>
      <c r="D130" s="17"/>
      <c r="E130" s="18"/>
      <c r="F130" s="17"/>
      <c r="G130" s="18"/>
      <c r="H130" s="18"/>
      <c r="I130" s="16">
        <f t="shared" si="1"/>
        <v>0</v>
      </c>
      <c r="J130" s="62"/>
      <c r="K130" s="62"/>
      <c r="L130" s="62"/>
      <c r="M130" s="62"/>
      <c r="N130" s="62"/>
      <c r="O130" s="62"/>
      <c r="P130" s="141"/>
      <c r="Q130" s="62"/>
      <c r="R130" s="62"/>
      <c r="S130" s="62"/>
      <c r="T130" s="62"/>
    </row>
    <row r="131" spans="1:20">
      <c r="A131" s="4">
        <v>127</v>
      </c>
      <c r="B131" s="16"/>
      <c r="C131" s="17"/>
      <c r="D131" s="17"/>
      <c r="E131" s="18"/>
      <c r="F131" s="17"/>
      <c r="G131" s="18"/>
      <c r="H131" s="18"/>
      <c r="I131" s="16">
        <f t="shared" si="1"/>
        <v>0</v>
      </c>
      <c r="J131" s="62"/>
      <c r="K131" s="62"/>
      <c r="L131" s="62"/>
      <c r="M131" s="62"/>
      <c r="N131" s="62"/>
      <c r="O131" s="62"/>
      <c r="P131" s="141"/>
      <c r="Q131" s="62"/>
      <c r="R131" s="62"/>
      <c r="S131" s="62"/>
      <c r="T131" s="62"/>
    </row>
    <row r="132" spans="1:20">
      <c r="A132" s="4">
        <v>128</v>
      </c>
      <c r="B132" s="16"/>
      <c r="C132" s="17"/>
      <c r="D132" s="17"/>
      <c r="E132" s="18"/>
      <c r="F132" s="17"/>
      <c r="G132" s="18"/>
      <c r="H132" s="18"/>
      <c r="I132" s="16">
        <f t="shared" si="1"/>
        <v>0</v>
      </c>
      <c r="J132" s="62"/>
      <c r="K132" s="62"/>
      <c r="L132" s="62"/>
      <c r="M132" s="62"/>
      <c r="N132" s="62"/>
      <c r="O132" s="62"/>
      <c r="P132" s="141"/>
      <c r="Q132" s="62"/>
      <c r="R132" s="62"/>
      <c r="S132" s="62"/>
      <c r="T132" s="62"/>
    </row>
    <row r="133" spans="1:20">
      <c r="A133" s="4">
        <v>129</v>
      </c>
      <c r="B133" s="16"/>
      <c r="C133" s="17"/>
      <c r="D133" s="17"/>
      <c r="E133" s="18"/>
      <c r="F133" s="17"/>
      <c r="G133" s="18"/>
      <c r="H133" s="18"/>
      <c r="I133" s="16">
        <f t="shared" si="1"/>
        <v>0</v>
      </c>
      <c r="J133" s="62"/>
      <c r="K133" s="62"/>
      <c r="L133" s="62"/>
      <c r="M133" s="62"/>
      <c r="N133" s="62"/>
      <c r="O133" s="62"/>
      <c r="P133" s="141"/>
      <c r="Q133" s="62"/>
      <c r="R133" s="62"/>
      <c r="S133" s="62"/>
      <c r="T133" s="62"/>
    </row>
    <row r="134" spans="1:20">
      <c r="A134" s="4">
        <v>130</v>
      </c>
      <c r="B134" s="16"/>
      <c r="C134" s="17"/>
      <c r="D134" s="17"/>
      <c r="E134" s="18"/>
      <c r="F134" s="17"/>
      <c r="G134" s="18"/>
      <c r="H134" s="18"/>
      <c r="I134" s="16">
        <f t="shared" ref="I134:I164" si="2">+G134+H134</f>
        <v>0</v>
      </c>
      <c r="J134" s="62"/>
      <c r="K134" s="62"/>
      <c r="L134" s="62"/>
      <c r="M134" s="62"/>
      <c r="N134" s="62"/>
      <c r="O134" s="62"/>
      <c r="P134" s="141"/>
      <c r="Q134" s="62"/>
      <c r="R134" s="62"/>
      <c r="S134" s="62"/>
      <c r="T134" s="62"/>
    </row>
    <row r="135" spans="1:20">
      <c r="A135" s="4">
        <v>131</v>
      </c>
      <c r="B135" s="16"/>
      <c r="C135" s="17"/>
      <c r="D135" s="17"/>
      <c r="E135" s="18"/>
      <c r="F135" s="17"/>
      <c r="G135" s="18"/>
      <c r="H135" s="18"/>
      <c r="I135" s="16">
        <f t="shared" si="2"/>
        <v>0</v>
      </c>
      <c r="J135" s="62"/>
      <c r="K135" s="62"/>
      <c r="L135" s="62"/>
      <c r="M135" s="62"/>
      <c r="N135" s="62"/>
      <c r="O135" s="62"/>
      <c r="P135" s="141"/>
      <c r="Q135" s="62"/>
      <c r="R135" s="62"/>
      <c r="S135" s="62"/>
      <c r="T135" s="62"/>
    </row>
    <row r="136" spans="1:20">
      <c r="A136" s="4">
        <v>132</v>
      </c>
      <c r="B136" s="16"/>
      <c r="C136" s="17"/>
      <c r="D136" s="17"/>
      <c r="E136" s="18"/>
      <c r="F136" s="17"/>
      <c r="G136" s="18"/>
      <c r="H136" s="18"/>
      <c r="I136" s="16">
        <f t="shared" si="2"/>
        <v>0</v>
      </c>
      <c r="J136" s="62"/>
      <c r="K136" s="62"/>
      <c r="L136" s="62"/>
      <c r="M136" s="62"/>
      <c r="N136" s="62"/>
      <c r="O136" s="62"/>
      <c r="P136" s="141"/>
      <c r="Q136" s="62"/>
      <c r="R136" s="62"/>
      <c r="S136" s="62"/>
      <c r="T136" s="62"/>
    </row>
    <row r="137" spans="1:20">
      <c r="A137" s="4">
        <v>133</v>
      </c>
      <c r="B137" s="16"/>
      <c r="C137" s="17"/>
      <c r="D137" s="17"/>
      <c r="E137" s="18"/>
      <c r="F137" s="17"/>
      <c r="G137" s="18"/>
      <c r="H137" s="18"/>
      <c r="I137" s="16">
        <f t="shared" si="2"/>
        <v>0</v>
      </c>
      <c r="J137" s="62"/>
      <c r="K137" s="62"/>
      <c r="L137" s="62"/>
      <c r="M137" s="62"/>
      <c r="N137" s="62"/>
      <c r="O137" s="62"/>
      <c r="P137" s="141"/>
      <c r="Q137" s="62"/>
      <c r="R137" s="62"/>
      <c r="S137" s="62"/>
      <c r="T137" s="62"/>
    </row>
    <row r="138" spans="1:20">
      <c r="A138" s="4">
        <v>134</v>
      </c>
      <c r="B138" s="16"/>
      <c r="C138" s="17"/>
      <c r="D138" s="17"/>
      <c r="E138" s="18"/>
      <c r="F138" s="17"/>
      <c r="G138" s="18"/>
      <c r="H138" s="18"/>
      <c r="I138" s="16">
        <f t="shared" si="2"/>
        <v>0</v>
      </c>
      <c r="J138" s="62"/>
      <c r="K138" s="62"/>
      <c r="L138" s="62"/>
      <c r="M138" s="62"/>
      <c r="N138" s="62"/>
      <c r="O138" s="62"/>
      <c r="P138" s="141"/>
      <c r="Q138" s="62"/>
      <c r="R138" s="62"/>
      <c r="S138" s="62"/>
      <c r="T138" s="62"/>
    </row>
    <row r="139" spans="1:20">
      <c r="A139" s="4">
        <v>135</v>
      </c>
      <c r="B139" s="16"/>
      <c r="C139" s="17"/>
      <c r="D139" s="17"/>
      <c r="E139" s="18"/>
      <c r="F139" s="17"/>
      <c r="G139" s="18"/>
      <c r="H139" s="18"/>
      <c r="I139" s="16">
        <f t="shared" si="2"/>
        <v>0</v>
      </c>
      <c r="J139" s="62"/>
      <c r="K139" s="62"/>
      <c r="L139" s="62"/>
      <c r="M139" s="62"/>
      <c r="N139" s="62"/>
      <c r="O139" s="62"/>
      <c r="P139" s="141"/>
      <c r="Q139" s="62"/>
      <c r="R139" s="62"/>
      <c r="S139" s="62"/>
      <c r="T139" s="62"/>
    </row>
    <row r="140" spans="1:20">
      <c r="A140" s="4">
        <v>136</v>
      </c>
      <c r="B140" s="16"/>
      <c r="C140" s="17"/>
      <c r="D140" s="17"/>
      <c r="E140" s="18"/>
      <c r="F140" s="17"/>
      <c r="G140" s="18"/>
      <c r="H140" s="18"/>
      <c r="I140" s="16">
        <f t="shared" si="2"/>
        <v>0</v>
      </c>
      <c r="J140" s="62"/>
      <c r="K140" s="62"/>
      <c r="L140" s="62"/>
      <c r="M140" s="62"/>
      <c r="N140" s="62"/>
      <c r="O140" s="62"/>
      <c r="P140" s="141"/>
      <c r="Q140" s="62"/>
      <c r="R140" s="62"/>
      <c r="S140" s="62"/>
      <c r="T140" s="62"/>
    </row>
    <row r="141" spans="1:20">
      <c r="A141" s="4">
        <v>137</v>
      </c>
      <c r="B141" s="16"/>
      <c r="C141" s="17"/>
      <c r="D141" s="17"/>
      <c r="E141" s="18"/>
      <c r="F141" s="17"/>
      <c r="G141" s="18"/>
      <c r="H141" s="18"/>
      <c r="I141" s="16">
        <f t="shared" si="2"/>
        <v>0</v>
      </c>
      <c r="J141" s="62"/>
      <c r="K141" s="62"/>
      <c r="L141" s="62"/>
      <c r="M141" s="62"/>
      <c r="N141" s="62"/>
      <c r="O141" s="62"/>
      <c r="P141" s="141"/>
      <c r="Q141" s="62"/>
      <c r="R141" s="62"/>
      <c r="S141" s="62"/>
      <c r="T141" s="62"/>
    </row>
    <row r="142" spans="1:20">
      <c r="A142" s="4">
        <v>138</v>
      </c>
      <c r="B142" s="16"/>
      <c r="C142" s="17"/>
      <c r="D142" s="17"/>
      <c r="E142" s="18"/>
      <c r="F142" s="17"/>
      <c r="G142" s="18"/>
      <c r="H142" s="18"/>
      <c r="I142" s="16">
        <f t="shared" si="2"/>
        <v>0</v>
      </c>
      <c r="J142" s="62"/>
      <c r="K142" s="62"/>
      <c r="L142" s="62"/>
      <c r="M142" s="62"/>
      <c r="N142" s="62"/>
      <c r="O142" s="62"/>
      <c r="P142" s="141"/>
      <c r="Q142" s="62"/>
      <c r="R142" s="62"/>
      <c r="S142" s="62"/>
      <c r="T142" s="62"/>
    </row>
    <row r="143" spans="1:20">
      <c r="A143" s="4">
        <v>139</v>
      </c>
      <c r="B143" s="16"/>
      <c r="C143" s="17"/>
      <c r="D143" s="17"/>
      <c r="E143" s="18"/>
      <c r="F143" s="17"/>
      <c r="G143" s="18"/>
      <c r="H143" s="18"/>
      <c r="I143" s="16">
        <f t="shared" si="2"/>
        <v>0</v>
      </c>
      <c r="J143" s="62"/>
      <c r="K143" s="62"/>
      <c r="L143" s="62"/>
      <c r="M143" s="62"/>
      <c r="N143" s="62"/>
      <c r="O143" s="62"/>
      <c r="P143" s="141"/>
      <c r="Q143" s="62"/>
      <c r="R143" s="62"/>
      <c r="S143" s="62"/>
      <c r="T143" s="62"/>
    </row>
    <row r="144" spans="1:20">
      <c r="A144" s="4">
        <v>140</v>
      </c>
      <c r="B144" s="16"/>
      <c r="C144" s="17"/>
      <c r="D144" s="17"/>
      <c r="E144" s="18"/>
      <c r="F144" s="17"/>
      <c r="G144" s="18"/>
      <c r="H144" s="18"/>
      <c r="I144" s="16">
        <f t="shared" si="2"/>
        <v>0</v>
      </c>
      <c r="J144" s="62"/>
      <c r="K144" s="62"/>
      <c r="L144" s="62"/>
      <c r="M144" s="62"/>
      <c r="N144" s="62"/>
      <c r="O144" s="62"/>
      <c r="P144" s="141"/>
      <c r="Q144" s="62"/>
      <c r="R144" s="62"/>
      <c r="S144" s="62"/>
      <c r="T144" s="62"/>
    </row>
    <row r="145" spans="1:20">
      <c r="A145" s="4">
        <v>141</v>
      </c>
      <c r="B145" s="16"/>
      <c r="C145" s="17"/>
      <c r="D145" s="17"/>
      <c r="E145" s="18"/>
      <c r="F145" s="17"/>
      <c r="G145" s="18"/>
      <c r="H145" s="18"/>
      <c r="I145" s="16">
        <f t="shared" si="2"/>
        <v>0</v>
      </c>
      <c r="J145" s="62"/>
      <c r="K145" s="62"/>
      <c r="L145" s="62"/>
      <c r="M145" s="62"/>
      <c r="N145" s="62"/>
      <c r="O145" s="62"/>
      <c r="P145" s="141"/>
      <c r="Q145" s="62"/>
      <c r="R145" s="62"/>
      <c r="S145" s="62"/>
      <c r="T145" s="62"/>
    </row>
    <row r="146" spans="1:20">
      <c r="A146" s="4">
        <v>142</v>
      </c>
      <c r="B146" s="16"/>
      <c r="C146" s="17"/>
      <c r="D146" s="17"/>
      <c r="E146" s="18"/>
      <c r="F146" s="17"/>
      <c r="G146" s="18"/>
      <c r="H146" s="18"/>
      <c r="I146" s="16">
        <f t="shared" si="2"/>
        <v>0</v>
      </c>
      <c r="J146" s="62"/>
      <c r="K146" s="62"/>
      <c r="L146" s="62"/>
      <c r="M146" s="62"/>
      <c r="N146" s="62"/>
      <c r="O146" s="62"/>
      <c r="P146" s="141"/>
      <c r="Q146" s="62"/>
      <c r="R146" s="62"/>
      <c r="S146" s="62"/>
      <c r="T146" s="62"/>
    </row>
    <row r="147" spans="1:20">
      <c r="A147" s="4">
        <v>143</v>
      </c>
      <c r="B147" s="16"/>
      <c r="C147" s="17"/>
      <c r="D147" s="17"/>
      <c r="E147" s="18"/>
      <c r="F147" s="17"/>
      <c r="G147" s="18"/>
      <c r="H147" s="18"/>
      <c r="I147" s="16">
        <f t="shared" si="2"/>
        <v>0</v>
      </c>
      <c r="J147" s="62"/>
      <c r="K147" s="62"/>
      <c r="L147" s="62"/>
      <c r="M147" s="62"/>
      <c r="N147" s="62"/>
      <c r="O147" s="62"/>
      <c r="P147" s="141"/>
      <c r="Q147" s="62"/>
      <c r="R147" s="62"/>
      <c r="S147" s="62"/>
      <c r="T147" s="62"/>
    </row>
    <row r="148" spans="1:20">
      <c r="A148" s="4">
        <v>144</v>
      </c>
      <c r="B148" s="16"/>
      <c r="C148" s="17"/>
      <c r="D148" s="17"/>
      <c r="E148" s="18"/>
      <c r="F148" s="17"/>
      <c r="G148" s="18"/>
      <c r="H148" s="18"/>
      <c r="I148" s="16">
        <f t="shared" si="2"/>
        <v>0</v>
      </c>
      <c r="J148" s="62"/>
      <c r="K148" s="62"/>
      <c r="L148" s="62"/>
      <c r="M148" s="62"/>
      <c r="N148" s="62"/>
      <c r="O148" s="62"/>
      <c r="P148" s="141"/>
      <c r="Q148" s="62"/>
      <c r="R148" s="62"/>
      <c r="S148" s="62"/>
      <c r="T148" s="62"/>
    </row>
    <row r="149" spans="1:20">
      <c r="A149" s="4">
        <v>145</v>
      </c>
      <c r="B149" s="16"/>
      <c r="C149" s="17"/>
      <c r="D149" s="17"/>
      <c r="E149" s="18"/>
      <c r="F149" s="17"/>
      <c r="G149" s="18"/>
      <c r="H149" s="18"/>
      <c r="I149" s="16">
        <f t="shared" si="2"/>
        <v>0</v>
      </c>
      <c r="J149" s="62"/>
      <c r="K149" s="62"/>
      <c r="L149" s="62"/>
      <c r="M149" s="62"/>
      <c r="N149" s="62"/>
      <c r="O149" s="62"/>
      <c r="P149" s="141"/>
      <c r="Q149" s="62"/>
      <c r="R149" s="62"/>
      <c r="S149" s="62"/>
      <c r="T149" s="62"/>
    </row>
    <row r="150" spans="1:20">
      <c r="A150" s="4">
        <v>146</v>
      </c>
      <c r="B150" s="16"/>
      <c r="C150" s="17"/>
      <c r="D150" s="17"/>
      <c r="E150" s="18"/>
      <c r="F150" s="17"/>
      <c r="G150" s="18"/>
      <c r="H150" s="18"/>
      <c r="I150" s="16">
        <f t="shared" si="2"/>
        <v>0</v>
      </c>
      <c r="J150" s="62"/>
      <c r="K150" s="62"/>
      <c r="L150" s="62"/>
      <c r="M150" s="62"/>
      <c r="N150" s="62"/>
      <c r="O150" s="62"/>
      <c r="P150" s="141"/>
      <c r="Q150" s="62"/>
      <c r="R150" s="62"/>
      <c r="S150" s="62"/>
      <c r="T150" s="62"/>
    </row>
    <row r="151" spans="1:20">
      <c r="A151" s="4">
        <v>147</v>
      </c>
      <c r="B151" s="16"/>
      <c r="C151" s="17"/>
      <c r="D151" s="17"/>
      <c r="E151" s="18"/>
      <c r="F151" s="17"/>
      <c r="G151" s="18"/>
      <c r="H151" s="18"/>
      <c r="I151" s="16">
        <f t="shared" si="2"/>
        <v>0</v>
      </c>
      <c r="J151" s="62"/>
      <c r="K151" s="62"/>
      <c r="L151" s="62"/>
      <c r="M151" s="62"/>
      <c r="N151" s="62"/>
      <c r="O151" s="62"/>
      <c r="P151" s="141"/>
      <c r="Q151" s="62"/>
      <c r="R151" s="62"/>
      <c r="S151" s="62"/>
      <c r="T151" s="62"/>
    </row>
    <row r="152" spans="1:20">
      <c r="A152" s="4">
        <v>148</v>
      </c>
      <c r="B152" s="16"/>
      <c r="C152" s="17"/>
      <c r="D152" s="17"/>
      <c r="E152" s="18"/>
      <c r="F152" s="17"/>
      <c r="G152" s="18"/>
      <c r="H152" s="18"/>
      <c r="I152" s="16">
        <f t="shared" si="2"/>
        <v>0</v>
      </c>
      <c r="J152" s="62"/>
      <c r="K152" s="62"/>
      <c r="L152" s="62"/>
      <c r="M152" s="62"/>
      <c r="N152" s="62"/>
      <c r="O152" s="62"/>
      <c r="P152" s="141"/>
      <c r="Q152" s="62"/>
      <c r="R152" s="62"/>
      <c r="S152" s="62"/>
      <c r="T152" s="62"/>
    </row>
    <row r="153" spans="1:20">
      <c r="A153" s="4">
        <v>149</v>
      </c>
      <c r="B153" s="16"/>
      <c r="C153" s="17"/>
      <c r="D153" s="17"/>
      <c r="E153" s="18"/>
      <c r="F153" s="17"/>
      <c r="G153" s="18"/>
      <c r="H153" s="18"/>
      <c r="I153" s="16">
        <f t="shared" si="2"/>
        <v>0</v>
      </c>
      <c r="J153" s="62"/>
      <c r="K153" s="62"/>
      <c r="L153" s="62"/>
      <c r="M153" s="62"/>
      <c r="N153" s="62"/>
      <c r="O153" s="62"/>
      <c r="P153" s="141"/>
      <c r="Q153" s="62"/>
      <c r="R153" s="62"/>
      <c r="S153" s="62"/>
      <c r="T153" s="62"/>
    </row>
    <row r="154" spans="1:20">
      <c r="A154" s="4">
        <v>150</v>
      </c>
      <c r="B154" s="16"/>
      <c r="C154" s="17"/>
      <c r="D154" s="17"/>
      <c r="E154" s="18"/>
      <c r="F154" s="17"/>
      <c r="G154" s="18"/>
      <c r="H154" s="18"/>
      <c r="I154" s="16">
        <f t="shared" si="2"/>
        <v>0</v>
      </c>
      <c r="J154" s="62"/>
      <c r="K154" s="62"/>
      <c r="L154" s="62"/>
      <c r="M154" s="62"/>
      <c r="N154" s="62"/>
      <c r="O154" s="62"/>
      <c r="P154" s="141"/>
      <c r="Q154" s="62"/>
      <c r="R154" s="62"/>
      <c r="S154" s="62"/>
      <c r="T154" s="62"/>
    </row>
    <row r="155" spans="1:20">
      <c r="A155" s="4">
        <v>151</v>
      </c>
      <c r="B155" s="16"/>
      <c r="C155" s="17"/>
      <c r="D155" s="17"/>
      <c r="E155" s="18"/>
      <c r="F155" s="17"/>
      <c r="G155" s="18"/>
      <c r="H155" s="18"/>
      <c r="I155" s="16">
        <f t="shared" si="2"/>
        <v>0</v>
      </c>
      <c r="J155" s="62"/>
      <c r="K155" s="62"/>
      <c r="L155" s="62"/>
      <c r="M155" s="62"/>
      <c r="N155" s="62"/>
      <c r="O155" s="62"/>
      <c r="P155" s="141"/>
      <c r="Q155" s="62"/>
      <c r="R155" s="62"/>
      <c r="S155" s="62"/>
      <c r="T155" s="62"/>
    </row>
    <row r="156" spans="1:20">
      <c r="A156" s="4">
        <v>152</v>
      </c>
      <c r="B156" s="16"/>
      <c r="C156" s="17"/>
      <c r="D156" s="17"/>
      <c r="E156" s="18"/>
      <c r="F156" s="17"/>
      <c r="G156" s="18"/>
      <c r="H156" s="18"/>
      <c r="I156" s="16">
        <f t="shared" si="2"/>
        <v>0</v>
      </c>
      <c r="J156" s="62"/>
      <c r="K156" s="62"/>
      <c r="L156" s="62"/>
      <c r="M156" s="62"/>
      <c r="N156" s="62"/>
      <c r="O156" s="62"/>
      <c r="P156" s="141"/>
      <c r="Q156" s="62"/>
      <c r="R156" s="62"/>
      <c r="S156" s="62"/>
      <c r="T156" s="62"/>
    </row>
    <row r="157" spans="1:20">
      <c r="A157" s="4">
        <v>153</v>
      </c>
      <c r="B157" s="16"/>
      <c r="C157" s="17"/>
      <c r="D157" s="17"/>
      <c r="E157" s="18"/>
      <c r="F157" s="17"/>
      <c r="G157" s="18"/>
      <c r="H157" s="18"/>
      <c r="I157" s="16">
        <f t="shared" si="2"/>
        <v>0</v>
      </c>
      <c r="J157" s="62"/>
      <c r="K157" s="62"/>
      <c r="L157" s="62"/>
      <c r="M157" s="62"/>
      <c r="N157" s="62"/>
      <c r="O157" s="62"/>
      <c r="P157" s="141"/>
      <c r="Q157" s="62"/>
      <c r="R157" s="62"/>
      <c r="S157" s="62"/>
      <c r="T157" s="62"/>
    </row>
    <row r="158" spans="1:20">
      <c r="A158" s="4">
        <v>154</v>
      </c>
      <c r="B158" s="16"/>
      <c r="C158" s="17"/>
      <c r="D158" s="17"/>
      <c r="E158" s="18"/>
      <c r="F158" s="17"/>
      <c r="G158" s="18"/>
      <c r="H158" s="18"/>
      <c r="I158" s="16">
        <f t="shared" si="2"/>
        <v>0</v>
      </c>
      <c r="J158" s="62"/>
      <c r="K158" s="62"/>
      <c r="L158" s="62"/>
      <c r="M158" s="62"/>
      <c r="N158" s="62"/>
      <c r="O158" s="62"/>
      <c r="P158" s="141"/>
      <c r="Q158" s="62"/>
      <c r="R158" s="62"/>
      <c r="S158" s="62"/>
      <c r="T158" s="62"/>
    </row>
    <row r="159" spans="1:20">
      <c r="A159" s="4">
        <v>155</v>
      </c>
      <c r="B159" s="16"/>
      <c r="C159" s="17"/>
      <c r="D159" s="17"/>
      <c r="E159" s="18"/>
      <c r="F159" s="17"/>
      <c r="G159" s="18"/>
      <c r="H159" s="18"/>
      <c r="I159" s="16">
        <f t="shared" si="2"/>
        <v>0</v>
      </c>
      <c r="J159" s="62"/>
      <c r="K159" s="62"/>
      <c r="L159" s="62"/>
      <c r="M159" s="62"/>
      <c r="N159" s="62"/>
      <c r="O159" s="62"/>
      <c r="P159" s="141"/>
      <c r="Q159" s="62"/>
      <c r="R159" s="62"/>
      <c r="S159" s="62"/>
      <c r="T159" s="62"/>
    </row>
    <row r="160" spans="1:20">
      <c r="A160" s="4">
        <v>156</v>
      </c>
      <c r="B160" s="16"/>
      <c r="C160" s="17"/>
      <c r="D160" s="17"/>
      <c r="E160" s="18"/>
      <c r="F160" s="17"/>
      <c r="G160" s="18"/>
      <c r="H160" s="18"/>
      <c r="I160" s="16">
        <f t="shared" si="2"/>
        <v>0</v>
      </c>
      <c r="J160" s="62"/>
      <c r="K160" s="62"/>
      <c r="L160" s="62"/>
      <c r="M160" s="62"/>
      <c r="N160" s="62"/>
      <c r="O160" s="62"/>
      <c r="P160" s="141"/>
      <c r="Q160" s="62"/>
      <c r="R160" s="62"/>
      <c r="S160" s="62"/>
      <c r="T160" s="62"/>
    </row>
    <row r="161" spans="1:20">
      <c r="A161" s="4">
        <v>157</v>
      </c>
      <c r="B161" s="16"/>
      <c r="C161" s="17"/>
      <c r="D161" s="17"/>
      <c r="E161" s="18"/>
      <c r="F161" s="17"/>
      <c r="G161" s="18"/>
      <c r="H161" s="18"/>
      <c r="I161" s="16">
        <f t="shared" si="2"/>
        <v>0</v>
      </c>
      <c r="J161" s="62"/>
      <c r="K161" s="62"/>
      <c r="L161" s="62"/>
      <c r="M161" s="62"/>
      <c r="N161" s="62"/>
      <c r="O161" s="62"/>
      <c r="P161" s="141"/>
      <c r="Q161" s="62"/>
      <c r="R161" s="62"/>
      <c r="S161" s="62"/>
      <c r="T161" s="62"/>
    </row>
    <row r="162" spans="1:20">
      <c r="A162" s="4">
        <v>158</v>
      </c>
      <c r="B162" s="16"/>
      <c r="C162" s="17"/>
      <c r="D162" s="17"/>
      <c r="E162" s="18"/>
      <c r="F162" s="17"/>
      <c r="G162" s="18"/>
      <c r="H162" s="18"/>
      <c r="I162" s="16">
        <f t="shared" si="2"/>
        <v>0</v>
      </c>
      <c r="J162" s="62"/>
      <c r="K162" s="62"/>
      <c r="L162" s="62"/>
      <c r="M162" s="62"/>
      <c r="N162" s="62"/>
      <c r="O162" s="62"/>
      <c r="P162" s="141"/>
      <c r="Q162" s="62"/>
      <c r="R162" s="62"/>
      <c r="S162" s="62"/>
      <c r="T162" s="62"/>
    </row>
    <row r="163" spans="1:20">
      <c r="A163" s="4">
        <v>159</v>
      </c>
      <c r="B163" s="16"/>
      <c r="C163" s="17"/>
      <c r="D163" s="17"/>
      <c r="E163" s="18"/>
      <c r="F163" s="17"/>
      <c r="G163" s="18"/>
      <c r="H163" s="18"/>
      <c r="I163" s="16">
        <f t="shared" si="2"/>
        <v>0</v>
      </c>
      <c r="J163" s="62"/>
      <c r="K163" s="62"/>
      <c r="L163" s="62"/>
      <c r="M163" s="62"/>
      <c r="N163" s="62"/>
      <c r="O163" s="62"/>
      <c r="P163" s="141"/>
      <c r="Q163" s="62"/>
      <c r="R163" s="62"/>
      <c r="S163" s="62"/>
      <c r="T163" s="62"/>
    </row>
    <row r="164" spans="1:20">
      <c r="A164" s="4">
        <v>160</v>
      </c>
      <c r="B164" s="16"/>
      <c r="C164" s="17"/>
      <c r="D164" s="17"/>
      <c r="E164" s="18"/>
      <c r="F164" s="17"/>
      <c r="G164" s="18"/>
      <c r="H164" s="18"/>
      <c r="I164" s="16">
        <f t="shared" si="2"/>
        <v>0</v>
      </c>
      <c r="J164" s="62"/>
      <c r="K164" s="62"/>
      <c r="L164" s="62"/>
      <c r="M164" s="62"/>
      <c r="N164" s="62"/>
      <c r="O164" s="62"/>
      <c r="P164" s="141"/>
      <c r="Q164" s="62"/>
      <c r="R164" s="62"/>
      <c r="S164" s="62"/>
      <c r="T164" s="62"/>
    </row>
    <row r="165" spans="1:20">
      <c r="A165" s="3" t="s">
        <v>11</v>
      </c>
      <c r="B165" s="39"/>
      <c r="C165" s="3">
        <f>COUNTIFS(C5:C164,"*")</f>
        <v>39</v>
      </c>
      <c r="D165" s="3"/>
      <c r="E165" s="12"/>
      <c r="F165" s="3"/>
      <c r="G165" s="12">
        <f>SUM(G5:G164)</f>
        <v>2562</v>
      </c>
      <c r="H165" s="12">
        <f>SUM(H5:H164)</f>
        <v>2564</v>
      </c>
      <c r="I165" s="12">
        <f>SUM(I5:I164)</f>
        <v>5126</v>
      </c>
      <c r="J165" s="155"/>
      <c r="K165" s="155"/>
      <c r="L165" s="155"/>
      <c r="M165" s="155"/>
      <c r="N165" s="155"/>
      <c r="O165" s="155"/>
      <c r="P165" s="13"/>
      <c r="Q165" s="155"/>
      <c r="R165" s="155"/>
      <c r="S165" s="155"/>
      <c r="T165" s="157"/>
    </row>
    <row r="166" spans="1:20">
      <c r="A166" s="44" t="s">
        <v>66</v>
      </c>
      <c r="B166" s="9">
        <f>COUNTIF(B$5:B$164,"Team 1")</f>
        <v>21</v>
      </c>
      <c r="C166" s="44" t="s">
        <v>29</v>
      </c>
      <c r="D166" s="9">
        <f>COUNTIF(D5:D164,"Anganwadi")</f>
        <v>20</v>
      </c>
    </row>
    <row r="167" spans="1:20">
      <c r="A167" s="44" t="s">
        <v>67</v>
      </c>
      <c r="B167" s="9">
        <f>COUNTIF(B$6:B$164,"Team 2")</f>
        <v>18</v>
      </c>
      <c r="C167" s="44" t="s">
        <v>27</v>
      </c>
      <c r="D167" s="9">
        <f>COUNTIF(D5:D164,"School")</f>
        <v>16</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27" activePane="bottomRight" state="frozen"/>
      <selection pane="topRight" activeCell="C1" sqref="C1"/>
      <selection pane="bottomLeft" activeCell="A5" sqref="A5"/>
      <selection pane="bottomRight" activeCell="C3" sqref="C3:C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5" customWidth="1"/>
    <col min="6" max="6" width="17" style="1" customWidth="1"/>
    <col min="7" max="7" width="6.140625" style="15" customWidth="1"/>
    <col min="8" max="8" width="6.28515625" style="15" bestFit="1" customWidth="1"/>
    <col min="9" max="9" width="6" style="1" bestFit="1" customWidth="1"/>
    <col min="10" max="10" width="16.7109375" style="1" customWidth="1"/>
    <col min="11" max="11" width="19.5703125" style="136" customWidth="1"/>
    <col min="12"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31" t="s">
        <v>869</v>
      </c>
      <c r="B1" s="231"/>
      <c r="C1" s="231"/>
      <c r="D1" s="232"/>
      <c r="E1" s="232"/>
      <c r="F1" s="232"/>
      <c r="G1" s="232"/>
      <c r="H1" s="232"/>
      <c r="I1" s="232"/>
      <c r="J1" s="232"/>
      <c r="K1" s="232"/>
      <c r="L1" s="232"/>
      <c r="M1" s="232"/>
      <c r="N1" s="232"/>
      <c r="O1" s="232"/>
      <c r="P1" s="232"/>
      <c r="Q1" s="232"/>
      <c r="R1" s="232"/>
      <c r="S1" s="232"/>
    </row>
    <row r="2" spans="1:20">
      <c r="A2" s="235" t="s">
        <v>63</v>
      </c>
      <c r="B2" s="236"/>
      <c r="C2" s="236"/>
      <c r="D2" s="23">
        <v>43405</v>
      </c>
      <c r="E2" s="20"/>
      <c r="F2" s="20"/>
      <c r="G2" s="20"/>
      <c r="H2" s="20"/>
      <c r="I2" s="20"/>
      <c r="J2" s="20"/>
      <c r="K2" s="133"/>
      <c r="L2" s="20"/>
      <c r="M2" s="20"/>
      <c r="N2" s="20"/>
      <c r="O2" s="20"/>
      <c r="P2" s="20"/>
      <c r="Q2" s="20"/>
      <c r="R2" s="20"/>
      <c r="S2" s="20"/>
    </row>
    <row r="3" spans="1:20" ht="24" customHeight="1">
      <c r="A3" s="230" t="s">
        <v>14</v>
      </c>
      <c r="B3" s="233" t="s">
        <v>65</v>
      </c>
      <c r="C3" s="229" t="s">
        <v>7</v>
      </c>
      <c r="D3" s="229" t="s">
        <v>59</v>
      </c>
      <c r="E3" s="229" t="s">
        <v>16</v>
      </c>
      <c r="F3" s="237" t="s">
        <v>17</v>
      </c>
      <c r="G3" s="229" t="s">
        <v>8</v>
      </c>
      <c r="H3" s="229"/>
      <c r="I3" s="229"/>
      <c r="J3" s="229" t="s">
        <v>35</v>
      </c>
      <c r="K3" s="233" t="s">
        <v>37</v>
      </c>
      <c r="L3" s="233" t="s">
        <v>54</v>
      </c>
      <c r="M3" s="233" t="s">
        <v>55</v>
      </c>
      <c r="N3" s="233" t="s">
        <v>38</v>
      </c>
      <c r="O3" s="233" t="s">
        <v>39</v>
      </c>
      <c r="P3" s="230" t="s">
        <v>58</v>
      </c>
      <c r="Q3" s="229" t="s">
        <v>56</v>
      </c>
      <c r="R3" s="229" t="s">
        <v>36</v>
      </c>
      <c r="S3" s="229" t="s">
        <v>57</v>
      </c>
      <c r="T3" s="229" t="s">
        <v>13</v>
      </c>
    </row>
    <row r="4" spans="1:20" ht="25.5" customHeight="1">
      <c r="A4" s="230"/>
      <c r="B4" s="238"/>
      <c r="C4" s="229"/>
      <c r="D4" s="229"/>
      <c r="E4" s="229"/>
      <c r="F4" s="237"/>
      <c r="G4" s="21" t="s">
        <v>9</v>
      </c>
      <c r="H4" s="21" t="s">
        <v>10</v>
      </c>
      <c r="I4" s="21" t="s">
        <v>11</v>
      </c>
      <c r="J4" s="229"/>
      <c r="K4" s="234"/>
      <c r="L4" s="234"/>
      <c r="M4" s="234"/>
      <c r="N4" s="234"/>
      <c r="O4" s="234"/>
      <c r="P4" s="230"/>
      <c r="Q4" s="230"/>
      <c r="R4" s="229"/>
      <c r="S4" s="229"/>
      <c r="T4" s="229"/>
    </row>
    <row r="5" spans="1:20" ht="33">
      <c r="A5" s="4">
        <v>1</v>
      </c>
      <c r="B5" s="63" t="s">
        <v>66</v>
      </c>
      <c r="C5" s="96" t="s">
        <v>256</v>
      </c>
      <c r="D5" s="55" t="s">
        <v>27</v>
      </c>
      <c r="E5" s="55" t="s">
        <v>305</v>
      </c>
      <c r="F5" s="63" t="s">
        <v>132</v>
      </c>
      <c r="G5" s="63">
        <v>85</v>
      </c>
      <c r="H5" s="63">
        <v>101</v>
      </c>
      <c r="I5" s="16">
        <f>+G5+H5</f>
        <v>186</v>
      </c>
      <c r="J5" s="56" t="s">
        <v>705</v>
      </c>
      <c r="K5" s="55" t="s">
        <v>231</v>
      </c>
      <c r="L5" s="79" t="s">
        <v>361</v>
      </c>
      <c r="M5" s="80">
        <v>9864595111</v>
      </c>
      <c r="N5" s="79" t="s">
        <v>362</v>
      </c>
      <c r="O5" s="80">
        <v>9859568810</v>
      </c>
      <c r="P5" s="105" t="s">
        <v>613</v>
      </c>
      <c r="Q5" s="63" t="s">
        <v>250</v>
      </c>
      <c r="R5" s="55">
        <v>7</v>
      </c>
      <c r="S5" s="63" t="s">
        <v>246</v>
      </c>
      <c r="T5" s="56"/>
    </row>
    <row r="6" spans="1:20" ht="33">
      <c r="A6" s="4">
        <v>2</v>
      </c>
      <c r="B6" s="63" t="s">
        <v>67</v>
      </c>
      <c r="C6" s="96" t="s">
        <v>257</v>
      </c>
      <c r="D6" s="55" t="s">
        <v>27</v>
      </c>
      <c r="E6" s="55" t="s">
        <v>306</v>
      </c>
      <c r="F6" s="63" t="s">
        <v>131</v>
      </c>
      <c r="G6" s="63">
        <v>53</v>
      </c>
      <c r="H6" s="63">
        <v>51</v>
      </c>
      <c r="I6" s="16">
        <f>+G6+H6</f>
        <v>104</v>
      </c>
      <c r="J6" s="56" t="s">
        <v>587</v>
      </c>
      <c r="K6" s="55" t="s">
        <v>231</v>
      </c>
      <c r="L6" s="106" t="s">
        <v>363</v>
      </c>
      <c r="M6" s="83" t="s">
        <v>364</v>
      </c>
      <c r="N6" s="107" t="s">
        <v>365</v>
      </c>
      <c r="O6" s="84">
        <v>8011824030</v>
      </c>
      <c r="P6" s="105" t="s">
        <v>613</v>
      </c>
      <c r="Q6" s="63" t="s">
        <v>250</v>
      </c>
      <c r="R6" s="55">
        <v>9</v>
      </c>
      <c r="S6" s="63" t="s">
        <v>246</v>
      </c>
      <c r="T6" s="56"/>
    </row>
    <row r="7" spans="1:20" ht="33">
      <c r="A7" s="4">
        <v>3</v>
      </c>
      <c r="B7" s="63" t="s">
        <v>66</v>
      </c>
      <c r="C7" s="96" t="s">
        <v>258</v>
      </c>
      <c r="D7" s="55" t="s">
        <v>29</v>
      </c>
      <c r="E7" s="55"/>
      <c r="F7" s="63"/>
      <c r="G7" s="63">
        <v>30</v>
      </c>
      <c r="H7" s="63">
        <v>35</v>
      </c>
      <c r="I7" s="16">
        <f t="shared" ref="I7:I70" si="0">+G7+H7</f>
        <v>65</v>
      </c>
      <c r="J7" s="56" t="s">
        <v>319</v>
      </c>
      <c r="K7" s="55" t="s">
        <v>171</v>
      </c>
      <c r="L7" s="106" t="s">
        <v>366</v>
      </c>
      <c r="M7" s="85" t="s">
        <v>367</v>
      </c>
      <c r="N7" s="107" t="s">
        <v>368</v>
      </c>
      <c r="O7" s="107">
        <v>9859452299</v>
      </c>
      <c r="P7" s="93" t="s">
        <v>614</v>
      </c>
      <c r="Q7" s="63" t="s">
        <v>251</v>
      </c>
      <c r="R7" s="55">
        <v>5</v>
      </c>
      <c r="S7" s="63" t="s">
        <v>246</v>
      </c>
      <c r="T7" s="56"/>
    </row>
    <row r="8" spans="1:20" ht="33">
      <c r="A8" s="4">
        <v>4</v>
      </c>
      <c r="B8" s="63" t="s">
        <v>66</v>
      </c>
      <c r="C8" s="160" t="s">
        <v>706</v>
      </c>
      <c r="D8" s="64" t="s">
        <v>27</v>
      </c>
      <c r="E8" s="63"/>
      <c r="F8" s="64" t="s">
        <v>132</v>
      </c>
      <c r="G8" s="75">
        <v>50</v>
      </c>
      <c r="H8" s="75">
        <v>50</v>
      </c>
      <c r="I8" s="16">
        <f t="shared" si="0"/>
        <v>100</v>
      </c>
      <c r="J8" s="79" t="s">
        <v>701</v>
      </c>
      <c r="K8" s="80" t="s">
        <v>171</v>
      </c>
      <c r="L8" s="79" t="s">
        <v>577</v>
      </c>
      <c r="M8" s="80"/>
      <c r="N8" s="79" t="s">
        <v>578</v>
      </c>
      <c r="O8" s="80"/>
      <c r="P8" s="125"/>
      <c r="Q8" s="63" t="s">
        <v>251</v>
      </c>
      <c r="R8" s="55">
        <v>5</v>
      </c>
      <c r="S8" s="63" t="s">
        <v>246</v>
      </c>
      <c r="T8" s="56"/>
    </row>
    <row r="9" spans="1:20" ht="33">
      <c r="A9" s="4">
        <v>5</v>
      </c>
      <c r="B9" s="63" t="s">
        <v>67</v>
      </c>
      <c r="C9" s="97" t="s">
        <v>259</v>
      </c>
      <c r="D9" s="55" t="s">
        <v>29</v>
      </c>
      <c r="E9" s="55">
        <v>5</v>
      </c>
      <c r="F9" s="63"/>
      <c r="G9" s="63">
        <v>50</v>
      </c>
      <c r="H9" s="63">
        <v>37</v>
      </c>
      <c r="I9" s="16">
        <f t="shared" si="0"/>
        <v>87</v>
      </c>
      <c r="J9" s="56" t="s">
        <v>320</v>
      </c>
      <c r="K9" s="55" t="s">
        <v>231</v>
      </c>
      <c r="L9" s="106" t="s">
        <v>369</v>
      </c>
      <c r="M9" s="83" t="s">
        <v>370</v>
      </c>
      <c r="N9" s="106" t="s">
        <v>371</v>
      </c>
      <c r="O9" s="83">
        <v>8723097185</v>
      </c>
      <c r="P9" s="93" t="s">
        <v>614</v>
      </c>
      <c r="Q9" s="63" t="s">
        <v>251</v>
      </c>
      <c r="R9" s="55">
        <v>10</v>
      </c>
      <c r="S9" s="63" t="s">
        <v>246</v>
      </c>
      <c r="T9" s="56"/>
    </row>
    <row r="10" spans="1:20" ht="33">
      <c r="A10" s="4">
        <v>6</v>
      </c>
      <c r="B10" s="63" t="s">
        <v>67</v>
      </c>
      <c r="C10" s="68" t="s">
        <v>702</v>
      </c>
      <c r="D10" s="55" t="s">
        <v>27</v>
      </c>
      <c r="E10" s="55"/>
      <c r="F10" s="63" t="s">
        <v>132</v>
      </c>
      <c r="G10" s="63">
        <v>27</v>
      </c>
      <c r="H10" s="63">
        <v>20</v>
      </c>
      <c r="I10" s="16">
        <f t="shared" si="0"/>
        <v>47</v>
      </c>
      <c r="J10" s="96" t="s">
        <v>703</v>
      </c>
      <c r="K10" s="104"/>
      <c r="L10" s="106" t="s">
        <v>369</v>
      </c>
      <c r="M10" s="83" t="s">
        <v>370</v>
      </c>
      <c r="N10" s="106" t="s">
        <v>371</v>
      </c>
      <c r="O10" s="83">
        <v>8723097185</v>
      </c>
      <c r="P10" s="93" t="s">
        <v>614</v>
      </c>
      <c r="Q10" s="63" t="s">
        <v>251</v>
      </c>
      <c r="R10" s="55">
        <v>10</v>
      </c>
      <c r="S10" s="63" t="s">
        <v>246</v>
      </c>
      <c r="T10" s="56"/>
    </row>
    <row r="11" spans="1:20" s="131" customFormat="1" ht="49.5">
      <c r="A11" s="130">
        <v>7</v>
      </c>
      <c r="B11" s="63" t="s">
        <v>66</v>
      </c>
      <c r="C11" s="57" t="s">
        <v>496</v>
      </c>
      <c r="D11" s="55" t="s">
        <v>29</v>
      </c>
      <c r="E11" s="55">
        <v>6</v>
      </c>
      <c r="F11" s="63"/>
      <c r="G11" s="63">
        <v>46</v>
      </c>
      <c r="H11" s="63">
        <v>38</v>
      </c>
      <c r="I11" s="74">
        <f t="shared" si="0"/>
        <v>84</v>
      </c>
      <c r="J11" s="76" t="s">
        <v>617</v>
      </c>
      <c r="K11" s="55" t="s">
        <v>231</v>
      </c>
      <c r="L11" s="108" t="s">
        <v>372</v>
      </c>
      <c r="M11" s="72" t="s">
        <v>373</v>
      </c>
      <c r="N11" s="108" t="s">
        <v>374</v>
      </c>
      <c r="O11" s="108">
        <v>7896361694</v>
      </c>
      <c r="P11" s="93" t="s">
        <v>615</v>
      </c>
      <c r="Q11" s="63" t="s">
        <v>244</v>
      </c>
      <c r="R11" s="55">
        <v>7</v>
      </c>
      <c r="S11" s="63" t="s">
        <v>246</v>
      </c>
      <c r="T11" s="56"/>
    </row>
    <row r="12" spans="1:20" ht="33">
      <c r="A12" s="4">
        <v>8</v>
      </c>
      <c r="B12" s="63" t="s">
        <v>66</v>
      </c>
      <c r="C12" s="96" t="s">
        <v>261</v>
      </c>
      <c r="D12" s="55" t="s">
        <v>27</v>
      </c>
      <c r="E12" s="55" t="s">
        <v>308</v>
      </c>
      <c r="F12" s="63" t="s">
        <v>132</v>
      </c>
      <c r="G12" s="63">
        <v>7</v>
      </c>
      <c r="H12" s="63">
        <v>8</v>
      </c>
      <c r="I12" s="16">
        <f t="shared" si="0"/>
        <v>15</v>
      </c>
      <c r="J12" s="56" t="s">
        <v>588</v>
      </c>
      <c r="K12" s="55" t="s">
        <v>231</v>
      </c>
      <c r="L12" s="108" t="s">
        <v>372</v>
      </c>
      <c r="M12" s="72" t="s">
        <v>373</v>
      </c>
      <c r="N12" s="108" t="s">
        <v>374</v>
      </c>
      <c r="O12" s="108">
        <v>7896361694</v>
      </c>
      <c r="P12" s="93" t="s">
        <v>615</v>
      </c>
      <c r="Q12" s="63" t="s">
        <v>244</v>
      </c>
      <c r="R12" s="55">
        <v>7</v>
      </c>
      <c r="S12" s="63" t="s">
        <v>246</v>
      </c>
      <c r="T12" s="56"/>
    </row>
    <row r="13" spans="1:20" ht="33">
      <c r="A13" s="4">
        <v>9</v>
      </c>
      <c r="B13" s="63" t="s">
        <v>67</v>
      </c>
      <c r="C13" s="57" t="s">
        <v>262</v>
      </c>
      <c r="D13" s="55" t="s">
        <v>29</v>
      </c>
      <c r="E13" s="55">
        <v>5</v>
      </c>
      <c r="F13" s="63"/>
      <c r="G13" s="63">
        <v>32</v>
      </c>
      <c r="H13" s="63">
        <v>30</v>
      </c>
      <c r="I13" s="16">
        <f t="shared" si="0"/>
        <v>62</v>
      </c>
      <c r="J13" s="76" t="s">
        <v>323</v>
      </c>
      <c r="K13" s="55" t="s">
        <v>231</v>
      </c>
      <c r="L13" s="79" t="s">
        <v>188</v>
      </c>
      <c r="M13" s="80">
        <v>9678510074</v>
      </c>
      <c r="N13" s="79" t="s">
        <v>189</v>
      </c>
      <c r="O13" s="79">
        <v>9706340576</v>
      </c>
      <c r="P13" s="93" t="s">
        <v>615</v>
      </c>
      <c r="Q13" s="63" t="s">
        <v>244</v>
      </c>
      <c r="R13" s="55">
        <v>10</v>
      </c>
      <c r="S13" s="63" t="s">
        <v>246</v>
      </c>
      <c r="T13" s="56"/>
    </row>
    <row r="14" spans="1:20" s="131" customFormat="1" ht="33">
      <c r="A14" s="130">
        <v>10</v>
      </c>
      <c r="B14" s="63" t="s">
        <v>67</v>
      </c>
      <c r="C14" s="58" t="s">
        <v>618</v>
      </c>
      <c r="D14" s="55" t="s">
        <v>27</v>
      </c>
      <c r="E14" s="55"/>
      <c r="F14" s="63" t="s">
        <v>132</v>
      </c>
      <c r="G14" s="63">
        <v>35</v>
      </c>
      <c r="H14" s="63">
        <v>40</v>
      </c>
      <c r="I14" s="74">
        <f t="shared" si="0"/>
        <v>75</v>
      </c>
      <c r="J14" s="68" t="s">
        <v>619</v>
      </c>
      <c r="K14" s="55" t="s">
        <v>231</v>
      </c>
      <c r="L14" s="79" t="s">
        <v>361</v>
      </c>
      <c r="M14" s="80">
        <v>9864595111</v>
      </c>
      <c r="N14" s="107" t="s">
        <v>375</v>
      </c>
      <c r="O14" s="80">
        <v>9613944684</v>
      </c>
      <c r="P14" s="93" t="s">
        <v>615</v>
      </c>
      <c r="Q14" s="63" t="s">
        <v>244</v>
      </c>
      <c r="R14" s="55">
        <v>10</v>
      </c>
      <c r="S14" s="63" t="s">
        <v>246</v>
      </c>
      <c r="T14" s="56"/>
    </row>
    <row r="15" spans="1:20" ht="33">
      <c r="A15" s="4">
        <v>11</v>
      </c>
      <c r="B15" s="63" t="s">
        <v>66</v>
      </c>
      <c r="C15" s="57" t="s">
        <v>427</v>
      </c>
      <c r="D15" s="55" t="s">
        <v>29</v>
      </c>
      <c r="E15" s="72"/>
      <c r="F15" s="63"/>
      <c r="G15" s="72">
        <v>39</v>
      </c>
      <c r="H15" s="72">
        <v>30</v>
      </c>
      <c r="I15" s="16">
        <f t="shared" si="0"/>
        <v>69</v>
      </c>
      <c r="J15" s="76" t="s">
        <v>463</v>
      </c>
      <c r="K15" s="80" t="s">
        <v>231</v>
      </c>
      <c r="L15" s="76" t="s">
        <v>225</v>
      </c>
      <c r="M15" s="79">
        <v>9707244188</v>
      </c>
      <c r="N15" s="76" t="s">
        <v>226</v>
      </c>
      <c r="O15" s="79">
        <v>9854125760</v>
      </c>
      <c r="P15" s="93" t="s">
        <v>704</v>
      </c>
      <c r="Q15" s="63" t="s">
        <v>252</v>
      </c>
      <c r="R15" s="55">
        <v>4</v>
      </c>
      <c r="S15" s="63" t="s">
        <v>246</v>
      </c>
      <c r="T15" s="56"/>
    </row>
    <row r="16" spans="1:20" ht="33">
      <c r="A16" s="4">
        <v>12</v>
      </c>
      <c r="B16" s="63" t="s">
        <v>67</v>
      </c>
      <c r="C16" s="57" t="s">
        <v>265</v>
      </c>
      <c r="D16" s="55" t="s">
        <v>29</v>
      </c>
      <c r="E16" s="72">
        <v>165</v>
      </c>
      <c r="F16" s="63"/>
      <c r="G16" s="72">
        <v>40</v>
      </c>
      <c r="H16" s="72">
        <v>46</v>
      </c>
      <c r="I16" s="16">
        <f t="shared" si="0"/>
        <v>86</v>
      </c>
      <c r="J16" s="76" t="s">
        <v>325</v>
      </c>
      <c r="K16" s="80" t="s">
        <v>171</v>
      </c>
      <c r="L16" s="76" t="s">
        <v>202</v>
      </c>
      <c r="M16" s="80">
        <v>9706048951</v>
      </c>
      <c r="N16" s="76" t="s">
        <v>504</v>
      </c>
      <c r="O16" s="72">
        <v>9854125760</v>
      </c>
      <c r="P16" s="93" t="s">
        <v>704</v>
      </c>
      <c r="Q16" s="63" t="s">
        <v>252</v>
      </c>
      <c r="R16" s="55">
        <v>4</v>
      </c>
      <c r="S16" s="63" t="s">
        <v>246</v>
      </c>
      <c r="T16" s="56"/>
    </row>
    <row r="17" spans="1:20" s="131" customFormat="1" ht="49.5">
      <c r="A17" s="130">
        <v>13</v>
      </c>
      <c r="B17" s="63" t="s">
        <v>66</v>
      </c>
      <c r="C17" s="59" t="s">
        <v>113</v>
      </c>
      <c r="D17" s="55" t="s">
        <v>29</v>
      </c>
      <c r="E17" s="74">
        <v>85</v>
      </c>
      <c r="F17" s="63"/>
      <c r="G17" s="74">
        <v>97</v>
      </c>
      <c r="H17" s="74">
        <v>87</v>
      </c>
      <c r="I17" s="74">
        <f t="shared" si="0"/>
        <v>184</v>
      </c>
      <c r="J17" s="76" t="s">
        <v>676</v>
      </c>
      <c r="K17" s="80" t="s">
        <v>171</v>
      </c>
      <c r="L17" s="138" t="s">
        <v>236</v>
      </c>
      <c r="M17" s="127" t="s">
        <v>237</v>
      </c>
      <c r="N17" s="137" t="s">
        <v>238</v>
      </c>
      <c r="O17" s="107">
        <v>9957947803</v>
      </c>
      <c r="P17" s="93" t="s">
        <v>675</v>
      </c>
      <c r="Q17" s="63" t="s">
        <v>254</v>
      </c>
      <c r="R17" s="55">
        <v>4</v>
      </c>
      <c r="S17" s="63" t="s">
        <v>246</v>
      </c>
      <c r="T17" s="56"/>
    </row>
    <row r="18" spans="1:20" ht="49.5">
      <c r="A18" s="4">
        <v>14</v>
      </c>
      <c r="B18" s="63" t="s">
        <v>67</v>
      </c>
      <c r="C18" s="100" t="s">
        <v>487</v>
      </c>
      <c r="D18" s="55" t="s">
        <v>29</v>
      </c>
      <c r="E18" s="74">
        <v>4</v>
      </c>
      <c r="F18" s="63"/>
      <c r="G18" s="74">
        <v>75</v>
      </c>
      <c r="H18" s="74">
        <v>76</v>
      </c>
      <c r="I18" s="16">
        <f t="shared" si="0"/>
        <v>151</v>
      </c>
      <c r="J18" s="76" t="s">
        <v>677</v>
      </c>
      <c r="K18" s="80" t="s">
        <v>171</v>
      </c>
      <c r="L18" s="138" t="s">
        <v>363</v>
      </c>
      <c r="M18" s="145" t="s">
        <v>364</v>
      </c>
      <c r="N18" s="137" t="s">
        <v>365</v>
      </c>
      <c r="O18" s="107">
        <v>8011824030</v>
      </c>
      <c r="P18" s="93" t="s">
        <v>675</v>
      </c>
      <c r="Q18" s="63" t="s">
        <v>254</v>
      </c>
      <c r="R18" s="55">
        <v>4</v>
      </c>
      <c r="S18" s="63" t="s">
        <v>246</v>
      </c>
      <c r="T18" s="56"/>
    </row>
    <row r="19" spans="1:20" ht="33">
      <c r="A19" s="4">
        <v>15</v>
      </c>
      <c r="B19" s="63" t="s">
        <v>66</v>
      </c>
      <c r="C19" s="58" t="s">
        <v>87</v>
      </c>
      <c r="D19" s="55" t="s">
        <v>27</v>
      </c>
      <c r="E19" s="72"/>
      <c r="F19" s="63"/>
      <c r="G19" s="72">
        <v>52</v>
      </c>
      <c r="H19" s="72">
        <v>54</v>
      </c>
      <c r="I19" s="16">
        <f t="shared" si="0"/>
        <v>106</v>
      </c>
      <c r="J19" s="77" t="s">
        <v>141</v>
      </c>
      <c r="K19" s="80" t="s">
        <v>171</v>
      </c>
      <c r="L19" s="106" t="s">
        <v>397</v>
      </c>
      <c r="M19" s="83" t="s">
        <v>398</v>
      </c>
      <c r="N19" s="107" t="s">
        <v>399</v>
      </c>
      <c r="O19" s="84">
        <v>8486597108</v>
      </c>
      <c r="P19" s="93" t="s">
        <v>673</v>
      </c>
      <c r="Q19" s="63" t="s">
        <v>250</v>
      </c>
      <c r="R19" s="55">
        <v>8</v>
      </c>
      <c r="S19" s="63" t="s">
        <v>246</v>
      </c>
      <c r="T19" s="56"/>
    </row>
    <row r="20" spans="1:20" ht="33">
      <c r="A20" s="4">
        <v>16</v>
      </c>
      <c r="B20" s="63" t="s">
        <v>67</v>
      </c>
      <c r="C20" s="58" t="s">
        <v>286</v>
      </c>
      <c r="D20" s="55" t="s">
        <v>27</v>
      </c>
      <c r="E20" s="72"/>
      <c r="F20" s="63"/>
      <c r="G20" s="72">
        <v>65</v>
      </c>
      <c r="H20" s="72">
        <v>50</v>
      </c>
      <c r="I20" s="16">
        <f t="shared" si="0"/>
        <v>115</v>
      </c>
      <c r="J20" s="77" t="s">
        <v>666</v>
      </c>
      <c r="K20" s="80" t="s">
        <v>171</v>
      </c>
      <c r="L20" s="106" t="s">
        <v>667</v>
      </c>
      <c r="M20" s="72">
        <v>7002559058</v>
      </c>
      <c r="N20" s="108"/>
      <c r="O20" s="72"/>
      <c r="P20" s="93" t="s">
        <v>673</v>
      </c>
      <c r="Q20" s="63" t="s">
        <v>250</v>
      </c>
      <c r="R20" s="55">
        <v>8</v>
      </c>
      <c r="S20" s="63"/>
      <c r="T20" s="56"/>
    </row>
    <row r="21" spans="1:20" ht="33">
      <c r="A21" s="4">
        <v>17</v>
      </c>
      <c r="B21" s="63" t="s">
        <v>66</v>
      </c>
      <c r="C21" s="58" t="s">
        <v>668</v>
      </c>
      <c r="D21" s="55"/>
      <c r="E21" s="55"/>
      <c r="F21" s="63"/>
      <c r="G21" s="63">
        <v>50</v>
      </c>
      <c r="H21" s="63">
        <v>45</v>
      </c>
      <c r="I21" s="16">
        <f t="shared" si="0"/>
        <v>95</v>
      </c>
      <c r="J21" s="77" t="s">
        <v>670</v>
      </c>
      <c r="K21" s="80" t="s">
        <v>171</v>
      </c>
      <c r="L21" s="106" t="s">
        <v>397</v>
      </c>
      <c r="M21" s="83"/>
      <c r="N21" s="107" t="s">
        <v>672</v>
      </c>
      <c r="O21" s="84">
        <v>9577812135</v>
      </c>
      <c r="P21" s="93" t="s">
        <v>674</v>
      </c>
      <c r="Q21" s="63" t="s">
        <v>251</v>
      </c>
      <c r="R21" s="55">
        <v>12</v>
      </c>
      <c r="S21" s="63" t="s">
        <v>246</v>
      </c>
      <c r="T21" s="56"/>
    </row>
    <row r="22" spans="1:20" ht="49.5">
      <c r="A22" s="4">
        <v>18</v>
      </c>
      <c r="B22" s="63" t="s">
        <v>67</v>
      </c>
      <c r="C22" s="58" t="s">
        <v>669</v>
      </c>
      <c r="D22" s="55"/>
      <c r="E22" s="55"/>
      <c r="F22" s="63"/>
      <c r="G22" s="63">
        <v>40</v>
      </c>
      <c r="H22" s="63">
        <v>30</v>
      </c>
      <c r="I22" s="16">
        <f t="shared" si="0"/>
        <v>70</v>
      </c>
      <c r="J22" s="77" t="s">
        <v>671</v>
      </c>
      <c r="K22" s="80" t="s">
        <v>171</v>
      </c>
      <c r="L22" s="106" t="s">
        <v>208</v>
      </c>
      <c r="M22" s="83" t="s">
        <v>209</v>
      </c>
      <c r="N22" s="107" t="s">
        <v>210</v>
      </c>
      <c r="O22" s="84"/>
      <c r="P22" s="93" t="s">
        <v>674</v>
      </c>
      <c r="Q22" s="63" t="s">
        <v>251</v>
      </c>
      <c r="R22" s="55">
        <v>14</v>
      </c>
      <c r="S22" s="63" t="s">
        <v>246</v>
      </c>
      <c r="T22" s="56"/>
    </row>
    <row r="23" spans="1:20" s="131" customFormat="1" ht="33">
      <c r="A23" s="130">
        <v>19</v>
      </c>
      <c r="B23" s="63" t="s">
        <v>66</v>
      </c>
      <c r="C23" s="57" t="s">
        <v>304</v>
      </c>
      <c r="D23" s="55"/>
      <c r="E23" s="55"/>
      <c r="F23" s="63"/>
      <c r="G23" s="63">
        <v>45</v>
      </c>
      <c r="H23" s="63">
        <v>40</v>
      </c>
      <c r="I23" s="74">
        <f t="shared" si="0"/>
        <v>85</v>
      </c>
      <c r="J23" s="76" t="s">
        <v>360</v>
      </c>
      <c r="K23" s="80" t="s">
        <v>171</v>
      </c>
      <c r="L23" s="106"/>
      <c r="M23" s="83"/>
      <c r="N23" s="107"/>
      <c r="O23" s="84"/>
      <c r="P23" s="93" t="s">
        <v>678</v>
      </c>
      <c r="Q23" s="63" t="s">
        <v>244</v>
      </c>
      <c r="R23" s="55">
        <v>8</v>
      </c>
      <c r="S23" s="63" t="s">
        <v>246</v>
      </c>
      <c r="T23" s="56"/>
    </row>
    <row r="24" spans="1:20" ht="33">
      <c r="A24" s="4">
        <v>20</v>
      </c>
      <c r="B24" s="63" t="s">
        <v>67</v>
      </c>
      <c r="C24" s="57" t="s">
        <v>94</v>
      </c>
      <c r="D24" s="55"/>
      <c r="E24" s="55"/>
      <c r="F24" s="63"/>
      <c r="G24" s="63">
        <v>51</v>
      </c>
      <c r="H24" s="63">
        <v>42</v>
      </c>
      <c r="I24" s="16">
        <f t="shared" si="0"/>
        <v>93</v>
      </c>
      <c r="J24" s="76" t="s">
        <v>146</v>
      </c>
      <c r="K24" s="80" t="s">
        <v>171</v>
      </c>
      <c r="L24" s="106"/>
      <c r="M24" s="83"/>
      <c r="N24" s="107"/>
      <c r="O24" s="84"/>
      <c r="P24" s="93" t="s">
        <v>678</v>
      </c>
      <c r="Q24" s="63" t="s">
        <v>244</v>
      </c>
      <c r="R24" s="55">
        <v>5</v>
      </c>
      <c r="S24" s="63" t="s">
        <v>246</v>
      </c>
      <c r="T24" s="56"/>
    </row>
    <row r="25" spans="1:20" ht="33">
      <c r="A25" s="4">
        <v>21</v>
      </c>
      <c r="B25" s="63" t="s">
        <v>66</v>
      </c>
      <c r="C25" s="96" t="s">
        <v>268</v>
      </c>
      <c r="D25" s="55" t="s">
        <v>29</v>
      </c>
      <c r="E25" s="55"/>
      <c r="F25" s="63"/>
      <c r="G25" s="63">
        <v>49</v>
      </c>
      <c r="H25" s="63">
        <v>37</v>
      </c>
      <c r="I25" s="16">
        <f t="shared" si="0"/>
        <v>86</v>
      </c>
      <c r="J25" s="56" t="s">
        <v>328</v>
      </c>
      <c r="K25" s="55" t="s">
        <v>231</v>
      </c>
      <c r="L25" s="108" t="s">
        <v>382</v>
      </c>
      <c r="M25" s="72">
        <v>9435543215</v>
      </c>
      <c r="N25" s="108" t="s">
        <v>383</v>
      </c>
      <c r="O25" s="108">
        <v>9678023632</v>
      </c>
      <c r="P25" s="93" t="s">
        <v>679</v>
      </c>
      <c r="Q25" s="63" t="s">
        <v>252</v>
      </c>
      <c r="R25" s="55"/>
      <c r="S25" s="63"/>
      <c r="T25" s="56"/>
    </row>
    <row r="26" spans="1:20" s="131" customFormat="1" ht="33">
      <c r="A26" s="130">
        <v>22</v>
      </c>
      <c r="B26" s="63" t="s">
        <v>66</v>
      </c>
      <c r="C26" s="58" t="s">
        <v>620</v>
      </c>
      <c r="D26" s="64" t="s">
        <v>27</v>
      </c>
      <c r="E26" s="55">
        <v>18271100135</v>
      </c>
      <c r="F26" s="63" t="s">
        <v>132</v>
      </c>
      <c r="G26" s="63">
        <v>35</v>
      </c>
      <c r="H26" s="63">
        <v>30</v>
      </c>
      <c r="I26" s="74">
        <f t="shared" si="0"/>
        <v>65</v>
      </c>
      <c r="J26" s="68" t="s">
        <v>621</v>
      </c>
      <c r="K26" s="55" t="s">
        <v>231</v>
      </c>
      <c r="L26" s="106" t="s">
        <v>372</v>
      </c>
      <c r="M26" s="83" t="s">
        <v>373</v>
      </c>
      <c r="N26" s="107" t="s">
        <v>381</v>
      </c>
      <c r="O26" s="84">
        <v>9859119734</v>
      </c>
      <c r="P26" s="93" t="s">
        <v>679</v>
      </c>
      <c r="Q26" s="63" t="s">
        <v>252</v>
      </c>
      <c r="R26" s="64"/>
      <c r="S26" s="63"/>
      <c r="T26" s="56"/>
    </row>
    <row r="27" spans="1:20" ht="33">
      <c r="A27" s="4">
        <v>23</v>
      </c>
      <c r="B27" s="63" t="s">
        <v>67</v>
      </c>
      <c r="C27" s="96" t="s">
        <v>270</v>
      </c>
      <c r="D27" s="55" t="s">
        <v>29</v>
      </c>
      <c r="E27" s="55"/>
      <c r="F27" s="63"/>
      <c r="G27" s="63">
        <v>22</v>
      </c>
      <c r="H27" s="63">
        <v>20</v>
      </c>
      <c r="I27" s="16">
        <f t="shared" si="0"/>
        <v>42</v>
      </c>
      <c r="J27" s="56" t="s">
        <v>330</v>
      </c>
      <c r="K27" s="55" t="s">
        <v>231</v>
      </c>
      <c r="L27" s="106" t="s">
        <v>363</v>
      </c>
      <c r="M27" s="83" t="s">
        <v>364</v>
      </c>
      <c r="N27" s="107" t="s">
        <v>365</v>
      </c>
      <c r="O27" s="84">
        <v>8011824030</v>
      </c>
      <c r="P27" s="93" t="s">
        <v>679</v>
      </c>
      <c r="Q27" s="63" t="s">
        <v>252</v>
      </c>
      <c r="R27" s="55">
        <v>15</v>
      </c>
      <c r="S27" s="63" t="s">
        <v>246</v>
      </c>
      <c r="T27" s="56"/>
    </row>
    <row r="28" spans="1:20" ht="33">
      <c r="A28" s="4">
        <v>24</v>
      </c>
      <c r="B28" s="63" t="s">
        <v>67</v>
      </c>
      <c r="C28" s="96" t="s">
        <v>271</v>
      </c>
      <c r="D28" s="55" t="s">
        <v>27</v>
      </c>
      <c r="E28" s="55">
        <v>18271100145</v>
      </c>
      <c r="F28" s="63" t="s">
        <v>131</v>
      </c>
      <c r="G28" s="63">
        <v>34</v>
      </c>
      <c r="H28" s="63">
        <v>35</v>
      </c>
      <c r="I28" s="16">
        <f t="shared" si="0"/>
        <v>69</v>
      </c>
      <c r="J28" s="56" t="s">
        <v>589</v>
      </c>
      <c r="K28" s="55" t="s">
        <v>231</v>
      </c>
      <c r="L28" s="106" t="s">
        <v>369</v>
      </c>
      <c r="M28" s="83" t="s">
        <v>370</v>
      </c>
      <c r="N28" s="106" t="s">
        <v>371</v>
      </c>
      <c r="O28" s="83">
        <v>8723097185</v>
      </c>
      <c r="P28" s="93" t="s">
        <v>679</v>
      </c>
      <c r="Q28" s="63" t="s">
        <v>252</v>
      </c>
      <c r="R28" s="55">
        <v>15</v>
      </c>
      <c r="S28" s="63" t="s">
        <v>246</v>
      </c>
      <c r="T28" s="56"/>
    </row>
    <row r="29" spans="1:20" ht="33">
      <c r="A29" s="4">
        <v>25</v>
      </c>
      <c r="B29" s="63" t="s">
        <v>66</v>
      </c>
      <c r="C29" s="96" t="s">
        <v>272</v>
      </c>
      <c r="D29" s="55" t="s">
        <v>27</v>
      </c>
      <c r="E29" s="55" t="s">
        <v>309</v>
      </c>
      <c r="F29" s="63" t="s">
        <v>132</v>
      </c>
      <c r="G29" s="63">
        <v>68</v>
      </c>
      <c r="H29" s="63">
        <v>66</v>
      </c>
      <c r="I29" s="16">
        <f t="shared" si="0"/>
        <v>134</v>
      </c>
      <c r="J29" s="56" t="s">
        <v>332</v>
      </c>
      <c r="K29" s="55" t="s">
        <v>232</v>
      </c>
      <c r="L29" s="106" t="s">
        <v>214</v>
      </c>
      <c r="M29" s="89" t="s">
        <v>215</v>
      </c>
      <c r="N29" s="107" t="s">
        <v>380</v>
      </c>
      <c r="O29" s="84">
        <v>9859568810</v>
      </c>
      <c r="P29" s="109" t="s">
        <v>680</v>
      </c>
      <c r="Q29" s="63" t="s">
        <v>254</v>
      </c>
      <c r="R29" s="55">
        <v>14</v>
      </c>
      <c r="S29" s="63" t="s">
        <v>246</v>
      </c>
      <c r="T29" s="56"/>
    </row>
    <row r="30" spans="1:20" ht="33">
      <c r="A30" s="4">
        <v>26</v>
      </c>
      <c r="B30" s="63" t="s">
        <v>67</v>
      </c>
      <c r="C30" s="96" t="s">
        <v>273</v>
      </c>
      <c r="D30" s="55" t="s">
        <v>27</v>
      </c>
      <c r="E30" s="55" t="s">
        <v>310</v>
      </c>
      <c r="F30" s="63" t="s">
        <v>132</v>
      </c>
      <c r="G30" s="63">
        <v>39</v>
      </c>
      <c r="H30" s="63">
        <v>43</v>
      </c>
      <c r="I30" s="16">
        <f t="shared" si="0"/>
        <v>82</v>
      </c>
      <c r="J30" s="56" t="s">
        <v>333</v>
      </c>
      <c r="K30" s="55" t="s">
        <v>232</v>
      </c>
      <c r="L30" s="106" t="s">
        <v>233</v>
      </c>
      <c r="M30" s="83" t="s">
        <v>384</v>
      </c>
      <c r="N30" s="110" t="s">
        <v>385</v>
      </c>
      <c r="O30" s="111" t="s">
        <v>386</v>
      </c>
      <c r="P30" s="109" t="s">
        <v>680</v>
      </c>
      <c r="Q30" s="63" t="s">
        <v>254</v>
      </c>
      <c r="R30" s="55">
        <v>9</v>
      </c>
      <c r="S30" s="63" t="s">
        <v>246</v>
      </c>
      <c r="T30" s="56"/>
    </row>
    <row r="31" spans="1:20" ht="33">
      <c r="A31" s="4">
        <v>27</v>
      </c>
      <c r="B31" s="63" t="s">
        <v>66</v>
      </c>
      <c r="C31" s="96" t="s">
        <v>274</v>
      </c>
      <c r="D31" s="55" t="s">
        <v>29</v>
      </c>
      <c r="E31" s="55"/>
      <c r="F31" s="63"/>
      <c r="G31" s="63">
        <v>22</v>
      </c>
      <c r="H31" s="63">
        <v>20</v>
      </c>
      <c r="I31" s="16">
        <f t="shared" si="0"/>
        <v>42</v>
      </c>
      <c r="J31" s="56" t="s">
        <v>334</v>
      </c>
      <c r="K31" s="55" t="s">
        <v>232</v>
      </c>
      <c r="L31" s="79" t="s">
        <v>361</v>
      </c>
      <c r="M31" s="80">
        <v>9864595111</v>
      </c>
      <c r="N31" s="79" t="s">
        <v>380</v>
      </c>
      <c r="O31" s="80">
        <v>9859568810</v>
      </c>
      <c r="P31" s="109" t="s">
        <v>682</v>
      </c>
      <c r="Q31" s="63" t="s">
        <v>250</v>
      </c>
      <c r="R31" s="55">
        <v>12</v>
      </c>
      <c r="S31" s="63" t="s">
        <v>246</v>
      </c>
      <c r="T31" s="56"/>
    </row>
    <row r="32" spans="1:20" ht="33">
      <c r="A32" s="4">
        <v>28</v>
      </c>
      <c r="B32" s="63" t="s">
        <v>67</v>
      </c>
      <c r="C32" s="96" t="s">
        <v>275</v>
      </c>
      <c r="D32" s="55" t="s">
        <v>29</v>
      </c>
      <c r="E32" s="55"/>
      <c r="F32" s="63"/>
      <c r="G32" s="63">
        <v>35</v>
      </c>
      <c r="H32" s="63">
        <v>35</v>
      </c>
      <c r="I32" s="16">
        <f t="shared" si="0"/>
        <v>70</v>
      </c>
      <c r="J32" s="56" t="s">
        <v>155</v>
      </c>
      <c r="K32" s="55" t="s">
        <v>171</v>
      </c>
      <c r="L32" s="108" t="s">
        <v>580</v>
      </c>
      <c r="M32" s="83">
        <v>7035337550</v>
      </c>
      <c r="N32" s="79" t="s">
        <v>380</v>
      </c>
      <c r="O32" s="80">
        <v>9859568810</v>
      </c>
      <c r="P32" s="109" t="s">
        <v>682</v>
      </c>
      <c r="Q32" s="63" t="s">
        <v>250</v>
      </c>
      <c r="R32" s="55">
        <v>5</v>
      </c>
      <c r="S32" s="63" t="s">
        <v>246</v>
      </c>
      <c r="T32" s="56"/>
    </row>
    <row r="33" spans="1:20" ht="33">
      <c r="A33" s="4">
        <v>29</v>
      </c>
      <c r="B33" s="63" t="s">
        <v>66</v>
      </c>
      <c r="C33" s="96" t="s">
        <v>276</v>
      </c>
      <c r="D33" s="55" t="s">
        <v>27</v>
      </c>
      <c r="E33" s="55" t="s">
        <v>311</v>
      </c>
      <c r="F33" s="63" t="s">
        <v>132</v>
      </c>
      <c r="G33" s="63">
        <v>37</v>
      </c>
      <c r="H33" s="63">
        <v>30</v>
      </c>
      <c r="I33" s="16">
        <f t="shared" si="0"/>
        <v>67</v>
      </c>
      <c r="J33" s="56" t="s">
        <v>335</v>
      </c>
      <c r="K33" s="55" t="s">
        <v>171</v>
      </c>
      <c r="L33" s="108" t="s">
        <v>387</v>
      </c>
      <c r="M33" s="83" t="s">
        <v>367</v>
      </c>
      <c r="N33" s="108" t="s">
        <v>388</v>
      </c>
      <c r="O33" s="74">
        <v>8751801750</v>
      </c>
      <c r="P33" s="109" t="s">
        <v>681</v>
      </c>
      <c r="Q33" s="63" t="s">
        <v>251</v>
      </c>
      <c r="R33" s="55">
        <v>11</v>
      </c>
      <c r="S33" s="63" t="s">
        <v>246</v>
      </c>
      <c r="T33" s="56"/>
    </row>
    <row r="34" spans="1:20" s="131" customFormat="1" ht="33">
      <c r="A34" s="130">
        <v>30</v>
      </c>
      <c r="B34" s="63" t="s">
        <v>67</v>
      </c>
      <c r="C34" s="68" t="s">
        <v>683</v>
      </c>
      <c r="D34" s="55" t="s">
        <v>27</v>
      </c>
      <c r="E34" s="56">
        <v>18271100730</v>
      </c>
      <c r="F34" s="63" t="s">
        <v>132</v>
      </c>
      <c r="G34" s="63">
        <v>126</v>
      </c>
      <c r="H34" s="63">
        <v>125</v>
      </c>
      <c r="I34" s="74">
        <f t="shared" si="0"/>
        <v>251</v>
      </c>
      <c r="J34" s="96" t="s">
        <v>684</v>
      </c>
      <c r="K34" s="55" t="s">
        <v>171</v>
      </c>
      <c r="L34" s="108" t="s">
        <v>208</v>
      </c>
      <c r="M34" s="80">
        <v>9613761697</v>
      </c>
      <c r="N34" s="108" t="s">
        <v>223</v>
      </c>
      <c r="O34" s="74">
        <v>9613614789</v>
      </c>
      <c r="P34" s="93" t="s">
        <v>681</v>
      </c>
      <c r="Q34" s="63" t="s">
        <v>251</v>
      </c>
      <c r="R34" s="64">
        <v>7</v>
      </c>
      <c r="S34" s="63" t="s">
        <v>246</v>
      </c>
      <c r="T34" s="56"/>
    </row>
    <row r="35" spans="1:20" s="131" customFormat="1" ht="33">
      <c r="A35" s="130">
        <v>31</v>
      </c>
      <c r="B35" s="63" t="s">
        <v>66</v>
      </c>
      <c r="C35" s="57" t="s">
        <v>489</v>
      </c>
      <c r="D35" s="55" t="s">
        <v>29</v>
      </c>
      <c r="E35" s="55"/>
      <c r="F35" s="63"/>
      <c r="G35" s="63">
        <v>30</v>
      </c>
      <c r="H35" s="63">
        <v>31</v>
      </c>
      <c r="I35" s="74">
        <f t="shared" si="0"/>
        <v>61</v>
      </c>
      <c r="J35" s="76" t="s">
        <v>516</v>
      </c>
      <c r="K35" s="55" t="s">
        <v>171</v>
      </c>
      <c r="L35" s="79" t="s">
        <v>389</v>
      </c>
      <c r="M35" s="80">
        <v>9854377213</v>
      </c>
      <c r="N35" s="79" t="s">
        <v>390</v>
      </c>
      <c r="O35" s="79">
        <v>9085343451</v>
      </c>
      <c r="P35" s="55" t="s">
        <v>685</v>
      </c>
      <c r="Q35" s="63" t="s">
        <v>244</v>
      </c>
      <c r="R35" s="55">
        <v>5</v>
      </c>
      <c r="S35" s="63" t="s">
        <v>246</v>
      </c>
      <c r="T35" s="56"/>
    </row>
    <row r="36" spans="1:20" ht="33">
      <c r="A36" s="4">
        <v>32</v>
      </c>
      <c r="B36" s="63" t="s">
        <v>67</v>
      </c>
      <c r="C36" s="99" t="s">
        <v>121</v>
      </c>
      <c r="D36" s="101" t="s">
        <v>29</v>
      </c>
      <c r="E36" s="101"/>
      <c r="F36" s="73"/>
      <c r="G36" s="63">
        <v>30</v>
      </c>
      <c r="H36" s="63">
        <v>32</v>
      </c>
      <c r="I36" s="16">
        <f t="shared" si="0"/>
        <v>62</v>
      </c>
      <c r="J36" s="56" t="s">
        <v>170</v>
      </c>
      <c r="K36" s="55" t="s">
        <v>232</v>
      </c>
      <c r="L36" s="106" t="s">
        <v>366</v>
      </c>
      <c r="M36" s="85" t="s">
        <v>367</v>
      </c>
      <c r="N36" s="107" t="s">
        <v>391</v>
      </c>
      <c r="O36" s="107">
        <v>8751801750</v>
      </c>
      <c r="P36" s="55" t="s">
        <v>685</v>
      </c>
      <c r="Q36" s="63" t="s">
        <v>244</v>
      </c>
      <c r="R36" s="55">
        <v>9</v>
      </c>
      <c r="S36" s="63" t="s">
        <v>246</v>
      </c>
      <c r="T36" s="56"/>
    </row>
    <row r="37" spans="1:20" ht="33">
      <c r="A37" s="4">
        <v>33</v>
      </c>
      <c r="B37" s="63" t="s">
        <v>66</v>
      </c>
      <c r="C37" s="99" t="s">
        <v>279</v>
      </c>
      <c r="D37" s="101" t="s">
        <v>29</v>
      </c>
      <c r="E37" s="101"/>
      <c r="F37" s="73"/>
      <c r="G37" s="63">
        <v>26</v>
      </c>
      <c r="H37" s="63">
        <v>21</v>
      </c>
      <c r="I37" s="16">
        <f t="shared" si="0"/>
        <v>47</v>
      </c>
      <c r="J37" s="56" t="s">
        <v>336</v>
      </c>
      <c r="K37" s="101" t="s">
        <v>232</v>
      </c>
      <c r="L37" s="79" t="s">
        <v>182</v>
      </c>
      <c r="M37" s="80">
        <v>9864782335</v>
      </c>
      <c r="N37" s="79" t="s">
        <v>392</v>
      </c>
      <c r="O37" s="79">
        <v>9957169172</v>
      </c>
      <c r="P37" s="64" t="s">
        <v>686</v>
      </c>
      <c r="Q37" s="63" t="s">
        <v>252</v>
      </c>
      <c r="R37" s="64">
        <v>9</v>
      </c>
      <c r="S37" s="63" t="s">
        <v>246</v>
      </c>
      <c r="T37" s="56"/>
    </row>
    <row r="38" spans="1:20" ht="33">
      <c r="A38" s="4">
        <v>34</v>
      </c>
      <c r="B38" s="63" t="s">
        <v>66</v>
      </c>
      <c r="C38" s="58" t="s">
        <v>280</v>
      </c>
      <c r="D38" s="101" t="s">
        <v>27</v>
      </c>
      <c r="E38" s="68"/>
      <c r="F38" s="73" t="s">
        <v>316</v>
      </c>
      <c r="G38" s="63">
        <v>20</v>
      </c>
      <c r="H38" s="63">
        <v>21</v>
      </c>
      <c r="I38" s="16">
        <f t="shared" si="0"/>
        <v>41</v>
      </c>
      <c r="J38" s="77" t="s">
        <v>150</v>
      </c>
      <c r="K38" s="101" t="s">
        <v>232</v>
      </c>
      <c r="L38" s="79" t="s">
        <v>182</v>
      </c>
      <c r="M38" s="80">
        <v>9864782335</v>
      </c>
      <c r="N38" s="79" t="s">
        <v>392</v>
      </c>
      <c r="O38" s="79">
        <v>9957169172</v>
      </c>
      <c r="P38" s="64" t="s">
        <v>686</v>
      </c>
      <c r="Q38" s="63" t="s">
        <v>252</v>
      </c>
      <c r="R38" s="64">
        <v>3</v>
      </c>
      <c r="S38" s="63" t="s">
        <v>246</v>
      </c>
      <c r="T38" s="56"/>
    </row>
    <row r="39" spans="1:20" ht="33">
      <c r="A39" s="4">
        <v>35</v>
      </c>
      <c r="B39" s="63" t="s">
        <v>67</v>
      </c>
      <c r="C39" s="99" t="s">
        <v>281</v>
      </c>
      <c r="D39" s="101" t="s">
        <v>29</v>
      </c>
      <c r="E39" s="101"/>
      <c r="F39" s="73"/>
      <c r="G39" s="63">
        <v>39</v>
      </c>
      <c r="H39" s="63">
        <v>41</v>
      </c>
      <c r="I39" s="16">
        <f t="shared" si="0"/>
        <v>80</v>
      </c>
      <c r="J39" s="56" t="s">
        <v>337</v>
      </c>
      <c r="K39" s="101" t="s">
        <v>232</v>
      </c>
      <c r="L39" s="108" t="s">
        <v>378</v>
      </c>
      <c r="M39" s="72" t="s">
        <v>379</v>
      </c>
      <c r="N39" s="108" t="s">
        <v>375</v>
      </c>
      <c r="O39" s="108">
        <v>9613944684</v>
      </c>
      <c r="P39" s="64" t="s">
        <v>686</v>
      </c>
      <c r="Q39" s="63" t="s">
        <v>252</v>
      </c>
      <c r="R39" s="64">
        <v>6</v>
      </c>
      <c r="S39" s="63" t="s">
        <v>246</v>
      </c>
      <c r="T39" s="56"/>
    </row>
    <row r="40" spans="1:20" ht="33">
      <c r="A40" s="4">
        <v>36</v>
      </c>
      <c r="B40" s="63" t="s">
        <v>67</v>
      </c>
      <c r="C40" s="58" t="s">
        <v>282</v>
      </c>
      <c r="D40" s="101" t="s">
        <v>27</v>
      </c>
      <c r="E40" s="101"/>
      <c r="F40" s="73" t="s">
        <v>132</v>
      </c>
      <c r="G40" s="73">
        <v>9</v>
      </c>
      <c r="H40" s="73">
        <v>15</v>
      </c>
      <c r="I40" s="16">
        <f t="shared" si="0"/>
        <v>24</v>
      </c>
      <c r="J40" s="77" t="s">
        <v>338</v>
      </c>
      <c r="K40" s="134" t="s">
        <v>231</v>
      </c>
      <c r="L40" s="108" t="s">
        <v>378</v>
      </c>
      <c r="M40" s="72" t="s">
        <v>379</v>
      </c>
      <c r="N40" s="108" t="s">
        <v>375</v>
      </c>
      <c r="O40" s="108">
        <v>9613944684</v>
      </c>
      <c r="P40" s="64" t="s">
        <v>686</v>
      </c>
      <c r="Q40" s="63" t="s">
        <v>252</v>
      </c>
      <c r="R40" s="64">
        <v>7</v>
      </c>
      <c r="S40" s="63" t="s">
        <v>246</v>
      </c>
      <c r="T40" s="56"/>
    </row>
    <row r="41" spans="1:20" ht="33">
      <c r="A41" s="4">
        <v>37</v>
      </c>
      <c r="B41" s="63" t="s">
        <v>66</v>
      </c>
      <c r="C41" s="57" t="s">
        <v>123</v>
      </c>
      <c r="D41" s="101" t="s">
        <v>29</v>
      </c>
      <c r="E41" s="101"/>
      <c r="F41" s="73"/>
      <c r="G41" s="63">
        <v>22</v>
      </c>
      <c r="H41" s="63">
        <v>20</v>
      </c>
      <c r="I41" s="16">
        <f t="shared" si="0"/>
        <v>42</v>
      </c>
      <c r="J41" s="76" t="s">
        <v>532</v>
      </c>
      <c r="K41" s="134" t="s">
        <v>171</v>
      </c>
      <c r="L41" s="106" t="s">
        <v>214</v>
      </c>
      <c r="M41" s="90" t="s">
        <v>215</v>
      </c>
      <c r="N41" s="107" t="s">
        <v>380</v>
      </c>
      <c r="O41" s="107">
        <v>9859568810</v>
      </c>
      <c r="P41" s="55" t="s">
        <v>687</v>
      </c>
      <c r="Q41" s="63" t="s">
        <v>253</v>
      </c>
      <c r="R41" s="55">
        <v>9</v>
      </c>
      <c r="S41" s="63" t="s">
        <v>246</v>
      </c>
      <c r="T41" s="56"/>
    </row>
    <row r="42" spans="1:20" ht="33">
      <c r="A42" s="4">
        <v>38</v>
      </c>
      <c r="B42" s="63" t="s">
        <v>66</v>
      </c>
      <c r="C42" s="58" t="s">
        <v>688</v>
      </c>
      <c r="D42" s="101"/>
      <c r="E42" s="101"/>
      <c r="F42" s="73"/>
      <c r="G42" s="63">
        <v>10</v>
      </c>
      <c r="H42" s="63">
        <v>10</v>
      </c>
      <c r="I42" s="16">
        <f t="shared" si="0"/>
        <v>20</v>
      </c>
      <c r="J42" s="77" t="s">
        <v>689</v>
      </c>
      <c r="K42" s="87" t="s">
        <v>171</v>
      </c>
      <c r="L42" s="108" t="s">
        <v>393</v>
      </c>
      <c r="M42" s="83" t="s">
        <v>377</v>
      </c>
      <c r="N42" s="108" t="s">
        <v>226</v>
      </c>
      <c r="O42" s="72">
        <v>9854125760</v>
      </c>
      <c r="P42" s="55" t="s">
        <v>687</v>
      </c>
      <c r="Q42" s="63" t="s">
        <v>253</v>
      </c>
      <c r="R42" s="55">
        <v>9</v>
      </c>
      <c r="S42" s="63" t="s">
        <v>246</v>
      </c>
      <c r="T42" s="56"/>
    </row>
    <row r="43" spans="1:20" s="131" customFormat="1" ht="33">
      <c r="A43" s="130">
        <v>39</v>
      </c>
      <c r="B43" s="63" t="s">
        <v>67</v>
      </c>
      <c r="C43" s="99" t="s">
        <v>285</v>
      </c>
      <c r="D43" s="101" t="s">
        <v>29</v>
      </c>
      <c r="E43" s="101"/>
      <c r="F43" s="73"/>
      <c r="G43" s="63">
        <v>35</v>
      </c>
      <c r="H43" s="63">
        <v>36</v>
      </c>
      <c r="I43" s="74">
        <f t="shared" si="0"/>
        <v>71</v>
      </c>
      <c r="J43" s="56" t="s">
        <v>340</v>
      </c>
      <c r="K43" s="101" t="s">
        <v>171</v>
      </c>
      <c r="L43" s="108" t="s">
        <v>393</v>
      </c>
      <c r="M43" s="83" t="s">
        <v>377</v>
      </c>
      <c r="N43" s="108" t="s">
        <v>226</v>
      </c>
      <c r="O43" s="72">
        <v>9854125760</v>
      </c>
      <c r="P43" s="55" t="s">
        <v>687</v>
      </c>
      <c r="Q43" s="63" t="s">
        <v>253</v>
      </c>
      <c r="R43" s="55">
        <v>5</v>
      </c>
      <c r="S43" s="63" t="s">
        <v>246</v>
      </c>
      <c r="T43" s="56"/>
    </row>
    <row r="44" spans="1:20" ht="33">
      <c r="A44" s="4">
        <v>40</v>
      </c>
      <c r="B44" s="63" t="s">
        <v>67</v>
      </c>
      <c r="C44" s="59" t="s">
        <v>690</v>
      </c>
      <c r="D44" s="101"/>
      <c r="E44" s="101"/>
      <c r="F44" s="73"/>
      <c r="G44" s="63">
        <v>24</v>
      </c>
      <c r="H44" s="63">
        <v>20</v>
      </c>
      <c r="I44" s="16">
        <f t="shared" si="0"/>
        <v>44</v>
      </c>
      <c r="J44" s="56" t="s">
        <v>691</v>
      </c>
      <c r="K44" s="101" t="s">
        <v>171</v>
      </c>
      <c r="L44" s="57" t="s">
        <v>577</v>
      </c>
      <c r="M44" s="83"/>
      <c r="N44" s="108"/>
      <c r="O44" s="72"/>
      <c r="P44" s="55" t="s">
        <v>687</v>
      </c>
      <c r="Q44" s="63" t="s">
        <v>253</v>
      </c>
      <c r="R44" s="55">
        <v>9</v>
      </c>
      <c r="S44" s="63" t="s">
        <v>246</v>
      </c>
      <c r="T44" s="56"/>
    </row>
    <row r="45" spans="1:20" ht="33">
      <c r="A45" s="4">
        <v>41</v>
      </c>
      <c r="B45" s="63" t="s">
        <v>66</v>
      </c>
      <c r="C45" s="99" t="s">
        <v>287</v>
      </c>
      <c r="D45" s="101" t="s">
        <v>29</v>
      </c>
      <c r="E45" s="101"/>
      <c r="F45" s="73"/>
      <c r="G45" s="63">
        <v>23</v>
      </c>
      <c r="H45" s="63">
        <v>20</v>
      </c>
      <c r="I45" s="16">
        <f t="shared" si="0"/>
        <v>43</v>
      </c>
      <c r="J45" s="56" t="s">
        <v>341</v>
      </c>
      <c r="K45" s="55" t="s">
        <v>171</v>
      </c>
      <c r="L45" s="108" t="s">
        <v>393</v>
      </c>
      <c r="M45" s="83" t="s">
        <v>377</v>
      </c>
      <c r="N45" s="108" t="s">
        <v>226</v>
      </c>
      <c r="O45" s="72">
        <v>9854125760</v>
      </c>
      <c r="P45" s="55" t="s">
        <v>692</v>
      </c>
      <c r="Q45" s="63" t="s">
        <v>254</v>
      </c>
      <c r="R45" s="55">
        <v>4</v>
      </c>
      <c r="S45" s="63" t="s">
        <v>246</v>
      </c>
      <c r="T45" s="56"/>
    </row>
    <row r="46" spans="1:20" ht="33">
      <c r="A46" s="4">
        <v>42</v>
      </c>
      <c r="B46" s="63" t="s">
        <v>66</v>
      </c>
      <c r="C46" s="99" t="s">
        <v>288</v>
      </c>
      <c r="D46" s="101" t="s">
        <v>27</v>
      </c>
      <c r="E46" s="101"/>
      <c r="F46" s="73" t="s">
        <v>132</v>
      </c>
      <c r="G46" s="63">
        <v>22</v>
      </c>
      <c r="H46" s="63">
        <v>11</v>
      </c>
      <c r="I46" s="16">
        <f t="shared" si="0"/>
        <v>33</v>
      </c>
      <c r="J46" s="68" t="s">
        <v>342</v>
      </c>
      <c r="K46" s="134" t="s">
        <v>171</v>
      </c>
      <c r="L46" s="106" t="s">
        <v>372</v>
      </c>
      <c r="M46" s="83">
        <v>9854445431</v>
      </c>
      <c r="N46" s="106" t="s">
        <v>374</v>
      </c>
      <c r="O46" s="83">
        <v>7896361694</v>
      </c>
      <c r="P46" s="55" t="s">
        <v>692</v>
      </c>
      <c r="Q46" s="63" t="s">
        <v>254</v>
      </c>
      <c r="R46" s="55">
        <v>6</v>
      </c>
      <c r="S46" s="63" t="s">
        <v>246</v>
      </c>
      <c r="T46" s="56"/>
    </row>
    <row r="47" spans="1:20" ht="49.5">
      <c r="A47" s="4">
        <v>43</v>
      </c>
      <c r="B47" s="63" t="s">
        <v>67</v>
      </c>
      <c r="C47" s="99" t="s">
        <v>289</v>
      </c>
      <c r="D47" s="101" t="s">
        <v>29</v>
      </c>
      <c r="E47" s="101"/>
      <c r="F47" s="73"/>
      <c r="G47" s="63">
        <v>20</v>
      </c>
      <c r="H47" s="63">
        <v>19</v>
      </c>
      <c r="I47" s="16">
        <f t="shared" si="0"/>
        <v>39</v>
      </c>
      <c r="J47" s="56" t="s">
        <v>343</v>
      </c>
      <c r="K47" s="55" t="s">
        <v>171</v>
      </c>
      <c r="L47" s="106" t="s">
        <v>188</v>
      </c>
      <c r="M47" s="80">
        <v>9678510074</v>
      </c>
      <c r="N47" s="107" t="s">
        <v>394</v>
      </c>
      <c r="O47" s="72">
        <v>9854319798</v>
      </c>
      <c r="P47" s="55" t="s">
        <v>692</v>
      </c>
      <c r="Q47" s="63" t="s">
        <v>254</v>
      </c>
      <c r="R47" s="55">
        <v>7</v>
      </c>
      <c r="S47" s="63" t="s">
        <v>246</v>
      </c>
      <c r="T47" s="56"/>
    </row>
    <row r="48" spans="1:20" ht="49.5">
      <c r="A48" s="4">
        <v>44</v>
      </c>
      <c r="B48" s="63" t="s">
        <v>67</v>
      </c>
      <c r="C48" s="99" t="s">
        <v>290</v>
      </c>
      <c r="D48" s="101" t="s">
        <v>27</v>
      </c>
      <c r="E48" s="101">
        <v>18271100551</v>
      </c>
      <c r="F48" s="73" t="s">
        <v>132</v>
      </c>
      <c r="G48" s="63">
        <v>15</v>
      </c>
      <c r="H48" s="63">
        <v>15</v>
      </c>
      <c r="I48" s="16">
        <f t="shared" si="0"/>
        <v>30</v>
      </c>
      <c r="J48" s="56" t="s">
        <v>344</v>
      </c>
      <c r="K48" s="101" t="s">
        <v>171</v>
      </c>
      <c r="L48" s="106" t="s">
        <v>188</v>
      </c>
      <c r="M48" s="80">
        <v>9678510074</v>
      </c>
      <c r="N48" s="107" t="s">
        <v>394</v>
      </c>
      <c r="O48" s="72">
        <v>9854319798</v>
      </c>
      <c r="P48" s="55" t="s">
        <v>692</v>
      </c>
      <c r="Q48" s="63" t="s">
        <v>254</v>
      </c>
      <c r="R48" s="55">
        <v>7</v>
      </c>
      <c r="S48" s="63" t="s">
        <v>246</v>
      </c>
      <c r="T48" s="56"/>
    </row>
    <row r="49" spans="1:20" ht="33">
      <c r="A49" s="4">
        <v>45</v>
      </c>
      <c r="B49" s="63" t="s">
        <v>66</v>
      </c>
      <c r="C49" s="99" t="s">
        <v>291</v>
      </c>
      <c r="D49" s="101" t="s">
        <v>29</v>
      </c>
      <c r="E49" s="101">
        <v>20</v>
      </c>
      <c r="F49" s="73"/>
      <c r="G49" s="63">
        <v>20</v>
      </c>
      <c r="H49" s="63">
        <v>19</v>
      </c>
      <c r="I49" s="16">
        <f t="shared" si="0"/>
        <v>39</v>
      </c>
      <c r="J49" s="56" t="s">
        <v>345</v>
      </c>
      <c r="K49" s="101" t="s">
        <v>171</v>
      </c>
      <c r="L49" s="106" t="s">
        <v>206</v>
      </c>
      <c r="M49" s="83" t="s">
        <v>229</v>
      </c>
      <c r="N49" s="107" t="s">
        <v>395</v>
      </c>
      <c r="O49" s="84">
        <v>9401806915</v>
      </c>
      <c r="P49" s="55" t="s">
        <v>693</v>
      </c>
      <c r="Q49" s="63" t="s">
        <v>250</v>
      </c>
      <c r="R49" s="55">
        <v>9</v>
      </c>
      <c r="S49" s="63" t="s">
        <v>246</v>
      </c>
      <c r="T49" s="56"/>
    </row>
    <row r="50" spans="1:20" ht="33">
      <c r="A50" s="4">
        <v>46</v>
      </c>
      <c r="B50" s="63" t="s">
        <v>67</v>
      </c>
      <c r="C50" s="57" t="s">
        <v>501</v>
      </c>
      <c r="D50" s="101" t="s">
        <v>29</v>
      </c>
      <c r="E50" s="101"/>
      <c r="F50" s="73"/>
      <c r="G50" s="63">
        <v>46</v>
      </c>
      <c r="H50" s="63">
        <v>52</v>
      </c>
      <c r="I50" s="16">
        <f t="shared" si="0"/>
        <v>98</v>
      </c>
      <c r="J50" s="76" t="s">
        <v>482</v>
      </c>
      <c r="K50" s="80"/>
      <c r="L50" s="106" t="s">
        <v>206</v>
      </c>
      <c r="M50" s="83" t="s">
        <v>229</v>
      </c>
      <c r="N50" s="107" t="s">
        <v>395</v>
      </c>
      <c r="O50" s="84">
        <v>9401806915</v>
      </c>
      <c r="P50" s="55" t="s">
        <v>693</v>
      </c>
      <c r="Q50" s="63" t="s">
        <v>250</v>
      </c>
      <c r="R50" s="55">
        <v>10</v>
      </c>
      <c r="S50" s="63" t="s">
        <v>246</v>
      </c>
      <c r="T50" s="56"/>
    </row>
    <row r="51" spans="1:20" ht="33">
      <c r="A51" s="4">
        <v>47</v>
      </c>
      <c r="B51" s="63" t="s">
        <v>66</v>
      </c>
      <c r="C51" s="99" t="s">
        <v>118</v>
      </c>
      <c r="D51" s="101" t="s">
        <v>29</v>
      </c>
      <c r="E51" s="101"/>
      <c r="F51" s="73"/>
      <c r="G51" s="63">
        <v>29</v>
      </c>
      <c r="H51" s="63">
        <v>27</v>
      </c>
      <c r="I51" s="16">
        <f t="shared" si="0"/>
        <v>56</v>
      </c>
      <c r="J51" s="56" t="s">
        <v>167</v>
      </c>
      <c r="K51" s="101" t="s">
        <v>171</v>
      </c>
      <c r="L51" s="106" t="s">
        <v>397</v>
      </c>
      <c r="M51" s="83" t="s">
        <v>398</v>
      </c>
      <c r="N51" s="107" t="s">
        <v>399</v>
      </c>
      <c r="O51" s="84">
        <v>8486597108</v>
      </c>
      <c r="P51" s="55" t="s">
        <v>694</v>
      </c>
      <c r="Q51" s="63" t="s">
        <v>252</v>
      </c>
      <c r="R51" s="55">
        <v>9</v>
      </c>
      <c r="S51" s="63" t="s">
        <v>246</v>
      </c>
      <c r="T51" s="56"/>
    </row>
    <row r="52" spans="1:20" s="131" customFormat="1" ht="33">
      <c r="A52" s="130">
        <v>48</v>
      </c>
      <c r="B52" s="63" t="s">
        <v>66</v>
      </c>
      <c r="C52" s="99" t="s">
        <v>292</v>
      </c>
      <c r="D52" s="101" t="s">
        <v>27</v>
      </c>
      <c r="E52" s="101" t="s">
        <v>312</v>
      </c>
      <c r="F52" s="73" t="s">
        <v>131</v>
      </c>
      <c r="G52" s="63">
        <v>30</v>
      </c>
      <c r="H52" s="63">
        <v>30</v>
      </c>
      <c r="I52" s="74">
        <f>+G52+H52</f>
        <v>60</v>
      </c>
      <c r="J52" s="56" t="s">
        <v>346</v>
      </c>
      <c r="K52" s="101" t="s">
        <v>171</v>
      </c>
      <c r="L52" s="106" t="s">
        <v>397</v>
      </c>
      <c r="M52" s="83" t="s">
        <v>398</v>
      </c>
      <c r="N52" s="107" t="s">
        <v>399</v>
      </c>
      <c r="O52" s="84">
        <v>8486597108</v>
      </c>
      <c r="P52" s="55" t="s">
        <v>694</v>
      </c>
      <c r="Q52" s="63" t="s">
        <v>252</v>
      </c>
      <c r="R52" s="64">
        <v>10</v>
      </c>
      <c r="S52" s="63" t="s">
        <v>246</v>
      </c>
      <c r="T52" s="56"/>
    </row>
    <row r="53" spans="1:20" ht="33">
      <c r="A53" s="4">
        <v>49</v>
      </c>
      <c r="B53" s="63" t="s">
        <v>67</v>
      </c>
      <c r="C53" s="99" t="s">
        <v>293</v>
      </c>
      <c r="D53" s="101" t="s">
        <v>29</v>
      </c>
      <c r="E53" s="101"/>
      <c r="F53" s="73"/>
      <c r="G53" s="63">
        <v>35</v>
      </c>
      <c r="H53" s="63">
        <v>26</v>
      </c>
      <c r="I53" s="74">
        <f t="shared" ref="I53:I54" si="1">+G53+H53</f>
        <v>61</v>
      </c>
      <c r="J53" s="56" t="s">
        <v>347</v>
      </c>
      <c r="K53" s="101" t="s">
        <v>171</v>
      </c>
      <c r="L53" s="106" t="s">
        <v>397</v>
      </c>
      <c r="M53" s="83" t="s">
        <v>398</v>
      </c>
      <c r="N53" s="107" t="s">
        <v>399</v>
      </c>
      <c r="O53" s="84">
        <v>8486597108</v>
      </c>
      <c r="P53" s="55" t="s">
        <v>694</v>
      </c>
      <c r="Q53" s="63" t="s">
        <v>252</v>
      </c>
      <c r="R53" s="55">
        <v>10</v>
      </c>
      <c r="S53" s="63" t="s">
        <v>246</v>
      </c>
      <c r="T53" s="56"/>
    </row>
    <row r="54" spans="1:20" ht="33">
      <c r="A54" s="4">
        <v>50</v>
      </c>
      <c r="B54" s="63" t="s">
        <v>67</v>
      </c>
      <c r="C54" s="100" t="s">
        <v>294</v>
      </c>
      <c r="D54" s="101" t="s">
        <v>27</v>
      </c>
      <c r="E54" s="101" t="s">
        <v>130</v>
      </c>
      <c r="F54" s="73" t="s">
        <v>132</v>
      </c>
      <c r="G54" s="63">
        <v>21</v>
      </c>
      <c r="H54" s="63">
        <v>23</v>
      </c>
      <c r="I54" s="74">
        <f t="shared" si="1"/>
        <v>44</v>
      </c>
      <c r="J54" s="96" t="s">
        <v>348</v>
      </c>
      <c r="K54" s="101" t="s">
        <v>171</v>
      </c>
      <c r="L54" s="106" t="s">
        <v>400</v>
      </c>
      <c r="M54" s="83" t="s">
        <v>401</v>
      </c>
      <c r="N54" s="107" t="s">
        <v>241</v>
      </c>
      <c r="O54" s="84">
        <v>9957402959</v>
      </c>
      <c r="P54" s="55" t="s">
        <v>694</v>
      </c>
      <c r="Q54" s="63" t="s">
        <v>252</v>
      </c>
      <c r="R54" s="64">
        <v>10</v>
      </c>
      <c r="S54" s="63" t="s">
        <v>246</v>
      </c>
      <c r="T54" s="56"/>
    </row>
    <row r="55" spans="1:20" ht="33">
      <c r="A55" s="4">
        <v>51</v>
      </c>
      <c r="B55" s="63" t="s">
        <v>66</v>
      </c>
      <c r="C55" s="57" t="s">
        <v>296</v>
      </c>
      <c r="D55" s="101" t="s">
        <v>29</v>
      </c>
      <c r="E55" s="101"/>
      <c r="F55" s="73"/>
      <c r="G55" s="63">
        <v>21</v>
      </c>
      <c r="H55" s="63">
        <v>20</v>
      </c>
      <c r="I55" s="16">
        <f t="shared" si="0"/>
        <v>41</v>
      </c>
      <c r="J55" s="76" t="s">
        <v>350</v>
      </c>
      <c r="K55" s="101" t="s">
        <v>171</v>
      </c>
      <c r="L55" s="108" t="s">
        <v>403</v>
      </c>
      <c r="M55" s="72" t="s">
        <v>404</v>
      </c>
      <c r="N55" s="108" t="s">
        <v>405</v>
      </c>
      <c r="O55" s="108">
        <v>9577528665</v>
      </c>
      <c r="P55" s="55" t="s">
        <v>695</v>
      </c>
      <c r="Q55" s="63" t="s">
        <v>253</v>
      </c>
      <c r="R55" s="55">
        <v>9</v>
      </c>
      <c r="S55" s="63" t="s">
        <v>246</v>
      </c>
      <c r="T55" s="56"/>
    </row>
    <row r="56" spans="1:20" ht="49.5">
      <c r="A56" s="4">
        <v>52</v>
      </c>
      <c r="B56" s="63" t="s">
        <v>66</v>
      </c>
      <c r="C56" s="58" t="s">
        <v>297</v>
      </c>
      <c r="D56" s="101" t="s">
        <v>27</v>
      </c>
      <c r="E56" s="68" t="s">
        <v>313</v>
      </c>
      <c r="F56" s="73" t="s">
        <v>132</v>
      </c>
      <c r="G56" s="63">
        <v>0</v>
      </c>
      <c r="H56" s="63">
        <v>40</v>
      </c>
      <c r="I56" s="16">
        <f t="shared" si="0"/>
        <v>40</v>
      </c>
      <c r="J56" s="77" t="s">
        <v>351</v>
      </c>
      <c r="K56" s="101" t="s">
        <v>171</v>
      </c>
      <c r="L56" s="106" t="s">
        <v>208</v>
      </c>
      <c r="M56" s="83" t="s">
        <v>209</v>
      </c>
      <c r="N56" s="107" t="s">
        <v>228</v>
      </c>
      <c r="O56" s="84">
        <v>7896227736</v>
      </c>
      <c r="P56" s="55" t="s">
        <v>695</v>
      </c>
      <c r="Q56" s="63" t="s">
        <v>253</v>
      </c>
      <c r="R56" s="55">
        <v>14</v>
      </c>
      <c r="S56" s="63" t="s">
        <v>246</v>
      </c>
      <c r="T56" s="56"/>
    </row>
    <row r="57" spans="1:20" ht="33">
      <c r="A57" s="4">
        <v>53</v>
      </c>
      <c r="B57" s="16" t="s">
        <v>67</v>
      </c>
      <c r="C57" s="97" t="s">
        <v>298</v>
      </c>
      <c r="D57" s="64" t="s">
        <v>29</v>
      </c>
      <c r="E57" s="64"/>
      <c r="F57" s="63"/>
      <c r="G57" s="63">
        <v>23</v>
      </c>
      <c r="H57" s="63">
        <v>20</v>
      </c>
      <c r="I57" s="16">
        <f t="shared" si="0"/>
        <v>43</v>
      </c>
      <c r="J57" s="56" t="s">
        <v>352</v>
      </c>
      <c r="K57" s="101" t="s">
        <v>231</v>
      </c>
      <c r="L57" s="108" t="s">
        <v>363</v>
      </c>
      <c r="M57" s="72" t="s">
        <v>364</v>
      </c>
      <c r="N57" s="108" t="s">
        <v>406</v>
      </c>
      <c r="O57" s="107">
        <v>9854738520</v>
      </c>
      <c r="P57" s="55" t="s">
        <v>695</v>
      </c>
      <c r="Q57" s="63" t="s">
        <v>253</v>
      </c>
      <c r="R57" s="55">
        <v>14</v>
      </c>
      <c r="S57" s="63" t="s">
        <v>246</v>
      </c>
      <c r="T57" s="56"/>
    </row>
    <row r="58" spans="1:20" ht="33">
      <c r="A58" s="4">
        <v>54</v>
      </c>
      <c r="B58" s="16" t="s">
        <v>67</v>
      </c>
      <c r="C58" s="99" t="s">
        <v>299</v>
      </c>
      <c r="D58" s="64" t="s">
        <v>27</v>
      </c>
      <c r="E58" s="101" t="s">
        <v>314</v>
      </c>
      <c r="F58" s="63" t="s">
        <v>132</v>
      </c>
      <c r="G58" s="63">
        <v>74</v>
      </c>
      <c r="H58" s="63">
        <v>0</v>
      </c>
      <c r="I58" s="16">
        <f t="shared" si="0"/>
        <v>74</v>
      </c>
      <c r="J58" s="56" t="s">
        <v>353</v>
      </c>
      <c r="K58" s="55" t="s">
        <v>231</v>
      </c>
      <c r="L58" s="107" t="s">
        <v>175</v>
      </c>
      <c r="M58" s="86" t="s">
        <v>176</v>
      </c>
      <c r="N58" s="107" t="s">
        <v>177</v>
      </c>
      <c r="O58" s="84">
        <v>9577846183</v>
      </c>
      <c r="P58" s="55" t="s">
        <v>695</v>
      </c>
      <c r="Q58" s="63" t="s">
        <v>253</v>
      </c>
      <c r="R58" s="55">
        <v>14</v>
      </c>
      <c r="S58" s="63" t="s">
        <v>246</v>
      </c>
      <c r="T58" s="56"/>
    </row>
    <row r="59" spans="1:20" s="131" customFormat="1" ht="33">
      <c r="A59" s="130">
        <v>55</v>
      </c>
      <c r="B59" s="16" t="s">
        <v>66</v>
      </c>
      <c r="C59" s="57" t="s">
        <v>300</v>
      </c>
      <c r="D59" s="55" t="s">
        <v>29</v>
      </c>
      <c r="E59" s="55"/>
      <c r="F59" s="63"/>
      <c r="G59" s="63">
        <v>30</v>
      </c>
      <c r="H59" s="63">
        <v>40</v>
      </c>
      <c r="I59" s="74">
        <f t="shared" si="0"/>
        <v>70</v>
      </c>
      <c r="J59" s="79" t="s">
        <v>354</v>
      </c>
      <c r="K59" s="80" t="s">
        <v>171</v>
      </c>
      <c r="L59" s="107" t="s">
        <v>175</v>
      </c>
      <c r="M59" s="86" t="s">
        <v>176</v>
      </c>
      <c r="N59" s="107" t="s">
        <v>177</v>
      </c>
      <c r="O59" s="84">
        <v>9577846183</v>
      </c>
      <c r="P59" s="55" t="s">
        <v>696</v>
      </c>
      <c r="Q59" s="63" t="s">
        <v>254</v>
      </c>
      <c r="R59" s="55">
        <v>14</v>
      </c>
      <c r="S59" s="63" t="s">
        <v>246</v>
      </c>
      <c r="T59" s="56"/>
    </row>
    <row r="60" spans="1:20" ht="33">
      <c r="A60" s="4">
        <v>56</v>
      </c>
      <c r="B60" s="16" t="s">
        <v>66</v>
      </c>
      <c r="C60" s="98" t="s">
        <v>301</v>
      </c>
      <c r="D60" s="55" t="s">
        <v>27</v>
      </c>
      <c r="E60" s="64"/>
      <c r="F60" s="63" t="s">
        <v>132</v>
      </c>
      <c r="G60" s="75">
        <v>44</v>
      </c>
      <c r="H60" s="75">
        <v>40</v>
      </c>
      <c r="I60" s="16">
        <f t="shared" si="0"/>
        <v>84</v>
      </c>
      <c r="J60" s="56" t="s">
        <v>355</v>
      </c>
      <c r="K60" s="64" t="s">
        <v>232</v>
      </c>
      <c r="L60" s="108" t="s">
        <v>387</v>
      </c>
      <c r="M60" s="83" t="s">
        <v>367</v>
      </c>
      <c r="N60" s="108" t="s">
        <v>368</v>
      </c>
      <c r="O60" s="72">
        <v>9859452299</v>
      </c>
      <c r="P60" s="55" t="s">
        <v>696</v>
      </c>
      <c r="Q60" s="63" t="s">
        <v>254</v>
      </c>
      <c r="R60" s="55">
        <v>14</v>
      </c>
      <c r="S60" s="63" t="s">
        <v>246</v>
      </c>
      <c r="T60" s="56"/>
    </row>
    <row r="61" spans="1:20" ht="33">
      <c r="A61" s="4">
        <v>57</v>
      </c>
      <c r="B61" s="74" t="s">
        <v>67</v>
      </c>
      <c r="C61" s="57" t="s">
        <v>412</v>
      </c>
      <c r="D61" s="64" t="s">
        <v>29</v>
      </c>
      <c r="E61" s="103"/>
      <c r="F61" s="63" t="s">
        <v>132</v>
      </c>
      <c r="G61" s="72">
        <v>30</v>
      </c>
      <c r="H61" s="72">
        <v>32</v>
      </c>
      <c r="I61" s="16">
        <f t="shared" si="0"/>
        <v>62</v>
      </c>
      <c r="J61" s="76" t="s">
        <v>448</v>
      </c>
      <c r="K61" s="80" t="s">
        <v>584</v>
      </c>
      <c r="L61" s="106" t="s">
        <v>214</v>
      </c>
      <c r="M61" s="89" t="s">
        <v>215</v>
      </c>
      <c r="N61" s="107" t="s">
        <v>380</v>
      </c>
      <c r="O61" s="84">
        <v>9859568810</v>
      </c>
      <c r="P61" s="55" t="s">
        <v>696</v>
      </c>
      <c r="Q61" s="63" t="s">
        <v>254</v>
      </c>
      <c r="R61" s="64">
        <v>15</v>
      </c>
      <c r="S61" s="63" t="s">
        <v>246</v>
      </c>
      <c r="T61" s="56"/>
    </row>
    <row r="62" spans="1:20" s="131" customFormat="1" ht="33">
      <c r="A62" s="130">
        <v>58</v>
      </c>
      <c r="B62" s="74" t="s">
        <v>67</v>
      </c>
      <c r="C62" s="57" t="s">
        <v>436</v>
      </c>
      <c r="D62" s="101" t="s">
        <v>29</v>
      </c>
      <c r="E62" s="101">
        <v>180</v>
      </c>
      <c r="F62" s="73" t="s">
        <v>132</v>
      </c>
      <c r="G62" s="72">
        <v>64</v>
      </c>
      <c r="H62" s="72">
        <v>50</v>
      </c>
      <c r="I62" s="74">
        <f t="shared" si="0"/>
        <v>114</v>
      </c>
      <c r="J62" s="76" t="s">
        <v>473</v>
      </c>
      <c r="K62" s="80" t="s">
        <v>584</v>
      </c>
      <c r="L62" s="108" t="s">
        <v>184</v>
      </c>
      <c r="M62" s="80">
        <v>9864840554</v>
      </c>
      <c r="N62" s="108" t="s">
        <v>396</v>
      </c>
      <c r="O62" s="72">
        <v>9613720103</v>
      </c>
      <c r="P62" s="55" t="s">
        <v>696</v>
      </c>
      <c r="Q62" s="63" t="s">
        <v>254</v>
      </c>
      <c r="R62" s="55">
        <v>5</v>
      </c>
      <c r="S62" s="63" t="s">
        <v>246</v>
      </c>
      <c r="T62" s="56"/>
    </row>
    <row r="63" spans="1:20" ht="33">
      <c r="A63" s="4">
        <v>59</v>
      </c>
      <c r="B63" s="74" t="s">
        <v>66</v>
      </c>
      <c r="C63" s="57" t="s">
        <v>494</v>
      </c>
      <c r="D63" s="55" t="s">
        <v>29</v>
      </c>
      <c r="E63" s="103"/>
      <c r="F63" s="63"/>
      <c r="G63" s="75">
        <v>50</v>
      </c>
      <c r="H63" s="75">
        <v>45</v>
      </c>
      <c r="I63" s="16">
        <f t="shared" si="0"/>
        <v>95</v>
      </c>
      <c r="J63" s="76" t="s">
        <v>467</v>
      </c>
      <c r="K63" s="80" t="s">
        <v>171</v>
      </c>
      <c r="L63" s="108" t="s">
        <v>407</v>
      </c>
      <c r="M63" s="72" t="s">
        <v>408</v>
      </c>
      <c r="N63" s="108" t="s">
        <v>409</v>
      </c>
      <c r="O63" s="108">
        <v>8399022386</v>
      </c>
      <c r="P63" s="55" t="s">
        <v>697</v>
      </c>
      <c r="Q63" s="63" t="s">
        <v>250</v>
      </c>
      <c r="R63" s="55">
        <v>9</v>
      </c>
      <c r="S63" s="63" t="s">
        <v>246</v>
      </c>
      <c r="T63" s="56"/>
    </row>
    <row r="64" spans="1:20" ht="33">
      <c r="A64" s="4">
        <v>60</v>
      </c>
      <c r="B64" s="16" t="s">
        <v>67</v>
      </c>
      <c r="C64" s="97" t="s">
        <v>302</v>
      </c>
      <c r="D64" s="55" t="s">
        <v>29</v>
      </c>
      <c r="E64" s="103">
        <v>24</v>
      </c>
      <c r="F64" s="63"/>
      <c r="G64" s="75">
        <v>24</v>
      </c>
      <c r="H64" s="75">
        <v>24</v>
      </c>
      <c r="I64" s="16">
        <f t="shared" si="0"/>
        <v>48</v>
      </c>
      <c r="J64" s="56" t="s">
        <v>358</v>
      </c>
      <c r="K64" s="55" t="s">
        <v>171</v>
      </c>
      <c r="L64" s="108" t="s">
        <v>407</v>
      </c>
      <c r="M64" s="72" t="s">
        <v>408</v>
      </c>
      <c r="N64" s="108" t="s">
        <v>409</v>
      </c>
      <c r="O64" s="84">
        <v>8399022386</v>
      </c>
      <c r="P64" s="55" t="s">
        <v>697</v>
      </c>
      <c r="Q64" s="63" t="s">
        <v>250</v>
      </c>
      <c r="R64" s="55">
        <v>10</v>
      </c>
      <c r="S64" s="63" t="s">
        <v>246</v>
      </c>
      <c r="T64" s="56"/>
    </row>
    <row r="65" spans="1:20" ht="33">
      <c r="A65" s="4">
        <v>61</v>
      </c>
      <c r="B65" s="74" t="s">
        <v>66</v>
      </c>
      <c r="C65" s="57" t="s">
        <v>289</v>
      </c>
      <c r="D65" s="55" t="s">
        <v>29</v>
      </c>
      <c r="E65" s="75">
        <v>1</v>
      </c>
      <c r="F65" s="56"/>
      <c r="G65" s="74">
        <v>58</v>
      </c>
      <c r="H65" s="74">
        <v>48</v>
      </c>
      <c r="I65" s="16">
        <f t="shared" si="0"/>
        <v>106</v>
      </c>
      <c r="J65" s="76" t="s">
        <v>622</v>
      </c>
      <c r="K65" s="55" t="s">
        <v>171</v>
      </c>
      <c r="L65" s="108" t="s">
        <v>407</v>
      </c>
      <c r="M65" s="72" t="s">
        <v>408</v>
      </c>
      <c r="N65" s="108" t="s">
        <v>409</v>
      </c>
      <c r="O65" s="108">
        <v>8399022386</v>
      </c>
      <c r="P65" s="112" t="s">
        <v>698</v>
      </c>
      <c r="Q65" s="56" t="s">
        <v>251</v>
      </c>
      <c r="R65" s="55">
        <v>10</v>
      </c>
      <c r="S65" s="63" t="s">
        <v>246</v>
      </c>
      <c r="T65" s="63"/>
    </row>
    <row r="66" spans="1:20" ht="33">
      <c r="A66" s="4">
        <v>62</v>
      </c>
      <c r="B66" s="16" t="s">
        <v>67</v>
      </c>
      <c r="C66" s="57" t="s">
        <v>304</v>
      </c>
      <c r="D66" s="64" t="s">
        <v>29</v>
      </c>
      <c r="E66" s="103">
        <v>175</v>
      </c>
      <c r="F66" s="63"/>
      <c r="G66" s="72">
        <v>61</v>
      </c>
      <c r="H66" s="72">
        <v>44</v>
      </c>
      <c r="I66" s="16">
        <f t="shared" si="0"/>
        <v>105</v>
      </c>
      <c r="J66" s="76" t="s">
        <v>360</v>
      </c>
      <c r="K66" s="55" t="s">
        <v>171</v>
      </c>
      <c r="L66" s="108" t="s">
        <v>407</v>
      </c>
      <c r="M66" s="72" t="s">
        <v>408</v>
      </c>
      <c r="N66" s="108" t="s">
        <v>409</v>
      </c>
      <c r="O66" s="108">
        <v>8399022386</v>
      </c>
      <c r="P66" s="112" t="s">
        <v>698</v>
      </c>
      <c r="Q66" s="56" t="s">
        <v>251</v>
      </c>
      <c r="R66" s="55">
        <v>10</v>
      </c>
      <c r="S66" s="63" t="s">
        <v>246</v>
      </c>
      <c r="T66" s="56"/>
    </row>
    <row r="67" spans="1:20" s="131" customFormat="1">
      <c r="A67" s="130">
        <v>63</v>
      </c>
      <c r="B67" s="74"/>
      <c r="C67" s="57"/>
      <c r="D67" s="55"/>
      <c r="E67" s="75"/>
      <c r="F67" s="56"/>
      <c r="G67" s="74"/>
      <c r="H67" s="74"/>
      <c r="I67" s="74">
        <f t="shared" si="0"/>
        <v>0</v>
      </c>
      <c r="J67" s="76"/>
      <c r="K67" s="55"/>
      <c r="L67" s="108"/>
      <c r="M67" s="72"/>
      <c r="N67" s="108"/>
      <c r="O67" s="108"/>
      <c r="P67" s="112"/>
      <c r="Q67" s="56"/>
      <c r="R67" s="55"/>
      <c r="S67" s="63"/>
      <c r="T67" s="56"/>
    </row>
    <row r="68" spans="1:20" s="131" customFormat="1">
      <c r="A68" s="130">
        <v>64</v>
      </c>
      <c r="B68" s="16"/>
      <c r="C68" s="57"/>
      <c r="D68" s="64"/>
      <c r="E68" s="103"/>
      <c r="F68" s="63"/>
      <c r="G68" s="72"/>
      <c r="H68" s="72"/>
      <c r="I68" s="74">
        <f t="shared" si="0"/>
        <v>0</v>
      </c>
      <c r="J68" s="76"/>
      <c r="K68" s="55"/>
      <c r="L68" s="108"/>
      <c r="M68" s="72"/>
      <c r="N68" s="108"/>
      <c r="O68" s="108"/>
      <c r="P68" s="112"/>
      <c r="Q68" s="56"/>
      <c r="R68" s="55"/>
      <c r="S68" s="63"/>
      <c r="T68" s="56"/>
    </row>
    <row r="69" spans="1:20">
      <c r="A69" s="4">
        <v>65</v>
      </c>
      <c r="B69" s="16"/>
      <c r="C69" s="57"/>
      <c r="D69" s="64"/>
      <c r="E69" s="72"/>
      <c r="F69" s="63"/>
      <c r="G69" s="72"/>
      <c r="H69" s="72"/>
      <c r="I69" s="16">
        <f t="shared" si="0"/>
        <v>0</v>
      </c>
      <c r="J69" s="76"/>
      <c r="K69" s="55"/>
      <c r="L69" s="108"/>
      <c r="M69" s="72"/>
      <c r="N69" s="108"/>
      <c r="O69" s="108"/>
      <c r="P69" s="112"/>
      <c r="Q69" s="56"/>
      <c r="R69" s="55"/>
      <c r="S69" s="63"/>
      <c r="T69" s="56"/>
    </row>
    <row r="70" spans="1:20">
      <c r="A70" s="4">
        <v>66</v>
      </c>
      <c r="B70" s="74"/>
      <c r="C70" s="57"/>
      <c r="D70" s="64"/>
      <c r="E70" s="72"/>
      <c r="F70" s="63"/>
      <c r="G70" s="72"/>
      <c r="H70" s="72"/>
      <c r="I70" s="16">
        <f t="shared" si="0"/>
        <v>0</v>
      </c>
      <c r="J70" s="76"/>
      <c r="K70" s="55"/>
      <c r="L70" s="108"/>
      <c r="M70" s="72"/>
      <c r="N70" s="108"/>
      <c r="O70" s="108"/>
      <c r="P70" s="112"/>
      <c r="Q70" s="56"/>
      <c r="R70" s="55"/>
      <c r="S70" s="63"/>
      <c r="T70" s="56"/>
    </row>
    <row r="71" spans="1:20" s="131" customFormat="1">
      <c r="A71" s="130">
        <v>67</v>
      </c>
      <c r="B71" s="74"/>
      <c r="C71" s="59"/>
      <c r="D71" s="101"/>
      <c r="E71" s="74"/>
      <c r="F71" s="73"/>
      <c r="G71" s="74"/>
      <c r="H71" s="74"/>
      <c r="I71" s="74">
        <f t="shared" ref="I71:I134" si="2">+G71+H71</f>
        <v>0</v>
      </c>
      <c r="J71" s="76"/>
      <c r="K71" s="55"/>
      <c r="L71" s="138"/>
      <c r="M71" s="145"/>
      <c r="N71" s="137"/>
      <c r="O71" s="107"/>
      <c r="P71" s="112"/>
      <c r="Q71" s="56"/>
      <c r="R71" s="55"/>
      <c r="S71" s="63"/>
      <c r="T71" s="56"/>
    </row>
    <row r="72" spans="1:20">
      <c r="A72" s="4">
        <v>68</v>
      </c>
      <c r="B72" s="74"/>
      <c r="C72" s="57"/>
      <c r="D72" s="64"/>
      <c r="E72" s="72"/>
      <c r="F72" s="63"/>
      <c r="G72" s="72"/>
      <c r="H72" s="72"/>
      <c r="I72" s="16">
        <f t="shared" si="2"/>
        <v>0</v>
      </c>
      <c r="J72" s="76"/>
      <c r="K72" s="55"/>
      <c r="L72" s="57"/>
      <c r="M72" s="108"/>
      <c r="N72" s="57"/>
      <c r="O72" s="108"/>
      <c r="P72" s="112"/>
      <c r="Q72" s="56"/>
      <c r="R72" s="55"/>
      <c r="S72" s="63"/>
      <c r="T72" s="56"/>
    </row>
    <row r="73" spans="1:20" s="131" customFormat="1">
      <c r="A73" s="130">
        <v>69</v>
      </c>
      <c r="B73" s="16"/>
      <c r="C73" s="57"/>
      <c r="D73" s="17"/>
      <c r="E73" s="72"/>
      <c r="F73" s="73"/>
      <c r="G73" s="72"/>
      <c r="H73" s="72"/>
      <c r="I73" s="74">
        <f t="shared" si="2"/>
        <v>0</v>
      </c>
      <c r="J73" s="61"/>
      <c r="K73" s="55"/>
      <c r="L73" s="59"/>
      <c r="M73" s="100"/>
      <c r="N73" s="59"/>
      <c r="O73" s="100"/>
      <c r="P73" s="112"/>
      <c r="Q73" s="63"/>
      <c r="R73" s="55"/>
      <c r="S73" s="63"/>
      <c r="T73" s="56"/>
    </row>
    <row r="74" spans="1:20">
      <c r="A74" s="4">
        <v>70</v>
      </c>
      <c r="B74" s="16"/>
      <c r="C74" s="57"/>
      <c r="D74" s="55"/>
      <c r="E74" s="72"/>
      <c r="F74" s="56"/>
      <c r="G74" s="72"/>
      <c r="H74" s="72"/>
      <c r="I74" s="16">
        <f t="shared" si="2"/>
        <v>0</v>
      </c>
      <c r="J74" s="76"/>
      <c r="K74" s="55"/>
      <c r="L74" s="57"/>
      <c r="M74" s="108"/>
      <c r="N74" s="57"/>
      <c r="O74" s="107"/>
      <c r="P74" s="112"/>
      <c r="Q74" s="63"/>
      <c r="R74" s="55"/>
      <c r="S74" s="63"/>
      <c r="T74" s="56"/>
    </row>
    <row r="75" spans="1:20">
      <c r="A75" s="4">
        <v>71</v>
      </c>
      <c r="B75" s="16"/>
      <c r="C75" s="57"/>
      <c r="D75" s="64"/>
      <c r="E75" s="103"/>
      <c r="F75" s="63"/>
      <c r="G75" s="72"/>
      <c r="H75" s="72"/>
      <c r="I75" s="16">
        <f t="shared" si="2"/>
        <v>0</v>
      </c>
      <c r="J75" s="76"/>
      <c r="K75" s="55"/>
      <c r="L75" s="57"/>
      <c r="M75" s="108"/>
      <c r="N75" s="57"/>
      <c r="O75" s="108"/>
      <c r="P75" s="71"/>
      <c r="Q75" s="63"/>
      <c r="R75" s="55"/>
      <c r="S75" s="63"/>
      <c r="T75" s="56"/>
    </row>
    <row r="76" spans="1:20" s="131" customFormat="1">
      <c r="A76" s="130">
        <v>72</v>
      </c>
      <c r="B76" s="16"/>
      <c r="C76" s="57"/>
      <c r="D76" s="64"/>
      <c r="E76" s="103"/>
      <c r="F76" s="63"/>
      <c r="G76" s="72"/>
      <c r="H76" s="72"/>
      <c r="I76" s="74">
        <f t="shared" si="2"/>
        <v>0</v>
      </c>
      <c r="J76" s="76"/>
      <c r="K76" s="55"/>
      <c r="L76" s="57"/>
      <c r="M76" s="108"/>
      <c r="N76" s="57"/>
      <c r="O76" s="107"/>
      <c r="P76" s="112"/>
      <c r="Q76" s="63"/>
      <c r="R76" s="55"/>
      <c r="S76" s="63"/>
      <c r="T76" s="56"/>
    </row>
    <row r="77" spans="1:20" s="153" customFormat="1">
      <c r="A77" s="130">
        <v>73</v>
      </c>
      <c r="B77" s="16"/>
      <c r="C77" s="57"/>
      <c r="D77" s="64"/>
      <c r="E77" s="103"/>
      <c r="F77" s="63"/>
      <c r="G77" s="72"/>
      <c r="H77" s="72"/>
      <c r="I77" s="74">
        <f t="shared" si="2"/>
        <v>0</v>
      </c>
      <c r="J77" s="76"/>
      <c r="K77" s="55"/>
      <c r="L77" s="57"/>
      <c r="M77" s="108"/>
      <c r="N77" s="57"/>
      <c r="O77" s="108"/>
      <c r="P77" s="71"/>
      <c r="Q77" s="63"/>
      <c r="R77" s="55"/>
      <c r="S77" s="63"/>
      <c r="T77" s="56"/>
    </row>
    <row r="78" spans="1:20" s="131" customFormat="1">
      <c r="A78" s="130">
        <v>74</v>
      </c>
      <c r="B78" s="16"/>
      <c r="C78" s="57"/>
      <c r="D78" s="64"/>
      <c r="E78" s="103"/>
      <c r="F78" s="63"/>
      <c r="G78" s="72"/>
      <c r="H78" s="72"/>
      <c r="I78" s="74">
        <f t="shared" si="2"/>
        <v>0</v>
      </c>
      <c r="J78" s="76"/>
      <c r="K78" s="55"/>
      <c r="L78" s="57"/>
      <c r="M78" s="108"/>
      <c r="N78" s="57"/>
      <c r="O78" s="108"/>
      <c r="P78" s="71"/>
      <c r="Q78" s="63"/>
      <c r="R78" s="55"/>
      <c r="S78" s="63"/>
      <c r="T78" s="56"/>
    </row>
    <row r="79" spans="1:20">
      <c r="A79" s="4">
        <v>75</v>
      </c>
      <c r="B79" s="16"/>
      <c r="C79" s="57"/>
      <c r="D79" s="64"/>
      <c r="E79" s="103"/>
      <c r="F79" s="63"/>
      <c r="G79" s="72"/>
      <c r="H79" s="72"/>
      <c r="I79" s="16">
        <f t="shared" si="2"/>
        <v>0</v>
      </c>
      <c r="J79" s="76"/>
      <c r="K79" s="55"/>
      <c r="L79" s="57"/>
      <c r="M79" s="108"/>
      <c r="N79" s="57"/>
      <c r="O79" s="108"/>
      <c r="P79" s="71"/>
      <c r="Q79" s="63"/>
      <c r="R79" s="55"/>
      <c r="S79" s="63"/>
      <c r="T79" s="56"/>
    </row>
    <row r="80" spans="1:20">
      <c r="A80" s="4">
        <v>76</v>
      </c>
      <c r="B80" s="16"/>
      <c r="C80" s="99"/>
      <c r="D80" s="101"/>
      <c r="E80" s="101"/>
      <c r="F80" s="73"/>
      <c r="G80" s="63"/>
      <c r="H80" s="63"/>
      <c r="I80" s="16">
        <f t="shared" si="2"/>
        <v>0</v>
      </c>
      <c r="J80" s="76"/>
      <c r="K80" s="55"/>
      <c r="L80" s="57"/>
      <c r="M80" s="108"/>
      <c r="N80" s="57"/>
      <c r="O80" s="108"/>
      <c r="P80" s="71"/>
      <c r="Q80" s="63"/>
      <c r="R80" s="55"/>
      <c r="S80" s="63"/>
      <c r="T80" s="56"/>
    </row>
    <row r="81" spans="1:20">
      <c r="A81" s="4">
        <v>77</v>
      </c>
      <c r="B81" s="16"/>
      <c r="C81" s="17"/>
      <c r="D81" s="64"/>
      <c r="E81" s="69"/>
      <c r="F81" s="63"/>
      <c r="G81" s="18"/>
      <c r="H81" s="18"/>
      <c r="I81" s="16">
        <f t="shared" si="2"/>
        <v>0</v>
      </c>
      <c r="J81" s="17"/>
      <c r="K81" s="101"/>
      <c r="L81" s="106"/>
      <c r="M81" s="89"/>
      <c r="N81" s="107"/>
      <c r="O81" s="84"/>
      <c r="P81" s="71"/>
      <c r="Q81" s="63"/>
      <c r="R81" s="64"/>
      <c r="S81" s="63"/>
      <c r="T81" s="56"/>
    </row>
    <row r="82" spans="1:20">
      <c r="A82" s="4">
        <v>78</v>
      </c>
      <c r="B82" s="16"/>
      <c r="C82" s="99"/>
      <c r="D82" s="101"/>
      <c r="E82" s="101"/>
      <c r="F82" s="73"/>
      <c r="G82" s="63"/>
      <c r="H82" s="63"/>
      <c r="I82" s="16">
        <f t="shared" si="2"/>
        <v>0</v>
      </c>
      <c r="J82" s="17"/>
      <c r="K82" s="64"/>
      <c r="L82" s="17"/>
      <c r="M82" s="17"/>
      <c r="N82" s="17"/>
      <c r="O82" s="17"/>
      <c r="P82" s="22"/>
      <c r="Q82" s="17"/>
      <c r="R82" s="17"/>
      <c r="S82" s="17"/>
      <c r="T82" s="17"/>
    </row>
    <row r="83" spans="1:20">
      <c r="A83" s="4">
        <v>79</v>
      </c>
      <c r="B83" s="16"/>
      <c r="C83" s="17"/>
      <c r="D83" s="64"/>
      <c r="E83" s="69"/>
      <c r="F83" s="63"/>
      <c r="G83" s="18"/>
      <c r="H83" s="18"/>
      <c r="I83" s="16">
        <f t="shared" si="2"/>
        <v>0</v>
      </c>
      <c r="J83" s="17"/>
      <c r="K83" s="55"/>
      <c r="L83" s="17"/>
      <c r="M83" s="17"/>
      <c r="N83" s="17"/>
      <c r="O83" s="17"/>
      <c r="P83" s="22"/>
      <c r="Q83" s="17"/>
      <c r="R83" s="17"/>
      <c r="S83" s="17"/>
      <c r="T83" s="17"/>
    </row>
    <row r="84" spans="1:20">
      <c r="A84" s="4">
        <v>80</v>
      </c>
      <c r="B84" s="16"/>
      <c r="C84" s="96"/>
      <c r="D84" s="55"/>
      <c r="E84" s="55"/>
      <c r="F84" s="63"/>
      <c r="G84" s="63"/>
      <c r="H84" s="63"/>
      <c r="I84" s="16">
        <f t="shared" si="2"/>
        <v>0</v>
      </c>
      <c r="J84" s="17"/>
      <c r="K84" s="55"/>
      <c r="L84" s="17"/>
      <c r="M84" s="17"/>
      <c r="N84" s="17"/>
      <c r="O84" s="17"/>
      <c r="P84" s="22"/>
      <c r="Q84" s="17"/>
      <c r="R84" s="17"/>
      <c r="S84" s="17"/>
      <c r="T84" s="17"/>
    </row>
    <row r="85" spans="1:20">
      <c r="A85" s="4">
        <v>81</v>
      </c>
      <c r="B85" s="16"/>
      <c r="C85" s="57"/>
      <c r="D85" s="55"/>
      <c r="E85" s="72"/>
      <c r="F85" s="63"/>
      <c r="G85" s="72"/>
      <c r="H85" s="72"/>
      <c r="I85" s="16">
        <f t="shared" si="2"/>
        <v>0</v>
      </c>
      <c r="J85" s="17"/>
      <c r="K85" s="101"/>
      <c r="L85" s="17"/>
      <c r="M85" s="17"/>
      <c r="N85" s="17"/>
      <c r="O85" s="17"/>
      <c r="P85" s="22"/>
      <c r="Q85" s="17"/>
      <c r="R85" s="17"/>
      <c r="S85" s="17"/>
      <c r="T85" s="17"/>
    </row>
    <row r="86" spans="1:20">
      <c r="A86" s="4">
        <v>82</v>
      </c>
      <c r="B86" s="16"/>
      <c r="C86" s="17"/>
      <c r="D86" s="17"/>
      <c r="E86" s="75"/>
      <c r="F86" s="56"/>
      <c r="G86" s="18"/>
      <c r="H86" s="18"/>
      <c r="I86" s="16">
        <f t="shared" si="2"/>
        <v>0</v>
      </c>
      <c r="J86" s="17"/>
      <c r="K86" s="101"/>
      <c r="L86" s="17"/>
      <c r="M86" s="17"/>
      <c r="N86" s="17"/>
      <c r="O86" s="17"/>
      <c r="P86" s="22"/>
      <c r="Q86" s="17"/>
      <c r="R86" s="17"/>
      <c r="S86" s="17"/>
      <c r="T86" s="17"/>
    </row>
    <row r="87" spans="1:20">
      <c r="A87" s="4">
        <v>83</v>
      </c>
      <c r="B87" s="16"/>
      <c r="C87" s="17"/>
      <c r="D87" s="17"/>
      <c r="E87" s="103"/>
      <c r="F87" s="63"/>
      <c r="G87" s="18"/>
      <c r="H87" s="18"/>
      <c r="I87" s="16">
        <f t="shared" si="2"/>
        <v>0</v>
      </c>
      <c r="J87" s="17"/>
      <c r="K87" s="55"/>
      <c r="L87" s="17"/>
      <c r="M87" s="17"/>
      <c r="N87" s="17"/>
      <c r="O87" s="17"/>
      <c r="P87" s="22"/>
      <c r="Q87" s="17"/>
      <c r="R87" s="17"/>
      <c r="S87" s="17"/>
      <c r="T87" s="17"/>
    </row>
    <row r="88" spans="1:20">
      <c r="A88" s="4">
        <v>84</v>
      </c>
      <c r="B88" s="16"/>
      <c r="C88" s="17"/>
      <c r="D88" s="17"/>
      <c r="E88" s="75"/>
      <c r="F88" s="56"/>
      <c r="G88" s="18"/>
      <c r="H88" s="18"/>
      <c r="I88" s="16">
        <f t="shared" si="2"/>
        <v>0</v>
      </c>
      <c r="J88" s="17"/>
      <c r="K88" s="55"/>
      <c r="L88" s="17"/>
      <c r="M88" s="17"/>
      <c r="N88" s="17"/>
      <c r="O88" s="17"/>
      <c r="P88" s="22"/>
      <c r="Q88" s="17"/>
      <c r="R88" s="17"/>
      <c r="S88" s="17"/>
      <c r="T88" s="17"/>
    </row>
    <row r="89" spans="1:20">
      <c r="A89" s="4">
        <v>85</v>
      </c>
      <c r="B89" s="16"/>
      <c r="C89" s="17"/>
      <c r="D89" s="17"/>
      <c r="E89" s="103"/>
      <c r="F89" s="63"/>
      <c r="G89" s="18"/>
      <c r="H89" s="18"/>
      <c r="I89" s="16">
        <f t="shared" si="2"/>
        <v>0</v>
      </c>
      <c r="J89" s="17"/>
      <c r="K89" s="55"/>
      <c r="L89" s="17"/>
      <c r="M89" s="17"/>
      <c r="N89" s="17"/>
      <c r="O89" s="17"/>
      <c r="P89" s="22"/>
      <c r="Q89" s="17"/>
      <c r="R89" s="17"/>
      <c r="S89" s="17"/>
      <c r="T89" s="17"/>
    </row>
    <row r="90" spans="1:20">
      <c r="A90" s="4">
        <v>86</v>
      </c>
      <c r="B90" s="16"/>
      <c r="C90" s="17"/>
      <c r="D90" s="17"/>
      <c r="E90" s="69"/>
      <c r="F90" s="63"/>
      <c r="G90" s="18"/>
      <c r="H90" s="18"/>
      <c r="I90" s="16">
        <f t="shared" si="2"/>
        <v>0</v>
      </c>
      <c r="J90" s="17"/>
      <c r="K90" s="101"/>
      <c r="L90" s="17"/>
      <c r="M90" s="17"/>
      <c r="N90" s="17"/>
      <c r="O90" s="17"/>
      <c r="P90" s="22"/>
      <c r="Q90" s="17"/>
      <c r="R90" s="17"/>
      <c r="S90" s="17"/>
      <c r="T90" s="17"/>
    </row>
    <row r="91" spans="1:20">
      <c r="A91" s="4">
        <v>87</v>
      </c>
      <c r="B91" s="16"/>
      <c r="C91" s="17"/>
      <c r="D91" s="17"/>
      <c r="E91" s="101"/>
      <c r="F91" s="73"/>
      <c r="G91" s="18"/>
      <c r="H91" s="18"/>
      <c r="I91" s="16">
        <f t="shared" si="2"/>
        <v>0</v>
      </c>
      <c r="J91" s="17"/>
      <c r="K91" s="101"/>
      <c r="L91" s="17"/>
      <c r="M91" s="17"/>
      <c r="N91" s="17"/>
      <c r="O91" s="17"/>
      <c r="P91" s="22"/>
      <c r="Q91" s="17"/>
      <c r="R91" s="17"/>
      <c r="S91" s="17"/>
      <c r="T91" s="17"/>
    </row>
    <row r="92" spans="1:20">
      <c r="A92" s="4">
        <v>88</v>
      </c>
      <c r="B92" s="16"/>
      <c r="C92" s="17"/>
      <c r="D92" s="17"/>
      <c r="E92" s="75"/>
      <c r="F92" s="56"/>
      <c r="G92" s="18"/>
      <c r="H92" s="18"/>
      <c r="I92" s="16">
        <f t="shared" si="2"/>
        <v>0</v>
      </c>
      <c r="J92" s="17"/>
      <c r="K92" s="55"/>
      <c r="L92" s="17"/>
      <c r="M92" s="17"/>
      <c r="N92" s="17"/>
      <c r="O92" s="17"/>
      <c r="P92" s="22"/>
      <c r="Q92" s="17"/>
      <c r="R92" s="17"/>
      <c r="S92" s="17"/>
      <c r="T92" s="17"/>
    </row>
    <row r="93" spans="1:20">
      <c r="A93" s="4">
        <v>89</v>
      </c>
      <c r="B93" s="16"/>
      <c r="C93" s="17"/>
      <c r="D93" s="17"/>
      <c r="E93" s="75"/>
      <c r="F93" s="56"/>
      <c r="G93" s="18"/>
      <c r="H93" s="18"/>
      <c r="I93" s="16">
        <f t="shared" si="2"/>
        <v>0</v>
      </c>
      <c r="J93" s="17"/>
      <c r="K93" s="55"/>
      <c r="L93" s="17"/>
      <c r="M93" s="17"/>
      <c r="N93" s="17"/>
      <c r="O93" s="17"/>
      <c r="P93" s="22"/>
      <c r="Q93" s="17"/>
      <c r="R93" s="17"/>
      <c r="S93" s="17"/>
      <c r="T93" s="17"/>
    </row>
    <row r="94" spans="1:20">
      <c r="A94" s="4">
        <v>90</v>
      </c>
      <c r="B94" s="16"/>
      <c r="C94" s="17"/>
      <c r="D94" s="17"/>
      <c r="E94" s="103"/>
      <c r="F94" s="63"/>
      <c r="G94" s="18"/>
      <c r="H94" s="18"/>
      <c r="I94" s="16">
        <f t="shared" si="2"/>
        <v>0</v>
      </c>
      <c r="J94" s="17"/>
      <c r="K94" s="101"/>
      <c r="L94" s="17"/>
      <c r="M94" s="17"/>
      <c r="N94" s="17"/>
      <c r="O94" s="17"/>
      <c r="P94" s="22"/>
      <c r="Q94" s="17"/>
      <c r="R94" s="17"/>
      <c r="S94" s="17"/>
      <c r="T94" s="17"/>
    </row>
    <row r="95" spans="1:20">
      <c r="A95" s="4">
        <v>91</v>
      </c>
      <c r="B95" s="16"/>
      <c r="C95" s="17"/>
      <c r="D95" s="17"/>
      <c r="E95" s="69"/>
      <c r="F95" s="63"/>
      <c r="G95" s="18"/>
      <c r="H95" s="18"/>
      <c r="I95" s="16">
        <f t="shared" si="2"/>
        <v>0</v>
      </c>
      <c r="J95" s="17"/>
      <c r="K95" s="101"/>
      <c r="L95" s="17"/>
      <c r="M95" s="17"/>
      <c r="N95" s="17"/>
      <c r="O95" s="17"/>
      <c r="P95" s="22"/>
      <c r="Q95" s="17"/>
      <c r="R95" s="17"/>
      <c r="S95" s="17"/>
      <c r="T95" s="17"/>
    </row>
    <row r="96" spans="1:20">
      <c r="A96" s="4">
        <v>92</v>
      </c>
      <c r="B96" s="16"/>
      <c r="C96" s="17"/>
      <c r="D96" s="17"/>
      <c r="E96" s="75"/>
      <c r="F96" s="56"/>
      <c r="G96" s="18"/>
      <c r="H96" s="18"/>
      <c r="I96" s="16">
        <f t="shared" si="2"/>
        <v>0</v>
      </c>
      <c r="J96" s="17"/>
      <c r="K96" s="101"/>
      <c r="L96" s="17"/>
      <c r="M96" s="17"/>
      <c r="N96" s="17"/>
      <c r="O96" s="17"/>
      <c r="P96" s="22"/>
      <c r="Q96" s="17"/>
      <c r="R96" s="17"/>
      <c r="S96" s="17"/>
      <c r="T96" s="17"/>
    </row>
    <row r="97" spans="1:20">
      <c r="A97" s="4">
        <v>93</v>
      </c>
      <c r="B97" s="16"/>
      <c r="C97" s="17"/>
      <c r="D97" s="17"/>
      <c r="E97" s="75"/>
      <c r="F97" s="56"/>
      <c r="G97" s="18"/>
      <c r="H97" s="18"/>
      <c r="I97" s="16">
        <f t="shared" si="2"/>
        <v>0</v>
      </c>
      <c r="J97" s="17"/>
      <c r="K97" s="101"/>
      <c r="L97" s="17"/>
      <c r="M97" s="17"/>
      <c r="N97" s="17"/>
      <c r="O97" s="17"/>
      <c r="P97" s="22"/>
      <c r="Q97" s="17"/>
      <c r="R97" s="17"/>
      <c r="S97" s="17"/>
      <c r="T97" s="17"/>
    </row>
    <row r="98" spans="1:20">
      <c r="A98" s="4">
        <v>94</v>
      </c>
      <c r="B98" s="16"/>
      <c r="C98" s="17"/>
      <c r="D98" s="17"/>
      <c r="E98" s="75"/>
      <c r="F98" s="56"/>
      <c r="G98" s="18"/>
      <c r="H98" s="18"/>
      <c r="I98" s="16">
        <f t="shared" si="2"/>
        <v>0</v>
      </c>
      <c r="J98" s="17"/>
      <c r="K98" s="101"/>
      <c r="L98" s="17"/>
      <c r="M98" s="17"/>
      <c r="N98" s="17"/>
      <c r="O98" s="17"/>
      <c r="P98" s="22"/>
      <c r="Q98" s="17"/>
      <c r="R98" s="17"/>
      <c r="S98" s="17"/>
      <c r="T98" s="17"/>
    </row>
    <row r="99" spans="1:20">
      <c r="A99" s="4">
        <v>95</v>
      </c>
      <c r="B99" s="16"/>
      <c r="C99" s="17"/>
      <c r="D99" s="17"/>
      <c r="E99" s="101"/>
      <c r="F99" s="73"/>
      <c r="G99" s="18"/>
      <c r="H99" s="18"/>
      <c r="I99" s="16">
        <f t="shared" si="2"/>
        <v>0</v>
      </c>
      <c r="J99" s="17"/>
      <c r="K99" s="55"/>
      <c r="L99" s="17"/>
      <c r="M99" s="17"/>
      <c r="N99" s="17"/>
      <c r="O99" s="17"/>
      <c r="P99" s="22"/>
      <c r="Q99" s="17"/>
      <c r="R99" s="17"/>
      <c r="S99" s="17"/>
      <c r="T99" s="17"/>
    </row>
    <row r="100" spans="1:20">
      <c r="A100" s="4">
        <v>96</v>
      </c>
      <c r="B100" s="16"/>
      <c r="C100" s="17"/>
      <c r="D100" s="17"/>
      <c r="E100" s="102"/>
      <c r="F100" s="63"/>
      <c r="G100" s="18"/>
      <c r="H100" s="18"/>
      <c r="I100" s="16">
        <f t="shared" si="2"/>
        <v>0</v>
      </c>
      <c r="J100" s="17"/>
      <c r="K100" s="55"/>
      <c r="L100" s="17"/>
      <c r="M100" s="17"/>
      <c r="N100" s="17"/>
      <c r="O100" s="17"/>
      <c r="P100" s="22"/>
      <c r="Q100" s="17"/>
      <c r="R100" s="17"/>
      <c r="S100" s="17"/>
      <c r="T100" s="17"/>
    </row>
    <row r="101" spans="1:20">
      <c r="A101" s="4">
        <v>97</v>
      </c>
      <c r="B101" s="16"/>
      <c r="C101" s="17"/>
      <c r="D101" s="17"/>
      <c r="E101" s="55"/>
      <c r="F101" s="63"/>
      <c r="G101" s="18"/>
      <c r="H101" s="18"/>
      <c r="I101" s="16">
        <f t="shared" si="2"/>
        <v>0</v>
      </c>
      <c r="J101" s="17"/>
      <c r="K101" s="101"/>
      <c r="L101" s="17"/>
      <c r="M101" s="17"/>
      <c r="N101" s="17"/>
      <c r="O101" s="17"/>
      <c r="P101" s="22"/>
      <c r="Q101" s="17"/>
      <c r="R101" s="17"/>
      <c r="S101" s="17"/>
      <c r="T101" s="17"/>
    </row>
    <row r="102" spans="1:20">
      <c r="A102" s="4">
        <v>98</v>
      </c>
      <c r="B102" s="16"/>
      <c r="C102" s="17"/>
      <c r="D102" s="17"/>
      <c r="E102" s="75"/>
      <c r="F102" s="56"/>
      <c r="G102" s="18"/>
      <c r="H102" s="18"/>
      <c r="I102" s="16">
        <f t="shared" si="2"/>
        <v>0</v>
      </c>
      <c r="J102" s="17"/>
      <c r="K102" s="101"/>
      <c r="L102" s="17"/>
      <c r="M102" s="17"/>
      <c r="N102" s="17"/>
      <c r="O102" s="17"/>
      <c r="P102" s="22"/>
      <c r="Q102" s="17"/>
      <c r="R102" s="17"/>
      <c r="S102" s="17"/>
      <c r="T102" s="17"/>
    </row>
    <row r="103" spans="1:20">
      <c r="A103" s="4">
        <v>99</v>
      </c>
      <c r="B103" s="16"/>
      <c r="C103" s="17"/>
      <c r="D103" s="17"/>
      <c r="E103" s="101"/>
      <c r="F103" s="73"/>
      <c r="G103" s="18"/>
      <c r="H103" s="18"/>
      <c r="I103" s="16">
        <f t="shared" si="2"/>
        <v>0</v>
      </c>
      <c r="J103" s="17"/>
      <c r="K103" s="101"/>
      <c r="L103" s="17"/>
      <c r="M103" s="17"/>
      <c r="N103" s="17"/>
      <c r="O103" s="17"/>
      <c r="P103" s="22"/>
      <c r="Q103" s="17"/>
      <c r="R103" s="17"/>
      <c r="S103" s="17"/>
      <c r="T103" s="17"/>
    </row>
    <row r="104" spans="1:20">
      <c r="A104" s="4">
        <v>100</v>
      </c>
      <c r="B104" s="16"/>
      <c r="C104" s="17"/>
      <c r="D104" s="17"/>
      <c r="E104" s="102"/>
      <c r="F104" s="63"/>
      <c r="G104" s="18"/>
      <c r="H104" s="18"/>
      <c r="I104" s="16">
        <f t="shared" si="2"/>
        <v>0</v>
      </c>
      <c r="J104" s="17"/>
      <c r="K104" s="101"/>
      <c r="L104" s="17"/>
      <c r="M104" s="17"/>
      <c r="N104" s="17"/>
      <c r="O104" s="17"/>
      <c r="P104" s="22"/>
      <c r="Q104" s="17"/>
      <c r="R104" s="17"/>
      <c r="S104" s="17"/>
      <c r="T104" s="17"/>
    </row>
    <row r="105" spans="1:20">
      <c r="A105" s="4">
        <v>101</v>
      </c>
      <c r="B105" s="16"/>
      <c r="C105" s="17"/>
      <c r="D105" s="17"/>
      <c r="E105" s="55"/>
      <c r="F105" s="63"/>
      <c r="G105" s="18"/>
      <c r="H105" s="18"/>
      <c r="I105" s="16">
        <f t="shared" si="2"/>
        <v>0</v>
      </c>
      <c r="J105" s="17"/>
      <c r="K105" s="64"/>
      <c r="L105" s="17"/>
      <c r="M105" s="17"/>
      <c r="N105" s="17"/>
      <c r="O105" s="17"/>
      <c r="P105" s="22"/>
      <c r="Q105" s="17"/>
      <c r="R105" s="17"/>
      <c r="S105" s="17"/>
      <c r="T105" s="17"/>
    </row>
    <row r="106" spans="1:20">
      <c r="A106" s="4">
        <v>102</v>
      </c>
      <c r="B106" s="16"/>
      <c r="C106" s="17"/>
      <c r="D106" s="17"/>
      <c r="E106" s="75"/>
      <c r="F106" s="56"/>
      <c r="G106" s="18"/>
      <c r="H106" s="18"/>
      <c r="I106" s="16">
        <f t="shared" si="2"/>
        <v>0</v>
      </c>
      <c r="J106" s="17"/>
      <c r="K106" s="64"/>
      <c r="L106" s="17"/>
      <c r="M106" s="17"/>
      <c r="N106" s="17"/>
      <c r="O106" s="17"/>
      <c r="P106" s="22"/>
      <c r="Q106" s="17"/>
      <c r="R106" s="17"/>
      <c r="S106" s="17"/>
      <c r="T106" s="17"/>
    </row>
    <row r="107" spans="1:20">
      <c r="A107" s="4">
        <v>103</v>
      </c>
      <c r="B107" s="16"/>
      <c r="C107" s="17"/>
      <c r="D107" s="17"/>
      <c r="E107" s="55"/>
      <c r="F107" s="63"/>
      <c r="G107" s="18"/>
      <c r="H107" s="18"/>
      <c r="I107" s="16">
        <f t="shared" si="2"/>
        <v>0</v>
      </c>
      <c r="J107" s="17"/>
      <c r="K107" s="64"/>
      <c r="L107" s="17"/>
      <c r="M107" s="17"/>
      <c r="N107" s="17"/>
      <c r="O107" s="17"/>
      <c r="P107" s="22"/>
      <c r="Q107" s="17"/>
      <c r="R107" s="17"/>
      <c r="S107" s="17"/>
      <c r="T107" s="17"/>
    </row>
    <row r="108" spans="1:20">
      <c r="A108" s="4">
        <v>104</v>
      </c>
      <c r="B108" s="16"/>
      <c r="C108" s="17"/>
      <c r="D108" s="17"/>
      <c r="E108" s="55"/>
      <c r="F108" s="63"/>
      <c r="G108" s="18"/>
      <c r="H108" s="18"/>
      <c r="I108" s="16">
        <f t="shared" si="2"/>
        <v>0</v>
      </c>
      <c r="J108" s="17"/>
      <c r="K108" s="64"/>
      <c r="L108" s="17"/>
      <c r="M108" s="17"/>
      <c r="N108" s="17"/>
      <c r="O108" s="17"/>
      <c r="P108" s="22"/>
      <c r="Q108" s="17"/>
      <c r="R108" s="17"/>
      <c r="S108" s="17"/>
      <c r="T108" s="17"/>
    </row>
    <row r="109" spans="1:20">
      <c r="A109" s="4">
        <v>105</v>
      </c>
      <c r="B109" s="16"/>
      <c r="C109" s="17"/>
      <c r="D109" s="17"/>
      <c r="E109" s="18"/>
      <c r="F109" s="17"/>
      <c r="G109" s="18"/>
      <c r="H109" s="18"/>
      <c r="I109" s="16">
        <f t="shared" si="2"/>
        <v>0</v>
      </c>
      <c r="J109" s="17"/>
      <c r="K109" s="55"/>
      <c r="L109" s="17"/>
      <c r="M109" s="17"/>
      <c r="N109" s="17"/>
      <c r="O109" s="17"/>
      <c r="P109" s="22"/>
      <c r="Q109" s="17"/>
      <c r="R109" s="17"/>
      <c r="S109" s="17"/>
      <c r="T109" s="17"/>
    </row>
    <row r="110" spans="1:20">
      <c r="A110" s="4">
        <v>106</v>
      </c>
      <c r="B110" s="16"/>
      <c r="C110" s="17"/>
      <c r="D110" s="17"/>
      <c r="E110" s="18"/>
      <c r="F110" s="17"/>
      <c r="G110" s="18"/>
      <c r="H110" s="18"/>
      <c r="I110" s="16">
        <f t="shared" si="2"/>
        <v>0</v>
      </c>
      <c r="J110" s="17"/>
      <c r="K110" s="55"/>
      <c r="L110" s="17"/>
      <c r="M110" s="17"/>
      <c r="N110" s="17"/>
      <c r="O110" s="17"/>
      <c r="P110" s="22"/>
      <c r="Q110" s="17"/>
      <c r="R110" s="17"/>
      <c r="S110" s="17"/>
      <c r="T110" s="17"/>
    </row>
    <row r="111" spans="1:20">
      <c r="A111" s="4">
        <v>107</v>
      </c>
      <c r="B111" s="16"/>
      <c r="C111" s="17"/>
      <c r="D111" s="17"/>
      <c r="E111" s="18"/>
      <c r="F111" s="17"/>
      <c r="G111" s="18"/>
      <c r="H111" s="18"/>
      <c r="I111" s="16">
        <f t="shared" si="2"/>
        <v>0</v>
      </c>
      <c r="J111" s="17"/>
      <c r="K111" s="101"/>
      <c r="L111" s="17"/>
      <c r="M111" s="17"/>
      <c r="N111" s="17"/>
      <c r="O111" s="17"/>
      <c r="P111" s="22"/>
      <c r="Q111" s="17"/>
      <c r="R111" s="17"/>
      <c r="S111" s="17"/>
      <c r="T111" s="17"/>
    </row>
    <row r="112" spans="1:20">
      <c r="A112" s="4">
        <v>108</v>
      </c>
      <c r="B112" s="16"/>
      <c r="C112" s="17"/>
      <c r="D112" s="17"/>
      <c r="E112" s="18"/>
      <c r="F112" s="17"/>
      <c r="G112" s="18"/>
      <c r="H112" s="18"/>
      <c r="I112" s="16">
        <f t="shared" si="2"/>
        <v>0</v>
      </c>
      <c r="J112" s="17"/>
      <c r="K112" s="63"/>
      <c r="L112" s="17"/>
      <c r="M112" s="17"/>
      <c r="N112" s="17"/>
      <c r="O112" s="17"/>
      <c r="P112" s="22"/>
      <c r="Q112" s="17"/>
      <c r="R112" s="17"/>
      <c r="S112" s="17"/>
      <c r="T112" s="17"/>
    </row>
    <row r="113" spans="1:20">
      <c r="A113" s="4">
        <v>109</v>
      </c>
      <c r="B113" s="16"/>
      <c r="C113" s="17"/>
      <c r="D113" s="17"/>
      <c r="E113" s="18"/>
      <c r="F113" s="17"/>
      <c r="G113" s="18"/>
      <c r="H113" s="18"/>
      <c r="I113" s="16">
        <f t="shared" si="2"/>
        <v>0</v>
      </c>
      <c r="J113" s="17"/>
      <c r="K113" s="62"/>
      <c r="L113" s="17"/>
      <c r="M113" s="17"/>
      <c r="N113" s="17"/>
      <c r="O113" s="17"/>
      <c r="P113" s="22"/>
      <c r="Q113" s="17"/>
      <c r="R113" s="17"/>
      <c r="S113" s="17"/>
      <c r="T113" s="17"/>
    </row>
    <row r="114" spans="1:20">
      <c r="A114" s="4">
        <v>110</v>
      </c>
      <c r="B114" s="16"/>
      <c r="C114" s="17"/>
      <c r="D114" s="17"/>
      <c r="E114" s="18"/>
      <c r="F114" s="17"/>
      <c r="G114" s="18"/>
      <c r="H114" s="18"/>
      <c r="I114" s="16">
        <f t="shared" si="2"/>
        <v>0</v>
      </c>
      <c r="J114" s="17"/>
      <c r="K114" s="62"/>
      <c r="L114" s="17"/>
      <c r="M114" s="17"/>
      <c r="N114" s="17"/>
      <c r="O114" s="17"/>
      <c r="P114" s="22"/>
      <c r="Q114" s="17"/>
      <c r="R114" s="17"/>
      <c r="S114" s="17"/>
      <c r="T114" s="17"/>
    </row>
    <row r="115" spans="1:20">
      <c r="A115" s="4">
        <v>111</v>
      </c>
      <c r="B115" s="16"/>
      <c r="C115" s="17"/>
      <c r="D115" s="17"/>
      <c r="E115" s="18"/>
      <c r="F115" s="17"/>
      <c r="G115" s="18"/>
      <c r="H115" s="18"/>
      <c r="I115" s="16">
        <f t="shared" si="2"/>
        <v>0</v>
      </c>
      <c r="J115" s="17"/>
      <c r="K115" s="62"/>
      <c r="L115" s="17"/>
      <c r="M115" s="17"/>
      <c r="N115" s="17"/>
      <c r="O115" s="17"/>
      <c r="P115" s="22"/>
      <c r="Q115" s="17"/>
      <c r="R115" s="17"/>
      <c r="S115" s="17"/>
      <c r="T115" s="17"/>
    </row>
    <row r="116" spans="1:20">
      <c r="A116" s="4">
        <v>112</v>
      </c>
      <c r="B116" s="16"/>
      <c r="C116" s="17"/>
      <c r="D116" s="17"/>
      <c r="E116" s="18"/>
      <c r="F116" s="17"/>
      <c r="G116" s="18"/>
      <c r="H116" s="18"/>
      <c r="I116" s="16">
        <f t="shared" si="2"/>
        <v>0</v>
      </c>
      <c r="J116" s="17"/>
      <c r="K116" s="62"/>
      <c r="L116" s="17"/>
      <c r="M116" s="17"/>
      <c r="N116" s="17"/>
      <c r="O116" s="17"/>
      <c r="P116" s="22"/>
      <c r="Q116" s="17"/>
      <c r="R116" s="17"/>
      <c r="S116" s="17"/>
      <c r="T116" s="17"/>
    </row>
    <row r="117" spans="1:20">
      <c r="A117" s="4">
        <v>113</v>
      </c>
      <c r="B117" s="16"/>
      <c r="C117" s="17"/>
      <c r="D117" s="17"/>
      <c r="E117" s="18"/>
      <c r="F117" s="17"/>
      <c r="G117" s="18"/>
      <c r="H117" s="18"/>
      <c r="I117" s="16">
        <f t="shared" si="2"/>
        <v>0</v>
      </c>
      <c r="J117" s="17"/>
      <c r="K117" s="62"/>
      <c r="L117" s="17"/>
      <c r="M117" s="17"/>
      <c r="N117" s="17"/>
      <c r="O117" s="17"/>
      <c r="P117" s="22"/>
      <c r="Q117" s="17"/>
      <c r="R117" s="17"/>
      <c r="S117" s="17"/>
      <c r="T117" s="17"/>
    </row>
    <row r="118" spans="1:20">
      <c r="A118" s="4">
        <v>114</v>
      </c>
      <c r="B118" s="16"/>
      <c r="C118" s="17"/>
      <c r="D118" s="17"/>
      <c r="E118" s="18"/>
      <c r="F118" s="17"/>
      <c r="G118" s="18"/>
      <c r="H118" s="18"/>
      <c r="I118" s="16">
        <f t="shared" si="2"/>
        <v>0</v>
      </c>
      <c r="J118" s="17"/>
      <c r="K118" s="62"/>
      <c r="L118" s="17"/>
      <c r="M118" s="17"/>
      <c r="N118" s="17"/>
      <c r="O118" s="17"/>
      <c r="P118" s="22"/>
      <c r="Q118" s="17"/>
      <c r="R118" s="17"/>
      <c r="S118" s="17"/>
      <c r="T118" s="17"/>
    </row>
    <row r="119" spans="1:20">
      <c r="A119" s="4">
        <v>115</v>
      </c>
      <c r="B119" s="16"/>
      <c r="C119" s="17"/>
      <c r="D119" s="17"/>
      <c r="E119" s="18"/>
      <c r="F119" s="17"/>
      <c r="G119" s="18"/>
      <c r="H119" s="18"/>
      <c r="I119" s="16">
        <f t="shared" si="2"/>
        <v>0</v>
      </c>
      <c r="J119" s="17"/>
      <c r="K119" s="62"/>
      <c r="L119" s="17"/>
      <c r="M119" s="17"/>
      <c r="N119" s="17"/>
      <c r="O119" s="17"/>
      <c r="P119" s="22"/>
      <c r="Q119" s="17"/>
      <c r="R119" s="17"/>
      <c r="S119" s="17"/>
      <c r="T119" s="17"/>
    </row>
    <row r="120" spans="1:20">
      <c r="A120" s="4">
        <v>116</v>
      </c>
      <c r="B120" s="16"/>
      <c r="C120" s="17"/>
      <c r="D120" s="17"/>
      <c r="E120" s="18"/>
      <c r="F120" s="17"/>
      <c r="G120" s="18"/>
      <c r="H120" s="18"/>
      <c r="I120" s="16">
        <f t="shared" si="2"/>
        <v>0</v>
      </c>
      <c r="J120" s="17"/>
      <c r="K120" s="62"/>
      <c r="L120" s="17"/>
      <c r="M120" s="17"/>
      <c r="N120" s="17"/>
      <c r="O120" s="17"/>
      <c r="P120" s="22"/>
      <c r="Q120" s="17"/>
      <c r="R120" s="17"/>
      <c r="S120" s="17"/>
      <c r="T120" s="17"/>
    </row>
    <row r="121" spans="1:20">
      <c r="A121" s="4">
        <v>117</v>
      </c>
      <c r="B121" s="16"/>
      <c r="C121" s="17"/>
      <c r="D121" s="17"/>
      <c r="E121" s="18"/>
      <c r="F121" s="17"/>
      <c r="G121" s="18"/>
      <c r="H121" s="18"/>
      <c r="I121" s="16">
        <f t="shared" si="2"/>
        <v>0</v>
      </c>
      <c r="J121" s="17"/>
      <c r="K121" s="62"/>
      <c r="L121" s="17"/>
      <c r="M121" s="17"/>
      <c r="N121" s="17"/>
      <c r="O121" s="17"/>
      <c r="P121" s="22"/>
      <c r="Q121" s="17"/>
      <c r="R121" s="17"/>
      <c r="S121" s="17"/>
      <c r="T121" s="17"/>
    </row>
    <row r="122" spans="1:20">
      <c r="A122" s="4">
        <v>118</v>
      </c>
      <c r="B122" s="16"/>
      <c r="C122" s="17"/>
      <c r="D122" s="17"/>
      <c r="E122" s="18"/>
      <c r="F122" s="17"/>
      <c r="G122" s="18"/>
      <c r="H122" s="18"/>
      <c r="I122" s="16">
        <f t="shared" si="2"/>
        <v>0</v>
      </c>
      <c r="J122" s="17"/>
      <c r="K122" s="62"/>
      <c r="L122" s="17"/>
      <c r="M122" s="17"/>
      <c r="N122" s="17"/>
      <c r="O122" s="17"/>
      <c r="P122" s="22"/>
      <c r="Q122" s="17"/>
      <c r="R122" s="17"/>
      <c r="S122" s="17"/>
      <c r="T122" s="17"/>
    </row>
    <row r="123" spans="1:20">
      <c r="A123" s="4">
        <v>119</v>
      </c>
      <c r="B123" s="16"/>
      <c r="C123" s="17"/>
      <c r="D123" s="17"/>
      <c r="E123" s="18"/>
      <c r="F123" s="17"/>
      <c r="G123" s="18"/>
      <c r="H123" s="18"/>
      <c r="I123" s="16">
        <f t="shared" si="2"/>
        <v>0</v>
      </c>
      <c r="J123" s="17"/>
      <c r="K123" s="62"/>
      <c r="L123" s="17"/>
      <c r="M123" s="17"/>
      <c r="N123" s="17"/>
      <c r="O123" s="17"/>
      <c r="P123" s="22"/>
      <c r="Q123" s="17"/>
      <c r="R123" s="17"/>
      <c r="S123" s="17"/>
      <c r="T123" s="17"/>
    </row>
    <row r="124" spans="1:20">
      <c r="A124" s="4">
        <v>120</v>
      </c>
      <c r="B124" s="16"/>
      <c r="C124" s="17"/>
      <c r="D124" s="17"/>
      <c r="E124" s="18"/>
      <c r="F124" s="17"/>
      <c r="G124" s="18"/>
      <c r="H124" s="18"/>
      <c r="I124" s="16">
        <f t="shared" si="2"/>
        <v>0</v>
      </c>
      <c r="J124" s="17"/>
      <c r="K124" s="62"/>
      <c r="L124" s="17"/>
      <c r="M124" s="17"/>
      <c r="N124" s="17"/>
      <c r="O124" s="17"/>
      <c r="P124" s="22"/>
      <c r="Q124" s="17"/>
      <c r="R124" s="17"/>
      <c r="S124" s="17"/>
      <c r="T124" s="17"/>
    </row>
    <row r="125" spans="1:20">
      <c r="A125" s="4">
        <v>121</v>
      </c>
      <c r="B125" s="16"/>
      <c r="C125" s="17"/>
      <c r="D125" s="17"/>
      <c r="E125" s="18"/>
      <c r="F125" s="17"/>
      <c r="G125" s="18"/>
      <c r="H125" s="18"/>
      <c r="I125" s="16">
        <f t="shared" si="2"/>
        <v>0</v>
      </c>
      <c r="J125" s="17"/>
      <c r="K125" s="62"/>
      <c r="L125" s="17"/>
      <c r="M125" s="17"/>
      <c r="N125" s="17"/>
      <c r="O125" s="17"/>
      <c r="P125" s="22"/>
      <c r="Q125" s="17"/>
      <c r="R125" s="17"/>
      <c r="S125" s="17"/>
      <c r="T125" s="17"/>
    </row>
    <row r="126" spans="1:20">
      <c r="A126" s="4">
        <v>122</v>
      </c>
      <c r="B126" s="16"/>
      <c r="C126" s="17"/>
      <c r="D126" s="17"/>
      <c r="E126" s="18"/>
      <c r="F126" s="17"/>
      <c r="G126" s="18"/>
      <c r="H126" s="18"/>
      <c r="I126" s="16">
        <f t="shared" si="2"/>
        <v>0</v>
      </c>
      <c r="J126" s="17"/>
      <c r="K126" s="62"/>
      <c r="L126" s="17"/>
      <c r="M126" s="17"/>
      <c r="N126" s="17"/>
      <c r="O126" s="17"/>
      <c r="P126" s="22"/>
      <c r="Q126" s="17"/>
      <c r="R126" s="17"/>
      <c r="S126" s="17"/>
      <c r="T126" s="17"/>
    </row>
    <row r="127" spans="1:20">
      <c r="A127" s="4">
        <v>123</v>
      </c>
      <c r="B127" s="16"/>
      <c r="C127" s="17"/>
      <c r="D127" s="17"/>
      <c r="E127" s="18"/>
      <c r="F127" s="17"/>
      <c r="G127" s="18"/>
      <c r="H127" s="18"/>
      <c r="I127" s="16">
        <f t="shared" si="2"/>
        <v>0</v>
      </c>
      <c r="J127" s="17"/>
      <c r="K127" s="62"/>
      <c r="L127" s="17"/>
      <c r="M127" s="17"/>
      <c r="N127" s="17"/>
      <c r="O127" s="17"/>
      <c r="P127" s="22"/>
      <c r="Q127" s="17"/>
      <c r="R127" s="17"/>
      <c r="S127" s="17"/>
      <c r="T127" s="17"/>
    </row>
    <row r="128" spans="1:20">
      <c r="A128" s="4">
        <v>124</v>
      </c>
      <c r="B128" s="16"/>
      <c r="C128" s="17"/>
      <c r="D128" s="17"/>
      <c r="E128" s="18"/>
      <c r="F128" s="17"/>
      <c r="G128" s="18"/>
      <c r="H128" s="18"/>
      <c r="I128" s="16">
        <f t="shared" si="2"/>
        <v>0</v>
      </c>
      <c r="J128" s="17"/>
      <c r="K128" s="62"/>
      <c r="L128" s="17"/>
      <c r="M128" s="17"/>
      <c r="N128" s="17"/>
      <c r="O128" s="17"/>
      <c r="P128" s="22"/>
      <c r="Q128" s="17"/>
      <c r="R128" s="17"/>
      <c r="S128" s="17"/>
      <c r="T128" s="17"/>
    </row>
    <row r="129" spans="1:20">
      <c r="A129" s="4">
        <v>125</v>
      </c>
      <c r="B129" s="16"/>
      <c r="C129" s="17"/>
      <c r="D129" s="17"/>
      <c r="E129" s="18"/>
      <c r="F129" s="17"/>
      <c r="G129" s="18"/>
      <c r="H129" s="18"/>
      <c r="I129" s="16">
        <f t="shared" si="2"/>
        <v>0</v>
      </c>
      <c r="J129" s="17"/>
      <c r="K129" s="62"/>
      <c r="L129" s="17"/>
      <c r="M129" s="17"/>
      <c r="N129" s="17"/>
      <c r="O129" s="17"/>
      <c r="P129" s="22"/>
      <c r="Q129" s="17"/>
      <c r="R129" s="17"/>
      <c r="S129" s="17"/>
      <c r="T129" s="17"/>
    </row>
    <row r="130" spans="1:20">
      <c r="A130" s="4">
        <v>126</v>
      </c>
      <c r="B130" s="16"/>
      <c r="C130" s="17"/>
      <c r="D130" s="17"/>
      <c r="E130" s="18"/>
      <c r="F130" s="17"/>
      <c r="G130" s="18"/>
      <c r="H130" s="18"/>
      <c r="I130" s="16">
        <f t="shared" si="2"/>
        <v>0</v>
      </c>
      <c r="J130" s="17"/>
      <c r="K130" s="62"/>
      <c r="L130" s="17"/>
      <c r="M130" s="17"/>
      <c r="N130" s="17"/>
      <c r="O130" s="17"/>
      <c r="P130" s="22"/>
      <c r="Q130" s="17"/>
      <c r="R130" s="17"/>
      <c r="S130" s="17"/>
      <c r="T130" s="17"/>
    </row>
    <row r="131" spans="1:20">
      <c r="A131" s="4">
        <v>127</v>
      </c>
      <c r="B131" s="16"/>
      <c r="C131" s="17"/>
      <c r="D131" s="17"/>
      <c r="E131" s="18"/>
      <c r="F131" s="17"/>
      <c r="G131" s="18"/>
      <c r="H131" s="18"/>
      <c r="I131" s="16">
        <f t="shared" si="2"/>
        <v>0</v>
      </c>
      <c r="J131" s="17"/>
      <c r="K131" s="62"/>
      <c r="L131" s="17"/>
      <c r="M131" s="17"/>
      <c r="N131" s="17"/>
      <c r="O131" s="17"/>
      <c r="P131" s="22"/>
      <c r="Q131" s="17"/>
      <c r="R131" s="17"/>
      <c r="S131" s="17"/>
      <c r="T131" s="17"/>
    </row>
    <row r="132" spans="1:20">
      <c r="A132" s="4">
        <v>128</v>
      </c>
      <c r="B132" s="16"/>
      <c r="C132" s="17"/>
      <c r="D132" s="17"/>
      <c r="E132" s="18"/>
      <c r="F132" s="17"/>
      <c r="G132" s="18"/>
      <c r="H132" s="18"/>
      <c r="I132" s="16">
        <f t="shared" si="2"/>
        <v>0</v>
      </c>
      <c r="J132" s="17"/>
      <c r="K132" s="62"/>
      <c r="L132" s="17"/>
      <c r="M132" s="17"/>
      <c r="N132" s="17"/>
      <c r="O132" s="17"/>
      <c r="P132" s="22"/>
      <c r="Q132" s="17"/>
      <c r="R132" s="17"/>
      <c r="S132" s="17"/>
      <c r="T132" s="17"/>
    </row>
    <row r="133" spans="1:20">
      <c r="A133" s="4">
        <v>129</v>
      </c>
      <c r="B133" s="16"/>
      <c r="C133" s="17"/>
      <c r="D133" s="17"/>
      <c r="E133" s="18"/>
      <c r="F133" s="17"/>
      <c r="G133" s="18"/>
      <c r="H133" s="18"/>
      <c r="I133" s="16">
        <f t="shared" si="2"/>
        <v>0</v>
      </c>
      <c r="J133" s="17"/>
      <c r="K133" s="62"/>
      <c r="L133" s="17"/>
      <c r="M133" s="17"/>
      <c r="N133" s="17"/>
      <c r="O133" s="17"/>
      <c r="P133" s="22"/>
      <c r="Q133" s="17"/>
      <c r="R133" s="17"/>
      <c r="S133" s="17"/>
      <c r="T133" s="17"/>
    </row>
    <row r="134" spans="1:20">
      <c r="A134" s="4">
        <v>130</v>
      </c>
      <c r="B134" s="16"/>
      <c r="C134" s="17"/>
      <c r="D134" s="17"/>
      <c r="E134" s="18"/>
      <c r="F134" s="17"/>
      <c r="G134" s="18"/>
      <c r="H134" s="18"/>
      <c r="I134" s="16">
        <f t="shared" si="2"/>
        <v>0</v>
      </c>
      <c r="J134" s="17"/>
      <c r="K134" s="62"/>
      <c r="L134" s="17"/>
      <c r="M134" s="17"/>
      <c r="N134" s="17"/>
      <c r="O134" s="17"/>
      <c r="P134" s="22"/>
      <c r="Q134" s="17"/>
      <c r="R134" s="17"/>
      <c r="S134" s="17"/>
      <c r="T134" s="17"/>
    </row>
    <row r="135" spans="1:20">
      <c r="A135" s="4">
        <v>131</v>
      </c>
      <c r="B135" s="16"/>
      <c r="C135" s="17"/>
      <c r="D135" s="17"/>
      <c r="E135" s="18"/>
      <c r="F135" s="17"/>
      <c r="G135" s="18"/>
      <c r="H135" s="18"/>
      <c r="I135" s="16">
        <f t="shared" ref="I135:I164" si="3">+G135+H135</f>
        <v>0</v>
      </c>
      <c r="J135" s="17"/>
      <c r="K135" s="62"/>
      <c r="L135" s="17"/>
      <c r="M135" s="17"/>
      <c r="N135" s="17"/>
      <c r="O135" s="17"/>
      <c r="P135" s="22"/>
      <c r="Q135" s="17"/>
      <c r="R135" s="17"/>
      <c r="S135" s="17"/>
      <c r="T135" s="17"/>
    </row>
    <row r="136" spans="1:20">
      <c r="A136" s="4">
        <v>132</v>
      </c>
      <c r="B136" s="16"/>
      <c r="C136" s="17"/>
      <c r="D136" s="17"/>
      <c r="E136" s="18"/>
      <c r="F136" s="17"/>
      <c r="G136" s="18"/>
      <c r="H136" s="18"/>
      <c r="I136" s="16">
        <f t="shared" si="3"/>
        <v>0</v>
      </c>
      <c r="J136" s="17"/>
      <c r="K136" s="62"/>
      <c r="L136" s="17"/>
      <c r="M136" s="17"/>
      <c r="N136" s="17"/>
      <c r="O136" s="17"/>
      <c r="P136" s="22"/>
      <c r="Q136" s="17"/>
      <c r="R136" s="17"/>
      <c r="S136" s="17"/>
      <c r="T136" s="17"/>
    </row>
    <row r="137" spans="1:20">
      <c r="A137" s="4">
        <v>133</v>
      </c>
      <c r="B137" s="16"/>
      <c r="C137" s="17"/>
      <c r="D137" s="17"/>
      <c r="E137" s="18"/>
      <c r="F137" s="17"/>
      <c r="G137" s="18"/>
      <c r="H137" s="18"/>
      <c r="I137" s="16">
        <f t="shared" si="3"/>
        <v>0</v>
      </c>
      <c r="J137" s="17"/>
      <c r="K137" s="62"/>
      <c r="L137" s="17"/>
      <c r="M137" s="17"/>
      <c r="N137" s="17"/>
      <c r="O137" s="17"/>
      <c r="P137" s="22"/>
      <c r="Q137" s="17"/>
      <c r="R137" s="17"/>
      <c r="S137" s="17"/>
      <c r="T137" s="17"/>
    </row>
    <row r="138" spans="1:20">
      <c r="A138" s="4">
        <v>134</v>
      </c>
      <c r="B138" s="16"/>
      <c r="C138" s="17"/>
      <c r="D138" s="17"/>
      <c r="E138" s="18"/>
      <c r="F138" s="17"/>
      <c r="G138" s="18"/>
      <c r="H138" s="18"/>
      <c r="I138" s="16">
        <f t="shared" si="3"/>
        <v>0</v>
      </c>
      <c r="J138" s="17"/>
      <c r="K138" s="62"/>
      <c r="L138" s="17"/>
      <c r="M138" s="17"/>
      <c r="N138" s="17"/>
      <c r="O138" s="17"/>
      <c r="P138" s="22"/>
      <c r="Q138" s="17"/>
      <c r="R138" s="17"/>
      <c r="S138" s="17"/>
      <c r="T138" s="17"/>
    </row>
    <row r="139" spans="1:20">
      <c r="A139" s="4">
        <v>135</v>
      </c>
      <c r="B139" s="16"/>
      <c r="C139" s="17"/>
      <c r="D139" s="17"/>
      <c r="E139" s="18"/>
      <c r="F139" s="17"/>
      <c r="G139" s="18"/>
      <c r="H139" s="18"/>
      <c r="I139" s="16">
        <f t="shared" si="3"/>
        <v>0</v>
      </c>
      <c r="J139" s="17"/>
      <c r="K139" s="62"/>
      <c r="L139" s="17"/>
      <c r="M139" s="17"/>
      <c r="N139" s="17"/>
      <c r="O139" s="17"/>
      <c r="P139" s="22"/>
      <c r="Q139" s="17"/>
      <c r="R139" s="17"/>
      <c r="S139" s="17"/>
      <c r="T139" s="17"/>
    </row>
    <row r="140" spans="1:20">
      <c r="A140" s="4">
        <v>136</v>
      </c>
      <c r="B140" s="16"/>
      <c r="C140" s="17"/>
      <c r="D140" s="17"/>
      <c r="E140" s="18"/>
      <c r="F140" s="17"/>
      <c r="G140" s="18"/>
      <c r="H140" s="18"/>
      <c r="I140" s="16">
        <f t="shared" si="3"/>
        <v>0</v>
      </c>
      <c r="J140" s="17"/>
      <c r="K140" s="62"/>
      <c r="L140" s="17"/>
      <c r="M140" s="17"/>
      <c r="N140" s="17"/>
      <c r="O140" s="17"/>
      <c r="P140" s="22"/>
      <c r="Q140" s="17"/>
      <c r="R140" s="17"/>
      <c r="S140" s="17"/>
      <c r="T140" s="17"/>
    </row>
    <row r="141" spans="1:20">
      <c r="A141" s="4">
        <v>137</v>
      </c>
      <c r="B141" s="16"/>
      <c r="C141" s="17"/>
      <c r="D141" s="17"/>
      <c r="E141" s="18"/>
      <c r="F141" s="17"/>
      <c r="G141" s="18"/>
      <c r="H141" s="18"/>
      <c r="I141" s="16">
        <f t="shared" si="3"/>
        <v>0</v>
      </c>
      <c r="J141" s="17"/>
      <c r="K141" s="62"/>
      <c r="L141" s="17"/>
      <c r="M141" s="17"/>
      <c r="N141" s="17"/>
      <c r="O141" s="17"/>
      <c r="P141" s="22"/>
      <c r="Q141" s="17"/>
      <c r="R141" s="17"/>
      <c r="S141" s="17"/>
      <c r="T141" s="17"/>
    </row>
    <row r="142" spans="1:20">
      <c r="A142" s="4">
        <v>138</v>
      </c>
      <c r="B142" s="16"/>
      <c r="C142" s="17"/>
      <c r="D142" s="17"/>
      <c r="E142" s="18"/>
      <c r="F142" s="17"/>
      <c r="G142" s="18"/>
      <c r="H142" s="18"/>
      <c r="I142" s="16">
        <f t="shared" si="3"/>
        <v>0</v>
      </c>
      <c r="J142" s="17"/>
      <c r="K142" s="62"/>
      <c r="L142" s="17"/>
      <c r="M142" s="17"/>
      <c r="N142" s="17"/>
      <c r="O142" s="17"/>
      <c r="P142" s="22"/>
      <c r="Q142" s="17"/>
      <c r="R142" s="17"/>
      <c r="S142" s="17"/>
      <c r="T142" s="17"/>
    </row>
    <row r="143" spans="1:20">
      <c r="A143" s="4">
        <v>139</v>
      </c>
      <c r="B143" s="16"/>
      <c r="C143" s="17"/>
      <c r="D143" s="17"/>
      <c r="E143" s="18"/>
      <c r="F143" s="17"/>
      <c r="G143" s="18"/>
      <c r="H143" s="18"/>
      <c r="I143" s="16">
        <f t="shared" si="3"/>
        <v>0</v>
      </c>
      <c r="J143" s="17"/>
      <c r="K143" s="62"/>
      <c r="L143" s="17"/>
      <c r="M143" s="17"/>
      <c r="N143" s="17"/>
      <c r="O143" s="17"/>
      <c r="P143" s="22"/>
      <c r="Q143" s="17"/>
      <c r="R143" s="17"/>
      <c r="S143" s="17"/>
      <c r="T143" s="17"/>
    </row>
    <row r="144" spans="1:20">
      <c r="A144" s="4">
        <v>140</v>
      </c>
      <c r="B144" s="16"/>
      <c r="C144" s="17"/>
      <c r="D144" s="17"/>
      <c r="E144" s="18"/>
      <c r="F144" s="17"/>
      <c r="G144" s="18"/>
      <c r="H144" s="18"/>
      <c r="I144" s="16">
        <f t="shared" si="3"/>
        <v>0</v>
      </c>
      <c r="J144" s="17"/>
      <c r="K144" s="62"/>
      <c r="L144" s="17"/>
      <c r="M144" s="17"/>
      <c r="N144" s="17"/>
      <c r="O144" s="17"/>
      <c r="P144" s="22"/>
      <c r="Q144" s="17"/>
      <c r="R144" s="17"/>
      <c r="S144" s="17"/>
      <c r="T144" s="17"/>
    </row>
    <row r="145" spans="1:20">
      <c r="A145" s="4">
        <v>141</v>
      </c>
      <c r="B145" s="16"/>
      <c r="C145" s="17"/>
      <c r="D145" s="17"/>
      <c r="E145" s="18"/>
      <c r="F145" s="17"/>
      <c r="G145" s="18"/>
      <c r="H145" s="18"/>
      <c r="I145" s="16">
        <f t="shared" si="3"/>
        <v>0</v>
      </c>
      <c r="J145" s="17"/>
      <c r="K145" s="62"/>
      <c r="L145" s="17"/>
      <c r="M145" s="17"/>
      <c r="N145" s="17"/>
      <c r="O145" s="17"/>
      <c r="P145" s="22"/>
      <c r="Q145" s="17"/>
      <c r="R145" s="17"/>
      <c r="S145" s="17"/>
      <c r="T145" s="17"/>
    </row>
    <row r="146" spans="1:20">
      <c r="A146" s="4">
        <v>142</v>
      </c>
      <c r="B146" s="16"/>
      <c r="C146" s="17"/>
      <c r="D146" s="17"/>
      <c r="E146" s="18"/>
      <c r="F146" s="17"/>
      <c r="G146" s="18"/>
      <c r="H146" s="18"/>
      <c r="I146" s="16">
        <f t="shared" si="3"/>
        <v>0</v>
      </c>
      <c r="J146" s="17"/>
      <c r="K146" s="62"/>
      <c r="L146" s="17"/>
      <c r="M146" s="17"/>
      <c r="N146" s="17"/>
      <c r="O146" s="17"/>
      <c r="P146" s="22"/>
      <c r="Q146" s="17"/>
      <c r="R146" s="17"/>
      <c r="S146" s="17"/>
      <c r="T146" s="17"/>
    </row>
    <row r="147" spans="1:20">
      <c r="A147" s="4">
        <v>143</v>
      </c>
      <c r="B147" s="16"/>
      <c r="C147" s="17"/>
      <c r="D147" s="17"/>
      <c r="E147" s="18"/>
      <c r="F147" s="17"/>
      <c r="G147" s="18"/>
      <c r="H147" s="18"/>
      <c r="I147" s="16">
        <f t="shared" si="3"/>
        <v>0</v>
      </c>
      <c r="J147" s="17"/>
      <c r="K147" s="62"/>
      <c r="L147" s="17"/>
      <c r="M147" s="17"/>
      <c r="N147" s="17"/>
      <c r="O147" s="17"/>
      <c r="P147" s="22"/>
      <c r="Q147" s="17"/>
      <c r="R147" s="17"/>
      <c r="S147" s="17"/>
      <c r="T147" s="17"/>
    </row>
    <row r="148" spans="1:20">
      <c r="A148" s="4">
        <v>144</v>
      </c>
      <c r="B148" s="16"/>
      <c r="C148" s="17"/>
      <c r="D148" s="17"/>
      <c r="E148" s="18"/>
      <c r="F148" s="17"/>
      <c r="G148" s="18"/>
      <c r="H148" s="18"/>
      <c r="I148" s="16">
        <f t="shared" si="3"/>
        <v>0</v>
      </c>
      <c r="J148" s="17"/>
      <c r="K148" s="62"/>
      <c r="L148" s="17"/>
      <c r="M148" s="17"/>
      <c r="N148" s="17"/>
      <c r="O148" s="17"/>
      <c r="P148" s="22"/>
      <c r="Q148" s="17"/>
      <c r="R148" s="17"/>
      <c r="S148" s="17"/>
      <c r="T148" s="17"/>
    </row>
    <row r="149" spans="1:20">
      <c r="A149" s="4">
        <v>145</v>
      </c>
      <c r="B149" s="16"/>
      <c r="C149" s="17"/>
      <c r="D149" s="17"/>
      <c r="E149" s="18"/>
      <c r="F149" s="17"/>
      <c r="G149" s="18"/>
      <c r="H149" s="18"/>
      <c r="I149" s="16">
        <f t="shared" si="3"/>
        <v>0</v>
      </c>
      <c r="J149" s="17"/>
      <c r="K149" s="62"/>
      <c r="L149" s="17"/>
      <c r="M149" s="17"/>
      <c r="N149" s="17"/>
      <c r="O149" s="17"/>
      <c r="P149" s="22"/>
      <c r="Q149" s="17"/>
      <c r="R149" s="17"/>
      <c r="S149" s="17"/>
      <c r="T149" s="17"/>
    </row>
    <row r="150" spans="1:20">
      <c r="A150" s="4">
        <v>146</v>
      </c>
      <c r="B150" s="16"/>
      <c r="C150" s="17"/>
      <c r="D150" s="17"/>
      <c r="E150" s="18"/>
      <c r="F150" s="17"/>
      <c r="G150" s="18"/>
      <c r="H150" s="18"/>
      <c r="I150" s="16">
        <f t="shared" si="3"/>
        <v>0</v>
      </c>
      <c r="J150" s="17"/>
      <c r="K150" s="62"/>
      <c r="L150" s="17"/>
      <c r="M150" s="17"/>
      <c r="N150" s="17"/>
      <c r="O150" s="17"/>
      <c r="P150" s="22"/>
      <c r="Q150" s="17"/>
      <c r="R150" s="17"/>
      <c r="S150" s="17"/>
      <c r="T150" s="17"/>
    </row>
    <row r="151" spans="1:20">
      <c r="A151" s="4">
        <v>147</v>
      </c>
      <c r="B151" s="16"/>
      <c r="C151" s="17"/>
      <c r="D151" s="17"/>
      <c r="E151" s="18"/>
      <c r="F151" s="17"/>
      <c r="G151" s="18"/>
      <c r="H151" s="18"/>
      <c r="I151" s="16">
        <f t="shared" si="3"/>
        <v>0</v>
      </c>
      <c r="J151" s="17"/>
      <c r="K151" s="62"/>
      <c r="L151" s="17"/>
      <c r="M151" s="17"/>
      <c r="N151" s="17"/>
      <c r="O151" s="17"/>
      <c r="P151" s="22"/>
      <c r="Q151" s="17"/>
      <c r="R151" s="17"/>
      <c r="S151" s="17"/>
      <c r="T151" s="17"/>
    </row>
    <row r="152" spans="1:20">
      <c r="A152" s="4">
        <v>148</v>
      </c>
      <c r="B152" s="16"/>
      <c r="C152" s="17"/>
      <c r="D152" s="17"/>
      <c r="E152" s="18"/>
      <c r="F152" s="17"/>
      <c r="G152" s="18"/>
      <c r="H152" s="18"/>
      <c r="I152" s="16">
        <f t="shared" si="3"/>
        <v>0</v>
      </c>
      <c r="J152" s="17"/>
      <c r="K152" s="62"/>
      <c r="L152" s="17"/>
      <c r="M152" s="17"/>
      <c r="N152" s="17"/>
      <c r="O152" s="17"/>
      <c r="P152" s="22"/>
      <c r="Q152" s="17"/>
      <c r="R152" s="17"/>
      <c r="S152" s="17"/>
      <c r="T152" s="17"/>
    </row>
    <row r="153" spans="1:20">
      <c r="A153" s="4">
        <v>149</v>
      </c>
      <c r="B153" s="16"/>
      <c r="C153" s="17"/>
      <c r="D153" s="17"/>
      <c r="E153" s="18"/>
      <c r="F153" s="17"/>
      <c r="G153" s="18"/>
      <c r="H153" s="18"/>
      <c r="I153" s="16">
        <f t="shared" si="3"/>
        <v>0</v>
      </c>
      <c r="J153" s="17"/>
      <c r="K153" s="62"/>
      <c r="L153" s="17"/>
      <c r="M153" s="17"/>
      <c r="N153" s="17"/>
      <c r="O153" s="17"/>
      <c r="P153" s="22"/>
      <c r="Q153" s="17"/>
      <c r="R153" s="17"/>
      <c r="S153" s="17"/>
      <c r="T153" s="17"/>
    </row>
    <row r="154" spans="1:20">
      <c r="A154" s="4">
        <v>150</v>
      </c>
      <c r="B154" s="16"/>
      <c r="C154" s="17"/>
      <c r="D154" s="17"/>
      <c r="E154" s="18"/>
      <c r="F154" s="17"/>
      <c r="G154" s="18"/>
      <c r="H154" s="18"/>
      <c r="I154" s="16">
        <f t="shared" si="3"/>
        <v>0</v>
      </c>
      <c r="J154" s="17"/>
      <c r="K154" s="62"/>
      <c r="L154" s="17"/>
      <c r="M154" s="17"/>
      <c r="N154" s="17"/>
      <c r="O154" s="17"/>
      <c r="P154" s="22"/>
      <c r="Q154" s="17"/>
      <c r="R154" s="17"/>
      <c r="S154" s="17"/>
      <c r="T154" s="17"/>
    </row>
    <row r="155" spans="1:20">
      <c r="A155" s="4">
        <v>151</v>
      </c>
      <c r="B155" s="16"/>
      <c r="C155" s="17"/>
      <c r="D155" s="17"/>
      <c r="E155" s="18"/>
      <c r="F155" s="17"/>
      <c r="G155" s="18"/>
      <c r="H155" s="18"/>
      <c r="I155" s="16">
        <f t="shared" si="3"/>
        <v>0</v>
      </c>
      <c r="J155" s="17"/>
      <c r="K155" s="62"/>
      <c r="L155" s="17"/>
      <c r="M155" s="17"/>
      <c r="N155" s="17"/>
      <c r="O155" s="17"/>
      <c r="P155" s="22"/>
      <c r="Q155" s="17"/>
      <c r="R155" s="17"/>
      <c r="S155" s="17"/>
      <c r="T155" s="17"/>
    </row>
    <row r="156" spans="1:20">
      <c r="A156" s="4">
        <v>152</v>
      </c>
      <c r="B156" s="16"/>
      <c r="C156" s="17"/>
      <c r="D156" s="17"/>
      <c r="E156" s="18"/>
      <c r="F156" s="17"/>
      <c r="G156" s="18"/>
      <c r="H156" s="18"/>
      <c r="I156" s="16">
        <f t="shared" si="3"/>
        <v>0</v>
      </c>
      <c r="J156" s="17"/>
      <c r="K156" s="62"/>
      <c r="L156" s="17"/>
      <c r="M156" s="17"/>
      <c r="N156" s="17"/>
      <c r="O156" s="17"/>
      <c r="P156" s="22"/>
      <c r="Q156" s="17"/>
      <c r="R156" s="17"/>
      <c r="S156" s="17"/>
      <c r="T156" s="17"/>
    </row>
    <row r="157" spans="1:20">
      <c r="A157" s="4">
        <v>153</v>
      </c>
      <c r="B157" s="16"/>
      <c r="C157" s="17"/>
      <c r="D157" s="17"/>
      <c r="E157" s="18"/>
      <c r="F157" s="17"/>
      <c r="G157" s="18"/>
      <c r="H157" s="18"/>
      <c r="I157" s="16">
        <f t="shared" si="3"/>
        <v>0</v>
      </c>
      <c r="J157" s="17"/>
      <c r="K157" s="62"/>
      <c r="L157" s="17"/>
      <c r="M157" s="17"/>
      <c r="N157" s="17"/>
      <c r="O157" s="17"/>
      <c r="P157" s="22"/>
      <c r="Q157" s="17"/>
      <c r="R157" s="17"/>
      <c r="S157" s="17"/>
      <c r="T157" s="17"/>
    </row>
    <row r="158" spans="1:20">
      <c r="A158" s="4">
        <v>154</v>
      </c>
      <c r="B158" s="16"/>
      <c r="C158" s="17"/>
      <c r="D158" s="17"/>
      <c r="E158" s="18"/>
      <c r="F158" s="17"/>
      <c r="G158" s="18"/>
      <c r="H158" s="18"/>
      <c r="I158" s="16">
        <f t="shared" si="3"/>
        <v>0</v>
      </c>
      <c r="J158" s="17"/>
      <c r="K158" s="62"/>
      <c r="L158" s="17"/>
      <c r="M158" s="17"/>
      <c r="N158" s="17"/>
      <c r="O158" s="17"/>
      <c r="P158" s="22"/>
      <c r="Q158" s="17"/>
      <c r="R158" s="17"/>
      <c r="S158" s="17"/>
      <c r="T158" s="17"/>
    </row>
    <row r="159" spans="1:20">
      <c r="A159" s="4">
        <v>155</v>
      </c>
      <c r="B159" s="16"/>
      <c r="C159" s="17"/>
      <c r="D159" s="17"/>
      <c r="E159" s="18"/>
      <c r="F159" s="17"/>
      <c r="G159" s="18"/>
      <c r="H159" s="18"/>
      <c r="I159" s="16">
        <f t="shared" si="3"/>
        <v>0</v>
      </c>
      <c r="J159" s="17"/>
      <c r="K159" s="62"/>
      <c r="L159" s="17"/>
      <c r="M159" s="17"/>
      <c r="N159" s="17"/>
      <c r="O159" s="17"/>
      <c r="P159" s="22"/>
      <c r="Q159" s="17"/>
      <c r="R159" s="17"/>
      <c r="S159" s="17"/>
      <c r="T159" s="17"/>
    </row>
    <row r="160" spans="1:20">
      <c r="A160" s="4">
        <v>156</v>
      </c>
      <c r="B160" s="16"/>
      <c r="C160" s="17"/>
      <c r="D160" s="17"/>
      <c r="E160" s="18"/>
      <c r="F160" s="17"/>
      <c r="G160" s="18"/>
      <c r="H160" s="18"/>
      <c r="I160" s="16">
        <f t="shared" si="3"/>
        <v>0</v>
      </c>
      <c r="J160" s="17"/>
      <c r="K160" s="62"/>
      <c r="L160" s="17"/>
      <c r="M160" s="17"/>
      <c r="N160" s="17"/>
      <c r="O160" s="17"/>
      <c r="P160" s="22"/>
      <c r="Q160" s="17"/>
      <c r="R160" s="17"/>
      <c r="S160" s="17"/>
      <c r="T160" s="17"/>
    </row>
    <row r="161" spans="1:20">
      <c r="A161" s="4">
        <v>157</v>
      </c>
      <c r="B161" s="16"/>
      <c r="C161" s="17"/>
      <c r="D161" s="17"/>
      <c r="E161" s="18"/>
      <c r="F161" s="17"/>
      <c r="G161" s="18"/>
      <c r="H161" s="18"/>
      <c r="I161" s="16">
        <f t="shared" si="3"/>
        <v>0</v>
      </c>
      <c r="J161" s="17"/>
      <c r="K161" s="62"/>
      <c r="L161" s="17"/>
      <c r="M161" s="17"/>
      <c r="N161" s="17"/>
      <c r="O161" s="17"/>
      <c r="P161" s="22"/>
      <c r="Q161" s="17"/>
      <c r="R161" s="17"/>
      <c r="S161" s="17"/>
      <c r="T161" s="17"/>
    </row>
    <row r="162" spans="1:20">
      <c r="A162" s="4">
        <v>158</v>
      </c>
      <c r="B162" s="16"/>
      <c r="C162" s="17"/>
      <c r="D162" s="17"/>
      <c r="E162" s="18"/>
      <c r="F162" s="17"/>
      <c r="G162" s="18"/>
      <c r="H162" s="18"/>
      <c r="I162" s="16">
        <f t="shared" si="3"/>
        <v>0</v>
      </c>
      <c r="J162" s="17"/>
      <c r="K162" s="62"/>
      <c r="L162" s="17"/>
      <c r="M162" s="17"/>
      <c r="N162" s="17"/>
      <c r="O162" s="17"/>
      <c r="P162" s="22"/>
      <c r="Q162" s="17"/>
      <c r="R162" s="17"/>
      <c r="S162" s="17"/>
      <c r="T162" s="17"/>
    </row>
    <row r="163" spans="1:20">
      <c r="A163" s="4">
        <v>159</v>
      </c>
      <c r="B163" s="16"/>
      <c r="C163" s="17"/>
      <c r="D163" s="17"/>
      <c r="E163" s="18"/>
      <c r="F163" s="17"/>
      <c r="G163" s="18"/>
      <c r="H163" s="18"/>
      <c r="I163" s="16">
        <f t="shared" si="3"/>
        <v>0</v>
      </c>
      <c r="J163" s="17"/>
      <c r="K163" s="62"/>
      <c r="L163" s="17"/>
      <c r="M163" s="17"/>
      <c r="N163" s="17"/>
      <c r="O163" s="17"/>
      <c r="P163" s="22"/>
      <c r="Q163" s="17"/>
      <c r="R163" s="17"/>
      <c r="S163" s="17"/>
      <c r="T163" s="17"/>
    </row>
    <row r="164" spans="1:20">
      <c r="A164" s="4">
        <v>160</v>
      </c>
      <c r="B164" s="16"/>
      <c r="C164" s="17"/>
      <c r="D164" s="17"/>
      <c r="E164" s="18"/>
      <c r="F164" s="17"/>
      <c r="G164" s="18"/>
      <c r="H164" s="18"/>
      <c r="I164" s="16">
        <f t="shared" si="3"/>
        <v>0</v>
      </c>
      <c r="J164" s="17"/>
      <c r="K164" s="62"/>
      <c r="L164" s="17"/>
      <c r="M164" s="17"/>
      <c r="N164" s="17"/>
      <c r="O164" s="17"/>
      <c r="P164" s="22"/>
      <c r="Q164" s="17"/>
      <c r="R164" s="17"/>
      <c r="S164" s="17"/>
      <c r="T164" s="17"/>
    </row>
    <row r="165" spans="1:20">
      <c r="A165" s="19" t="s">
        <v>11</v>
      </c>
      <c r="B165" s="39"/>
      <c r="C165" s="19">
        <f>COUNTIFS(C5:C164,"*")</f>
        <v>62</v>
      </c>
      <c r="D165" s="19"/>
      <c r="E165" s="12"/>
      <c r="F165" s="19"/>
      <c r="G165" s="19">
        <f>SUM(G5:G164)</f>
        <v>2421</v>
      </c>
      <c r="H165" s="19">
        <f>SUM(H5:H164)</f>
        <v>2243</v>
      </c>
      <c r="I165" s="19">
        <f>SUM(I5:I164)</f>
        <v>4664</v>
      </c>
      <c r="J165" s="19"/>
      <c r="K165" s="132"/>
      <c r="L165" s="19"/>
      <c r="M165" s="19"/>
      <c r="N165" s="19"/>
      <c r="O165" s="19"/>
      <c r="P165" s="13"/>
      <c r="Q165" s="19"/>
      <c r="R165" s="19"/>
      <c r="S165" s="19"/>
      <c r="T165" s="11"/>
    </row>
    <row r="166" spans="1:20">
      <c r="A166" s="44" t="s">
        <v>66</v>
      </c>
      <c r="B166" s="9">
        <f>COUNTIF(B$5:B$164,"Team 1")</f>
        <v>31</v>
      </c>
      <c r="C166" s="44" t="s">
        <v>29</v>
      </c>
      <c r="D166" s="9">
        <f>COUNTIF(D5:D164,"Anganwadi")</f>
        <v>33</v>
      </c>
    </row>
    <row r="167" spans="1:20">
      <c r="A167" s="44" t="s">
        <v>67</v>
      </c>
      <c r="B167" s="9">
        <f>COUNTIF(B$6:B$164,"Team 2")</f>
        <v>31</v>
      </c>
      <c r="C167" s="44" t="s">
        <v>27</v>
      </c>
      <c r="D167" s="9">
        <f>COUNTIF(D5:D164,"School")</f>
        <v>23</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5" customWidth="1"/>
    <col min="6" max="6" width="17" style="1" customWidth="1"/>
    <col min="7" max="7" width="6.140625" style="15" customWidth="1"/>
    <col min="8" max="8" width="6.28515625" style="15"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31" t="s">
        <v>869</v>
      </c>
      <c r="B1" s="231"/>
      <c r="C1" s="231"/>
      <c r="D1" s="232"/>
      <c r="E1" s="232"/>
      <c r="F1" s="232"/>
      <c r="G1" s="232"/>
      <c r="H1" s="232"/>
      <c r="I1" s="232"/>
      <c r="J1" s="232"/>
      <c r="K1" s="232"/>
      <c r="L1" s="232"/>
      <c r="M1" s="232"/>
      <c r="N1" s="232"/>
      <c r="O1" s="232"/>
      <c r="P1" s="232"/>
      <c r="Q1" s="232"/>
      <c r="R1" s="232"/>
      <c r="S1" s="232"/>
    </row>
    <row r="2" spans="1:20">
      <c r="A2" s="235" t="s">
        <v>63</v>
      </c>
      <c r="B2" s="236"/>
      <c r="C2" s="236"/>
      <c r="D2" s="23">
        <v>43132</v>
      </c>
      <c r="E2" s="20"/>
      <c r="F2" s="20"/>
      <c r="G2" s="20"/>
      <c r="H2" s="20"/>
      <c r="I2" s="20"/>
      <c r="J2" s="20"/>
      <c r="K2" s="20"/>
      <c r="L2" s="20"/>
      <c r="M2" s="20"/>
      <c r="N2" s="20"/>
      <c r="O2" s="20"/>
      <c r="P2" s="20"/>
      <c r="Q2" s="20"/>
      <c r="R2" s="20"/>
      <c r="S2" s="20"/>
    </row>
    <row r="3" spans="1:20" ht="24" customHeight="1">
      <c r="A3" s="230" t="s">
        <v>14</v>
      </c>
      <c r="B3" s="233" t="s">
        <v>65</v>
      </c>
      <c r="C3" s="229" t="s">
        <v>7</v>
      </c>
      <c r="D3" s="229" t="s">
        <v>59</v>
      </c>
      <c r="E3" s="229" t="s">
        <v>16</v>
      </c>
      <c r="F3" s="237" t="s">
        <v>17</v>
      </c>
      <c r="G3" s="229" t="s">
        <v>8</v>
      </c>
      <c r="H3" s="229"/>
      <c r="I3" s="229"/>
      <c r="J3" s="229" t="s">
        <v>35</v>
      </c>
      <c r="K3" s="233" t="s">
        <v>37</v>
      </c>
      <c r="L3" s="233" t="s">
        <v>54</v>
      </c>
      <c r="M3" s="233" t="s">
        <v>55</v>
      </c>
      <c r="N3" s="233" t="s">
        <v>38</v>
      </c>
      <c r="O3" s="233" t="s">
        <v>39</v>
      </c>
      <c r="P3" s="230" t="s">
        <v>58</v>
      </c>
      <c r="Q3" s="229" t="s">
        <v>56</v>
      </c>
      <c r="R3" s="229" t="s">
        <v>36</v>
      </c>
      <c r="S3" s="229" t="s">
        <v>57</v>
      </c>
      <c r="T3" s="229" t="s">
        <v>13</v>
      </c>
    </row>
    <row r="4" spans="1:20" ht="25.5" customHeight="1">
      <c r="A4" s="230"/>
      <c r="B4" s="238"/>
      <c r="C4" s="229"/>
      <c r="D4" s="229"/>
      <c r="E4" s="229"/>
      <c r="F4" s="237"/>
      <c r="G4" s="21" t="s">
        <v>9</v>
      </c>
      <c r="H4" s="21" t="s">
        <v>10</v>
      </c>
      <c r="I4" s="21" t="s">
        <v>11</v>
      </c>
      <c r="J4" s="229"/>
      <c r="K4" s="234"/>
      <c r="L4" s="234"/>
      <c r="M4" s="234"/>
      <c r="N4" s="234"/>
      <c r="O4" s="234"/>
      <c r="P4" s="230"/>
      <c r="Q4" s="230"/>
      <c r="R4" s="229"/>
      <c r="S4" s="229"/>
      <c r="T4" s="229"/>
    </row>
    <row r="5" spans="1:20" s="131" customFormat="1" ht="33">
      <c r="A5" s="130">
        <v>1</v>
      </c>
      <c r="B5" s="96" t="s">
        <v>66</v>
      </c>
      <c r="C5" s="58" t="s">
        <v>595</v>
      </c>
      <c r="D5" s="56" t="s">
        <v>27</v>
      </c>
      <c r="E5" s="55"/>
      <c r="F5" s="98" t="s">
        <v>132</v>
      </c>
      <c r="G5" s="75">
        <v>200</v>
      </c>
      <c r="H5" s="75">
        <v>210</v>
      </c>
      <c r="I5" s="74">
        <f>+G5+H5</f>
        <v>410</v>
      </c>
      <c r="J5" s="77" t="s">
        <v>596</v>
      </c>
      <c r="K5" s="134" t="s">
        <v>227</v>
      </c>
      <c r="L5" s="79" t="s">
        <v>397</v>
      </c>
      <c r="M5" s="63">
        <v>8822209104</v>
      </c>
      <c r="N5" s="80" t="s">
        <v>446</v>
      </c>
      <c r="O5" s="80">
        <v>8486597108</v>
      </c>
      <c r="P5" s="115" t="s">
        <v>823</v>
      </c>
      <c r="Q5" s="98" t="s">
        <v>646</v>
      </c>
      <c r="R5" s="96">
        <v>4</v>
      </c>
      <c r="S5" s="96" t="s">
        <v>246</v>
      </c>
      <c r="T5" s="56" t="s">
        <v>593</v>
      </c>
    </row>
    <row r="6" spans="1:20" ht="33">
      <c r="A6" s="4">
        <v>2</v>
      </c>
      <c r="B6" s="96" t="s">
        <v>67</v>
      </c>
      <c r="C6" s="98" t="s">
        <v>411</v>
      </c>
      <c r="D6" s="56" t="s">
        <v>27</v>
      </c>
      <c r="E6" s="55"/>
      <c r="F6" s="98" t="s">
        <v>410</v>
      </c>
      <c r="G6" s="75">
        <v>243</v>
      </c>
      <c r="H6" s="75">
        <v>253</v>
      </c>
      <c r="I6" s="16">
        <f>+G6+H6</f>
        <v>496</v>
      </c>
      <c r="J6" s="96" t="s">
        <v>447</v>
      </c>
      <c r="K6" s="64" t="s">
        <v>227</v>
      </c>
      <c r="L6" s="79" t="s">
        <v>184</v>
      </c>
      <c r="M6" s="63">
        <v>9864840554</v>
      </c>
      <c r="N6" s="80" t="s">
        <v>185</v>
      </c>
      <c r="O6" s="80">
        <v>9854121280</v>
      </c>
      <c r="P6" s="115" t="s">
        <v>822</v>
      </c>
      <c r="Q6" s="98" t="s">
        <v>817</v>
      </c>
      <c r="R6" s="96">
        <v>5</v>
      </c>
      <c r="S6" s="96" t="s">
        <v>246</v>
      </c>
      <c r="T6" s="56" t="s">
        <v>593</v>
      </c>
    </row>
    <row r="7" spans="1:20" ht="33">
      <c r="A7" s="4">
        <v>3</v>
      </c>
      <c r="B7" s="96" t="s">
        <v>66</v>
      </c>
      <c r="C7" s="57" t="s">
        <v>302</v>
      </c>
      <c r="D7" s="56" t="s">
        <v>29</v>
      </c>
      <c r="E7" s="55"/>
      <c r="F7" s="98"/>
      <c r="G7" s="72">
        <v>54</v>
      </c>
      <c r="H7" s="72">
        <v>30</v>
      </c>
      <c r="I7" s="16">
        <f t="shared" ref="I7:I70" si="0">+G7+H7</f>
        <v>84</v>
      </c>
      <c r="J7" s="76" t="s">
        <v>358</v>
      </c>
      <c r="K7" s="64" t="s">
        <v>227</v>
      </c>
      <c r="L7" s="57" t="s">
        <v>577</v>
      </c>
      <c r="M7" s="108"/>
      <c r="N7" s="57" t="s">
        <v>578</v>
      </c>
      <c r="O7" s="63"/>
      <c r="P7" s="115" t="s">
        <v>818</v>
      </c>
      <c r="Q7" s="98" t="s">
        <v>254</v>
      </c>
      <c r="R7" s="96">
        <v>6</v>
      </c>
      <c r="S7" s="96" t="s">
        <v>246</v>
      </c>
      <c r="T7" s="56"/>
    </row>
    <row r="8" spans="1:20" ht="33">
      <c r="A8" s="4">
        <v>4</v>
      </c>
      <c r="B8" s="96" t="s">
        <v>67</v>
      </c>
      <c r="C8" s="57" t="s">
        <v>412</v>
      </c>
      <c r="D8" s="56" t="s">
        <v>29</v>
      </c>
      <c r="E8" s="56"/>
      <c r="F8" s="98"/>
      <c r="G8" s="72">
        <v>41</v>
      </c>
      <c r="H8" s="72">
        <v>45</v>
      </c>
      <c r="I8" s="16">
        <f t="shared" si="0"/>
        <v>86</v>
      </c>
      <c r="J8" s="76" t="s">
        <v>448</v>
      </c>
      <c r="K8" s="64" t="s">
        <v>227</v>
      </c>
      <c r="L8" s="57" t="s">
        <v>579</v>
      </c>
      <c r="M8" s="108"/>
      <c r="N8" s="57" t="s">
        <v>481</v>
      </c>
      <c r="O8" s="84"/>
      <c r="P8" s="115" t="s">
        <v>818</v>
      </c>
      <c r="Q8" s="98" t="s">
        <v>254</v>
      </c>
      <c r="R8" s="96">
        <v>5</v>
      </c>
      <c r="S8" s="96" t="s">
        <v>246</v>
      </c>
      <c r="T8" s="56"/>
    </row>
    <row r="9" spans="1:20" ht="33">
      <c r="A9" s="4">
        <v>5</v>
      </c>
      <c r="B9" s="96" t="s">
        <v>66</v>
      </c>
      <c r="C9" s="98" t="s">
        <v>413</v>
      </c>
      <c r="D9" s="56" t="s">
        <v>27</v>
      </c>
      <c r="E9" s="56"/>
      <c r="F9" s="98" t="s">
        <v>410</v>
      </c>
      <c r="G9" s="75">
        <v>0</v>
      </c>
      <c r="H9" s="75">
        <v>220</v>
      </c>
      <c r="I9" s="16">
        <f t="shared" si="0"/>
        <v>220</v>
      </c>
      <c r="J9" s="56" t="s">
        <v>449</v>
      </c>
      <c r="K9" s="64" t="s">
        <v>227</v>
      </c>
      <c r="L9" s="106" t="s">
        <v>236</v>
      </c>
      <c r="M9" s="90" t="s">
        <v>237</v>
      </c>
      <c r="N9" s="84" t="s">
        <v>238</v>
      </c>
      <c r="O9" s="84">
        <v>9957947803</v>
      </c>
      <c r="P9" s="115" t="s">
        <v>819</v>
      </c>
      <c r="Q9" s="98" t="s">
        <v>250</v>
      </c>
      <c r="R9" s="96">
        <v>8</v>
      </c>
      <c r="S9" s="96" t="s">
        <v>450</v>
      </c>
      <c r="T9" s="56" t="s">
        <v>593</v>
      </c>
    </row>
    <row r="10" spans="1:20" ht="33">
      <c r="A10" s="4">
        <v>6</v>
      </c>
      <c r="B10" s="96" t="s">
        <v>67</v>
      </c>
      <c r="C10" s="68" t="s">
        <v>414</v>
      </c>
      <c r="D10" s="56" t="s">
        <v>27</v>
      </c>
      <c r="E10" s="56"/>
      <c r="F10" s="98" t="s">
        <v>315</v>
      </c>
      <c r="G10" s="75">
        <v>130</v>
      </c>
      <c r="H10" s="75">
        <v>120</v>
      </c>
      <c r="I10" s="16">
        <f t="shared" si="0"/>
        <v>250</v>
      </c>
      <c r="J10" s="96" t="s">
        <v>451</v>
      </c>
      <c r="K10" s="64" t="s">
        <v>227</v>
      </c>
      <c r="L10" s="106" t="s">
        <v>236</v>
      </c>
      <c r="M10" s="90" t="s">
        <v>237</v>
      </c>
      <c r="N10" s="84" t="s">
        <v>238</v>
      </c>
      <c r="O10" s="84">
        <v>9957947803</v>
      </c>
      <c r="P10" s="115" t="s">
        <v>819</v>
      </c>
      <c r="Q10" s="98" t="s">
        <v>250</v>
      </c>
      <c r="R10" s="96">
        <v>8</v>
      </c>
      <c r="S10" s="96" t="s">
        <v>450</v>
      </c>
      <c r="T10" s="56" t="s">
        <v>593</v>
      </c>
    </row>
    <row r="11" spans="1:20">
      <c r="A11" s="4">
        <v>7</v>
      </c>
      <c r="B11" s="96"/>
      <c r="C11" s="57"/>
      <c r="D11" s="56"/>
      <c r="E11" s="56"/>
      <c r="F11" s="98"/>
      <c r="G11" s="75"/>
      <c r="H11" s="75"/>
      <c r="I11" s="16">
        <f t="shared" si="0"/>
        <v>0</v>
      </c>
      <c r="J11" s="76"/>
      <c r="K11" s="64"/>
      <c r="L11" s="108"/>
      <c r="M11" s="74"/>
      <c r="N11" s="72"/>
      <c r="O11" s="72"/>
      <c r="P11" s="115"/>
      <c r="Q11" s="98"/>
      <c r="R11" s="96"/>
      <c r="S11" s="96"/>
      <c r="T11" s="56"/>
    </row>
    <row r="12" spans="1:20" ht="33">
      <c r="A12" s="4">
        <v>8</v>
      </c>
      <c r="B12" s="96" t="s">
        <v>66</v>
      </c>
      <c r="C12" s="59" t="s">
        <v>820</v>
      </c>
      <c r="D12" s="56" t="s">
        <v>27</v>
      </c>
      <c r="E12" s="56"/>
      <c r="F12" s="98"/>
      <c r="G12" s="75">
        <v>200</v>
      </c>
      <c r="H12" s="75">
        <v>200</v>
      </c>
      <c r="I12" s="16">
        <f t="shared" si="0"/>
        <v>400</v>
      </c>
      <c r="J12" s="100" t="s">
        <v>635</v>
      </c>
      <c r="K12" s="56">
        <v>8638704553</v>
      </c>
      <c r="L12" s="79" t="s">
        <v>242</v>
      </c>
      <c r="M12" s="80">
        <v>9854247511</v>
      </c>
      <c r="N12" s="79" t="s">
        <v>243</v>
      </c>
      <c r="O12" s="80">
        <v>9859026502</v>
      </c>
      <c r="P12" s="115" t="s">
        <v>821</v>
      </c>
      <c r="Q12" s="98" t="s">
        <v>646</v>
      </c>
      <c r="R12" s="96">
        <v>12</v>
      </c>
      <c r="S12" s="96" t="s">
        <v>450</v>
      </c>
      <c r="T12" s="56" t="s">
        <v>593</v>
      </c>
    </row>
    <row r="13" spans="1:20" ht="33">
      <c r="A13" s="4">
        <v>9</v>
      </c>
      <c r="B13" s="96" t="s">
        <v>66</v>
      </c>
      <c r="C13" s="57" t="s">
        <v>436</v>
      </c>
      <c r="D13" s="56" t="s">
        <v>29</v>
      </c>
      <c r="E13" s="56">
        <v>5</v>
      </c>
      <c r="F13" s="98"/>
      <c r="G13" s="75">
        <v>32</v>
      </c>
      <c r="H13" s="75">
        <v>27</v>
      </c>
      <c r="I13" s="16">
        <f t="shared" si="0"/>
        <v>59</v>
      </c>
      <c r="J13" s="76" t="s">
        <v>473</v>
      </c>
      <c r="K13" s="63" t="s">
        <v>584</v>
      </c>
      <c r="L13" s="106" t="s">
        <v>369</v>
      </c>
      <c r="M13" s="85" t="s">
        <v>370</v>
      </c>
      <c r="N13" s="84" t="s">
        <v>371</v>
      </c>
      <c r="O13" s="84">
        <v>8723097185</v>
      </c>
      <c r="P13" s="115" t="s">
        <v>824</v>
      </c>
      <c r="Q13" s="98" t="s">
        <v>252</v>
      </c>
      <c r="R13" s="96">
        <v>12</v>
      </c>
      <c r="S13" s="96" t="s">
        <v>450</v>
      </c>
      <c r="T13" s="56"/>
    </row>
    <row r="14" spans="1:20" ht="33">
      <c r="A14" s="4">
        <v>10</v>
      </c>
      <c r="B14" s="96" t="s">
        <v>66</v>
      </c>
      <c r="C14" s="59" t="s">
        <v>690</v>
      </c>
      <c r="D14" s="56" t="s">
        <v>27</v>
      </c>
      <c r="E14" s="56">
        <v>18271100552</v>
      </c>
      <c r="F14" s="98" t="s">
        <v>132</v>
      </c>
      <c r="G14" s="75">
        <v>24</v>
      </c>
      <c r="H14" s="75">
        <v>20</v>
      </c>
      <c r="I14" s="16">
        <f t="shared" si="0"/>
        <v>44</v>
      </c>
      <c r="J14" s="56" t="s">
        <v>691</v>
      </c>
      <c r="K14" s="56"/>
      <c r="L14" s="57" t="s">
        <v>577</v>
      </c>
      <c r="M14" s="108"/>
      <c r="N14" s="57" t="s">
        <v>578</v>
      </c>
      <c r="O14" s="108"/>
      <c r="P14" s="115" t="s">
        <v>824</v>
      </c>
      <c r="Q14" s="98" t="s">
        <v>252</v>
      </c>
      <c r="R14" s="96">
        <v>12</v>
      </c>
      <c r="S14" s="96" t="s">
        <v>450</v>
      </c>
      <c r="T14" s="56"/>
    </row>
    <row r="15" spans="1:20" s="131" customFormat="1" ht="33">
      <c r="A15" s="130">
        <v>11</v>
      </c>
      <c r="B15" s="96" t="s">
        <v>67</v>
      </c>
      <c r="C15" s="98" t="s">
        <v>303</v>
      </c>
      <c r="D15" s="56" t="s">
        <v>29</v>
      </c>
      <c r="E15" s="56"/>
      <c r="F15" s="98"/>
      <c r="G15" s="75">
        <v>25</v>
      </c>
      <c r="H15" s="75">
        <v>20</v>
      </c>
      <c r="I15" s="74">
        <f t="shared" si="0"/>
        <v>45</v>
      </c>
      <c r="J15" s="56" t="s">
        <v>359</v>
      </c>
      <c r="K15" s="64" t="s">
        <v>231</v>
      </c>
      <c r="L15" s="106" t="s">
        <v>378</v>
      </c>
      <c r="M15" s="85" t="s">
        <v>379</v>
      </c>
      <c r="N15" s="84" t="s">
        <v>375</v>
      </c>
      <c r="O15" s="84">
        <v>9613944684</v>
      </c>
      <c r="P15" s="115" t="s">
        <v>824</v>
      </c>
      <c r="Q15" s="98" t="s">
        <v>252</v>
      </c>
      <c r="R15" s="96">
        <v>8</v>
      </c>
      <c r="S15" s="96" t="s">
        <v>450</v>
      </c>
      <c r="T15" s="56"/>
    </row>
    <row r="16" spans="1:20" s="131" customFormat="1" ht="49.5">
      <c r="A16" s="130">
        <v>12</v>
      </c>
      <c r="B16" s="96" t="s">
        <v>67</v>
      </c>
      <c r="C16" s="98" t="s">
        <v>96</v>
      </c>
      <c r="D16" s="56" t="s">
        <v>27</v>
      </c>
      <c r="E16" s="56" t="s">
        <v>126</v>
      </c>
      <c r="F16" s="98" t="s">
        <v>132</v>
      </c>
      <c r="G16" s="75">
        <v>20</v>
      </c>
      <c r="H16" s="75">
        <v>22</v>
      </c>
      <c r="I16" s="74">
        <f t="shared" si="0"/>
        <v>42</v>
      </c>
      <c r="J16" s="56" t="s">
        <v>148</v>
      </c>
      <c r="K16" s="64" t="s">
        <v>231</v>
      </c>
      <c r="L16" s="106" t="s">
        <v>378</v>
      </c>
      <c r="M16" s="85" t="s">
        <v>379</v>
      </c>
      <c r="N16" s="84" t="s">
        <v>375</v>
      </c>
      <c r="O16" s="84">
        <v>9613944684</v>
      </c>
      <c r="P16" s="115" t="s">
        <v>824</v>
      </c>
      <c r="Q16" s="98" t="s">
        <v>252</v>
      </c>
      <c r="R16" s="96">
        <v>8</v>
      </c>
      <c r="S16" s="96" t="s">
        <v>450</v>
      </c>
      <c r="T16" s="56"/>
    </row>
    <row r="17" spans="1:20" s="131" customFormat="1" ht="33">
      <c r="A17" s="130">
        <v>13</v>
      </c>
      <c r="B17" s="96" t="s">
        <v>66</v>
      </c>
      <c r="C17" s="57" t="s">
        <v>416</v>
      </c>
      <c r="D17" s="56"/>
      <c r="E17" s="56"/>
      <c r="F17" s="98"/>
      <c r="G17" s="75">
        <v>52</v>
      </c>
      <c r="H17" s="75">
        <v>35</v>
      </c>
      <c r="I17" s="74">
        <f t="shared" si="0"/>
        <v>87</v>
      </c>
      <c r="J17" s="76" t="s">
        <v>454</v>
      </c>
      <c r="K17" s="64" t="s">
        <v>231</v>
      </c>
      <c r="L17" s="106" t="s">
        <v>378</v>
      </c>
      <c r="M17" s="85" t="s">
        <v>379</v>
      </c>
      <c r="N17" s="84" t="s">
        <v>375</v>
      </c>
      <c r="O17" s="84">
        <v>9613944684</v>
      </c>
      <c r="P17" s="115" t="s">
        <v>825</v>
      </c>
      <c r="Q17" s="98" t="s">
        <v>253</v>
      </c>
      <c r="R17" s="96">
        <v>8</v>
      </c>
      <c r="S17" s="96" t="s">
        <v>450</v>
      </c>
      <c r="T17" s="56"/>
    </row>
    <row r="18" spans="1:20" s="131" customFormat="1" ht="33">
      <c r="A18" s="130">
        <v>14</v>
      </c>
      <c r="B18" s="96" t="s">
        <v>66</v>
      </c>
      <c r="C18" s="58" t="s">
        <v>438</v>
      </c>
      <c r="D18" s="56" t="s">
        <v>27</v>
      </c>
      <c r="E18" s="56">
        <v>18271100111</v>
      </c>
      <c r="F18" s="98" t="s">
        <v>132</v>
      </c>
      <c r="G18" s="75">
        <v>22</v>
      </c>
      <c r="H18" s="75">
        <v>33</v>
      </c>
      <c r="I18" s="74">
        <f t="shared" si="0"/>
        <v>55</v>
      </c>
      <c r="J18" s="68" t="s">
        <v>476</v>
      </c>
      <c r="K18" s="134" t="s">
        <v>231</v>
      </c>
      <c r="L18" s="106" t="s">
        <v>378</v>
      </c>
      <c r="M18" s="85" t="s">
        <v>379</v>
      </c>
      <c r="N18" s="84" t="s">
        <v>375</v>
      </c>
      <c r="O18" s="84">
        <v>9613944684</v>
      </c>
      <c r="P18" s="115" t="s">
        <v>825</v>
      </c>
      <c r="Q18" s="98" t="s">
        <v>253</v>
      </c>
      <c r="R18" s="96"/>
      <c r="S18" s="96"/>
      <c r="T18" s="56"/>
    </row>
    <row r="19" spans="1:20" s="131" customFormat="1" ht="33">
      <c r="A19" s="130">
        <v>15</v>
      </c>
      <c r="B19" s="96" t="s">
        <v>67</v>
      </c>
      <c r="C19" s="98" t="s">
        <v>417</v>
      </c>
      <c r="D19" s="56" t="s">
        <v>29</v>
      </c>
      <c r="E19" s="56">
        <v>159</v>
      </c>
      <c r="F19" s="98"/>
      <c r="G19" s="75">
        <v>32</v>
      </c>
      <c r="H19" s="75">
        <v>18</v>
      </c>
      <c r="I19" s="74">
        <f t="shared" si="0"/>
        <v>50</v>
      </c>
      <c r="J19" s="56" t="s">
        <v>590</v>
      </c>
      <c r="K19" s="64" t="s">
        <v>231</v>
      </c>
      <c r="L19" s="106" t="s">
        <v>378</v>
      </c>
      <c r="M19" s="85" t="s">
        <v>379</v>
      </c>
      <c r="N19" s="84" t="s">
        <v>375</v>
      </c>
      <c r="O19" s="84">
        <v>9613944684</v>
      </c>
      <c r="P19" s="115" t="s">
        <v>825</v>
      </c>
      <c r="Q19" s="98" t="s">
        <v>253</v>
      </c>
      <c r="R19" s="96">
        <v>14</v>
      </c>
      <c r="S19" s="96" t="s">
        <v>450</v>
      </c>
      <c r="T19" s="56"/>
    </row>
    <row r="20" spans="1:20" ht="33">
      <c r="A20" s="4">
        <v>16</v>
      </c>
      <c r="B20" s="96" t="s">
        <v>67</v>
      </c>
      <c r="C20" s="98" t="s">
        <v>418</v>
      </c>
      <c r="D20" s="56" t="s">
        <v>27</v>
      </c>
      <c r="E20" s="56">
        <v>18271100136</v>
      </c>
      <c r="F20" s="98" t="s">
        <v>132</v>
      </c>
      <c r="G20" s="75">
        <v>10</v>
      </c>
      <c r="H20" s="75">
        <v>10</v>
      </c>
      <c r="I20" s="16">
        <f t="shared" si="0"/>
        <v>20</v>
      </c>
      <c r="J20" s="56" t="s">
        <v>338</v>
      </c>
      <c r="K20" s="64" t="s">
        <v>231</v>
      </c>
      <c r="L20" s="106" t="s">
        <v>378</v>
      </c>
      <c r="M20" s="85" t="s">
        <v>379</v>
      </c>
      <c r="N20" s="84" t="s">
        <v>375</v>
      </c>
      <c r="O20" s="84">
        <v>9613944684</v>
      </c>
      <c r="P20" s="115" t="s">
        <v>825</v>
      </c>
      <c r="Q20" s="98" t="s">
        <v>253</v>
      </c>
      <c r="R20" s="96">
        <v>14</v>
      </c>
      <c r="S20" s="96" t="s">
        <v>450</v>
      </c>
      <c r="T20" s="56"/>
    </row>
    <row r="21" spans="1:20" ht="33">
      <c r="A21" s="4">
        <v>17</v>
      </c>
      <c r="B21" s="96" t="s">
        <v>66</v>
      </c>
      <c r="C21" s="57" t="s">
        <v>298</v>
      </c>
      <c r="D21" s="56" t="s">
        <v>29</v>
      </c>
      <c r="E21" s="56">
        <v>151</v>
      </c>
      <c r="F21" s="98"/>
      <c r="G21" s="75">
        <v>40</v>
      </c>
      <c r="H21" s="75">
        <v>53</v>
      </c>
      <c r="I21" s="16">
        <f t="shared" si="0"/>
        <v>93</v>
      </c>
      <c r="J21" s="76" t="s">
        <v>455</v>
      </c>
      <c r="K21" s="64" t="s">
        <v>231</v>
      </c>
      <c r="L21" s="106" t="s">
        <v>378</v>
      </c>
      <c r="M21" s="85" t="s">
        <v>379</v>
      </c>
      <c r="N21" s="84" t="s">
        <v>375</v>
      </c>
      <c r="O21" s="84">
        <v>9613944684</v>
      </c>
      <c r="P21" s="115" t="s">
        <v>826</v>
      </c>
      <c r="Q21" s="98" t="s">
        <v>254</v>
      </c>
      <c r="R21" s="96"/>
      <c r="S21" s="96"/>
      <c r="T21" s="56"/>
    </row>
    <row r="22" spans="1:20" ht="33">
      <c r="A22" s="4">
        <v>18</v>
      </c>
      <c r="B22" s="96" t="s">
        <v>66</v>
      </c>
      <c r="C22" s="98" t="s">
        <v>419</v>
      </c>
      <c r="D22" s="56" t="s">
        <v>27</v>
      </c>
      <c r="E22" s="56" t="s">
        <v>420</v>
      </c>
      <c r="F22" s="98" t="s">
        <v>132</v>
      </c>
      <c r="G22" s="75">
        <v>81</v>
      </c>
      <c r="H22" s="75">
        <v>70</v>
      </c>
      <c r="I22" s="16">
        <f t="shared" si="0"/>
        <v>151</v>
      </c>
      <c r="J22" s="56" t="s">
        <v>456</v>
      </c>
      <c r="K22" s="64" t="s">
        <v>231</v>
      </c>
      <c r="L22" s="106" t="s">
        <v>378</v>
      </c>
      <c r="M22" s="85" t="s">
        <v>379</v>
      </c>
      <c r="N22" s="84" t="s">
        <v>375</v>
      </c>
      <c r="O22" s="84">
        <v>9613944684</v>
      </c>
      <c r="P22" s="115" t="s">
        <v>826</v>
      </c>
      <c r="Q22" s="98" t="s">
        <v>254</v>
      </c>
      <c r="R22" s="96">
        <v>14</v>
      </c>
      <c r="S22" s="96" t="s">
        <v>450</v>
      </c>
      <c r="T22" s="56"/>
    </row>
    <row r="23" spans="1:20" ht="33">
      <c r="A23" s="4">
        <v>19</v>
      </c>
      <c r="B23" s="96" t="s">
        <v>67</v>
      </c>
      <c r="C23" s="57" t="s">
        <v>483</v>
      </c>
      <c r="D23" s="56" t="s">
        <v>29</v>
      </c>
      <c r="E23" s="56"/>
      <c r="F23" s="98"/>
      <c r="G23" s="75">
        <v>50</v>
      </c>
      <c r="H23" s="75">
        <v>47</v>
      </c>
      <c r="I23" s="16">
        <f t="shared" si="0"/>
        <v>97</v>
      </c>
      <c r="J23" s="76" t="s">
        <v>571</v>
      </c>
      <c r="K23" s="80" t="s">
        <v>227</v>
      </c>
      <c r="L23" s="76" t="s">
        <v>184</v>
      </c>
      <c r="M23" s="79">
        <v>9864840554</v>
      </c>
      <c r="N23" s="76" t="s">
        <v>185</v>
      </c>
      <c r="O23" s="79">
        <v>9854121280</v>
      </c>
      <c r="P23" s="115" t="s">
        <v>826</v>
      </c>
      <c r="Q23" s="98" t="s">
        <v>252</v>
      </c>
      <c r="R23" s="96">
        <v>9</v>
      </c>
      <c r="S23" s="96" t="s">
        <v>246</v>
      </c>
      <c r="T23" s="56"/>
    </row>
    <row r="24" spans="1:20" ht="33">
      <c r="A24" s="4">
        <v>20</v>
      </c>
      <c r="B24" s="96" t="s">
        <v>67</v>
      </c>
      <c r="C24" s="98" t="s">
        <v>421</v>
      </c>
      <c r="D24" s="56" t="s">
        <v>27</v>
      </c>
      <c r="E24" s="56">
        <v>18271100505</v>
      </c>
      <c r="F24" s="98" t="s">
        <v>131</v>
      </c>
      <c r="G24" s="75">
        <v>54</v>
      </c>
      <c r="H24" s="75">
        <v>47</v>
      </c>
      <c r="I24" s="16">
        <f t="shared" si="0"/>
        <v>101</v>
      </c>
      <c r="J24" s="56" t="s">
        <v>457</v>
      </c>
      <c r="K24" s="64" t="s">
        <v>227</v>
      </c>
      <c r="L24" s="106" t="s">
        <v>208</v>
      </c>
      <c r="M24" s="85" t="s">
        <v>209</v>
      </c>
      <c r="N24" s="84" t="s">
        <v>210</v>
      </c>
      <c r="O24" s="84">
        <v>9577220931</v>
      </c>
      <c r="P24" s="115" t="s">
        <v>826</v>
      </c>
      <c r="Q24" s="98" t="s">
        <v>252</v>
      </c>
      <c r="R24" s="96">
        <v>15</v>
      </c>
      <c r="S24" s="96" t="s">
        <v>450</v>
      </c>
      <c r="T24" s="56"/>
    </row>
    <row r="25" spans="1:20" ht="33">
      <c r="A25" s="4">
        <v>21</v>
      </c>
      <c r="B25" s="96" t="s">
        <v>66</v>
      </c>
      <c r="C25" s="98" t="s">
        <v>268</v>
      </c>
      <c r="D25" s="56" t="s">
        <v>29</v>
      </c>
      <c r="E25" s="56"/>
      <c r="F25" s="98"/>
      <c r="G25" s="75">
        <v>27</v>
      </c>
      <c r="H25" s="75">
        <v>24</v>
      </c>
      <c r="I25" s="16">
        <f t="shared" si="0"/>
        <v>51</v>
      </c>
      <c r="J25" s="56" t="s">
        <v>328</v>
      </c>
      <c r="K25" s="64" t="s">
        <v>231</v>
      </c>
      <c r="L25" s="108" t="s">
        <v>382</v>
      </c>
      <c r="M25" s="74">
        <v>9435543215</v>
      </c>
      <c r="N25" s="72" t="s">
        <v>383</v>
      </c>
      <c r="O25" s="72">
        <v>9678023632</v>
      </c>
      <c r="P25" s="115" t="s">
        <v>827</v>
      </c>
      <c r="Q25" s="98" t="s">
        <v>253</v>
      </c>
      <c r="R25" s="96">
        <v>14</v>
      </c>
      <c r="S25" s="96" t="s">
        <v>450</v>
      </c>
      <c r="T25" s="56"/>
    </row>
    <row r="26" spans="1:20" ht="33">
      <c r="A26" s="4">
        <v>22</v>
      </c>
      <c r="B26" s="96" t="s">
        <v>66</v>
      </c>
      <c r="C26" s="98" t="s">
        <v>422</v>
      </c>
      <c r="D26" s="56" t="s">
        <v>27</v>
      </c>
      <c r="E26" s="56"/>
      <c r="F26" s="98" t="s">
        <v>132</v>
      </c>
      <c r="G26" s="75">
        <v>0</v>
      </c>
      <c r="H26" s="75">
        <v>27</v>
      </c>
      <c r="I26" s="16">
        <f t="shared" si="0"/>
        <v>27</v>
      </c>
      <c r="J26" s="56" t="s">
        <v>458</v>
      </c>
      <c r="K26" s="64" t="s">
        <v>231</v>
      </c>
      <c r="L26" s="79" t="s">
        <v>361</v>
      </c>
      <c r="M26" s="63">
        <v>9864595111</v>
      </c>
      <c r="N26" s="84" t="s">
        <v>375</v>
      </c>
      <c r="O26" s="80">
        <v>9613944684</v>
      </c>
      <c r="P26" s="115" t="s">
        <v>827</v>
      </c>
      <c r="Q26" s="98" t="s">
        <v>253</v>
      </c>
      <c r="R26" s="96">
        <v>14</v>
      </c>
      <c r="S26" s="96" t="s">
        <v>450</v>
      </c>
      <c r="T26" s="56"/>
    </row>
    <row r="27" spans="1:20" ht="33">
      <c r="A27" s="4">
        <v>23</v>
      </c>
      <c r="B27" s="96" t="s">
        <v>67</v>
      </c>
      <c r="C27" s="98" t="s">
        <v>270</v>
      </c>
      <c r="D27" s="56" t="s">
        <v>29</v>
      </c>
      <c r="E27" s="56"/>
      <c r="F27" s="98"/>
      <c r="G27" s="75">
        <v>26</v>
      </c>
      <c r="H27" s="75">
        <v>27</v>
      </c>
      <c r="I27" s="16">
        <f t="shared" si="0"/>
        <v>53</v>
      </c>
      <c r="J27" s="56" t="s">
        <v>330</v>
      </c>
      <c r="K27" s="64" t="s">
        <v>231</v>
      </c>
      <c r="L27" s="79" t="s">
        <v>361</v>
      </c>
      <c r="M27" s="63">
        <v>9864595111</v>
      </c>
      <c r="N27" s="84" t="s">
        <v>375</v>
      </c>
      <c r="O27" s="80">
        <v>9613944684</v>
      </c>
      <c r="P27" s="115" t="s">
        <v>827</v>
      </c>
      <c r="Q27" s="98" t="s">
        <v>253</v>
      </c>
      <c r="R27" s="96">
        <v>14</v>
      </c>
      <c r="S27" s="96" t="s">
        <v>450</v>
      </c>
      <c r="T27" s="56"/>
    </row>
    <row r="28" spans="1:20" ht="33">
      <c r="A28" s="4">
        <v>24</v>
      </c>
      <c r="B28" s="96" t="s">
        <v>67</v>
      </c>
      <c r="C28" s="98" t="s">
        <v>423</v>
      </c>
      <c r="D28" s="56" t="s">
        <v>27</v>
      </c>
      <c r="E28" s="56">
        <v>18271100103</v>
      </c>
      <c r="F28" s="98" t="s">
        <v>132</v>
      </c>
      <c r="G28" s="75">
        <v>10</v>
      </c>
      <c r="H28" s="75">
        <v>0</v>
      </c>
      <c r="I28" s="16">
        <f t="shared" si="0"/>
        <v>10</v>
      </c>
      <c r="J28" s="56" t="s">
        <v>459</v>
      </c>
      <c r="K28" s="64" t="s">
        <v>231</v>
      </c>
      <c r="L28" s="106" t="s">
        <v>369</v>
      </c>
      <c r="M28" s="85" t="s">
        <v>370</v>
      </c>
      <c r="N28" s="84" t="s">
        <v>371</v>
      </c>
      <c r="O28" s="84">
        <v>8723097185</v>
      </c>
      <c r="P28" s="115" t="s">
        <v>827</v>
      </c>
      <c r="Q28" s="98" t="s">
        <v>253</v>
      </c>
      <c r="R28" s="96">
        <v>14</v>
      </c>
      <c r="S28" s="96" t="s">
        <v>450</v>
      </c>
      <c r="T28" s="56"/>
    </row>
    <row r="29" spans="1:20" ht="33">
      <c r="A29" s="4">
        <v>25</v>
      </c>
      <c r="B29" s="96" t="s">
        <v>66</v>
      </c>
      <c r="C29" s="98" t="s">
        <v>424</v>
      </c>
      <c r="D29" s="56" t="s">
        <v>29</v>
      </c>
      <c r="E29" s="56">
        <v>160</v>
      </c>
      <c r="F29" s="98"/>
      <c r="G29" s="75">
        <v>47</v>
      </c>
      <c r="H29" s="75">
        <v>55</v>
      </c>
      <c r="I29" s="16">
        <f t="shared" si="0"/>
        <v>102</v>
      </c>
      <c r="J29" s="56" t="s">
        <v>460</v>
      </c>
      <c r="K29" s="64" t="s">
        <v>231</v>
      </c>
      <c r="L29" s="106" t="s">
        <v>366</v>
      </c>
      <c r="M29" s="85" t="s">
        <v>367</v>
      </c>
      <c r="N29" s="84" t="s">
        <v>368</v>
      </c>
      <c r="O29" s="84">
        <v>9859452299</v>
      </c>
      <c r="P29" s="115" t="s">
        <v>828</v>
      </c>
      <c r="Q29" s="98" t="s">
        <v>251</v>
      </c>
      <c r="R29" s="96">
        <v>5</v>
      </c>
      <c r="S29" s="96" t="s">
        <v>450</v>
      </c>
      <c r="T29" s="56"/>
    </row>
    <row r="30" spans="1:20" ht="33">
      <c r="A30" s="4">
        <v>26</v>
      </c>
      <c r="B30" s="96" t="s">
        <v>66</v>
      </c>
      <c r="C30" s="58" t="s">
        <v>426</v>
      </c>
      <c r="D30" s="56" t="s">
        <v>27</v>
      </c>
      <c r="E30" s="56"/>
      <c r="F30" s="98"/>
      <c r="G30" s="75">
        <v>24</v>
      </c>
      <c r="H30" s="75">
        <v>27</v>
      </c>
      <c r="I30" s="16">
        <f t="shared" si="0"/>
        <v>51</v>
      </c>
      <c r="J30" s="77" t="s">
        <v>462</v>
      </c>
      <c r="K30" s="64" t="s">
        <v>227</v>
      </c>
      <c r="L30" s="79" t="s">
        <v>233</v>
      </c>
      <c r="M30" s="63">
        <v>9401453414</v>
      </c>
      <c r="N30" s="80" t="s">
        <v>234</v>
      </c>
      <c r="O30" s="80">
        <v>9613185040</v>
      </c>
      <c r="P30" s="115" t="s">
        <v>828</v>
      </c>
      <c r="Q30" s="98" t="s">
        <v>251</v>
      </c>
      <c r="R30" s="96"/>
      <c r="S30" s="96"/>
      <c r="T30" s="56"/>
    </row>
    <row r="31" spans="1:20" ht="33">
      <c r="A31" s="4">
        <v>27</v>
      </c>
      <c r="B31" s="96" t="s">
        <v>67</v>
      </c>
      <c r="C31" s="98" t="s">
        <v>425</v>
      </c>
      <c r="D31" s="56" t="s">
        <v>29</v>
      </c>
      <c r="E31" s="56">
        <v>14</v>
      </c>
      <c r="F31" s="98"/>
      <c r="G31" s="75">
        <v>65</v>
      </c>
      <c r="H31" s="75">
        <v>60</v>
      </c>
      <c r="I31" s="16">
        <f t="shared" si="0"/>
        <v>125</v>
      </c>
      <c r="J31" s="56" t="s">
        <v>461</v>
      </c>
      <c r="K31" s="64" t="s">
        <v>227</v>
      </c>
      <c r="L31" s="79" t="s">
        <v>233</v>
      </c>
      <c r="M31" s="63">
        <v>9401453414</v>
      </c>
      <c r="N31" s="80" t="s">
        <v>234</v>
      </c>
      <c r="O31" s="80">
        <v>9613185040</v>
      </c>
      <c r="P31" s="115" t="s">
        <v>828</v>
      </c>
      <c r="Q31" s="98" t="s">
        <v>251</v>
      </c>
      <c r="R31" s="96">
        <v>14</v>
      </c>
      <c r="S31" s="96" t="s">
        <v>450</v>
      </c>
      <c r="T31" s="56"/>
    </row>
    <row r="32" spans="1:20" ht="49.5">
      <c r="A32" s="4">
        <v>28</v>
      </c>
      <c r="B32" s="96" t="s">
        <v>67</v>
      </c>
      <c r="C32" s="58" t="s">
        <v>562</v>
      </c>
      <c r="D32" s="56" t="s">
        <v>27</v>
      </c>
      <c r="E32" s="56"/>
      <c r="F32" s="98"/>
      <c r="G32" s="73">
        <v>23</v>
      </c>
      <c r="H32" s="73">
        <v>45</v>
      </c>
      <c r="I32" s="16">
        <f t="shared" si="0"/>
        <v>68</v>
      </c>
      <c r="J32" s="77" t="s">
        <v>139</v>
      </c>
      <c r="K32" s="64" t="s">
        <v>227</v>
      </c>
      <c r="L32" s="79" t="s">
        <v>233</v>
      </c>
      <c r="M32" s="63">
        <v>9401453414</v>
      </c>
      <c r="N32" s="80" t="s">
        <v>234</v>
      </c>
      <c r="O32" s="80">
        <v>9613185040</v>
      </c>
      <c r="P32" s="115" t="s">
        <v>828</v>
      </c>
      <c r="Q32" s="98" t="s">
        <v>251</v>
      </c>
      <c r="R32" s="96"/>
      <c r="S32" s="96"/>
      <c r="T32" s="56"/>
    </row>
    <row r="33" spans="1:20" ht="33">
      <c r="A33" s="4">
        <v>29</v>
      </c>
      <c r="B33" s="96" t="s">
        <v>66</v>
      </c>
      <c r="C33" s="98" t="s">
        <v>99</v>
      </c>
      <c r="D33" s="56" t="s">
        <v>29</v>
      </c>
      <c r="E33" s="56">
        <v>187</v>
      </c>
      <c r="F33" s="98"/>
      <c r="G33" s="75">
        <v>20</v>
      </c>
      <c r="H33" s="75">
        <v>15</v>
      </c>
      <c r="I33" s="16">
        <f t="shared" si="0"/>
        <v>35</v>
      </c>
      <c r="J33" s="56" t="s">
        <v>151</v>
      </c>
      <c r="K33" s="64" t="s">
        <v>227</v>
      </c>
      <c r="L33" s="106" t="s">
        <v>208</v>
      </c>
      <c r="M33" s="85" t="s">
        <v>209</v>
      </c>
      <c r="N33" s="84" t="s">
        <v>210</v>
      </c>
      <c r="O33" s="84">
        <v>9577220931</v>
      </c>
      <c r="P33" s="115" t="s">
        <v>829</v>
      </c>
      <c r="Q33" s="98" t="s">
        <v>244</v>
      </c>
      <c r="R33" s="96">
        <v>6</v>
      </c>
      <c r="S33" s="96" t="s">
        <v>450</v>
      </c>
      <c r="T33" s="56"/>
    </row>
    <row r="34" spans="1:20" ht="33">
      <c r="A34" s="4">
        <v>30</v>
      </c>
      <c r="B34" s="96" t="s">
        <v>67</v>
      </c>
      <c r="C34" s="98" t="s">
        <v>427</v>
      </c>
      <c r="D34" s="56" t="s">
        <v>29</v>
      </c>
      <c r="E34" s="56"/>
      <c r="F34" s="98"/>
      <c r="G34" s="75">
        <v>46</v>
      </c>
      <c r="H34" s="75">
        <v>39</v>
      </c>
      <c r="I34" s="16">
        <f t="shared" si="0"/>
        <v>85</v>
      </c>
      <c r="J34" s="56" t="s">
        <v>463</v>
      </c>
      <c r="K34" s="64" t="s">
        <v>232</v>
      </c>
      <c r="L34" s="106" t="s">
        <v>214</v>
      </c>
      <c r="M34" s="90" t="s">
        <v>215</v>
      </c>
      <c r="N34" s="84" t="s">
        <v>380</v>
      </c>
      <c r="O34" s="84">
        <v>9859568810</v>
      </c>
      <c r="P34" s="115" t="s">
        <v>829</v>
      </c>
      <c r="Q34" s="98" t="s">
        <v>244</v>
      </c>
      <c r="R34" s="96">
        <v>6</v>
      </c>
      <c r="S34" s="96" t="s">
        <v>450</v>
      </c>
      <c r="T34" s="56"/>
    </row>
    <row r="35" spans="1:20" ht="33">
      <c r="A35" s="4">
        <v>31</v>
      </c>
      <c r="B35" s="96" t="s">
        <v>66</v>
      </c>
      <c r="C35" s="98" t="s">
        <v>428</v>
      </c>
      <c r="D35" s="56" t="s">
        <v>27</v>
      </c>
      <c r="E35" s="56">
        <v>18271100503</v>
      </c>
      <c r="F35" s="98" t="s">
        <v>132</v>
      </c>
      <c r="G35" s="75">
        <v>96</v>
      </c>
      <c r="H35" s="75">
        <v>84</v>
      </c>
      <c r="I35" s="16">
        <f t="shared" si="0"/>
        <v>180</v>
      </c>
      <c r="J35" s="56" t="s">
        <v>464</v>
      </c>
      <c r="K35" s="64" t="s">
        <v>227</v>
      </c>
      <c r="L35" s="106" t="s">
        <v>208</v>
      </c>
      <c r="M35" s="85" t="s">
        <v>209</v>
      </c>
      <c r="N35" s="84" t="s">
        <v>210</v>
      </c>
      <c r="O35" s="84">
        <v>9577220931</v>
      </c>
      <c r="P35" s="115" t="s">
        <v>830</v>
      </c>
      <c r="Q35" s="98" t="s">
        <v>251</v>
      </c>
      <c r="R35" s="96">
        <v>14</v>
      </c>
      <c r="S35" s="96" t="s">
        <v>450</v>
      </c>
      <c r="T35" s="56"/>
    </row>
    <row r="36" spans="1:20" ht="33">
      <c r="A36" s="4">
        <v>32</v>
      </c>
      <c r="B36" s="96" t="s">
        <v>67</v>
      </c>
      <c r="C36" s="98" t="s">
        <v>429</v>
      </c>
      <c r="D36" s="56" t="s">
        <v>27</v>
      </c>
      <c r="E36" s="56">
        <v>18271100602</v>
      </c>
      <c r="F36" s="98" t="s">
        <v>132</v>
      </c>
      <c r="G36" s="75">
        <v>75</v>
      </c>
      <c r="H36" s="75">
        <v>75</v>
      </c>
      <c r="I36" s="16">
        <f t="shared" si="0"/>
        <v>150</v>
      </c>
      <c r="J36" s="56" t="s">
        <v>465</v>
      </c>
      <c r="K36" s="64" t="s">
        <v>227</v>
      </c>
      <c r="L36" s="106" t="s">
        <v>366</v>
      </c>
      <c r="M36" s="85" t="s">
        <v>367</v>
      </c>
      <c r="N36" s="84" t="s">
        <v>368</v>
      </c>
      <c r="O36" s="84">
        <v>9859452299</v>
      </c>
      <c r="P36" s="115" t="s">
        <v>830</v>
      </c>
      <c r="Q36" s="98" t="s">
        <v>251</v>
      </c>
      <c r="R36" s="96">
        <v>14</v>
      </c>
      <c r="S36" s="96" t="s">
        <v>450</v>
      </c>
      <c r="T36" s="56"/>
    </row>
    <row r="37" spans="1:20" ht="33">
      <c r="A37" s="4">
        <v>33</v>
      </c>
      <c r="B37" s="96" t="s">
        <v>66</v>
      </c>
      <c r="C37" s="98" t="s">
        <v>430</v>
      </c>
      <c r="D37" s="56" t="s">
        <v>29</v>
      </c>
      <c r="E37" s="63">
        <v>163</v>
      </c>
      <c r="F37" s="98"/>
      <c r="G37" s="75">
        <v>60</v>
      </c>
      <c r="H37" s="75">
        <v>38</v>
      </c>
      <c r="I37" s="16">
        <f t="shared" si="0"/>
        <v>98</v>
      </c>
      <c r="J37" s="98" t="s">
        <v>466</v>
      </c>
      <c r="K37" s="64" t="s">
        <v>171</v>
      </c>
      <c r="L37" s="108" t="s">
        <v>239</v>
      </c>
      <c r="M37" s="74" t="s">
        <v>240</v>
      </c>
      <c r="N37" s="72" t="s">
        <v>241</v>
      </c>
      <c r="O37" s="72">
        <v>9957402959</v>
      </c>
      <c r="P37" s="98" t="s">
        <v>831</v>
      </c>
      <c r="Q37" s="98" t="s">
        <v>254</v>
      </c>
      <c r="R37" s="96">
        <v>7</v>
      </c>
      <c r="S37" s="96" t="s">
        <v>246</v>
      </c>
      <c r="T37" s="56"/>
    </row>
    <row r="38" spans="1:20" ht="33">
      <c r="A38" s="4">
        <v>34</v>
      </c>
      <c r="B38" s="96" t="s">
        <v>66</v>
      </c>
      <c r="C38" s="58" t="s">
        <v>299</v>
      </c>
      <c r="D38" s="56"/>
      <c r="E38" s="56"/>
      <c r="F38" s="98"/>
      <c r="G38" s="75">
        <v>25</v>
      </c>
      <c r="H38" s="75">
        <v>30</v>
      </c>
      <c r="I38" s="16">
        <f t="shared" si="0"/>
        <v>55</v>
      </c>
      <c r="J38" s="77" t="s">
        <v>353</v>
      </c>
      <c r="K38" s="64" t="s">
        <v>227</v>
      </c>
      <c r="L38" s="106"/>
      <c r="M38" s="85"/>
      <c r="N38" s="84"/>
      <c r="O38" s="84"/>
      <c r="P38" s="98" t="s">
        <v>831</v>
      </c>
      <c r="Q38" s="98" t="s">
        <v>254</v>
      </c>
      <c r="R38" s="96"/>
      <c r="S38" s="96"/>
      <c r="T38" s="56"/>
    </row>
    <row r="39" spans="1:20" ht="33">
      <c r="A39" s="4">
        <v>35</v>
      </c>
      <c r="B39" s="96" t="s">
        <v>67</v>
      </c>
      <c r="C39" s="98" t="s">
        <v>431</v>
      </c>
      <c r="D39" s="56" t="s">
        <v>29</v>
      </c>
      <c r="E39" s="55">
        <v>179</v>
      </c>
      <c r="F39" s="98"/>
      <c r="G39" s="75">
        <v>22</v>
      </c>
      <c r="H39" s="75">
        <v>20</v>
      </c>
      <c r="I39" s="16">
        <f t="shared" si="0"/>
        <v>42</v>
      </c>
      <c r="J39" s="96" t="s">
        <v>467</v>
      </c>
      <c r="K39" s="64" t="s">
        <v>171</v>
      </c>
      <c r="L39" s="106" t="s">
        <v>366</v>
      </c>
      <c r="M39" s="85" t="s">
        <v>367</v>
      </c>
      <c r="N39" s="84" t="s">
        <v>368</v>
      </c>
      <c r="O39" s="84">
        <v>9859452299</v>
      </c>
      <c r="P39" s="98" t="s">
        <v>831</v>
      </c>
      <c r="Q39" s="98" t="s">
        <v>254</v>
      </c>
      <c r="R39" s="96">
        <v>6</v>
      </c>
      <c r="S39" s="96" t="s">
        <v>246</v>
      </c>
      <c r="T39" s="56"/>
    </row>
    <row r="40" spans="1:20" ht="33">
      <c r="A40" s="4">
        <v>36</v>
      </c>
      <c r="B40" s="96" t="s">
        <v>67</v>
      </c>
      <c r="C40" s="58" t="s">
        <v>280</v>
      </c>
      <c r="D40" s="56"/>
      <c r="E40" s="68">
        <v>18271100538</v>
      </c>
      <c r="F40" s="68"/>
      <c r="G40" s="75">
        <v>14</v>
      </c>
      <c r="H40" s="75">
        <v>14</v>
      </c>
      <c r="I40" s="16">
        <f t="shared" si="0"/>
        <v>28</v>
      </c>
      <c r="J40" s="77" t="s">
        <v>832</v>
      </c>
      <c r="K40" s="64" t="s">
        <v>227</v>
      </c>
      <c r="L40" s="106"/>
      <c r="M40" s="85"/>
      <c r="N40" s="84"/>
      <c r="O40" s="84"/>
      <c r="P40" s="98" t="s">
        <v>831</v>
      </c>
      <c r="Q40" s="98" t="s">
        <v>250</v>
      </c>
      <c r="R40" s="96"/>
      <c r="S40" s="96"/>
      <c r="T40" s="56"/>
    </row>
    <row r="41" spans="1:20" ht="49.5">
      <c r="A41" s="4">
        <v>37</v>
      </c>
      <c r="B41" s="96" t="s">
        <v>66</v>
      </c>
      <c r="C41" s="99" t="s">
        <v>432</v>
      </c>
      <c r="D41" s="56" t="s">
        <v>27</v>
      </c>
      <c r="E41" s="73">
        <v>18271100804</v>
      </c>
      <c r="F41" s="99" t="s">
        <v>132</v>
      </c>
      <c r="G41" s="75">
        <v>23</v>
      </c>
      <c r="H41" s="75">
        <v>16</v>
      </c>
      <c r="I41" s="16">
        <f t="shared" si="0"/>
        <v>39</v>
      </c>
      <c r="J41" s="68" t="s">
        <v>468</v>
      </c>
      <c r="K41" s="101" t="s">
        <v>227</v>
      </c>
      <c r="L41" s="106" t="s">
        <v>188</v>
      </c>
      <c r="M41" s="63">
        <v>9678510074</v>
      </c>
      <c r="N41" s="84" t="s">
        <v>394</v>
      </c>
      <c r="O41" s="72">
        <v>9854319798</v>
      </c>
      <c r="P41" s="98" t="s">
        <v>833</v>
      </c>
      <c r="Q41" s="98" t="s">
        <v>250</v>
      </c>
      <c r="R41" s="96">
        <v>7</v>
      </c>
      <c r="S41" s="96" t="s">
        <v>246</v>
      </c>
      <c r="T41" s="56"/>
    </row>
    <row r="42" spans="1:20" ht="33">
      <c r="A42" s="4">
        <v>38</v>
      </c>
      <c r="B42" s="96" t="s">
        <v>67</v>
      </c>
      <c r="C42" s="98" t="s">
        <v>106</v>
      </c>
      <c r="D42" s="56" t="s">
        <v>27</v>
      </c>
      <c r="E42" s="63" t="s">
        <v>129</v>
      </c>
      <c r="F42" s="98" t="s">
        <v>132</v>
      </c>
      <c r="G42" s="75">
        <v>17</v>
      </c>
      <c r="H42" s="75">
        <v>16</v>
      </c>
      <c r="I42" s="16">
        <f t="shared" si="0"/>
        <v>33</v>
      </c>
      <c r="J42" s="98" t="s">
        <v>157</v>
      </c>
      <c r="K42" s="64" t="s">
        <v>171</v>
      </c>
      <c r="L42" s="79" t="s">
        <v>221</v>
      </c>
      <c r="M42" s="63">
        <v>9707189875</v>
      </c>
      <c r="N42" s="80" t="s">
        <v>222</v>
      </c>
      <c r="O42" s="80">
        <v>9577528665</v>
      </c>
      <c r="P42" s="98" t="s">
        <v>833</v>
      </c>
      <c r="Q42" s="98" t="s">
        <v>250</v>
      </c>
      <c r="R42" s="96">
        <v>5</v>
      </c>
      <c r="S42" s="96" t="s">
        <v>246</v>
      </c>
      <c r="T42" s="56"/>
    </row>
    <row r="43" spans="1:20" ht="33">
      <c r="A43" s="4">
        <v>39</v>
      </c>
      <c r="B43" s="96" t="s">
        <v>66</v>
      </c>
      <c r="C43" s="98" t="s">
        <v>433</v>
      </c>
      <c r="D43" s="56" t="s">
        <v>29</v>
      </c>
      <c r="E43" s="63"/>
      <c r="F43" s="98"/>
      <c r="G43" s="75">
        <v>54</v>
      </c>
      <c r="H43" s="75">
        <v>44</v>
      </c>
      <c r="I43" s="16">
        <f t="shared" si="0"/>
        <v>98</v>
      </c>
      <c r="J43" s="98" t="s">
        <v>469</v>
      </c>
      <c r="K43" s="64" t="s">
        <v>171</v>
      </c>
      <c r="L43" s="79" t="s">
        <v>221</v>
      </c>
      <c r="M43" s="63">
        <v>9707189875</v>
      </c>
      <c r="N43" s="80" t="s">
        <v>222</v>
      </c>
      <c r="O43" s="80">
        <v>9577528665</v>
      </c>
      <c r="P43" s="98" t="s">
        <v>834</v>
      </c>
      <c r="Q43" s="98" t="s">
        <v>251</v>
      </c>
      <c r="R43" s="96">
        <v>3</v>
      </c>
      <c r="S43" s="96" t="s">
        <v>246</v>
      </c>
      <c r="T43" s="56"/>
    </row>
    <row r="44" spans="1:20" ht="49.5">
      <c r="A44" s="4">
        <v>40</v>
      </c>
      <c r="B44" s="96" t="s">
        <v>66</v>
      </c>
      <c r="C44" s="98" t="s">
        <v>267</v>
      </c>
      <c r="D44" s="56" t="s">
        <v>27</v>
      </c>
      <c r="E44" s="63" t="s">
        <v>434</v>
      </c>
      <c r="F44" s="98" t="s">
        <v>131</v>
      </c>
      <c r="G44" s="75">
        <v>35</v>
      </c>
      <c r="H44" s="75">
        <v>30</v>
      </c>
      <c r="I44" s="16">
        <f t="shared" si="0"/>
        <v>65</v>
      </c>
      <c r="J44" s="98" t="s">
        <v>470</v>
      </c>
      <c r="K44" s="64" t="s">
        <v>171</v>
      </c>
      <c r="L44" s="79" t="s">
        <v>221</v>
      </c>
      <c r="M44" s="63">
        <v>9707189875</v>
      </c>
      <c r="N44" s="80" t="s">
        <v>222</v>
      </c>
      <c r="O44" s="80">
        <v>9577528665</v>
      </c>
      <c r="P44" s="98" t="s">
        <v>834</v>
      </c>
      <c r="Q44" s="98" t="s">
        <v>251</v>
      </c>
      <c r="R44" s="96">
        <v>5</v>
      </c>
      <c r="S44" s="96" t="s">
        <v>246</v>
      </c>
      <c r="T44" s="56"/>
    </row>
    <row r="45" spans="1:20" ht="33">
      <c r="A45" s="4">
        <v>41</v>
      </c>
      <c r="B45" s="96" t="s">
        <v>67</v>
      </c>
      <c r="C45" s="57" t="s">
        <v>489</v>
      </c>
      <c r="D45" s="56" t="s">
        <v>29</v>
      </c>
      <c r="E45" s="63"/>
      <c r="F45" s="98"/>
      <c r="G45" s="75">
        <v>30</v>
      </c>
      <c r="H45" s="75">
        <v>31</v>
      </c>
      <c r="I45" s="16">
        <f t="shared" si="0"/>
        <v>61</v>
      </c>
      <c r="J45" s="76" t="s">
        <v>516</v>
      </c>
      <c r="K45" s="64" t="s">
        <v>171</v>
      </c>
      <c r="L45" s="76"/>
      <c r="M45" s="79"/>
      <c r="N45" s="76"/>
      <c r="O45" s="79"/>
      <c r="P45" s="98" t="s">
        <v>834</v>
      </c>
      <c r="Q45" s="98" t="s">
        <v>251</v>
      </c>
      <c r="R45" s="96">
        <v>5</v>
      </c>
      <c r="S45" s="96" t="s">
        <v>246</v>
      </c>
      <c r="T45" s="56"/>
    </row>
    <row r="46" spans="1:20" ht="33">
      <c r="A46" s="4">
        <v>42</v>
      </c>
      <c r="B46" s="96" t="s">
        <v>67</v>
      </c>
      <c r="C46" s="58" t="s">
        <v>87</v>
      </c>
      <c r="D46" s="56" t="s">
        <v>27</v>
      </c>
      <c r="E46" s="63"/>
      <c r="F46" s="98"/>
      <c r="G46" s="75">
        <v>28</v>
      </c>
      <c r="H46" s="75">
        <v>29</v>
      </c>
      <c r="I46" s="16">
        <f t="shared" si="0"/>
        <v>57</v>
      </c>
      <c r="J46" s="77" t="s">
        <v>471</v>
      </c>
      <c r="K46" s="64" t="s">
        <v>171</v>
      </c>
      <c r="L46" s="76" t="s">
        <v>591</v>
      </c>
      <c r="M46" s="79"/>
      <c r="N46" s="76" t="s">
        <v>592</v>
      </c>
      <c r="O46" s="79"/>
      <c r="P46" s="98" t="s">
        <v>834</v>
      </c>
      <c r="Q46" s="98" t="s">
        <v>253</v>
      </c>
      <c r="R46" s="96">
        <v>5</v>
      </c>
      <c r="S46" s="96" t="s">
        <v>246</v>
      </c>
      <c r="T46" s="56"/>
    </row>
    <row r="47" spans="1:20" ht="30.75">
      <c r="A47" s="4">
        <v>43</v>
      </c>
      <c r="B47" s="96" t="s">
        <v>66</v>
      </c>
      <c r="C47" s="97" t="s">
        <v>437</v>
      </c>
      <c r="D47" s="56" t="s">
        <v>29</v>
      </c>
      <c r="E47" s="75">
        <v>152</v>
      </c>
      <c r="F47" s="98"/>
      <c r="G47" s="75">
        <v>30</v>
      </c>
      <c r="H47" s="75">
        <v>22</v>
      </c>
      <c r="I47" s="16">
        <f t="shared" si="0"/>
        <v>52</v>
      </c>
      <c r="J47" s="117" t="s">
        <v>475</v>
      </c>
      <c r="K47" s="64" t="s">
        <v>171</v>
      </c>
      <c r="L47" s="79" t="s">
        <v>180</v>
      </c>
      <c r="M47" s="63">
        <v>9854377213</v>
      </c>
      <c r="N47" s="80" t="s">
        <v>181</v>
      </c>
      <c r="O47" s="80">
        <v>7896806768</v>
      </c>
      <c r="P47" s="98" t="s">
        <v>835</v>
      </c>
      <c r="Q47" s="98" t="s">
        <v>244</v>
      </c>
      <c r="R47" s="96">
        <v>5</v>
      </c>
      <c r="S47" s="96" t="s">
        <v>246</v>
      </c>
      <c r="T47" s="56"/>
    </row>
    <row r="48" spans="1:20" ht="30.75">
      <c r="A48" s="4">
        <v>44</v>
      </c>
      <c r="B48" s="96" t="s">
        <v>67</v>
      </c>
      <c r="C48" s="97" t="s">
        <v>439</v>
      </c>
      <c r="D48" s="56" t="s">
        <v>29</v>
      </c>
      <c r="E48" s="75"/>
      <c r="F48" s="98"/>
      <c r="G48" s="75">
        <v>27</v>
      </c>
      <c r="H48" s="75">
        <v>26</v>
      </c>
      <c r="I48" s="16">
        <f t="shared" si="0"/>
        <v>53</v>
      </c>
      <c r="J48" s="117" t="s">
        <v>477</v>
      </c>
      <c r="K48" s="64" t="s">
        <v>171</v>
      </c>
      <c r="L48" s="108" t="s">
        <v>239</v>
      </c>
      <c r="M48" s="74" t="s">
        <v>240</v>
      </c>
      <c r="N48" s="72" t="s">
        <v>241</v>
      </c>
      <c r="O48" s="72">
        <v>9957402959</v>
      </c>
      <c r="P48" s="98" t="s">
        <v>835</v>
      </c>
      <c r="Q48" s="98" t="s">
        <v>255</v>
      </c>
      <c r="R48" s="96">
        <v>5</v>
      </c>
      <c r="S48" s="96" t="s">
        <v>246</v>
      </c>
      <c r="T48" s="56"/>
    </row>
    <row r="49" spans="1:20">
      <c r="A49" s="4">
        <v>45</v>
      </c>
      <c r="B49" s="96"/>
      <c r="C49" s="97"/>
      <c r="D49" s="56"/>
      <c r="E49" s="75"/>
      <c r="F49" s="98"/>
      <c r="G49" s="75"/>
      <c r="H49" s="75"/>
      <c r="I49" s="16">
        <f t="shared" si="0"/>
        <v>0</v>
      </c>
      <c r="J49" s="117"/>
      <c r="K49" s="64"/>
      <c r="L49" s="108"/>
      <c r="M49" s="74"/>
      <c r="N49" s="72"/>
      <c r="O49" s="72"/>
      <c r="P49" s="98"/>
      <c r="Q49" s="98"/>
      <c r="R49" s="96"/>
      <c r="S49" s="96"/>
      <c r="T49" s="56"/>
    </row>
    <row r="50" spans="1:20">
      <c r="A50" s="4">
        <v>46</v>
      </c>
      <c r="B50" s="96"/>
      <c r="C50" s="99"/>
      <c r="D50" s="56"/>
      <c r="E50" s="63"/>
      <c r="F50" s="98"/>
      <c r="G50" s="75"/>
      <c r="H50" s="75"/>
      <c r="I50" s="16">
        <f t="shared" si="0"/>
        <v>0</v>
      </c>
      <c r="J50" s="114"/>
      <c r="K50" s="64"/>
      <c r="L50" s="79"/>
      <c r="M50" s="63"/>
      <c r="N50" s="80"/>
      <c r="O50" s="80"/>
      <c r="P50" s="98"/>
      <c r="Q50" s="98"/>
      <c r="R50" s="96"/>
      <c r="S50" s="96"/>
      <c r="T50" s="56"/>
    </row>
    <row r="51" spans="1:20" ht="33">
      <c r="A51" s="4">
        <v>47</v>
      </c>
      <c r="B51" s="96" t="s">
        <v>66</v>
      </c>
      <c r="C51" s="57" t="s">
        <v>484</v>
      </c>
      <c r="D51" s="56" t="s">
        <v>29</v>
      </c>
      <c r="E51" s="75"/>
      <c r="F51" s="98"/>
      <c r="G51" s="75">
        <v>31</v>
      </c>
      <c r="H51" s="75">
        <v>34</v>
      </c>
      <c r="I51" s="16">
        <f t="shared" si="0"/>
        <v>65</v>
      </c>
      <c r="J51" s="76" t="s">
        <v>597</v>
      </c>
      <c r="K51" s="64" t="s">
        <v>171</v>
      </c>
      <c r="L51" s="108" t="s">
        <v>382</v>
      </c>
      <c r="M51" s="74">
        <v>9435543215</v>
      </c>
      <c r="N51" s="72" t="s">
        <v>383</v>
      </c>
      <c r="O51" s="72">
        <v>9678023632</v>
      </c>
      <c r="P51" s="97" t="s">
        <v>836</v>
      </c>
      <c r="Q51" s="98" t="s">
        <v>252</v>
      </c>
      <c r="R51" s="98">
        <v>7</v>
      </c>
      <c r="S51" s="98" t="s">
        <v>246</v>
      </c>
      <c r="T51" s="56"/>
    </row>
    <row r="52" spans="1:20" ht="33">
      <c r="A52" s="4">
        <v>48</v>
      </c>
      <c r="B52" s="96" t="s">
        <v>66</v>
      </c>
      <c r="C52" s="58" t="s">
        <v>837</v>
      </c>
      <c r="D52" s="56" t="s">
        <v>27</v>
      </c>
      <c r="E52" s="63"/>
      <c r="F52" s="98" t="s">
        <v>132</v>
      </c>
      <c r="G52" s="75">
        <v>20</v>
      </c>
      <c r="H52" s="75">
        <v>33</v>
      </c>
      <c r="I52" s="16">
        <f t="shared" si="0"/>
        <v>53</v>
      </c>
      <c r="J52" s="77" t="s">
        <v>838</v>
      </c>
      <c r="K52" s="87"/>
      <c r="L52" s="79" t="s">
        <v>180</v>
      </c>
      <c r="M52" s="63">
        <v>9854377213</v>
      </c>
      <c r="N52" s="80" t="s">
        <v>181</v>
      </c>
      <c r="O52" s="80">
        <v>7896806768</v>
      </c>
      <c r="P52" s="97" t="s">
        <v>836</v>
      </c>
      <c r="Q52" s="98" t="s">
        <v>252</v>
      </c>
      <c r="R52" s="96">
        <v>4</v>
      </c>
      <c r="S52" s="96" t="s">
        <v>246</v>
      </c>
      <c r="T52" s="56"/>
    </row>
    <row r="53" spans="1:20" ht="33">
      <c r="A53" s="4">
        <v>49</v>
      </c>
      <c r="B53" s="96" t="s">
        <v>67</v>
      </c>
      <c r="C53" s="97" t="s">
        <v>440</v>
      </c>
      <c r="D53" s="56" t="s">
        <v>29</v>
      </c>
      <c r="E53" s="75">
        <v>244</v>
      </c>
      <c r="F53" s="98"/>
      <c r="G53" s="75">
        <v>24</v>
      </c>
      <c r="H53" s="75">
        <v>24</v>
      </c>
      <c r="I53" s="16">
        <f t="shared" si="0"/>
        <v>48</v>
      </c>
      <c r="J53" s="98" t="s">
        <v>453</v>
      </c>
      <c r="K53" s="64" t="s">
        <v>171</v>
      </c>
      <c r="L53" s="108" t="s">
        <v>407</v>
      </c>
      <c r="M53" s="74" t="s">
        <v>408</v>
      </c>
      <c r="N53" s="72" t="s">
        <v>409</v>
      </c>
      <c r="O53" s="72">
        <v>8399022386</v>
      </c>
      <c r="P53" s="97" t="s">
        <v>836</v>
      </c>
      <c r="Q53" s="98" t="s">
        <v>252</v>
      </c>
      <c r="R53" s="96">
        <v>6</v>
      </c>
      <c r="S53" s="96" t="s">
        <v>246</v>
      </c>
      <c r="T53" s="56"/>
    </row>
    <row r="54" spans="1:20" ht="33">
      <c r="A54" s="4">
        <v>50</v>
      </c>
      <c r="B54" s="96" t="s">
        <v>67</v>
      </c>
      <c r="C54" s="99" t="s">
        <v>441</v>
      </c>
      <c r="D54" s="56" t="s">
        <v>27</v>
      </c>
      <c r="E54" s="63">
        <v>18271100563</v>
      </c>
      <c r="F54" s="98" t="s">
        <v>131</v>
      </c>
      <c r="G54" s="75">
        <v>18</v>
      </c>
      <c r="H54" s="75">
        <v>16</v>
      </c>
      <c r="I54" s="16">
        <f t="shared" si="0"/>
        <v>34</v>
      </c>
      <c r="J54" s="98" t="s">
        <v>478</v>
      </c>
      <c r="K54" s="64" t="s">
        <v>171</v>
      </c>
      <c r="L54" s="79" t="s">
        <v>180</v>
      </c>
      <c r="M54" s="63">
        <v>9854377213</v>
      </c>
      <c r="N54" s="80" t="s">
        <v>181</v>
      </c>
      <c r="O54" s="80">
        <v>7896806768</v>
      </c>
      <c r="P54" s="97" t="s">
        <v>836</v>
      </c>
      <c r="Q54" s="98" t="s">
        <v>252</v>
      </c>
      <c r="R54" s="96">
        <v>3</v>
      </c>
      <c r="S54" s="96" t="s">
        <v>246</v>
      </c>
      <c r="T54" s="56"/>
    </row>
    <row r="55" spans="1:20" ht="49.5">
      <c r="A55" s="4">
        <v>51</v>
      </c>
      <c r="B55" s="96" t="s">
        <v>66</v>
      </c>
      <c r="C55" s="98" t="s">
        <v>442</v>
      </c>
      <c r="D55" s="56" t="s">
        <v>27</v>
      </c>
      <c r="E55" s="63">
        <v>18271100406</v>
      </c>
      <c r="F55" s="98" t="s">
        <v>316</v>
      </c>
      <c r="G55" s="75">
        <v>52</v>
      </c>
      <c r="H55" s="75">
        <v>54</v>
      </c>
      <c r="I55" s="16">
        <f t="shared" si="0"/>
        <v>106</v>
      </c>
      <c r="J55" s="98" t="s">
        <v>479</v>
      </c>
      <c r="K55" s="64" t="s">
        <v>171</v>
      </c>
      <c r="L55" s="106" t="s">
        <v>184</v>
      </c>
      <c r="M55" s="63">
        <v>9864840554</v>
      </c>
      <c r="N55" s="84" t="s">
        <v>185</v>
      </c>
      <c r="O55" s="84">
        <v>9854121280</v>
      </c>
      <c r="P55" s="97" t="s">
        <v>839</v>
      </c>
      <c r="Q55" s="98" t="s">
        <v>253</v>
      </c>
      <c r="R55" s="96">
        <v>5</v>
      </c>
      <c r="S55" s="96" t="s">
        <v>246</v>
      </c>
      <c r="T55" s="56"/>
    </row>
    <row r="56" spans="1:20" ht="33">
      <c r="A56" s="4">
        <v>52</v>
      </c>
      <c r="B56" s="96" t="s">
        <v>67</v>
      </c>
      <c r="C56" s="98" t="s">
        <v>443</v>
      </c>
      <c r="D56" s="56" t="s">
        <v>27</v>
      </c>
      <c r="E56" s="63" t="s">
        <v>444</v>
      </c>
      <c r="F56" s="98" t="s">
        <v>131</v>
      </c>
      <c r="G56" s="75">
        <v>50</v>
      </c>
      <c r="H56" s="75">
        <v>44</v>
      </c>
      <c r="I56" s="16">
        <f t="shared" si="0"/>
        <v>94</v>
      </c>
      <c r="J56" s="98" t="s">
        <v>480</v>
      </c>
      <c r="K56" s="64" t="s">
        <v>171</v>
      </c>
      <c r="L56" s="79" t="s">
        <v>180</v>
      </c>
      <c r="M56" s="63">
        <v>9854377213</v>
      </c>
      <c r="N56" s="80" t="s">
        <v>181</v>
      </c>
      <c r="O56" s="80">
        <v>7896806768</v>
      </c>
      <c r="P56" s="97" t="s">
        <v>839</v>
      </c>
      <c r="Q56" s="98" t="s">
        <v>253</v>
      </c>
      <c r="R56" s="96">
        <v>6</v>
      </c>
      <c r="S56" s="96" t="s">
        <v>246</v>
      </c>
      <c r="T56" s="56"/>
    </row>
    <row r="57" spans="1:20" ht="33">
      <c r="A57" s="4">
        <v>53</v>
      </c>
      <c r="B57" s="96" t="s">
        <v>66</v>
      </c>
      <c r="C57" s="98" t="s">
        <v>116</v>
      </c>
      <c r="D57" s="56" t="s">
        <v>29</v>
      </c>
      <c r="E57" s="73">
        <v>242</v>
      </c>
      <c r="F57" s="98"/>
      <c r="G57" s="75">
        <v>20</v>
      </c>
      <c r="H57" s="75">
        <v>30</v>
      </c>
      <c r="I57" s="16">
        <f t="shared" si="0"/>
        <v>50</v>
      </c>
      <c r="J57" s="116" t="s">
        <v>165</v>
      </c>
      <c r="K57" s="64" t="s">
        <v>171</v>
      </c>
      <c r="L57" s="108" t="s">
        <v>239</v>
      </c>
      <c r="M57" s="74" t="s">
        <v>240</v>
      </c>
      <c r="N57" s="72" t="s">
        <v>241</v>
      </c>
      <c r="O57" s="72">
        <v>9957402959</v>
      </c>
      <c r="P57" s="118" t="s">
        <v>840</v>
      </c>
      <c r="Q57" s="98" t="s">
        <v>254</v>
      </c>
      <c r="R57" s="98">
        <v>6</v>
      </c>
      <c r="S57" s="98" t="s">
        <v>246</v>
      </c>
      <c r="T57" s="56"/>
    </row>
    <row r="58" spans="1:20" ht="33">
      <c r="A58" s="4">
        <v>54</v>
      </c>
      <c r="B58" s="96" t="s">
        <v>67</v>
      </c>
      <c r="C58" s="98" t="s">
        <v>445</v>
      </c>
      <c r="D58" s="56" t="s">
        <v>29</v>
      </c>
      <c r="E58" s="75">
        <v>15</v>
      </c>
      <c r="F58" s="98"/>
      <c r="G58" s="75">
        <v>26</v>
      </c>
      <c r="H58" s="75">
        <v>25</v>
      </c>
      <c r="I58" s="16">
        <f t="shared" si="0"/>
        <v>51</v>
      </c>
      <c r="J58" s="96" t="s">
        <v>357</v>
      </c>
      <c r="K58" s="64" t="s">
        <v>171</v>
      </c>
      <c r="L58" s="108" t="s">
        <v>239</v>
      </c>
      <c r="M58" s="74" t="s">
        <v>240</v>
      </c>
      <c r="N58" s="72" t="s">
        <v>241</v>
      </c>
      <c r="O58" s="72">
        <v>9957402959</v>
      </c>
      <c r="P58" s="118" t="s">
        <v>840</v>
      </c>
      <c r="Q58" s="98" t="s">
        <v>254</v>
      </c>
      <c r="R58" s="96">
        <v>6</v>
      </c>
      <c r="S58" s="96" t="s">
        <v>246</v>
      </c>
      <c r="T58" s="56"/>
    </row>
    <row r="59" spans="1:20" ht="49.5">
      <c r="A59" s="4">
        <v>55</v>
      </c>
      <c r="B59" s="96" t="s">
        <v>66</v>
      </c>
      <c r="C59" s="57" t="s">
        <v>114</v>
      </c>
      <c r="D59" s="56" t="s">
        <v>29</v>
      </c>
      <c r="E59" s="63"/>
      <c r="F59" s="98"/>
      <c r="G59" s="75">
        <v>40</v>
      </c>
      <c r="H59" s="75">
        <v>44</v>
      </c>
      <c r="I59" s="16">
        <f t="shared" si="0"/>
        <v>84</v>
      </c>
      <c r="J59" s="76" t="s">
        <v>164</v>
      </c>
      <c r="K59" s="64" t="s">
        <v>171</v>
      </c>
      <c r="L59" s="57" t="s">
        <v>594</v>
      </c>
      <c r="M59" s="108"/>
      <c r="N59" s="57" t="s">
        <v>241</v>
      </c>
      <c r="O59" s="108">
        <v>9957402959</v>
      </c>
      <c r="P59" s="118" t="s">
        <v>841</v>
      </c>
      <c r="Q59" s="98" t="s">
        <v>250</v>
      </c>
      <c r="R59" s="96">
        <v>6</v>
      </c>
      <c r="S59" s="96" t="s">
        <v>246</v>
      </c>
      <c r="T59" s="56"/>
    </row>
    <row r="60" spans="1:20" ht="33">
      <c r="A60" s="4">
        <v>56</v>
      </c>
      <c r="B60" s="96" t="s">
        <v>67</v>
      </c>
      <c r="C60" s="98" t="s">
        <v>101</v>
      </c>
      <c r="D60" s="56" t="s">
        <v>29</v>
      </c>
      <c r="E60" s="74">
        <v>2</v>
      </c>
      <c r="F60" s="98"/>
      <c r="G60" s="75">
        <v>24</v>
      </c>
      <c r="H60" s="75">
        <v>23</v>
      </c>
      <c r="I60" s="16">
        <f t="shared" si="0"/>
        <v>47</v>
      </c>
      <c r="J60" s="96" t="s">
        <v>322</v>
      </c>
      <c r="K60" s="64" t="s">
        <v>171</v>
      </c>
      <c r="L60" s="108" t="s">
        <v>372</v>
      </c>
      <c r="M60" s="74" t="s">
        <v>373</v>
      </c>
      <c r="N60" s="72" t="s">
        <v>374</v>
      </c>
      <c r="O60" s="72">
        <v>7896361694</v>
      </c>
      <c r="P60" s="118" t="s">
        <v>841</v>
      </c>
      <c r="Q60" s="98" t="s">
        <v>250</v>
      </c>
      <c r="R60" s="96">
        <v>6</v>
      </c>
      <c r="S60" s="96" t="s">
        <v>246</v>
      </c>
      <c r="T60" s="56"/>
    </row>
    <row r="61" spans="1:20">
      <c r="A61" s="4">
        <v>57</v>
      </c>
      <c r="B61" s="56"/>
      <c r="C61" s="57"/>
      <c r="D61" s="56"/>
      <c r="E61" s="55"/>
      <c r="F61" s="98"/>
      <c r="G61" s="75"/>
      <c r="H61" s="75"/>
      <c r="I61" s="16">
        <f t="shared" si="0"/>
        <v>0</v>
      </c>
      <c r="J61" s="76"/>
      <c r="K61" s="64"/>
      <c r="L61" s="108"/>
      <c r="M61" s="74"/>
      <c r="N61" s="72"/>
      <c r="O61" s="72"/>
      <c r="P61" s="98"/>
      <c r="Q61" s="98"/>
      <c r="R61" s="96"/>
      <c r="S61" s="96"/>
      <c r="T61" s="56"/>
    </row>
    <row r="62" spans="1:20">
      <c r="A62" s="4">
        <v>58</v>
      </c>
      <c r="B62" s="56"/>
      <c r="C62" s="98"/>
      <c r="D62" s="56"/>
      <c r="E62" s="63"/>
      <c r="F62" s="98"/>
      <c r="G62" s="75"/>
      <c r="H62" s="75"/>
      <c r="I62" s="16">
        <f t="shared" si="0"/>
        <v>0</v>
      </c>
      <c r="J62" s="116"/>
      <c r="K62" s="64"/>
      <c r="L62" s="106"/>
      <c r="M62" s="85"/>
      <c r="N62" s="84"/>
      <c r="O62" s="84"/>
      <c r="P62" s="98"/>
      <c r="Q62" s="98"/>
      <c r="R62" s="96"/>
      <c r="S62" s="96"/>
      <c r="T62" s="56"/>
    </row>
    <row r="63" spans="1:20">
      <c r="A63" s="4">
        <v>59</v>
      </c>
      <c r="B63" s="56"/>
      <c r="C63" s="57"/>
      <c r="D63" s="56"/>
      <c r="E63" s="75"/>
      <c r="F63" s="98"/>
      <c r="G63" s="75"/>
      <c r="H63" s="75"/>
      <c r="I63" s="16">
        <f t="shared" si="0"/>
        <v>0</v>
      </c>
      <c r="J63" s="76"/>
      <c r="K63" s="80"/>
      <c r="L63" s="108"/>
      <c r="M63" s="74"/>
      <c r="N63" s="72"/>
      <c r="O63" s="72"/>
      <c r="P63" s="115"/>
      <c r="Q63" s="96"/>
      <c r="R63" s="96"/>
      <c r="S63" s="96"/>
      <c r="T63" s="56"/>
    </row>
    <row r="64" spans="1:20">
      <c r="A64" s="4">
        <v>60</v>
      </c>
      <c r="B64" s="56"/>
      <c r="C64" s="57"/>
      <c r="D64" s="56"/>
      <c r="E64" s="75"/>
      <c r="F64" s="98"/>
      <c r="G64" s="75"/>
      <c r="H64" s="75"/>
      <c r="I64" s="16">
        <f t="shared" si="0"/>
        <v>0</v>
      </c>
      <c r="J64" s="76"/>
      <c r="K64" s="80"/>
      <c r="L64" s="108"/>
      <c r="M64" s="74"/>
      <c r="N64" s="72"/>
      <c r="O64" s="72"/>
      <c r="P64" s="115"/>
      <c r="Q64" s="96"/>
      <c r="R64" s="56"/>
      <c r="S64" s="56"/>
      <c r="T64" s="56"/>
    </row>
    <row r="65" spans="1:20">
      <c r="A65" s="4">
        <v>61</v>
      </c>
      <c r="B65" s="56"/>
      <c r="C65" s="96"/>
      <c r="D65" s="56"/>
      <c r="E65" s="75"/>
      <c r="F65" s="96"/>
      <c r="G65" s="75"/>
      <c r="H65" s="75"/>
      <c r="I65" s="16">
        <f t="shared" si="0"/>
        <v>0</v>
      </c>
      <c r="J65" s="56"/>
      <c r="K65" s="55"/>
      <c r="L65" s="106"/>
      <c r="M65" s="85"/>
      <c r="N65" s="84"/>
      <c r="O65" s="84"/>
      <c r="P65" s="115"/>
      <c r="Q65" s="96"/>
      <c r="R65" s="56"/>
      <c r="S65" s="56"/>
      <c r="T65" s="56"/>
    </row>
    <row r="66" spans="1:20">
      <c r="A66" s="4">
        <v>62</v>
      </c>
      <c r="B66" s="56"/>
      <c r="C66" s="98"/>
      <c r="D66" s="56"/>
      <c r="E66" s="56"/>
      <c r="F66" s="98"/>
      <c r="G66" s="75"/>
      <c r="H66" s="75"/>
      <c r="I66" s="16">
        <f t="shared" si="0"/>
        <v>0</v>
      </c>
      <c r="J66" s="56"/>
      <c r="K66" s="64"/>
      <c r="L66" s="106"/>
      <c r="M66" s="85"/>
      <c r="N66" s="84"/>
      <c r="O66" s="84"/>
      <c r="P66" s="115"/>
      <c r="Q66" s="96"/>
      <c r="R66" s="96"/>
      <c r="S66" s="96"/>
      <c r="T66" s="56"/>
    </row>
    <row r="67" spans="1:20">
      <c r="A67" s="4">
        <v>63</v>
      </c>
      <c r="B67" s="56"/>
      <c r="C67" s="98"/>
      <c r="D67" s="56"/>
      <c r="E67" s="56"/>
      <c r="F67" s="98"/>
      <c r="G67" s="75"/>
      <c r="H67" s="75"/>
      <c r="I67" s="16">
        <f t="shared" si="0"/>
        <v>0</v>
      </c>
      <c r="J67" s="56"/>
      <c r="K67" s="64"/>
      <c r="L67" s="106"/>
      <c r="M67" s="85"/>
      <c r="N67" s="84"/>
      <c r="O67" s="84"/>
      <c r="P67" s="115"/>
      <c r="Q67" s="96"/>
      <c r="R67" s="96"/>
      <c r="S67" s="96"/>
      <c r="T67" s="56"/>
    </row>
    <row r="68" spans="1:20">
      <c r="A68" s="4">
        <v>64</v>
      </c>
      <c r="B68" s="96"/>
      <c r="C68" s="98"/>
      <c r="D68" s="56"/>
      <c r="E68" s="56"/>
      <c r="F68" s="98"/>
      <c r="G68" s="75"/>
      <c r="H68" s="75"/>
      <c r="I68" s="16">
        <f t="shared" si="0"/>
        <v>0</v>
      </c>
      <c r="J68" s="96"/>
      <c r="K68" s="64"/>
      <c r="L68" s="108"/>
      <c r="M68" s="74"/>
      <c r="N68" s="72"/>
      <c r="O68" s="72"/>
      <c r="P68" s="118"/>
      <c r="Q68" s="98"/>
      <c r="R68" s="96"/>
      <c r="S68" s="96"/>
      <c r="T68" s="56"/>
    </row>
    <row r="69" spans="1:20">
      <c r="A69" s="4">
        <v>65</v>
      </c>
      <c r="B69" s="56"/>
      <c r="C69" s="96"/>
      <c r="D69" s="56"/>
      <c r="E69" s="75"/>
      <c r="F69" s="96"/>
      <c r="G69" s="75"/>
      <c r="H69" s="75"/>
      <c r="I69" s="16">
        <f t="shared" si="0"/>
        <v>0</v>
      </c>
      <c r="J69" s="96"/>
      <c r="K69" s="64"/>
      <c r="L69" s="108"/>
      <c r="M69" s="74"/>
      <c r="N69" s="72"/>
      <c r="O69" s="72"/>
      <c r="P69" s="98"/>
      <c r="Q69" s="98"/>
      <c r="R69" s="96"/>
      <c r="S69" s="96"/>
      <c r="T69" s="56"/>
    </row>
    <row r="70" spans="1:20">
      <c r="A70" s="4">
        <v>66</v>
      </c>
      <c r="B70" s="56"/>
      <c r="C70" s="98"/>
      <c r="D70" s="56"/>
      <c r="E70" s="75"/>
      <c r="F70" s="98"/>
      <c r="G70" s="75"/>
      <c r="H70" s="75"/>
      <c r="I70" s="16">
        <f t="shared" si="0"/>
        <v>0</v>
      </c>
      <c r="J70" s="116"/>
      <c r="K70" s="64"/>
      <c r="L70" s="106"/>
      <c r="M70" s="85"/>
      <c r="N70" s="84"/>
      <c r="O70" s="84"/>
      <c r="P70" s="98"/>
      <c r="Q70" s="98"/>
      <c r="R70" s="96"/>
      <c r="S70" s="96"/>
      <c r="T70" s="56"/>
    </row>
    <row r="71" spans="1:20">
      <c r="A71" s="4">
        <v>67</v>
      </c>
      <c r="B71" s="56"/>
      <c r="C71" s="96"/>
      <c r="D71" s="56"/>
      <c r="E71" s="75"/>
      <c r="F71" s="96"/>
      <c r="G71" s="75"/>
      <c r="H71" s="75"/>
      <c r="I71" s="16">
        <f t="shared" ref="I71:I134" si="1">+G71+H71</f>
        <v>0</v>
      </c>
      <c r="J71" s="119"/>
      <c r="K71" s="64"/>
      <c r="L71" s="108"/>
      <c r="M71" s="74"/>
      <c r="N71" s="72"/>
      <c r="O71" s="72"/>
      <c r="P71" s="115"/>
      <c r="Q71" s="96"/>
      <c r="R71" s="96"/>
      <c r="S71" s="96"/>
      <c r="T71" s="56"/>
    </row>
    <row r="72" spans="1:20">
      <c r="A72" s="4">
        <v>68</v>
      </c>
      <c r="B72" s="56"/>
      <c r="C72" s="96"/>
      <c r="D72" s="56"/>
      <c r="E72" s="75"/>
      <c r="F72" s="96"/>
      <c r="G72" s="75"/>
      <c r="H72" s="75"/>
      <c r="I72" s="16">
        <f t="shared" si="1"/>
        <v>0</v>
      </c>
      <c r="J72" s="56"/>
      <c r="K72" s="64"/>
      <c r="L72" s="108"/>
      <c r="M72" s="74"/>
      <c r="N72" s="72"/>
      <c r="O72" s="72"/>
      <c r="P72" s="115"/>
      <c r="Q72" s="96"/>
      <c r="R72" s="56"/>
      <c r="S72" s="56"/>
      <c r="T72" s="56"/>
    </row>
    <row r="73" spans="1:20">
      <c r="A73" s="4">
        <v>69</v>
      </c>
      <c r="B73" s="56"/>
      <c r="C73" s="98"/>
      <c r="D73" s="56"/>
      <c r="E73" s="75"/>
      <c r="F73" s="98"/>
      <c r="G73" s="75"/>
      <c r="H73" s="75"/>
      <c r="I73" s="16">
        <f t="shared" si="1"/>
        <v>0</v>
      </c>
      <c r="J73" s="56"/>
      <c r="K73" s="55"/>
      <c r="L73" s="106"/>
      <c r="M73" s="85"/>
      <c r="N73" s="84"/>
      <c r="O73" s="84"/>
      <c r="P73" s="115"/>
      <c r="Q73" s="96"/>
      <c r="R73" s="56"/>
      <c r="S73" s="56"/>
      <c r="T73" s="56"/>
    </row>
    <row r="74" spans="1:20">
      <c r="A74" s="4">
        <v>70</v>
      </c>
      <c r="B74" s="56"/>
      <c r="C74" s="96"/>
      <c r="D74" s="56"/>
      <c r="E74" s="75"/>
      <c r="F74" s="96"/>
      <c r="G74" s="75"/>
      <c r="H74" s="75"/>
      <c r="I74" s="16">
        <f t="shared" si="1"/>
        <v>0</v>
      </c>
      <c r="J74" s="56"/>
      <c r="K74" s="64"/>
      <c r="L74" s="106"/>
      <c r="M74" s="85"/>
      <c r="N74" s="84"/>
      <c r="O74" s="84"/>
      <c r="P74" s="115"/>
      <c r="Q74" s="96"/>
      <c r="R74" s="96"/>
      <c r="S74" s="96"/>
      <c r="T74" s="56"/>
    </row>
    <row r="75" spans="1:20">
      <c r="A75" s="4">
        <v>71</v>
      </c>
      <c r="B75" s="56"/>
      <c r="C75" s="96"/>
      <c r="D75" s="56"/>
      <c r="E75" s="75"/>
      <c r="F75" s="96"/>
      <c r="G75" s="75"/>
      <c r="H75" s="75"/>
      <c r="I75" s="16">
        <f t="shared" si="1"/>
        <v>0</v>
      </c>
      <c r="J75" s="56"/>
      <c r="K75" s="64"/>
      <c r="L75" s="106"/>
      <c r="M75" s="85"/>
      <c r="N75" s="84"/>
      <c r="O75" s="84"/>
      <c r="P75" s="115"/>
      <c r="Q75" s="96"/>
      <c r="R75" s="96"/>
      <c r="S75" s="96"/>
      <c r="T75" s="56"/>
    </row>
    <row r="76" spans="1:20">
      <c r="A76" s="4">
        <v>72</v>
      </c>
      <c r="B76" s="56"/>
      <c r="C76" s="96"/>
      <c r="D76" s="56"/>
      <c r="E76" s="75"/>
      <c r="F76" s="96"/>
      <c r="G76" s="75"/>
      <c r="H76" s="75"/>
      <c r="I76" s="16">
        <f t="shared" si="1"/>
        <v>0</v>
      </c>
      <c r="J76" s="56"/>
      <c r="K76" s="64"/>
      <c r="L76" s="106"/>
      <c r="M76" s="85"/>
      <c r="N76" s="84"/>
      <c r="O76" s="84"/>
      <c r="P76" s="98"/>
      <c r="Q76" s="98"/>
      <c r="R76" s="96"/>
      <c r="S76" s="96"/>
      <c r="T76" s="56"/>
    </row>
    <row r="77" spans="1:20">
      <c r="A77" s="4">
        <v>73</v>
      </c>
      <c r="B77" s="56"/>
      <c r="C77" s="96"/>
      <c r="D77" s="56"/>
      <c r="E77" s="75"/>
      <c r="F77" s="96"/>
      <c r="G77" s="75"/>
      <c r="H77" s="75"/>
      <c r="I77" s="16">
        <f t="shared" si="1"/>
        <v>0</v>
      </c>
      <c r="J77" s="56"/>
      <c r="K77" s="55"/>
      <c r="L77" s="56"/>
      <c r="M77" s="63"/>
      <c r="N77" s="63"/>
      <c r="O77" s="63"/>
      <c r="P77" s="113"/>
      <c r="Q77" s="96"/>
      <c r="R77" s="56"/>
      <c r="S77" s="56"/>
      <c r="T77" s="56"/>
    </row>
    <row r="78" spans="1:20">
      <c r="A78" s="4">
        <v>74</v>
      </c>
      <c r="B78" s="56"/>
      <c r="C78" s="98"/>
      <c r="D78" s="56"/>
      <c r="E78" s="75"/>
      <c r="F78" s="98"/>
      <c r="G78" s="75"/>
      <c r="H78" s="75"/>
      <c r="I78" s="16">
        <f t="shared" si="1"/>
        <v>0</v>
      </c>
      <c r="J78" s="17"/>
      <c r="K78" s="17"/>
      <c r="L78" s="17"/>
      <c r="M78" s="17"/>
      <c r="N78" s="17"/>
      <c r="O78" s="17"/>
      <c r="P78" s="22"/>
      <c r="Q78" s="17"/>
      <c r="R78" s="17"/>
      <c r="S78" s="17"/>
      <c r="T78" s="17"/>
    </row>
    <row r="79" spans="1:20">
      <c r="A79" s="4">
        <v>75</v>
      </c>
      <c r="B79" s="56"/>
      <c r="C79" s="96"/>
      <c r="D79" s="56"/>
      <c r="E79" s="75"/>
      <c r="F79" s="96"/>
      <c r="G79" s="75"/>
      <c r="H79" s="75"/>
      <c r="I79" s="16">
        <f t="shared" si="1"/>
        <v>0</v>
      </c>
      <c r="J79" s="56"/>
      <c r="K79" s="64"/>
      <c r="L79" s="106"/>
      <c r="M79" s="85"/>
      <c r="N79" s="84"/>
      <c r="O79" s="84"/>
      <c r="P79" s="98"/>
      <c r="Q79" s="98"/>
      <c r="R79" s="96"/>
      <c r="S79" s="96"/>
      <c r="T79" s="56"/>
    </row>
    <row r="80" spans="1:20">
      <c r="A80" s="4">
        <v>76</v>
      </c>
      <c r="B80" s="56"/>
      <c r="C80" s="96"/>
      <c r="D80" s="56"/>
      <c r="E80" s="75"/>
      <c r="F80" s="96"/>
      <c r="G80" s="75"/>
      <c r="H80" s="75"/>
      <c r="I80" s="16">
        <f t="shared" si="1"/>
        <v>0</v>
      </c>
      <c r="J80" s="56"/>
      <c r="K80" s="55"/>
      <c r="L80" s="56"/>
      <c r="M80" s="63"/>
      <c r="N80" s="63"/>
      <c r="O80" s="63"/>
      <c r="P80" s="113"/>
      <c r="Q80" s="96"/>
      <c r="R80" s="56"/>
      <c r="S80" s="56"/>
      <c r="T80" s="56"/>
    </row>
    <row r="81" spans="1:20">
      <c r="A81" s="4">
        <v>77</v>
      </c>
      <c r="B81" s="56"/>
      <c r="C81" s="98"/>
      <c r="D81" s="56"/>
      <c r="E81" s="75"/>
      <c r="F81" s="98"/>
      <c r="G81" s="75"/>
      <c r="H81" s="75"/>
      <c r="I81" s="16">
        <f t="shared" si="1"/>
        <v>0</v>
      </c>
      <c r="J81" s="17"/>
      <c r="K81" s="17"/>
      <c r="L81" s="17"/>
      <c r="M81" s="17"/>
      <c r="N81" s="17"/>
      <c r="O81" s="17"/>
      <c r="P81" s="22"/>
      <c r="Q81" s="17"/>
      <c r="R81" s="17"/>
      <c r="S81" s="17"/>
      <c r="T81" s="17"/>
    </row>
    <row r="82" spans="1:20">
      <c r="A82" s="4">
        <v>78</v>
      </c>
      <c r="B82" s="56"/>
      <c r="C82" s="96"/>
      <c r="D82" s="56"/>
      <c r="E82" s="75"/>
      <c r="F82" s="96"/>
      <c r="G82" s="75"/>
      <c r="H82" s="75"/>
      <c r="I82" s="16">
        <f t="shared" si="1"/>
        <v>0</v>
      </c>
      <c r="J82" s="17"/>
      <c r="K82" s="17"/>
      <c r="L82" s="17"/>
      <c r="M82" s="17"/>
      <c r="N82" s="17"/>
      <c r="O82" s="17"/>
      <c r="P82" s="22"/>
      <c r="Q82" s="17"/>
      <c r="R82" s="17"/>
      <c r="S82" s="17"/>
      <c r="T82" s="17"/>
    </row>
    <row r="83" spans="1:20">
      <c r="A83" s="4">
        <v>79</v>
      </c>
      <c r="B83" s="56"/>
      <c r="C83" s="96"/>
      <c r="D83" s="56"/>
      <c r="E83" s="75"/>
      <c r="F83" s="96"/>
      <c r="G83" s="75"/>
      <c r="H83" s="75"/>
      <c r="I83" s="16">
        <f t="shared" si="1"/>
        <v>0</v>
      </c>
      <c r="J83" s="56"/>
      <c r="K83" s="64"/>
      <c r="L83" s="106"/>
      <c r="M83" s="85"/>
      <c r="N83" s="84"/>
      <c r="O83" s="84"/>
      <c r="P83" s="98"/>
      <c r="Q83" s="98"/>
      <c r="R83" s="96"/>
      <c r="S83" s="96"/>
      <c r="T83" s="56"/>
    </row>
    <row r="84" spans="1:20">
      <c r="A84" s="4">
        <v>80</v>
      </c>
      <c r="B84" s="56"/>
      <c r="C84" s="96"/>
      <c r="D84" s="56"/>
      <c r="E84" s="75"/>
      <c r="F84" s="96"/>
      <c r="G84" s="75"/>
      <c r="H84" s="75"/>
      <c r="I84" s="16">
        <f t="shared" si="1"/>
        <v>0</v>
      </c>
      <c r="J84" s="56"/>
      <c r="K84" s="55"/>
      <c r="L84" s="56"/>
      <c r="M84" s="63"/>
      <c r="N84" s="63"/>
      <c r="O84" s="63"/>
      <c r="P84" s="113"/>
      <c r="Q84" s="96"/>
      <c r="R84" s="56"/>
      <c r="S84" s="56"/>
      <c r="T84" s="56"/>
    </row>
    <row r="85" spans="1:20">
      <c r="A85" s="4">
        <v>81</v>
      </c>
      <c r="B85" s="56"/>
      <c r="C85" s="96"/>
      <c r="D85" s="56"/>
      <c r="E85" s="75"/>
      <c r="F85" s="96"/>
      <c r="G85" s="75"/>
      <c r="H85" s="75"/>
      <c r="I85" s="16">
        <f t="shared" si="1"/>
        <v>0</v>
      </c>
      <c r="J85" s="17"/>
      <c r="K85" s="17"/>
      <c r="L85" s="17"/>
      <c r="M85" s="17"/>
      <c r="N85" s="17"/>
      <c r="O85" s="17"/>
      <c r="P85" s="22"/>
      <c r="Q85" s="17"/>
      <c r="R85" s="17"/>
      <c r="S85" s="17"/>
      <c r="T85" s="17"/>
    </row>
    <row r="86" spans="1:20">
      <c r="A86" s="4">
        <v>82</v>
      </c>
      <c r="B86" s="56"/>
      <c r="C86" s="56"/>
      <c r="D86" s="56"/>
      <c r="E86" s="75"/>
      <c r="F86" s="56"/>
      <c r="G86" s="75"/>
      <c r="H86" s="75"/>
      <c r="I86" s="16">
        <f t="shared" si="1"/>
        <v>0</v>
      </c>
      <c r="J86" s="17"/>
      <c r="K86" s="17"/>
      <c r="L86" s="17"/>
      <c r="M86" s="17"/>
      <c r="N86" s="17"/>
      <c r="O86" s="17"/>
      <c r="P86" s="22"/>
      <c r="Q86" s="17"/>
      <c r="R86" s="17"/>
      <c r="S86" s="17"/>
      <c r="T86" s="17"/>
    </row>
    <row r="87" spans="1:20">
      <c r="A87" s="4">
        <v>83</v>
      </c>
      <c r="B87" s="56"/>
      <c r="C87" s="56"/>
      <c r="D87" s="56"/>
      <c r="E87" s="75"/>
      <c r="F87" s="56"/>
      <c r="G87" s="75"/>
      <c r="H87" s="75"/>
      <c r="I87" s="16">
        <f t="shared" si="1"/>
        <v>0</v>
      </c>
      <c r="J87" s="17"/>
      <c r="K87" s="17"/>
      <c r="L87" s="17"/>
      <c r="M87" s="17"/>
      <c r="N87" s="17"/>
      <c r="O87" s="17"/>
      <c r="P87" s="22"/>
      <c r="Q87" s="17"/>
      <c r="R87" s="17"/>
      <c r="S87" s="17"/>
      <c r="T87" s="17"/>
    </row>
    <row r="88" spans="1:20">
      <c r="A88" s="4">
        <v>84</v>
      </c>
      <c r="B88" s="56"/>
      <c r="C88" s="56"/>
      <c r="D88" s="56"/>
      <c r="E88" s="75"/>
      <c r="F88" s="56"/>
      <c r="G88" s="75"/>
      <c r="H88" s="75"/>
      <c r="I88" s="16">
        <f t="shared" si="1"/>
        <v>0</v>
      </c>
      <c r="J88" s="17"/>
      <c r="K88" s="17"/>
      <c r="L88" s="17"/>
      <c r="M88" s="17"/>
      <c r="N88" s="17"/>
      <c r="O88" s="17"/>
      <c r="P88" s="22"/>
      <c r="Q88" s="17"/>
      <c r="R88" s="17"/>
      <c r="S88" s="17"/>
      <c r="T88" s="17"/>
    </row>
    <row r="89" spans="1:20">
      <c r="A89" s="4">
        <v>85</v>
      </c>
      <c r="B89" s="74"/>
      <c r="C89" s="56"/>
      <c r="D89" s="56"/>
      <c r="E89" s="75"/>
      <c r="F89" s="56"/>
      <c r="G89" s="75"/>
      <c r="H89" s="75"/>
      <c r="I89" s="16">
        <f t="shared" si="1"/>
        <v>0</v>
      </c>
      <c r="J89" s="17"/>
      <c r="K89" s="17"/>
      <c r="L89" s="17"/>
      <c r="M89" s="17"/>
      <c r="N89" s="17"/>
      <c r="O89" s="17"/>
      <c r="P89" s="22"/>
      <c r="Q89" s="17"/>
      <c r="R89" s="17"/>
      <c r="S89" s="17"/>
      <c r="T89" s="17"/>
    </row>
    <row r="90" spans="1:20">
      <c r="A90" s="4">
        <v>86</v>
      </c>
      <c r="B90" s="56"/>
      <c r="C90" s="56"/>
      <c r="D90" s="56"/>
      <c r="E90" s="75"/>
      <c r="F90" s="56"/>
      <c r="G90" s="75"/>
      <c r="H90" s="75"/>
      <c r="I90" s="16">
        <f t="shared" si="1"/>
        <v>0</v>
      </c>
      <c r="J90" s="17"/>
      <c r="K90" s="17"/>
      <c r="L90" s="17"/>
      <c r="M90" s="17"/>
      <c r="N90" s="17"/>
      <c r="O90" s="17"/>
      <c r="P90" s="22"/>
      <c r="Q90" s="17"/>
      <c r="R90" s="17"/>
      <c r="S90" s="17"/>
      <c r="T90" s="17"/>
    </row>
    <row r="91" spans="1:20">
      <c r="A91" s="4">
        <v>87</v>
      </c>
      <c r="B91" s="74"/>
      <c r="C91" s="56"/>
      <c r="D91" s="56"/>
      <c r="E91" s="75"/>
      <c r="F91" s="56"/>
      <c r="G91" s="75"/>
      <c r="H91" s="75"/>
      <c r="I91" s="16">
        <f t="shared" si="1"/>
        <v>0</v>
      </c>
      <c r="J91" s="17"/>
      <c r="K91" s="17"/>
      <c r="L91" s="17"/>
      <c r="M91" s="17"/>
      <c r="N91" s="17"/>
      <c r="O91" s="17"/>
      <c r="P91" s="22"/>
      <c r="Q91" s="17"/>
      <c r="R91" s="17"/>
      <c r="S91" s="17"/>
      <c r="T91" s="17"/>
    </row>
    <row r="92" spans="1:20">
      <c r="A92" s="4">
        <v>88</v>
      </c>
      <c r="B92" s="56"/>
      <c r="C92" s="56"/>
      <c r="D92" s="56"/>
      <c r="E92" s="75"/>
      <c r="F92" s="56"/>
      <c r="G92" s="75"/>
      <c r="H92" s="75"/>
      <c r="I92" s="16">
        <f t="shared" si="1"/>
        <v>0</v>
      </c>
      <c r="J92" s="17"/>
      <c r="K92" s="17"/>
      <c r="L92" s="17"/>
      <c r="M92" s="17"/>
      <c r="N92" s="17"/>
      <c r="O92" s="17"/>
      <c r="P92" s="22"/>
      <c r="Q92" s="17"/>
      <c r="R92" s="17"/>
      <c r="S92" s="17"/>
      <c r="T92" s="17"/>
    </row>
    <row r="93" spans="1:20">
      <c r="A93" s="4">
        <v>89</v>
      </c>
      <c r="B93" s="74"/>
      <c r="C93" s="56"/>
      <c r="D93" s="56"/>
      <c r="E93" s="75"/>
      <c r="F93" s="56"/>
      <c r="G93" s="75"/>
      <c r="H93" s="75"/>
      <c r="I93" s="16">
        <f t="shared" si="1"/>
        <v>0</v>
      </c>
      <c r="J93" s="17"/>
      <c r="K93" s="17"/>
      <c r="L93" s="17"/>
      <c r="M93" s="17"/>
      <c r="N93" s="17"/>
      <c r="O93" s="17"/>
      <c r="P93" s="22"/>
      <c r="Q93" s="17"/>
      <c r="R93" s="17"/>
      <c r="S93" s="17"/>
      <c r="T93" s="17"/>
    </row>
    <row r="94" spans="1:20">
      <c r="A94" s="4">
        <v>90</v>
      </c>
      <c r="B94" s="56"/>
      <c r="C94" s="56"/>
      <c r="D94" s="56"/>
      <c r="E94" s="75"/>
      <c r="F94" s="56"/>
      <c r="G94" s="75"/>
      <c r="H94" s="75"/>
      <c r="I94" s="16">
        <f t="shared" si="1"/>
        <v>0</v>
      </c>
      <c r="J94" s="17"/>
      <c r="K94" s="17"/>
      <c r="L94" s="17"/>
      <c r="M94" s="17"/>
      <c r="N94" s="17"/>
      <c r="O94" s="17"/>
      <c r="P94" s="22"/>
      <c r="Q94" s="17"/>
      <c r="R94" s="17"/>
      <c r="S94" s="17"/>
      <c r="T94" s="17"/>
    </row>
    <row r="95" spans="1:20">
      <c r="A95" s="4">
        <v>91</v>
      </c>
      <c r="B95" s="74"/>
      <c r="C95" s="56"/>
      <c r="D95" s="56"/>
      <c r="E95" s="75"/>
      <c r="F95" s="56"/>
      <c r="G95" s="75"/>
      <c r="H95" s="75"/>
      <c r="I95" s="16">
        <f t="shared" si="1"/>
        <v>0</v>
      </c>
      <c r="J95" s="17"/>
      <c r="K95" s="17"/>
      <c r="L95" s="17"/>
      <c r="M95" s="17"/>
      <c r="N95" s="17"/>
      <c r="O95" s="17"/>
      <c r="P95" s="22"/>
      <c r="Q95" s="17"/>
      <c r="R95" s="17"/>
      <c r="S95" s="17"/>
      <c r="T95" s="17"/>
    </row>
    <row r="96" spans="1:20">
      <c r="A96" s="4">
        <v>92</v>
      </c>
      <c r="B96" s="56"/>
      <c r="C96" s="56"/>
      <c r="D96" s="56"/>
      <c r="E96" s="75"/>
      <c r="F96" s="56"/>
      <c r="G96" s="75"/>
      <c r="H96" s="75"/>
      <c r="I96" s="16">
        <f t="shared" si="1"/>
        <v>0</v>
      </c>
      <c r="J96" s="17"/>
      <c r="K96" s="17"/>
      <c r="L96" s="17"/>
      <c r="M96" s="17"/>
      <c r="N96" s="17"/>
      <c r="O96" s="17"/>
      <c r="P96" s="22"/>
      <c r="Q96" s="17"/>
      <c r="R96" s="17"/>
      <c r="S96" s="17"/>
      <c r="T96" s="17"/>
    </row>
    <row r="97" spans="1:20">
      <c r="A97" s="4">
        <v>93</v>
      </c>
      <c r="B97" s="74"/>
      <c r="C97" s="56"/>
      <c r="D97" s="56"/>
      <c r="E97" s="75"/>
      <c r="F97" s="56"/>
      <c r="G97" s="75"/>
      <c r="H97" s="75"/>
      <c r="I97" s="16">
        <f t="shared" si="1"/>
        <v>0</v>
      </c>
      <c r="J97" s="17"/>
      <c r="K97" s="17"/>
      <c r="L97" s="17"/>
      <c r="M97" s="17"/>
      <c r="N97" s="17"/>
      <c r="O97" s="17"/>
      <c r="P97" s="22"/>
      <c r="Q97" s="17"/>
      <c r="R97" s="17"/>
      <c r="S97" s="17"/>
      <c r="T97" s="17"/>
    </row>
    <row r="98" spans="1:20">
      <c r="A98" s="4">
        <v>94</v>
      </c>
      <c r="B98" s="74"/>
      <c r="C98" s="56"/>
      <c r="D98" s="56"/>
      <c r="E98" s="75"/>
      <c r="F98" s="56"/>
      <c r="G98" s="75"/>
      <c r="H98" s="75"/>
      <c r="I98" s="16">
        <f t="shared" si="1"/>
        <v>0</v>
      </c>
      <c r="J98" s="17"/>
      <c r="K98" s="17"/>
      <c r="L98" s="17"/>
      <c r="M98" s="17"/>
      <c r="N98" s="17"/>
      <c r="O98" s="17"/>
      <c r="P98" s="22"/>
      <c r="Q98" s="17"/>
      <c r="R98" s="17"/>
      <c r="S98" s="17"/>
      <c r="T98" s="17"/>
    </row>
    <row r="99" spans="1:20">
      <c r="A99" s="4">
        <v>95</v>
      </c>
      <c r="B99" s="74"/>
      <c r="C99" s="56"/>
      <c r="D99" s="56"/>
      <c r="E99" s="75"/>
      <c r="F99" s="56"/>
      <c r="G99" s="75"/>
      <c r="H99" s="75"/>
      <c r="I99" s="16">
        <f t="shared" si="1"/>
        <v>0</v>
      </c>
      <c r="J99" s="17"/>
      <c r="K99" s="17"/>
      <c r="L99" s="17"/>
      <c r="M99" s="17"/>
      <c r="N99" s="17"/>
      <c r="O99" s="17"/>
      <c r="P99" s="22"/>
      <c r="Q99" s="17"/>
      <c r="R99" s="17"/>
      <c r="S99" s="17"/>
      <c r="T99" s="17"/>
    </row>
    <row r="100" spans="1:20">
      <c r="A100" s="4">
        <v>96</v>
      </c>
      <c r="B100" s="74"/>
      <c r="C100" s="56"/>
      <c r="D100" s="56"/>
      <c r="E100" s="75"/>
      <c r="F100" s="56"/>
      <c r="G100" s="75"/>
      <c r="H100" s="75"/>
      <c r="I100" s="16">
        <f t="shared" si="1"/>
        <v>0</v>
      </c>
      <c r="J100" s="17"/>
      <c r="K100" s="17"/>
      <c r="L100" s="17"/>
      <c r="M100" s="17"/>
      <c r="N100" s="17"/>
      <c r="O100" s="17"/>
      <c r="P100" s="22"/>
      <c r="Q100" s="17"/>
      <c r="R100" s="17"/>
      <c r="S100" s="17"/>
      <c r="T100" s="17"/>
    </row>
    <row r="101" spans="1:20">
      <c r="A101" s="4">
        <v>97</v>
      </c>
      <c r="B101" s="74"/>
      <c r="C101" s="56"/>
      <c r="D101" s="56"/>
      <c r="E101" s="75"/>
      <c r="F101" s="56"/>
      <c r="G101" s="75"/>
      <c r="H101" s="75"/>
      <c r="I101" s="16">
        <f t="shared" si="1"/>
        <v>0</v>
      </c>
      <c r="J101" s="17"/>
      <c r="K101" s="17"/>
      <c r="L101" s="17"/>
      <c r="M101" s="17"/>
      <c r="N101" s="17"/>
      <c r="O101" s="17"/>
      <c r="P101" s="22"/>
      <c r="Q101" s="17"/>
      <c r="R101" s="17"/>
      <c r="S101" s="17"/>
      <c r="T101" s="17"/>
    </row>
    <row r="102" spans="1:20">
      <c r="A102" s="4">
        <v>98</v>
      </c>
      <c r="B102" s="74"/>
      <c r="C102" s="56"/>
      <c r="D102" s="56"/>
      <c r="E102" s="75"/>
      <c r="F102" s="56"/>
      <c r="G102" s="75"/>
      <c r="H102" s="75"/>
      <c r="I102" s="16">
        <f t="shared" si="1"/>
        <v>0</v>
      </c>
      <c r="J102" s="17"/>
      <c r="K102" s="17"/>
      <c r="L102" s="17"/>
      <c r="M102" s="17"/>
      <c r="N102" s="17"/>
      <c r="O102" s="17"/>
      <c r="P102" s="22"/>
      <c r="Q102" s="17"/>
      <c r="R102" s="17"/>
      <c r="S102" s="17"/>
      <c r="T102" s="17"/>
    </row>
    <row r="103" spans="1:20">
      <c r="A103" s="4">
        <v>99</v>
      </c>
      <c r="B103" s="74"/>
      <c r="C103" s="56"/>
      <c r="D103" s="56"/>
      <c r="E103" s="75"/>
      <c r="F103" s="56"/>
      <c r="G103" s="75"/>
      <c r="H103" s="75"/>
      <c r="I103" s="16">
        <f t="shared" si="1"/>
        <v>0</v>
      </c>
      <c r="J103" s="17"/>
      <c r="K103" s="17"/>
      <c r="L103" s="17"/>
      <c r="M103" s="17"/>
      <c r="N103" s="17"/>
      <c r="O103" s="17"/>
      <c r="P103" s="22"/>
      <c r="Q103" s="17"/>
      <c r="R103" s="17"/>
      <c r="S103" s="17"/>
      <c r="T103" s="17"/>
    </row>
    <row r="104" spans="1:20">
      <c r="A104" s="4">
        <v>100</v>
      </c>
      <c r="B104" s="74"/>
      <c r="C104" s="56"/>
      <c r="D104" s="56"/>
      <c r="E104" s="75"/>
      <c r="F104" s="56"/>
      <c r="G104" s="75"/>
      <c r="H104" s="75"/>
      <c r="I104" s="16">
        <f t="shared" si="1"/>
        <v>0</v>
      </c>
      <c r="J104" s="17"/>
      <c r="K104" s="17"/>
      <c r="L104" s="17"/>
      <c r="M104" s="17"/>
      <c r="N104" s="17"/>
      <c r="O104" s="17"/>
      <c r="P104" s="22"/>
      <c r="Q104" s="17"/>
      <c r="R104" s="17"/>
      <c r="S104" s="17"/>
      <c r="T104" s="17"/>
    </row>
    <row r="105" spans="1:20">
      <c r="A105" s="4">
        <v>101</v>
      </c>
      <c r="B105" s="74"/>
      <c r="C105" s="56"/>
      <c r="D105" s="56"/>
      <c r="E105" s="75"/>
      <c r="F105" s="56"/>
      <c r="G105" s="75"/>
      <c r="H105" s="75"/>
      <c r="I105" s="16">
        <f t="shared" si="1"/>
        <v>0</v>
      </c>
      <c r="J105" s="17"/>
      <c r="K105" s="17"/>
      <c r="L105" s="17"/>
      <c r="M105" s="17"/>
      <c r="N105" s="17"/>
      <c r="O105" s="17"/>
      <c r="P105" s="22"/>
      <c r="Q105" s="17"/>
      <c r="R105" s="17"/>
      <c r="S105" s="17"/>
      <c r="T105" s="17"/>
    </row>
    <row r="106" spans="1:20">
      <c r="A106" s="4">
        <v>102</v>
      </c>
      <c r="B106" s="74"/>
      <c r="C106" s="56"/>
      <c r="D106" s="56"/>
      <c r="E106" s="75"/>
      <c r="F106" s="56"/>
      <c r="G106" s="75"/>
      <c r="H106" s="75"/>
      <c r="I106" s="16">
        <f t="shared" si="1"/>
        <v>0</v>
      </c>
      <c r="J106" s="17"/>
      <c r="K106" s="17"/>
      <c r="L106" s="17"/>
      <c r="M106" s="17"/>
      <c r="N106" s="17"/>
      <c r="O106" s="17"/>
      <c r="P106" s="22"/>
      <c r="Q106" s="17"/>
      <c r="R106" s="17"/>
      <c r="S106" s="17"/>
      <c r="T106" s="17"/>
    </row>
    <row r="107" spans="1:20">
      <c r="A107" s="4">
        <v>103</v>
      </c>
      <c r="B107" s="74"/>
      <c r="C107" s="56"/>
      <c r="D107" s="56"/>
      <c r="E107" s="75"/>
      <c r="F107" s="56"/>
      <c r="G107" s="75"/>
      <c r="H107" s="75"/>
      <c r="I107" s="16">
        <f t="shared" si="1"/>
        <v>0</v>
      </c>
      <c r="J107" s="17"/>
      <c r="K107" s="17"/>
      <c r="L107" s="17"/>
      <c r="M107" s="17"/>
      <c r="N107" s="17"/>
      <c r="O107" s="17"/>
      <c r="P107" s="22"/>
      <c r="Q107" s="17"/>
      <c r="R107" s="17"/>
      <c r="S107" s="17"/>
      <c r="T107" s="17"/>
    </row>
    <row r="108" spans="1:20">
      <c r="A108" s="4">
        <v>104</v>
      </c>
      <c r="B108" s="74"/>
      <c r="C108" s="56"/>
      <c r="D108" s="56"/>
      <c r="E108" s="75"/>
      <c r="F108" s="56"/>
      <c r="G108" s="75"/>
      <c r="H108" s="75"/>
      <c r="I108" s="16">
        <f t="shared" si="1"/>
        <v>0</v>
      </c>
      <c r="J108" s="17"/>
      <c r="K108" s="17"/>
      <c r="L108" s="17"/>
      <c r="M108" s="17"/>
      <c r="N108" s="17"/>
      <c r="O108" s="17"/>
      <c r="P108" s="22"/>
      <c r="Q108" s="17"/>
      <c r="R108" s="17"/>
      <c r="S108" s="17"/>
      <c r="T108" s="17"/>
    </row>
    <row r="109" spans="1:20">
      <c r="A109" s="4">
        <v>105</v>
      </c>
      <c r="B109" s="74"/>
      <c r="C109" s="56"/>
      <c r="D109" s="56"/>
      <c r="E109" s="75"/>
      <c r="F109" s="56"/>
      <c r="G109" s="75"/>
      <c r="H109" s="75"/>
      <c r="I109" s="16">
        <f t="shared" si="1"/>
        <v>0</v>
      </c>
      <c r="J109" s="17"/>
      <c r="K109" s="17"/>
      <c r="L109" s="17"/>
      <c r="M109" s="17"/>
      <c r="N109" s="17"/>
      <c r="O109" s="17"/>
      <c r="P109" s="22"/>
      <c r="Q109" s="17"/>
      <c r="R109" s="17"/>
      <c r="S109" s="17"/>
      <c r="T109" s="17"/>
    </row>
    <row r="110" spans="1:20">
      <c r="A110" s="4">
        <v>106</v>
      </c>
      <c r="B110" s="16"/>
      <c r="C110" s="17"/>
      <c r="D110" s="17"/>
      <c r="E110" s="18"/>
      <c r="F110" s="17"/>
      <c r="G110" s="18"/>
      <c r="H110" s="18"/>
      <c r="I110" s="16">
        <f t="shared" si="1"/>
        <v>0</v>
      </c>
      <c r="J110" s="17"/>
      <c r="K110" s="17"/>
      <c r="L110" s="17"/>
      <c r="M110" s="17"/>
      <c r="N110" s="17"/>
      <c r="O110" s="17"/>
      <c r="P110" s="22"/>
      <c r="Q110" s="17"/>
      <c r="R110" s="17"/>
      <c r="S110" s="17"/>
      <c r="T110" s="17"/>
    </row>
    <row r="111" spans="1:20">
      <c r="A111" s="4">
        <v>107</v>
      </c>
      <c r="B111" s="16"/>
      <c r="C111" s="17"/>
      <c r="D111" s="17"/>
      <c r="E111" s="18"/>
      <c r="F111" s="17"/>
      <c r="G111" s="18"/>
      <c r="H111" s="18"/>
      <c r="I111" s="16">
        <f t="shared" si="1"/>
        <v>0</v>
      </c>
      <c r="J111" s="17"/>
      <c r="K111" s="17"/>
      <c r="L111" s="17"/>
      <c r="M111" s="17"/>
      <c r="N111" s="17"/>
      <c r="O111" s="17"/>
      <c r="P111" s="22"/>
      <c r="Q111" s="17"/>
      <c r="R111" s="17"/>
      <c r="S111" s="17"/>
      <c r="T111" s="17"/>
    </row>
    <row r="112" spans="1:20">
      <c r="A112" s="4">
        <v>108</v>
      </c>
      <c r="B112" s="16"/>
      <c r="C112" s="17"/>
      <c r="D112" s="17"/>
      <c r="E112" s="18"/>
      <c r="F112" s="17"/>
      <c r="G112" s="18"/>
      <c r="H112" s="18"/>
      <c r="I112" s="16">
        <f t="shared" si="1"/>
        <v>0</v>
      </c>
      <c r="J112" s="17"/>
      <c r="K112" s="17"/>
      <c r="L112" s="17"/>
      <c r="M112" s="17"/>
      <c r="N112" s="17"/>
      <c r="O112" s="17"/>
      <c r="P112" s="22"/>
      <c r="Q112" s="17"/>
      <c r="R112" s="17"/>
      <c r="S112" s="17"/>
      <c r="T112" s="17"/>
    </row>
    <row r="113" spans="1:20">
      <c r="A113" s="4">
        <v>109</v>
      </c>
      <c r="B113" s="16"/>
      <c r="C113" s="17"/>
      <c r="D113" s="17"/>
      <c r="E113" s="18"/>
      <c r="F113" s="17"/>
      <c r="G113" s="18"/>
      <c r="H113" s="18"/>
      <c r="I113" s="16">
        <f t="shared" si="1"/>
        <v>0</v>
      </c>
      <c r="J113" s="17"/>
      <c r="K113" s="17"/>
      <c r="L113" s="17"/>
      <c r="M113" s="17"/>
      <c r="N113" s="17"/>
      <c r="O113" s="17"/>
      <c r="P113" s="22"/>
      <c r="Q113" s="17"/>
      <c r="R113" s="17"/>
      <c r="S113" s="17"/>
      <c r="T113" s="17"/>
    </row>
    <row r="114" spans="1:20">
      <c r="A114" s="4">
        <v>110</v>
      </c>
      <c r="B114" s="16"/>
      <c r="C114" s="17"/>
      <c r="D114" s="17"/>
      <c r="E114" s="18"/>
      <c r="F114" s="17"/>
      <c r="G114" s="18"/>
      <c r="H114" s="18"/>
      <c r="I114" s="16">
        <f t="shared" si="1"/>
        <v>0</v>
      </c>
      <c r="J114" s="17"/>
      <c r="K114" s="17"/>
      <c r="L114" s="17"/>
      <c r="M114" s="17"/>
      <c r="N114" s="17"/>
      <c r="O114" s="17"/>
      <c r="P114" s="22"/>
      <c r="Q114" s="17"/>
      <c r="R114" s="17"/>
      <c r="S114" s="17"/>
      <c r="T114" s="17"/>
    </row>
    <row r="115" spans="1:20">
      <c r="A115" s="4">
        <v>111</v>
      </c>
      <c r="B115" s="16"/>
      <c r="C115" s="17"/>
      <c r="D115" s="17"/>
      <c r="E115" s="18"/>
      <c r="F115" s="17"/>
      <c r="G115" s="18"/>
      <c r="H115" s="18"/>
      <c r="I115" s="16">
        <f t="shared" si="1"/>
        <v>0</v>
      </c>
      <c r="J115" s="17"/>
      <c r="K115" s="17"/>
      <c r="L115" s="17"/>
      <c r="M115" s="17"/>
      <c r="N115" s="17"/>
      <c r="O115" s="17"/>
      <c r="P115" s="22"/>
      <c r="Q115" s="17"/>
      <c r="R115" s="17"/>
      <c r="S115" s="17"/>
      <c r="T115" s="17"/>
    </row>
    <row r="116" spans="1:20">
      <c r="A116" s="4">
        <v>112</v>
      </c>
      <c r="B116" s="16"/>
      <c r="C116" s="17"/>
      <c r="D116" s="17"/>
      <c r="E116" s="18"/>
      <c r="F116" s="17"/>
      <c r="G116" s="18"/>
      <c r="H116" s="18"/>
      <c r="I116" s="16">
        <f t="shared" si="1"/>
        <v>0</v>
      </c>
      <c r="J116" s="17"/>
      <c r="K116" s="17"/>
      <c r="L116" s="17"/>
      <c r="M116" s="17"/>
      <c r="N116" s="17"/>
      <c r="O116" s="17"/>
      <c r="P116" s="22"/>
      <c r="Q116" s="17"/>
      <c r="R116" s="17"/>
      <c r="S116" s="17"/>
      <c r="T116" s="17"/>
    </row>
    <row r="117" spans="1:20">
      <c r="A117" s="4">
        <v>113</v>
      </c>
      <c r="B117" s="16"/>
      <c r="C117" s="17"/>
      <c r="D117" s="17"/>
      <c r="E117" s="18"/>
      <c r="F117" s="17"/>
      <c r="G117" s="18"/>
      <c r="H117" s="18"/>
      <c r="I117" s="16">
        <f t="shared" si="1"/>
        <v>0</v>
      </c>
      <c r="J117" s="17"/>
      <c r="K117" s="17"/>
      <c r="L117" s="17"/>
      <c r="M117" s="17"/>
      <c r="N117" s="17"/>
      <c r="O117" s="17"/>
      <c r="P117" s="22"/>
      <c r="Q117" s="17"/>
      <c r="R117" s="17"/>
      <c r="S117" s="17"/>
      <c r="T117" s="17"/>
    </row>
    <row r="118" spans="1:20">
      <c r="A118" s="4">
        <v>114</v>
      </c>
      <c r="B118" s="16"/>
      <c r="C118" s="17"/>
      <c r="D118" s="17"/>
      <c r="E118" s="18"/>
      <c r="F118" s="17"/>
      <c r="G118" s="18"/>
      <c r="H118" s="18"/>
      <c r="I118" s="16">
        <f t="shared" si="1"/>
        <v>0</v>
      </c>
      <c r="J118" s="17"/>
      <c r="K118" s="17"/>
      <c r="L118" s="17"/>
      <c r="M118" s="17"/>
      <c r="N118" s="17"/>
      <c r="O118" s="17"/>
      <c r="P118" s="22"/>
      <c r="Q118" s="17"/>
      <c r="R118" s="17"/>
      <c r="S118" s="17"/>
      <c r="T118" s="17"/>
    </row>
    <row r="119" spans="1:20">
      <c r="A119" s="4">
        <v>115</v>
      </c>
      <c r="B119" s="16"/>
      <c r="C119" s="17"/>
      <c r="D119" s="17"/>
      <c r="E119" s="18"/>
      <c r="F119" s="17"/>
      <c r="G119" s="18"/>
      <c r="H119" s="18"/>
      <c r="I119" s="16">
        <f t="shared" si="1"/>
        <v>0</v>
      </c>
      <c r="J119" s="17"/>
      <c r="K119" s="17"/>
      <c r="L119" s="17"/>
      <c r="M119" s="17"/>
      <c r="N119" s="17"/>
      <c r="O119" s="17"/>
      <c r="P119" s="22"/>
      <c r="Q119" s="17"/>
      <c r="R119" s="17"/>
      <c r="S119" s="17"/>
      <c r="T119" s="17"/>
    </row>
    <row r="120" spans="1:20">
      <c r="A120" s="4">
        <v>116</v>
      </c>
      <c r="B120" s="16"/>
      <c r="C120" s="17"/>
      <c r="D120" s="17"/>
      <c r="E120" s="18"/>
      <c r="F120" s="17"/>
      <c r="G120" s="18"/>
      <c r="H120" s="18"/>
      <c r="I120" s="16">
        <f t="shared" si="1"/>
        <v>0</v>
      </c>
      <c r="J120" s="17"/>
      <c r="K120" s="17"/>
      <c r="L120" s="17"/>
      <c r="M120" s="17"/>
      <c r="N120" s="17"/>
      <c r="O120" s="17"/>
      <c r="P120" s="22"/>
      <c r="Q120" s="17"/>
      <c r="R120" s="17"/>
      <c r="S120" s="17"/>
      <c r="T120" s="17"/>
    </row>
    <row r="121" spans="1:20">
      <c r="A121" s="4">
        <v>117</v>
      </c>
      <c r="B121" s="16"/>
      <c r="C121" s="17"/>
      <c r="D121" s="17"/>
      <c r="E121" s="18"/>
      <c r="F121" s="17"/>
      <c r="G121" s="18"/>
      <c r="H121" s="18"/>
      <c r="I121" s="16">
        <f t="shared" si="1"/>
        <v>0</v>
      </c>
      <c r="J121" s="17"/>
      <c r="K121" s="17"/>
      <c r="L121" s="17"/>
      <c r="M121" s="17"/>
      <c r="N121" s="17"/>
      <c r="O121" s="17"/>
      <c r="P121" s="22"/>
      <c r="Q121" s="17"/>
      <c r="R121" s="17"/>
      <c r="S121" s="17"/>
      <c r="T121" s="17"/>
    </row>
    <row r="122" spans="1:20">
      <c r="A122" s="4">
        <v>118</v>
      </c>
      <c r="B122" s="16"/>
      <c r="C122" s="17"/>
      <c r="D122" s="17"/>
      <c r="E122" s="18"/>
      <c r="F122" s="17"/>
      <c r="G122" s="18"/>
      <c r="H122" s="18"/>
      <c r="I122" s="16">
        <f t="shared" si="1"/>
        <v>0</v>
      </c>
      <c r="J122" s="17"/>
      <c r="K122" s="17"/>
      <c r="L122" s="17"/>
      <c r="M122" s="17"/>
      <c r="N122" s="17"/>
      <c r="O122" s="17"/>
      <c r="P122" s="22"/>
      <c r="Q122" s="17"/>
      <c r="R122" s="17"/>
      <c r="S122" s="17"/>
      <c r="T122" s="17"/>
    </row>
    <row r="123" spans="1:20">
      <c r="A123" s="4">
        <v>119</v>
      </c>
      <c r="B123" s="16"/>
      <c r="C123" s="17"/>
      <c r="D123" s="17"/>
      <c r="E123" s="18"/>
      <c r="F123" s="17"/>
      <c r="G123" s="18"/>
      <c r="H123" s="18"/>
      <c r="I123" s="16">
        <f t="shared" si="1"/>
        <v>0</v>
      </c>
      <c r="J123" s="17"/>
      <c r="K123" s="17"/>
      <c r="L123" s="17"/>
      <c r="M123" s="17"/>
      <c r="N123" s="17"/>
      <c r="O123" s="17"/>
      <c r="P123" s="22"/>
      <c r="Q123" s="17"/>
      <c r="R123" s="17"/>
      <c r="S123" s="17"/>
      <c r="T123" s="17"/>
    </row>
    <row r="124" spans="1:20">
      <c r="A124" s="4">
        <v>120</v>
      </c>
      <c r="B124" s="16"/>
      <c r="C124" s="17"/>
      <c r="D124" s="17"/>
      <c r="E124" s="18"/>
      <c r="F124" s="17"/>
      <c r="G124" s="18"/>
      <c r="H124" s="18"/>
      <c r="I124" s="16">
        <f t="shared" si="1"/>
        <v>0</v>
      </c>
      <c r="J124" s="17"/>
      <c r="K124" s="17"/>
      <c r="L124" s="17"/>
      <c r="M124" s="17"/>
      <c r="N124" s="17"/>
      <c r="O124" s="17"/>
      <c r="P124" s="22"/>
      <c r="Q124" s="17"/>
      <c r="R124" s="17"/>
      <c r="S124" s="17"/>
      <c r="T124" s="17"/>
    </row>
    <row r="125" spans="1:20">
      <c r="A125" s="4">
        <v>121</v>
      </c>
      <c r="B125" s="16"/>
      <c r="C125" s="17"/>
      <c r="D125" s="17"/>
      <c r="E125" s="18"/>
      <c r="F125" s="17"/>
      <c r="G125" s="18"/>
      <c r="H125" s="18"/>
      <c r="I125" s="16">
        <f t="shared" si="1"/>
        <v>0</v>
      </c>
      <c r="J125" s="17"/>
      <c r="K125" s="17"/>
      <c r="L125" s="17"/>
      <c r="M125" s="17"/>
      <c r="N125" s="17"/>
      <c r="O125" s="17"/>
      <c r="P125" s="22"/>
      <c r="Q125" s="17"/>
      <c r="R125" s="17"/>
      <c r="S125" s="17"/>
      <c r="T125" s="17"/>
    </row>
    <row r="126" spans="1:20">
      <c r="A126" s="4">
        <v>122</v>
      </c>
      <c r="B126" s="16"/>
      <c r="C126" s="17"/>
      <c r="D126" s="17"/>
      <c r="E126" s="18"/>
      <c r="F126" s="17"/>
      <c r="G126" s="18"/>
      <c r="H126" s="18"/>
      <c r="I126" s="16">
        <f t="shared" si="1"/>
        <v>0</v>
      </c>
      <c r="J126" s="17"/>
      <c r="K126" s="17"/>
      <c r="L126" s="17"/>
      <c r="M126" s="17"/>
      <c r="N126" s="17"/>
      <c r="O126" s="17"/>
      <c r="P126" s="22"/>
      <c r="Q126" s="17"/>
      <c r="R126" s="17"/>
      <c r="S126" s="17"/>
      <c r="T126" s="17"/>
    </row>
    <row r="127" spans="1:20">
      <c r="A127" s="4">
        <v>123</v>
      </c>
      <c r="B127" s="16"/>
      <c r="C127" s="17"/>
      <c r="D127" s="17"/>
      <c r="E127" s="18"/>
      <c r="F127" s="17"/>
      <c r="G127" s="18"/>
      <c r="H127" s="18"/>
      <c r="I127" s="16">
        <f t="shared" si="1"/>
        <v>0</v>
      </c>
      <c r="J127" s="17"/>
      <c r="K127" s="17"/>
      <c r="L127" s="17"/>
      <c r="M127" s="17"/>
      <c r="N127" s="17"/>
      <c r="O127" s="17"/>
      <c r="P127" s="22"/>
      <c r="Q127" s="17"/>
      <c r="R127" s="17"/>
      <c r="S127" s="17"/>
      <c r="T127" s="17"/>
    </row>
    <row r="128" spans="1:20">
      <c r="A128" s="4">
        <v>124</v>
      </c>
      <c r="B128" s="16"/>
      <c r="C128" s="17"/>
      <c r="D128" s="17"/>
      <c r="E128" s="18"/>
      <c r="F128" s="17"/>
      <c r="G128" s="18"/>
      <c r="H128" s="18"/>
      <c r="I128" s="16">
        <f t="shared" si="1"/>
        <v>0</v>
      </c>
      <c r="J128" s="17"/>
      <c r="K128" s="17"/>
      <c r="L128" s="17"/>
      <c r="M128" s="17"/>
      <c r="N128" s="17"/>
      <c r="O128" s="17"/>
      <c r="P128" s="22"/>
      <c r="Q128" s="17"/>
      <c r="R128" s="17"/>
      <c r="S128" s="17"/>
      <c r="T128" s="17"/>
    </row>
    <row r="129" spans="1:20">
      <c r="A129" s="4">
        <v>125</v>
      </c>
      <c r="B129" s="16"/>
      <c r="C129" s="17"/>
      <c r="D129" s="17"/>
      <c r="E129" s="18"/>
      <c r="F129" s="17"/>
      <c r="G129" s="18"/>
      <c r="H129" s="18"/>
      <c r="I129" s="16">
        <f t="shared" si="1"/>
        <v>0</v>
      </c>
      <c r="J129" s="17"/>
      <c r="K129" s="17"/>
      <c r="L129" s="17"/>
      <c r="M129" s="17"/>
      <c r="N129" s="17"/>
      <c r="O129" s="17"/>
      <c r="P129" s="22"/>
      <c r="Q129" s="17"/>
      <c r="R129" s="17"/>
      <c r="S129" s="17"/>
      <c r="T129" s="17"/>
    </row>
    <row r="130" spans="1:20">
      <c r="A130" s="4">
        <v>126</v>
      </c>
      <c r="B130" s="16"/>
      <c r="C130" s="17"/>
      <c r="D130" s="17"/>
      <c r="E130" s="18"/>
      <c r="F130" s="17"/>
      <c r="G130" s="18"/>
      <c r="H130" s="18"/>
      <c r="I130" s="16">
        <f t="shared" si="1"/>
        <v>0</v>
      </c>
      <c r="J130" s="17"/>
      <c r="K130" s="17"/>
      <c r="L130" s="17"/>
      <c r="M130" s="17"/>
      <c r="N130" s="17"/>
      <c r="O130" s="17"/>
      <c r="P130" s="22"/>
      <c r="Q130" s="17"/>
      <c r="R130" s="17"/>
      <c r="S130" s="17"/>
      <c r="T130" s="17"/>
    </row>
    <row r="131" spans="1:20">
      <c r="A131" s="4">
        <v>127</v>
      </c>
      <c r="B131" s="16"/>
      <c r="C131" s="17"/>
      <c r="D131" s="17"/>
      <c r="E131" s="18"/>
      <c r="F131" s="17"/>
      <c r="G131" s="18"/>
      <c r="H131" s="18"/>
      <c r="I131" s="16">
        <f t="shared" si="1"/>
        <v>0</v>
      </c>
      <c r="J131" s="17"/>
      <c r="K131" s="17"/>
      <c r="L131" s="17"/>
      <c r="M131" s="17"/>
      <c r="N131" s="17"/>
      <c r="O131" s="17"/>
      <c r="P131" s="22"/>
      <c r="Q131" s="17"/>
      <c r="R131" s="17"/>
      <c r="S131" s="17"/>
      <c r="T131" s="17"/>
    </row>
    <row r="132" spans="1:20">
      <c r="A132" s="4">
        <v>128</v>
      </c>
      <c r="B132" s="16"/>
      <c r="C132" s="17"/>
      <c r="D132" s="17"/>
      <c r="E132" s="18"/>
      <c r="F132" s="17"/>
      <c r="G132" s="18"/>
      <c r="H132" s="18"/>
      <c r="I132" s="16">
        <f t="shared" si="1"/>
        <v>0</v>
      </c>
      <c r="J132" s="17"/>
      <c r="K132" s="17"/>
      <c r="L132" s="17"/>
      <c r="M132" s="17"/>
      <c r="N132" s="17"/>
      <c r="O132" s="17"/>
      <c r="P132" s="22"/>
      <c r="Q132" s="17"/>
      <c r="R132" s="17"/>
      <c r="S132" s="17"/>
      <c r="T132" s="17"/>
    </row>
    <row r="133" spans="1:20">
      <c r="A133" s="4">
        <v>129</v>
      </c>
      <c r="B133" s="16"/>
      <c r="C133" s="17"/>
      <c r="D133" s="17"/>
      <c r="E133" s="18"/>
      <c r="F133" s="17"/>
      <c r="G133" s="18"/>
      <c r="H133" s="18"/>
      <c r="I133" s="16">
        <f t="shared" si="1"/>
        <v>0</v>
      </c>
      <c r="J133" s="17"/>
      <c r="K133" s="17"/>
      <c r="L133" s="17"/>
      <c r="M133" s="17"/>
      <c r="N133" s="17"/>
      <c r="O133" s="17"/>
      <c r="P133" s="22"/>
      <c r="Q133" s="17"/>
      <c r="R133" s="17"/>
      <c r="S133" s="17"/>
      <c r="T133" s="17"/>
    </row>
    <row r="134" spans="1:20">
      <c r="A134" s="4">
        <v>130</v>
      </c>
      <c r="B134" s="16"/>
      <c r="C134" s="17"/>
      <c r="D134" s="17"/>
      <c r="E134" s="18"/>
      <c r="F134" s="17"/>
      <c r="G134" s="18"/>
      <c r="H134" s="18"/>
      <c r="I134" s="16">
        <f t="shared" si="1"/>
        <v>0</v>
      </c>
      <c r="J134" s="17"/>
      <c r="K134" s="17"/>
      <c r="L134" s="17"/>
      <c r="M134" s="17"/>
      <c r="N134" s="17"/>
      <c r="O134" s="17"/>
      <c r="P134" s="22"/>
      <c r="Q134" s="17"/>
      <c r="R134" s="17"/>
      <c r="S134" s="17"/>
      <c r="T134" s="17"/>
    </row>
    <row r="135" spans="1:20">
      <c r="A135" s="4">
        <v>131</v>
      </c>
      <c r="B135" s="16"/>
      <c r="C135" s="17"/>
      <c r="D135" s="17"/>
      <c r="E135" s="18"/>
      <c r="F135" s="17"/>
      <c r="G135" s="18"/>
      <c r="H135" s="18"/>
      <c r="I135" s="16">
        <f t="shared" ref="I135:I164" si="2">+G135+H135</f>
        <v>0</v>
      </c>
      <c r="J135" s="17"/>
      <c r="K135" s="17"/>
      <c r="L135" s="17"/>
      <c r="M135" s="17"/>
      <c r="N135" s="17"/>
      <c r="O135" s="17"/>
      <c r="P135" s="22"/>
      <c r="Q135" s="17"/>
      <c r="R135" s="17"/>
      <c r="S135" s="17"/>
      <c r="T135" s="17"/>
    </row>
    <row r="136" spans="1:20">
      <c r="A136" s="4">
        <v>132</v>
      </c>
      <c r="B136" s="16"/>
      <c r="C136" s="17"/>
      <c r="D136" s="17"/>
      <c r="E136" s="18"/>
      <c r="F136" s="17"/>
      <c r="G136" s="18"/>
      <c r="H136" s="18"/>
      <c r="I136" s="16">
        <f t="shared" si="2"/>
        <v>0</v>
      </c>
      <c r="J136" s="17"/>
      <c r="K136" s="17"/>
      <c r="L136" s="17"/>
      <c r="M136" s="17"/>
      <c r="N136" s="17"/>
      <c r="O136" s="17"/>
      <c r="P136" s="22"/>
      <c r="Q136" s="17"/>
      <c r="R136" s="17"/>
      <c r="S136" s="17"/>
      <c r="T136" s="17"/>
    </row>
    <row r="137" spans="1:20">
      <c r="A137" s="4">
        <v>133</v>
      </c>
      <c r="B137" s="16"/>
      <c r="C137" s="17"/>
      <c r="D137" s="17"/>
      <c r="E137" s="18"/>
      <c r="F137" s="17"/>
      <c r="G137" s="18"/>
      <c r="H137" s="18"/>
      <c r="I137" s="16">
        <f t="shared" si="2"/>
        <v>0</v>
      </c>
      <c r="J137" s="17"/>
      <c r="K137" s="17"/>
      <c r="L137" s="17"/>
      <c r="M137" s="17"/>
      <c r="N137" s="17"/>
      <c r="O137" s="17"/>
      <c r="P137" s="22"/>
      <c r="Q137" s="17"/>
      <c r="R137" s="17"/>
      <c r="S137" s="17"/>
      <c r="T137" s="17"/>
    </row>
    <row r="138" spans="1:20">
      <c r="A138" s="4">
        <v>134</v>
      </c>
      <c r="B138" s="16"/>
      <c r="C138" s="17"/>
      <c r="D138" s="17"/>
      <c r="E138" s="18"/>
      <c r="F138" s="17"/>
      <c r="G138" s="18"/>
      <c r="H138" s="18"/>
      <c r="I138" s="16">
        <f t="shared" si="2"/>
        <v>0</v>
      </c>
      <c r="J138" s="17"/>
      <c r="K138" s="17"/>
      <c r="L138" s="17"/>
      <c r="M138" s="17"/>
      <c r="N138" s="17"/>
      <c r="O138" s="17"/>
      <c r="P138" s="22"/>
      <c r="Q138" s="17"/>
      <c r="R138" s="17"/>
      <c r="S138" s="17"/>
      <c r="T138" s="17"/>
    </row>
    <row r="139" spans="1:20">
      <c r="A139" s="4">
        <v>135</v>
      </c>
      <c r="B139" s="16"/>
      <c r="C139" s="17"/>
      <c r="D139" s="17"/>
      <c r="E139" s="18"/>
      <c r="F139" s="17"/>
      <c r="G139" s="18"/>
      <c r="H139" s="18"/>
      <c r="I139" s="16">
        <f t="shared" si="2"/>
        <v>0</v>
      </c>
      <c r="J139" s="17"/>
      <c r="K139" s="17"/>
      <c r="L139" s="17"/>
      <c r="M139" s="17"/>
      <c r="N139" s="17"/>
      <c r="O139" s="17"/>
      <c r="P139" s="22"/>
      <c r="Q139" s="17"/>
      <c r="R139" s="17"/>
      <c r="S139" s="17"/>
      <c r="T139" s="17"/>
    </row>
    <row r="140" spans="1:20">
      <c r="A140" s="4">
        <v>136</v>
      </c>
      <c r="B140" s="16"/>
      <c r="C140" s="17"/>
      <c r="D140" s="17"/>
      <c r="E140" s="18"/>
      <c r="F140" s="17"/>
      <c r="G140" s="18"/>
      <c r="H140" s="18"/>
      <c r="I140" s="16">
        <f t="shared" si="2"/>
        <v>0</v>
      </c>
      <c r="J140" s="17"/>
      <c r="K140" s="17"/>
      <c r="L140" s="17"/>
      <c r="M140" s="17"/>
      <c r="N140" s="17"/>
      <c r="O140" s="17"/>
      <c r="P140" s="22"/>
      <c r="Q140" s="17"/>
      <c r="R140" s="17"/>
      <c r="S140" s="17"/>
      <c r="T140" s="17"/>
    </row>
    <row r="141" spans="1:20">
      <c r="A141" s="4">
        <v>137</v>
      </c>
      <c r="B141" s="16"/>
      <c r="C141" s="17"/>
      <c r="D141" s="17"/>
      <c r="E141" s="18"/>
      <c r="F141" s="17"/>
      <c r="G141" s="18"/>
      <c r="H141" s="18"/>
      <c r="I141" s="16">
        <f t="shared" si="2"/>
        <v>0</v>
      </c>
      <c r="J141" s="17"/>
      <c r="K141" s="17"/>
      <c r="L141" s="17"/>
      <c r="M141" s="17"/>
      <c r="N141" s="17"/>
      <c r="O141" s="17"/>
      <c r="P141" s="22"/>
      <c r="Q141" s="17"/>
      <c r="R141" s="17"/>
      <c r="S141" s="17"/>
      <c r="T141" s="17"/>
    </row>
    <row r="142" spans="1:20">
      <c r="A142" s="4">
        <v>138</v>
      </c>
      <c r="B142" s="16"/>
      <c r="C142" s="17"/>
      <c r="D142" s="17"/>
      <c r="E142" s="18"/>
      <c r="F142" s="17"/>
      <c r="G142" s="18"/>
      <c r="H142" s="18"/>
      <c r="I142" s="16">
        <f t="shared" si="2"/>
        <v>0</v>
      </c>
      <c r="J142" s="17"/>
      <c r="K142" s="17"/>
      <c r="L142" s="17"/>
      <c r="M142" s="17"/>
      <c r="N142" s="17"/>
      <c r="O142" s="17"/>
      <c r="P142" s="22"/>
      <c r="Q142" s="17"/>
      <c r="R142" s="17"/>
      <c r="S142" s="17"/>
      <c r="T142" s="17"/>
    </row>
    <row r="143" spans="1:20">
      <c r="A143" s="4">
        <v>139</v>
      </c>
      <c r="B143" s="16"/>
      <c r="C143" s="17"/>
      <c r="D143" s="17"/>
      <c r="E143" s="18"/>
      <c r="F143" s="17"/>
      <c r="G143" s="18"/>
      <c r="H143" s="18"/>
      <c r="I143" s="16">
        <f t="shared" si="2"/>
        <v>0</v>
      </c>
      <c r="J143" s="17"/>
      <c r="K143" s="17"/>
      <c r="L143" s="17"/>
      <c r="M143" s="17"/>
      <c r="N143" s="17"/>
      <c r="O143" s="17"/>
      <c r="P143" s="22"/>
      <c r="Q143" s="17"/>
      <c r="R143" s="17"/>
      <c r="S143" s="17"/>
      <c r="T143" s="17"/>
    </row>
    <row r="144" spans="1:20">
      <c r="A144" s="4">
        <v>140</v>
      </c>
      <c r="B144" s="16"/>
      <c r="C144" s="17"/>
      <c r="D144" s="17"/>
      <c r="E144" s="18"/>
      <c r="F144" s="17"/>
      <c r="G144" s="18"/>
      <c r="H144" s="18"/>
      <c r="I144" s="16">
        <f t="shared" si="2"/>
        <v>0</v>
      </c>
      <c r="J144" s="17"/>
      <c r="K144" s="17"/>
      <c r="L144" s="17"/>
      <c r="M144" s="17"/>
      <c r="N144" s="17"/>
      <c r="O144" s="17"/>
      <c r="P144" s="22"/>
      <c r="Q144" s="17"/>
      <c r="R144" s="17"/>
      <c r="S144" s="17"/>
      <c r="T144" s="17"/>
    </row>
    <row r="145" spans="1:20">
      <c r="A145" s="4">
        <v>141</v>
      </c>
      <c r="B145" s="16"/>
      <c r="C145" s="17"/>
      <c r="D145" s="17"/>
      <c r="E145" s="18"/>
      <c r="F145" s="17"/>
      <c r="G145" s="18"/>
      <c r="H145" s="18"/>
      <c r="I145" s="16">
        <f t="shared" si="2"/>
        <v>0</v>
      </c>
      <c r="J145" s="17"/>
      <c r="K145" s="17"/>
      <c r="L145" s="17"/>
      <c r="M145" s="17"/>
      <c r="N145" s="17"/>
      <c r="O145" s="17"/>
      <c r="P145" s="22"/>
      <c r="Q145" s="17"/>
      <c r="R145" s="17"/>
      <c r="S145" s="17"/>
      <c r="T145" s="17"/>
    </row>
    <row r="146" spans="1:20">
      <c r="A146" s="4">
        <v>142</v>
      </c>
      <c r="B146" s="16"/>
      <c r="C146" s="17"/>
      <c r="D146" s="17"/>
      <c r="E146" s="18"/>
      <c r="F146" s="17"/>
      <c r="G146" s="18"/>
      <c r="H146" s="18"/>
      <c r="I146" s="16">
        <f t="shared" si="2"/>
        <v>0</v>
      </c>
      <c r="J146" s="17"/>
      <c r="K146" s="17"/>
      <c r="L146" s="17"/>
      <c r="M146" s="17"/>
      <c r="N146" s="17"/>
      <c r="O146" s="17"/>
      <c r="P146" s="22"/>
      <c r="Q146" s="17"/>
      <c r="R146" s="17"/>
      <c r="S146" s="17"/>
      <c r="T146" s="17"/>
    </row>
    <row r="147" spans="1:20">
      <c r="A147" s="4">
        <v>143</v>
      </c>
      <c r="B147" s="16"/>
      <c r="C147" s="17"/>
      <c r="D147" s="17"/>
      <c r="E147" s="18"/>
      <c r="F147" s="17"/>
      <c r="G147" s="18"/>
      <c r="H147" s="18"/>
      <c r="I147" s="16">
        <f t="shared" si="2"/>
        <v>0</v>
      </c>
      <c r="J147" s="17"/>
      <c r="K147" s="17"/>
      <c r="L147" s="17"/>
      <c r="M147" s="17"/>
      <c r="N147" s="17"/>
      <c r="O147" s="17"/>
      <c r="P147" s="22"/>
      <c r="Q147" s="17"/>
      <c r="R147" s="17"/>
      <c r="S147" s="17"/>
      <c r="T147" s="17"/>
    </row>
    <row r="148" spans="1:20">
      <c r="A148" s="4">
        <v>144</v>
      </c>
      <c r="B148" s="16"/>
      <c r="C148" s="17"/>
      <c r="D148" s="17"/>
      <c r="E148" s="18"/>
      <c r="F148" s="17"/>
      <c r="G148" s="18"/>
      <c r="H148" s="18"/>
      <c r="I148" s="16">
        <f t="shared" si="2"/>
        <v>0</v>
      </c>
      <c r="J148" s="17"/>
      <c r="K148" s="17"/>
      <c r="L148" s="17"/>
      <c r="M148" s="17"/>
      <c r="N148" s="17"/>
      <c r="O148" s="17"/>
      <c r="P148" s="22"/>
      <c r="Q148" s="17"/>
      <c r="R148" s="17"/>
      <c r="S148" s="17"/>
      <c r="T148" s="17"/>
    </row>
    <row r="149" spans="1:20">
      <c r="A149" s="4">
        <v>145</v>
      </c>
      <c r="B149" s="16"/>
      <c r="C149" s="17"/>
      <c r="D149" s="17"/>
      <c r="E149" s="18"/>
      <c r="F149" s="17"/>
      <c r="G149" s="18"/>
      <c r="H149" s="18"/>
      <c r="I149" s="16">
        <f t="shared" si="2"/>
        <v>0</v>
      </c>
      <c r="J149" s="17"/>
      <c r="K149" s="17"/>
      <c r="L149" s="17"/>
      <c r="M149" s="17"/>
      <c r="N149" s="17"/>
      <c r="O149" s="17"/>
      <c r="P149" s="22"/>
      <c r="Q149" s="17"/>
      <c r="R149" s="17"/>
      <c r="S149" s="17"/>
      <c r="T149" s="17"/>
    </row>
    <row r="150" spans="1:20">
      <c r="A150" s="4">
        <v>146</v>
      </c>
      <c r="B150" s="16"/>
      <c r="C150" s="17"/>
      <c r="D150" s="17"/>
      <c r="E150" s="18"/>
      <c r="F150" s="17"/>
      <c r="G150" s="18"/>
      <c r="H150" s="18"/>
      <c r="I150" s="16">
        <f t="shared" si="2"/>
        <v>0</v>
      </c>
      <c r="J150" s="17"/>
      <c r="K150" s="17"/>
      <c r="L150" s="17"/>
      <c r="M150" s="17"/>
      <c r="N150" s="17"/>
      <c r="O150" s="17"/>
      <c r="P150" s="22"/>
      <c r="Q150" s="17"/>
      <c r="R150" s="17"/>
      <c r="S150" s="17"/>
      <c r="T150" s="17"/>
    </row>
    <row r="151" spans="1:20">
      <c r="A151" s="4">
        <v>147</v>
      </c>
      <c r="B151" s="16"/>
      <c r="C151" s="17"/>
      <c r="D151" s="17"/>
      <c r="E151" s="18"/>
      <c r="F151" s="17"/>
      <c r="G151" s="18"/>
      <c r="H151" s="18"/>
      <c r="I151" s="16">
        <f t="shared" si="2"/>
        <v>0</v>
      </c>
      <c r="J151" s="17"/>
      <c r="K151" s="17"/>
      <c r="L151" s="17"/>
      <c r="M151" s="17"/>
      <c r="N151" s="17"/>
      <c r="O151" s="17"/>
      <c r="P151" s="22"/>
      <c r="Q151" s="17"/>
      <c r="R151" s="17"/>
      <c r="S151" s="17"/>
      <c r="T151" s="17"/>
    </row>
    <row r="152" spans="1:20">
      <c r="A152" s="4">
        <v>148</v>
      </c>
      <c r="B152" s="16"/>
      <c r="C152" s="17"/>
      <c r="D152" s="17"/>
      <c r="E152" s="18"/>
      <c r="F152" s="17"/>
      <c r="G152" s="18"/>
      <c r="H152" s="18"/>
      <c r="I152" s="16">
        <f t="shared" si="2"/>
        <v>0</v>
      </c>
      <c r="J152" s="17"/>
      <c r="K152" s="17"/>
      <c r="L152" s="17"/>
      <c r="M152" s="17"/>
      <c r="N152" s="17"/>
      <c r="O152" s="17"/>
      <c r="P152" s="22"/>
      <c r="Q152" s="17"/>
      <c r="R152" s="17"/>
      <c r="S152" s="17"/>
      <c r="T152" s="17"/>
    </row>
    <row r="153" spans="1:20">
      <c r="A153" s="4">
        <v>149</v>
      </c>
      <c r="B153" s="16"/>
      <c r="C153" s="17"/>
      <c r="D153" s="17"/>
      <c r="E153" s="18"/>
      <c r="F153" s="17"/>
      <c r="G153" s="18"/>
      <c r="H153" s="18"/>
      <c r="I153" s="16">
        <f t="shared" si="2"/>
        <v>0</v>
      </c>
      <c r="J153" s="17"/>
      <c r="K153" s="17"/>
      <c r="L153" s="17"/>
      <c r="M153" s="17"/>
      <c r="N153" s="17"/>
      <c r="O153" s="17"/>
      <c r="P153" s="22"/>
      <c r="Q153" s="17"/>
      <c r="R153" s="17"/>
      <c r="S153" s="17"/>
      <c r="T153" s="17"/>
    </row>
    <row r="154" spans="1:20">
      <c r="A154" s="4">
        <v>150</v>
      </c>
      <c r="B154" s="16"/>
      <c r="C154" s="17"/>
      <c r="D154" s="17"/>
      <c r="E154" s="18"/>
      <c r="F154" s="17"/>
      <c r="G154" s="18"/>
      <c r="H154" s="18"/>
      <c r="I154" s="16">
        <f t="shared" si="2"/>
        <v>0</v>
      </c>
      <c r="J154" s="17"/>
      <c r="K154" s="17"/>
      <c r="L154" s="17"/>
      <c r="M154" s="17"/>
      <c r="N154" s="17"/>
      <c r="O154" s="17"/>
      <c r="P154" s="22"/>
      <c r="Q154" s="17"/>
      <c r="R154" s="17"/>
      <c r="S154" s="17"/>
      <c r="T154" s="17"/>
    </row>
    <row r="155" spans="1:20">
      <c r="A155" s="4">
        <v>151</v>
      </c>
      <c r="B155" s="16"/>
      <c r="C155" s="17"/>
      <c r="D155" s="17"/>
      <c r="E155" s="18"/>
      <c r="F155" s="17"/>
      <c r="G155" s="18"/>
      <c r="H155" s="18"/>
      <c r="I155" s="16">
        <f t="shared" si="2"/>
        <v>0</v>
      </c>
      <c r="J155" s="17"/>
      <c r="K155" s="17"/>
      <c r="L155" s="17"/>
      <c r="M155" s="17"/>
      <c r="N155" s="17"/>
      <c r="O155" s="17"/>
      <c r="P155" s="22"/>
      <c r="Q155" s="17"/>
      <c r="R155" s="17"/>
      <c r="S155" s="17"/>
      <c r="T155" s="17"/>
    </row>
    <row r="156" spans="1:20">
      <c r="A156" s="4">
        <v>152</v>
      </c>
      <c r="B156" s="16"/>
      <c r="C156" s="17"/>
      <c r="D156" s="17"/>
      <c r="E156" s="18"/>
      <c r="F156" s="17"/>
      <c r="G156" s="18"/>
      <c r="H156" s="18"/>
      <c r="I156" s="16">
        <f t="shared" si="2"/>
        <v>0</v>
      </c>
      <c r="J156" s="17"/>
      <c r="K156" s="17"/>
      <c r="L156" s="17"/>
      <c r="M156" s="17"/>
      <c r="N156" s="17"/>
      <c r="O156" s="17"/>
      <c r="P156" s="22"/>
      <c r="Q156" s="17"/>
      <c r="R156" s="17"/>
      <c r="S156" s="17"/>
      <c r="T156" s="17"/>
    </row>
    <row r="157" spans="1:20">
      <c r="A157" s="4">
        <v>153</v>
      </c>
      <c r="B157" s="16"/>
      <c r="C157" s="17"/>
      <c r="D157" s="17"/>
      <c r="E157" s="18"/>
      <c r="F157" s="17"/>
      <c r="G157" s="18"/>
      <c r="H157" s="18"/>
      <c r="I157" s="16">
        <f t="shared" si="2"/>
        <v>0</v>
      </c>
      <c r="J157" s="17"/>
      <c r="K157" s="17"/>
      <c r="L157" s="17"/>
      <c r="M157" s="17"/>
      <c r="N157" s="17"/>
      <c r="O157" s="17"/>
      <c r="P157" s="22"/>
      <c r="Q157" s="17"/>
      <c r="R157" s="17"/>
      <c r="S157" s="17"/>
      <c r="T157" s="17"/>
    </row>
    <row r="158" spans="1:20">
      <c r="A158" s="4">
        <v>154</v>
      </c>
      <c r="B158" s="16"/>
      <c r="C158" s="17"/>
      <c r="D158" s="17"/>
      <c r="E158" s="18"/>
      <c r="F158" s="17"/>
      <c r="G158" s="18"/>
      <c r="H158" s="18"/>
      <c r="I158" s="16">
        <f t="shared" si="2"/>
        <v>0</v>
      </c>
      <c r="J158" s="17"/>
      <c r="K158" s="17"/>
      <c r="L158" s="17"/>
      <c r="M158" s="17"/>
      <c r="N158" s="17"/>
      <c r="O158" s="17"/>
      <c r="P158" s="22"/>
      <c r="Q158" s="17"/>
      <c r="R158" s="17"/>
      <c r="S158" s="17"/>
      <c r="T158" s="17"/>
    </row>
    <row r="159" spans="1:20">
      <c r="A159" s="4">
        <v>155</v>
      </c>
      <c r="B159" s="16"/>
      <c r="C159" s="17"/>
      <c r="D159" s="17"/>
      <c r="E159" s="18"/>
      <c r="F159" s="17"/>
      <c r="G159" s="18"/>
      <c r="H159" s="18"/>
      <c r="I159" s="16">
        <f t="shared" si="2"/>
        <v>0</v>
      </c>
      <c r="J159" s="17"/>
      <c r="K159" s="17"/>
      <c r="L159" s="17"/>
      <c r="M159" s="17"/>
      <c r="N159" s="17"/>
      <c r="O159" s="17"/>
      <c r="P159" s="22"/>
      <c r="Q159" s="17"/>
      <c r="R159" s="17"/>
      <c r="S159" s="17"/>
      <c r="T159" s="17"/>
    </row>
    <row r="160" spans="1:20">
      <c r="A160" s="4">
        <v>156</v>
      </c>
      <c r="B160" s="16"/>
      <c r="C160" s="17"/>
      <c r="D160" s="17"/>
      <c r="E160" s="18"/>
      <c r="F160" s="17"/>
      <c r="G160" s="18"/>
      <c r="H160" s="18"/>
      <c r="I160" s="16">
        <f t="shared" si="2"/>
        <v>0</v>
      </c>
      <c r="J160" s="17"/>
      <c r="K160" s="17"/>
      <c r="L160" s="17"/>
      <c r="M160" s="17"/>
      <c r="N160" s="17"/>
      <c r="O160" s="17"/>
      <c r="P160" s="22"/>
      <c r="Q160" s="17"/>
      <c r="R160" s="17"/>
      <c r="S160" s="17"/>
      <c r="T160" s="17"/>
    </row>
    <row r="161" spans="1:20">
      <c r="A161" s="4">
        <v>157</v>
      </c>
      <c r="B161" s="16"/>
      <c r="C161" s="17"/>
      <c r="D161" s="17"/>
      <c r="E161" s="18"/>
      <c r="F161" s="17"/>
      <c r="G161" s="18"/>
      <c r="H161" s="18"/>
      <c r="I161" s="16">
        <f t="shared" si="2"/>
        <v>0</v>
      </c>
      <c r="J161" s="17"/>
      <c r="K161" s="17"/>
      <c r="L161" s="17"/>
      <c r="M161" s="17"/>
      <c r="N161" s="17"/>
      <c r="O161" s="17"/>
      <c r="P161" s="22"/>
      <c r="Q161" s="17"/>
      <c r="R161" s="17"/>
      <c r="S161" s="17"/>
      <c r="T161" s="17"/>
    </row>
    <row r="162" spans="1:20">
      <c r="A162" s="4">
        <v>158</v>
      </c>
      <c r="B162" s="16"/>
      <c r="C162" s="17"/>
      <c r="D162" s="17"/>
      <c r="E162" s="18"/>
      <c r="F162" s="17"/>
      <c r="G162" s="18"/>
      <c r="H162" s="18"/>
      <c r="I162" s="16">
        <f t="shared" si="2"/>
        <v>0</v>
      </c>
      <c r="J162" s="17"/>
      <c r="K162" s="17"/>
      <c r="L162" s="17"/>
      <c r="M162" s="17"/>
      <c r="N162" s="17"/>
      <c r="O162" s="17"/>
      <c r="P162" s="22"/>
      <c r="Q162" s="17"/>
      <c r="R162" s="17"/>
      <c r="S162" s="17"/>
      <c r="T162" s="17"/>
    </row>
    <row r="163" spans="1:20">
      <c r="A163" s="4">
        <v>159</v>
      </c>
      <c r="B163" s="16"/>
      <c r="C163" s="17"/>
      <c r="D163" s="17"/>
      <c r="E163" s="18"/>
      <c r="F163" s="17"/>
      <c r="G163" s="18"/>
      <c r="H163" s="18"/>
      <c r="I163" s="16">
        <f t="shared" si="2"/>
        <v>0</v>
      </c>
      <c r="J163" s="17"/>
      <c r="K163" s="17"/>
      <c r="L163" s="17"/>
      <c r="M163" s="17"/>
      <c r="N163" s="17"/>
      <c r="O163" s="17"/>
      <c r="P163" s="22"/>
      <c r="Q163" s="17"/>
      <c r="R163" s="17"/>
      <c r="S163" s="17"/>
      <c r="T163" s="17"/>
    </row>
    <row r="164" spans="1:20">
      <c r="A164" s="4">
        <v>160</v>
      </c>
      <c r="B164" s="16"/>
      <c r="C164" s="17"/>
      <c r="D164" s="17"/>
      <c r="E164" s="18"/>
      <c r="F164" s="17"/>
      <c r="G164" s="18"/>
      <c r="H164" s="18"/>
      <c r="I164" s="16">
        <f t="shared" si="2"/>
        <v>0</v>
      </c>
      <c r="J164" s="17"/>
      <c r="K164" s="17"/>
      <c r="L164" s="17"/>
      <c r="M164" s="17"/>
      <c r="N164" s="17"/>
      <c r="O164" s="17"/>
      <c r="P164" s="22"/>
      <c r="Q164" s="17"/>
      <c r="R164" s="17"/>
      <c r="S164" s="17"/>
      <c r="T164" s="17"/>
    </row>
    <row r="165" spans="1:20">
      <c r="A165" s="19" t="s">
        <v>11</v>
      </c>
      <c r="B165" s="39"/>
      <c r="C165" s="19">
        <f>COUNTIFS(C5:C164,"*")</f>
        <v>53</v>
      </c>
      <c r="D165" s="19"/>
      <c r="E165" s="12"/>
      <c r="F165" s="19"/>
      <c r="G165" s="19">
        <f>SUM(G5:G164)</f>
        <v>2439</v>
      </c>
      <c r="H165" s="19">
        <f>SUM(H5:H164)</f>
        <v>2601</v>
      </c>
      <c r="I165" s="19">
        <f>SUM(I5:I164)</f>
        <v>5040</v>
      </c>
      <c r="J165" s="19"/>
      <c r="K165" s="19"/>
      <c r="L165" s="19"/>
      <c r="M165" s="19"/>
      <c r="N165" s="19"/>
      <c r="O165" s="19"/>
      <c r="P165" s="13"/>
      <c r="Q165" s="19"/>
      <c r="R165" s="19"/>
      <c r="S165" s="19"/>
      <c r="T165" s="11"/>
    </row>
    <row r="166" spans="1:20">
      <c r="A166" s="44" t="s">
        <v>66</v>
      </c>
      <c r="B166" s="9">
        <f>COUNTIF(B$5:B$164,"Team 1")</f>
        <v>27</v>
      </c>
      <c r="C166" s="44" t="s">
        <v>29</v>
      </c>
      <c r="D166" s="9">
        <f>COUNTIF(D5:D164,"Anganwadi")</f>
        <v>25</v>
      </c>
    </row>
    <row r="167" spans="1:20">
      <c r="A167" s="44" t="s">
        <v>67</v>
      </c>
      <c r="B167" s="9">
        <f>COUNTIF(B$6:B$164,"Team 2")</f>
        <v>26</v>
      </c>
      <c r="C167" s="44" t="s">
        <v>27</v>
      </c>
      <c r="D167" s="9">
        <f>COUNTIF(D5:D164,"School")</f>
        <v>25</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5" customWidth="1"/>
    <col min="6" max="6" width="17" style="1" customWidth="1"/>
    <col min="7" max="7" width="6.140625" style="15" customWidth="1"/>
    <col min="8" max="8" width="6.28515625" style="15"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31" t="s">
        <v>869</v>
      </c>
      <c r="B1" s="231"/>
      <c r="C1" s="231"/>
      <c r="D1" s="232"/>
      <c r="E1" s="232"/>
      <c r="F1" s="232"/>
      <c r="G1" s="232"/>
      <c r="H1" s="232"/>
      <c r="I1" s="232"/>
      <c r="J1" s="232"/>
      <c r="K1" s="232"/>
      <c r="L1" s="232"/>
      <c r="M1" s="232"/>
      <c r="N1" s="232"/>
      <c r="O1" s="232"/>
      <c r="P1" s="232"/>
      <c r="Q1" s="232"/>
      <c r="R1" s="232"/>
      <c r="S1" s="232"/>
    </row>
    <row r="2" spans="1:20">
      <c r="A2" s="235" t="s">
        <v>63</v>
      </c>
      <c r="B2" s="236"/>
      <c r="C2" s="236"/>
      <c r="D2" s="23">
        <v>43435</v>
      </c>
      <c r="E2" s="20"/>
      <c r="F2" s="20"/>
      <c r="G2" s="20"/>
      <c r="H2" s="20"/>
      <c r="I2" s="20"/>
      <c r="J2" s="20"/>
      <c r="K2" s="20"/>
      <c r="L2" s="20"/>
      <c r="M2" s="20"/>
      <c r="N2" s="20"/>
      <c r="O2" s="20"/>
      <c r="P2" s="20"/>
      <c r="Q2" s="20"/>
      <c r="R2" s="20"/>
      <c r="S2" s="20"/>
    </row>
    <row r="3" spans="1:20" ht="24" customHeight="1">
      <c r="A3" s="230" t="s">
        <v>14</v>
      </c>
      <c r="B3" s="233" t="s">
        <v>65</v>
      </c>
      <c r="C3" s="229" t="s">
        <v>7</v>
      </c>
      <c r="D3" s="229" t="s">
        <v>59</v>
      </c>
      <c r="E3" s="229" t="s">
        <v>16</v>
      </c>
      <c r="F3" s="237" t="s">
        <v>17</v>
      </c>
      <c r="G3" s="229" t="s">
        <v>8</v>
      </c>
      <c r="H3" s="229"/>
      <c r="I3" s="229"/>
      <c r="J3" s="229" t="s">
        <v>35</v>
      </c>
      <c r="K3" s="233" t="s">
        <v>37</v>
      </c>
      <c r="L3" s="233" t="s">
        <v>54</v>
      </c>
      <c r="M3" s="233" t="s">
        <v>55</v>
      </c>
      <c r="N3" s="233" t="s">
        <v>38</v>
      </c>
      <c r="O3" s="233" t="s">
        <v>39</v>
      </c>
      <c r="P3" s="230" t="s">
        <v>58</v>
      </c>
      <c r="Q3" s="229" t="s">
        <v>56</v>
      </c>
      <c r="R3" s="229" t="s">
        <v>36</v>
      </c>
      <c r="S3" s="229" t="s">
        <v>57</v>
      </c>
      <c r="T3" s="229" t="s">
        <v>13</v>
      </c>
    </row>
    <row r="4" spans="1:20" ht="25.5" customHeight="1">
      <c r="A4" s="230"/>
      <c r="B4" s="238"/>
      <c r="C4" s="229"/>
      <c r="D4" s="229"/>
      <c r="E4" s="229"/>
      <c r="F4" s="237"/>
      <c r="G4" s="21" t="s">
        <v>9</v>
      </c>
      <c r="H4" s="21" t="s">
        <v>10</v>
      </c>
      <c r="I4" s="21" t="s">
        <v>11</v>
      </c>
      <c r="J4" s="229"/>
      <c r="K4" s="234"/>
      <c r="L4" s="234"/>
      <c r="M4" s="234"/>
      <c r="N4" s="234"/>
      <c r="O4" s="234"/>
      <c r="P4" s="230"/>
      <c r="Q4" s="230"/>
      <c r="R4" s="229"/>
      <c r="S4" s="229"/>
      <c r="T4" s="229"/>
    </row>
    <row r="5" spans="1:20" s="166" customFormat="1" ht="33">
      <c r="A5" s="4">
        <v>1</v>
      </c>
      <c r="B5" s="54" t="s">
        <v>66</v>
      </c>
      <c r="C5" s="100" t="s">
        <v>490</v>
      </c>
      <c r="D5" s="17" t="s">
        <v>29</v>
      </c>
      <c r="E5" s="121">
        <v>13</v>
      </c>
      <c r="F5" s="108"/>
      <c r="G5" s="65">
        <v>60</v>
      </c>
      <c r="H5" s="65">
        <v>48</v>
      </c>
      <c r="I5" s="16">
        <f>+G5+H5</f>
        <v>108</v>
      </c>
      <c r="J5" s="79" t="s">
        <v>732</v>
      </c>
      <c r="K5" s="80" t="s">
        <v>171</v>
      </c>
      <c r="L5" s="79" t="s">
        <v>202</v>
      </c>
      <c r="M5" s="79">
        <v>9706048951</v>
      </c>
      <c r="N5" s="79" t="s">
        <v>504</v>
      </c>
      <c r="O5" s="79"/>
      <c r="P5" s="123" t="s">
        <v>748</v>
      </c>
      <c r="Q5" s="54" t="s">
        <v>244</v>
      </c>
      <c r="R5" s="54">
        <v>4</v>
      </c>
      <c r="S5" s="54" t="s">
        <v>246</v>
      </c>
      <c r="T5" s="17"/>
    </row>
    <row r="6" spans="1:20" ht="33">
      <c r="A6" s="4">
        <v>2</v>
      </c>
      <c r="B6" s="54" t="s">
        <v>67</v>
      </c>
      <c r="C6" s="76" t="s">
        <v>707</v>
      </c>
      <c r="D6" s="17" t="s">
        <v>29</v>
      </c>
      <c r="E6" s="121">
        <v>165</v>
      </c>
      <c r="F6" s="72"/>
      <c r="G6" s="65">
        <v>50</v>
      </c>
      <c r="H6" s="65">
        <v>46</v>
      </c>
      <c r="I6" s="16">
        <f>+G6+H6</f>
        <v>96</v>
      </c>
      <c r="J6" s="76" t="s">
        <v>324</v>
      </c>
      <c r="K6" s="122" t="s">
        <v>171</v>
      </c>
      <c r="L6" s="138" t="s">
        <v>188</v>
      </c>
      <c r="M6" s="145">
        <v>9678510074</v>
      </c>
      <c r="N6" s="137" t="s">
        <v>204</v>
      </c>
      <c r="O6" s="107"/>
      <c r="P6" s="123" t="s">
        <v>748</v>
      </c>
      <c r="Q6" s="54" t="s">
        <v>244</v>
      </c>
      <c r="R6" s="54">
        <v>4</v>
      </c>
      <c r="S6" s="54" t="s">
        <v>246</v>
      </c>
      <c r="T6" s="17"/>
    </row>
    <row r="7" spans="1:20" s="131" customFormat="1" ht="33">
      <c r="A7" s="130">
        <v>3</v>
      </c>
      <c r="B7" s="55" t="s">
        <v>66</v>
      </c>
      <c r="C7" s="57" t="s">
        <v>772</v>
      </c>
      <c r="D7" s="56" t="s">
        <v>29</v>
      </c>
      <c r="E7" s="98"/>
      <c r="F7" s="72"/>
      <c r="G7" s="64">
        <v>31</v>
      </c>
      <c r="H7" s="64">
        <v>33</v>
      </c>
      <c r="I7" s="74">
        <f t="shared" ref="I7:I70" si="0">+G7+H7</f>
        <v>64</v>
      </c>
      <c r="J7" s="76" t="s">
        <v>746</v>
      </c>
      <c r="K7" s="80" t="s">
        <v>171</v>
      </c>
      <c r="L7" s="138" t="s">
        <v>217</v>
      </c>
      <c r="M7" s="145"/>
      <c r="N7" s="137" t="s">
        <v>213</v>
      </c>
      <c r="O7" s="107">
        <v>9854319798</v>
      </c>
      <c r="P7" s="105" t="s">
        <v>749</v>
      </c>
      <c r="Q7" s="55" t="s">
        <v>252</v>
      </c>
      <c r="R7" s="55">
        <v>4</v>
      </c>
      <c r="S7" s="55" t="s">
        <v>246</v>
      </c>
      <c r="T7" s="56"/>
    </row>
    <row r="8" spans="1:20" s="131" customFormat="1" ht="33">
      <c r="A8" s="130">
        <v>4</v>
      </c>
      <c r="B8" s="55" t="s">
        <v>66</v>
      </c>
      <c r="C8" s="160" t="s">
        <v>771</v>
      </c>
      <c r="D8" s="56" t="s">
        <v>27</v>
      </c>
      <c r="E8" s="98">
        <v>167</v>
      </c>
      <c r="F8" s="72"/>
      <c r="G8" s="64">
        <v>60</v>
      </c>
      <c r="H8" s="64">
        <v>50</v>
      </c>
      <c r="I8" s="74">
        <f t="shared" si="0"/>
        <v>110</v>
      </c>
      <c r="J8" s="79" t="s">
        <v>701</v>
      </c>
      <c r="K8" s="164" t="s">
        <v>171</v>
      </c>
      <c r="L8" s="138" t="s">
        <v>172</v>
      </c>
      <c r="M8" s="145" t="s">
        <v>173</v>
      </c>
      <c r="N8" s="137" t="s">
        <v>174</v>
      </c>
      <c r="O8" s="126">
        <v>9508864346</v>
      </c>
      <c r="P8" s="105" t="s">
        <v>749</v>
      </c>
      <c r="Q8" s="55" t="s">
        <v>252</v>
      </c>
      <c r="R8" s="55">
        <v>4</v>
      </c>
      <c r="S8" s="55" t="s">
        <v>246</v>
      </c>
      <c r="T8" s="56"/>
    </row>
    <row r="9" spans="1:20" s="131" customFormat="1" ht="33">
      <c r="A9" s="130">
        <v>5</v>
      </c>
      <c r="B9" s="55" t="s">
        <v>67</v>
      </c>
      <c r="C9" s="160" t="s">
        <v>773</v>
      </c>
      <c r="D9" s="56" t="s">
        <v>27</v>
      </c>
      <c r="E9" s="98">
        <v>169</v>
      </c>
      <c r="F9" s="72"/>
      <c r="G9" s="64">
        <v>103</v>
      </c>
      <c r="H9" s="64">
        <v>132</v>
      </c>
      <c r="I9" s="74">
        <f t="shared" si="0"/>
        <v>235</v>
      </c>
      <c r="J9" s="79" t="s">
        <v>774</v>
      </c>
      <c r="K9" s="80" t="s">
        <v>171</v>
      </c>
      <c r="L9" s="76" t="s">
        <v>184</v>
      </c>
      <c r="M9" s="79">
        <v>9864840554</v>
      </c>
      <c r="N9" s="76" t="s">
        <v>185</v>
      </c>
      <c r="O9" s="79">
        <v>9854121280</v>
      </c>
      <c r="P9" s="105" t="s">
        <v>749</v>
      </c>
      <c r="Q9" s="55" t="s">
        <v>252</v>
      </c>
      <c r="R9" s="55">
        <v>4</v>
      </c>
      <c r="S9" s="55" t="s">
        <v>246</v>
      </c>
      <c r="T9" s="56"/>
    </row>
    <row r="10" spans="1:20" s="131" customFormat="1" ht="33">
      <c r="A10" s="130">
        <v>6</v>
      </c>
      <c r="B10" s="55" t="s">
        <v>66</v>
      </c>
      <c r="C10" s="160" t="s">
        <v>775</v>
      </c>
      <c r="D10" s="56" t="s">
        <v>27</v>
      </c>
      <c r="E10" s="98">
        <v>171</v>
      </c>
      <c r="F10" s="72"/>
      <c r="G10" s="64">
        <v>200</v>
      </c>
      <c r="H10" s="64">
        <v>168</v>
      </c>
      <c r="I10" s="74">
        <f t="shared" si="0"/>
        <v>368</v>
      </c>
      <c r="J10" s="56" t="s">
        <v>776</v>
      </c>
      <c r="K10" s="63" t="s">
        <v>171</v>
      </c>
      <c r="L10" s="76" t="s">
        <v>182</v>
      </c>
      <c r="M10" s="79">
        <v>9864782335</v>
      </c>
      <c r="N10" s="76" t="s">
        <v>183</v>
      </c>
      <c r="O10" s="79">
        <v>9678749284</v>
      </c>
      <c r="P10" s="105" t="s">
        <v>750</v>
      </c>
      <c r="Q10" s="55" t="s">
        <v>253</v>
      </c>
      <c r="R10" s="55">
        <v>2</v>
      </c>
      <c r="S10" s="55" t="s">
        <v>246</v>
      </c>
      <c r="T10" s="56" t="s">
        <v>777</v>
      </c>
    </row>
    <row r="11" spans="1:20" ht="33">
      <c r="A11" s="4">
        <v>7</v>
      </c>
      <c r="B11" s="54" t="s">
        <v>66</v>
      </c>
      <c r="C11" s="57" t="s">
        <v>104</v>
      </c>
      <c r="D11" s="17" t="s">
        <v>29</v>
      </c>
      <c r="E11" s="121">
        <v>21</v>
      </c>
      <c r="F11" s="72"/>
      <c r="G11" s="65">
        <v>20</v>
      </c>
      <c r="H11" s="65">
        <v>20</v>
      </c>
      <c r="I11" s="16">
        <f t="shared" si="0"/>
        <v>40</v>
      </c>
      <c r="J11" s="76" t="s">
        <v>155</v>
      </c>
      <c r="K11" s="122" t="s">
        <v>171</v>
      </c>
      <c r="L11" s="76" t="s">
        <v>217</v>
      </c>
      <c r="M11" s="79">
        <v>9854456904</v>
      </c>
      <c r="N11" s="76" t="s">
        <v>218</v>
      </c>
      <c r="O11" s="79">
        <v>8011402772</v>
      </c>
      <c r="P11" s="91" t="s">
        <v>751</v>
      </c>
      <c r="Q11" s="54" t="s">
        <v>250</v>
      </c>
      <c r="R11" s="54">
        <v>5</v>
      </c>
      <c r="S11" s="54" t="s">
        <v>246</v>
      </c>
      <c r="T11" s="17"/>
    </row>
    <row r="12" spans="1:20" ht="33">
      <c r="A12" s="4">
        <v>8</v>
      </c>
      <c r="B12" s="54" t="s">
        <v>66</v>
      </c>
      <c r="C12" s="57" t="s">
        <v>92</v>
      </c>
      <c r="D12" s="17" t="s">
        <v>29</v>
      </c>
      <c r="E12" s="121">
        <v>58</v>
      </c>
      <c r="F12" s="72"/>
      <c r="G12" s="65">
        <v>49</v>
      </c>
      <c r="H12" s="65">
        <v>35</v>
      </c>
      <c r="I12" s="16">
        <f t="shared" si="0"/>
        <v>84</v>
      </c>
      <c r="J12" s="76" t="s">
        <v>508</v>
      </c>
      <c r="K12" s="122" t="s">
        <v>171</v>
      </c>
      <c r="L12" s="138" t="s">
        <v>194</v>
      </c>
      <c r="M12" s="145" t="s">
        <v>195</v>
      </c>
      <c r="N12" s="137" t="s">
        <v>196</v>
      </c>
      <c r="O12" s="107">
        <v>8724979814</v>
      </c>
      <c r="P12" s="91" t="s">
        <v>751</v>
      </c>
      <c r="Q12" s="54" t="s">
        <v>250</v>
      </c>
      <c r="R12" s="54">
        <v>6</v>
      </c>
      <c r="S12" s="54" t="s">
        <v>246</v>
      </c>
      <c r="T12" s="17"/>
    </row>
    <row r="13" spans="1:20" ht="33">
      <c r="A13" s="4">
        <v>9</v>
      </c>
      <c r="B13" s="54" t="s">
        <v>67</v>
      </c>
      <c r="C13" s="57" t="s">
        <v>485</v>
      </c>
      <c r="D13" s="17" t="s">
        <v>29</v>
      </c>
      <c r="E13" s="121">
        <v>131</v>
      </c>
      <c r="F13" s="72"/>
      <c r="G13" s="65">
        <v>44</v>
      </c>
      <c r="H13" s="65">
        <v>40</v>
      </c>
      <c r="I13" s="16">
        <f t="shared" si="0"/>
        <v>84</v>
      </c>
      <c r="J13" s="76" t="s">
        <v>699</v>
      </c>
      <c r="K13" s="122" t="s">
        <v>171</v>
      </c>
      <c r="L13" s="138" t="s">
        <v>700</v>
      </c>
      <c r="M13" s="145"/>
      <c r="N13" s="137" t="s">
        <v>474</v>
      </c>
      <c r="O13" s="107">
        <v>9577812135</v>
      </c>
      <c r="P13" s="91" t="s">
        <v>751</v>
      </c>
      <c r="Q13" s="54" t="s">
        <v>250</v>
      </c>
      <c r="R13" s="54">
        <v>8</v>
      </c>
      <c r="S13" s="54" t="s">
        <v>246</v>
      </c>
      <c r="T13" s="17"/>
    </row>
    <row r="14" spans="1:20" ht="33">
      <c r="A14" s="4">
        <v>10</v>
      </c>
      <c r="B14" s="54" t="s">
        <v>67</v>
      </c>
      <c r="C14" s="100" t="s">
        <v>486</v>
      </c>
      <c r="D14" s="17" t="s">
        <v>29</v>
      </c>
      <c r="E14" s="121">
        <v>133</v>
      </c>
      <c r="F14" s="72"/>
      <c r="G14" s="65">
        <v>60</v>
      </c>
      <c r="H14" s="65">
        <v>73</v>
      </c>
      <c r="I14" s="16">
        <f t="shared" si="0"/>
        <v>133</v>
      </c>
      <c r="J14" s="61" t="s">
        <v>730</v>
      </c>
      <c r="K14" s="122" t="s">
        <v>171</v>
      </c>
      <c r="L14" s="59" t="s">
        <v>221</v>
      </c>
      <c r="M14" s="100">
        <v>9707189875</v>
      </c>
      <c r="N14" s="59" t="s">
        <v>714</v>
      </c>
      <c r="O14" s="151"/>
      <c r="P14" s="91" t="s">
        <v>751</v>
      </c>
      <c r="Q14" s="54" t="s">
        <v>250</v>
      </c>
      <c r="R14" s="54">
        <v>4</v>
      </c>
      <c r="S14" s="54" t="s">
        <v>246</v>
      </c>
      <c r="T14" s="17"/>
    </row>
    <row r="15" spans="1:20" ht="33">
      <c r="A15" s="4">
        <v>11</v>
      </c>
      <c r="B15" s="54" t="s">
        <v>66</v>
      </c>
      <c r="C15" s="57" t="s">
        <v>295</v>
      </c>
      <c r="D15" s="17" t="s">
        <v>29</v>
      </c>
      <c r="E15" s="121">
        <v>135</v>
      </c>
      <c r="F15" s="72"/>
      <c r="G15" s="65">
        <v>25</v>
      </c>
      <c r="H15" s="65">
        <v>25</v>
      </c>
      <c r="I15" s="16">
        <f t="shared" si="0"/>
        <v>50</v>
      </c>
      <c r="J15" s="76" t="s">
        <v>349</v>
      </c>
      <c r="K15" s="122" t="s">
        <v>171</v>
      </c>
      <c r="L15" s="138" t="s">
        <v>510</v>
      </c>
      <c r="M15" s="145" t="s">
        <v>511</v>
      </c>
      <c r="N15" s="137" t="s">
        <v>512</v>
      </c>
      <c r="O15" s="107">
        <v>9859829146</v>
      </c>
      <c r="P15" s="91" t="s">
        <v>752</v>
      </c>
      <c r="Q15" s="54" t="s">
        <v>251</v>
      </c>
      <c r="R15" s="54">
        <v>9</v>
      </c>
      <c r="S15" s="54" t="s">
        <v>246</v>
      </c>
      <c r="T15" s="17"/>
    </row>
    <row r="16" spans="1:20" ht="33">
      <c r="A16" s="4">
        <v>12</v>
      </c>
      <c r="B16" s="54" t="s">
        <v>66</v>
      </c>
      <c r="C16" s="57" t="s">
        <v>85</v>
      </c>
      <c r="D16" s="17" t="s">
        <v>29</v>
      </c>
      <c r="E16" s="121">
        <v>136</v>
      </c>
      <c r="F16" s="72"/>
      <c r="G16" s="65">
        <v>106</v>
      </c>
      <c r="H16" s="65">
        <v>75</v>
      </c>
      <c r="I16" s="16">
        <f t="shared" si="0"/>
        <v>181</v>
      </c>
      <c r="J16" s="76" t="s">
        <v>731</v>
      </c>
      <c r="K16" s="122" t="s">
        <v>171</v>
      </c>
      <c r="L16" s="76" t="s">
        <v>184</v>
      </c>
      <c r="M16" s="79">
        <v>9864840554</v>
      </c>
      <c r="N16" s="76" t="s">
        <v>185</v>
      </c>
      <c r="O16" s="79">
        <v>8011402772</v>
      </c>
      <c r="P16" s="91" t="s">
        <v>752</v>
      </c>
      <c r="Q16" s="54" t="s">
        <v>251</v>
      </c>
      <c r="R16" s="54">
        <v>9</v>
      </c>
      <c r="S16" s="54" t="s">
        <v>246</v>
      </c>
      <c r="T16" s="17"/>
    </row>
    <row r="17" spans="1:20" ht="33">
      <c r="A17" s="4">
        <v>13</v>
      </c>
      <c r="B17" s="54" t="s">
        <v>67</v>
      </c>
      <c r="C17" s="57" t="s">
        <v>86</v>
      </c>
      <c r="D17" s="17" t="s">
        <v>29</v>
      </c>
      <c r="E17" s="121">
        <v>189</v>
      </c>
      <c r="F17" s="72"/>
      <c r="G17" s="65">
        <v>55</v>
      </c>
      <c r="H17" s="65">
        <v>65</v>
      </c>
      <c r="I17" s="16">
        <f t="shared" si="0"/>
        <v>120</v>
      </c>
      <c r="J17" s="76" t="s">
        <v>509</v>
      </c>
      <c r="K17" s="122" t="s">
        <v>171</v>
      </c>
      <c r="L17" s="76" t="s">
        <v>582</v>
      </c>
      <c r="M17" s="79"/>
      <c r="N17" s="76" t="s">
        <v>592</v>
      </c>
      <c r="O17" s="79"/>
      <c r="P17" s="91" t="s">
        <v>752</v>
      </c>
      <c r="Q17" s="54" t="s">
        <v>251</v>
      </c>
      <c r="R17" s="54">
        <v>9</v>
      </c>
      <c r="S17" s="54" t="s">
        <v>246</v>
      </c>
      <c r="T17" s="17"/>
    </row>
    <row r="18" spans="1:20" ht="33">
      <c r="A18" s="4">
        <v>14</v>
      </c>
      <c r="B18" s="54" t="s">
        <v>67</v>
      </c>
      <c r="C18" s="57" t="s">
        <v>112</v>
      </c>
      <c r="D18" s="17" t="s">
        <v>29</v>
      </c>
      <c r="E18" s="121">
        <v>2</v>
      </c>
      <c r="F18" s="72"/>
      <c r="G18" s="65">
        <v>43</v>
      </c>
      <c r="H18" s="65">
        <v>43</v>
      </c>
      <c r="I18" s="16">
        <f t="shared" si="0"/>
        <v>86</v>
      </c>
      <c r="J18" s="76" t="s">
        <v>163</v>
      </c>
      <c r="K18" s="122" t="s">
        <v>171</v>
      </c>
      <c r="L18" s="138" t="s">
        <v>382</v>
      </c>
      <c r="M18" s="127" t="s">
        <v>514</v>
      </c>
      <c r="N18" s="137" t="s">
        <v>515</v>
      </c>
      <c r="O18" s="107">
        <v>9678023632</v>
      </c>
      <c r="P18" s="91" t="s">
        <v>752</v>
      </c>
      <c r="Q18" s="54" t="s">
        <v>251</v>
      </c>
      <c r="R18" s="54">
        <v>3</v>
      </c>
      <c r="S18" s="54" t="s">
        <v>246</v>
      </c>
      <c r="T18" s="17"/>
    </row>
    <row r="19" spans="1:20" ht="49.5">
      <c r="A19" s="4">
        <v>15</v>
      </c>
      <c r="B19" s="54" t="s">
        <v>66</v>
      </c>
      <c r="C19" s="57" t="s">
        <v>113</v>
      </c>
      <c r="D19" s="17" t="s">
        <v>29</v>
      </c>
      <c r="E19" s="121">
        <v>85</v>
      </c>
      <c r="F19" s="72"/>
      <c r="G19" s="65">
        <v>51</v>
      </c>
      <c r="H19" s="65">
        <v>43</v>
      </c>
      <c r="I19" s="16">
        <f t="shared" si="0"/>
        <v>94</v>
      </c>
      <c r="J19" s="76" t="s">
        <v>676</v>
      </c>
      <c r="K19" s="122" t="s">
        <v>171</v>
      </c>
      <c r="L19" s="138" t="s">
        <v>236</v>
      </c>
      <c r="M19" s="127" t="s">
        <v>237</v>
      </c>
      <c r="N19" s="137" t="s">
        <v>238</v>
      </c>
      <c r="O19" s="107">
        <v>9957947803</v>
      </c>
      <c r="P19" s="91" t="s">
        <v>753</v>
      </c>
      <c r="Q19" s="54" t="s">
        <v>244</v>
      </c>
      <c r="R19" s="54">
        <v>4</v>
      </c>
      <c r="S19" s="54" t="s">
        <v>246</v>
      </c>
      <c r="T19" s="17"/>
    </row>
    <row r="20" spans="1:20" ht="49.5">
      <c r="A20" s="4">
        <v>16</v>
      </c>
      <c r="B20" s="54" t="s">
        <v>67</v>
      </c>
      <c r="C20" s="57" t="s">
        <v>487</v>
      </c>
      <c r="D20" s="17" t="s">
        <v>29</v>
      </c>
      <c r="E20" s="121">
        <v>4</v>
      </c>
      <c r="F20" s="72"/>
      <c r="G20" s="65">
        <v>57</v>
      </c>
      <c r="H20" s="65">
        <v>50</v>
      </c>
      <c r="I20" s="16">
        <f t="shared" si="0"/>
        <v>107</v>
      </c>
      <c r="J20" s="76" t="s">
        <v>677</v>
      </c>
      <c r="K20" s="122" t="s">
        <v>171</v>
      </c>
      <c r="L20" s="138" t="s">
        <v>363</v>
      </c>
      <c r="M20" s="145" t="s">
        <v>364</v>
      </c>
      <c r="N20" s="137" t="s">
        <v>365</v>
      </c>
      <c r="O20" s="107">
        <v>8011824030</v>
      </c>
      <c r="P20" s="91" t="s">
        <v>753</v>
      </c>
      <c r="Q20" s="54" t="s">
        <v>244</v>
      </c>
      <c r="R20" s="54">
        <v>14</v>
      </c>
      <c r="S20" s="54" t="s">
        <v>246</v>
      </c>
      <c r="T20" s="17"/>
    </row>
    <row r="21" spans="1:20" ht="33">
      <c r="A21" s="4">
        <v>17</v>
      </c>
      <c r="B21" s="54" t="s">
        <v>66</v>
      </c>
      <c r="C21" s="59" t="s">
        <v>628</v>
      </c>
      <c r="D21" s="17" t="s">
        <v>27</v>
      </c>
      <c r="E21" s="121">
        <v>3</v>
      </c>
      <c r="F21" s="72"/>
      <c r="G21" s="65">
        <v>225</v>
      </c>
      <c r="H21" s="65">
        <v>220</v>
      </c>
      <c r="I21" s="16">
        <f t="shared" si="0"/>
        <v>445</v>
      </c>
      <c r="J21" s="56" t="s">
        <v>629</v>
      </c>
      <c r="K21" s="56" t="s">
        <v>171</v>
      </c>
      <c r="L21" s="138" t="s">
        <v>616</v>
      </c>
      <c r="M21" s="127"/>
      <c r="N21" s="137" t="s">
        <v>529</v>
      </c>
      <c r="O21" s="107"/>
      <c r="P21" s="91" t="s">
        <v>754</v>
      </c>
      <c r="Q21" s="54" t="s">
        <v>252</v>
      </c>
      <c r="R21" s="54">
        <v>14</v>
      </c>
      <c r="S21" s="54" t="s">
        <v>246</v>
      </c>
      <c r="T21" s="17" t="s">
        <v>777</v>
      </c>
    </row>
    <row r="22" spans="1:20" ht="33">
      <c r="A22" s="4">
        <v>18</v>
      </c>
      <c r="B22" s="54" t="s">
        <v>66</v>
      </c>
      <c r="C22" s="57" t="s">
        <v>488</v>
      </c>
      <c r="D22" s="17" t="s">
        <v>29</v>
      </c>
      <c r="E22" s="121">
        <v>14</v>
      </c>
      <c r="F22" s="72"/>
      <c r="G22" s="65">
        <v>65</v>
      </c>
      <c r="H22" s="65">
        <v>60</v>
      </c>
      <c r="I22" s="16">
        <f t="shared" si="0"/>
        <v>125</v>
      </c>
      <c r="J22" s="76" t="s">
        <v>461</v>
      </c>
      <c r="K22" s="122" t="s">
        <v>171</v>
      </c>
      <c r="L22" s="76" t="s">
        <v>221</v>
      </c>
      <c r="M22" s="79">
        <v>9707189875</v>
      </c>
      <c r="N22" s="76" t="s">
        <v>715</v>
      </c>
      <c r="O22" s="79"/>
      <c r="P22" s="91" t="s">
        <v>755</v>
      </c>
      <c r="Q22" s="54" t="s">
        <v>253</v>
      </c>
      <c r="R22" s="54">
        <v>14</v>
      </c>
      <c r="S22" s="54" t="s">
        <v>246</v>
      </c>
      <c r="T22" s="17"/>
    </row>
    <row r="23" spans="1:20" ht="33">
      <c r="A23" s="4">
        <v>19</v>
      </c>
      <c r="B23" s="54" t="s">
        <v>66</v>
      </c>
      <c r="C23" s="57" t="s">
        <v>708</v>
      </c>
      <c r="D23" s="17" t="s">
        <v>29</v>
      </c>
      <c r="E23" s="121">
        <v>12</v>
      </c>
      <c r="F23" s="72"/>
      <c r="G23" s="65">
        <v>95</v>
      </c>
      <c r="H23" s="65">
        <v>80</v>
      </c>
      <c r="I23" s="16">
        <f t="shared" si="0"/>
        <v>175</v>
      </c>
      <c r="J23" s="76" t="s">
        <v>147</v>
      </c>
      <c r="K23" s="122" t="s">
        <v>171</v>
      </c>
      <c r="L23" s="76" t="s">
        <v>202</v>
      </c>
      <c r="M23" s="79">
        <v>9706048951</v>
      </c>
      <c r="N23" s="76" t="s">
        <v>716</v>
      </c>
      <c r="O23" s="79"/>
      <c r="P23" s="91" t="s">
        <v>755</v>
      </c>
      <c r="Q23" s="54" t="s">
        <v>253</v>
      </c>
      <c r="R23" s="54">
        <v>14</v>
      </c>
      <c r="S23" s="54" t="s">
        <v>246</v>
      </c>
      <c r="T23" s="17"/>
    </row>
    <row r="24" spans="1:20" ht="33">
      <c r="A24" s="4">
        <v>20</v>
      </c>
      <c r="B24" s="54" t="s">
        <v>67</v>
      </c>
      <c r="C24" s="57" t="s">
        <v>489</v>
      </c>
      <c r="D24" s="17" t="s">
        <v>29</v>
      </c>
      <c r="E24" s="121">
        <v>9</v>
      </c>
      <c r="F24" s="72"/>
      <c r="G24" s="65">
        <v>60</v>
      </c>
      <c r="H24" s="65">
        <v>50</v>
      </c>
      <c r="I24" s="16">
        <f t="shared" si="0"/>
        <v>110</v>
      </c>
      <c r="J24" s="76" t="s">
        <v>516</v>
      </c>
      <c r="K24" s="122" t="s">
        <v>171</v>
      </c>
      <c r="L24" s="76" t="s">
        <v>175</v>
      </c>
      <c r="M24" s="79">
        <v>9401453416</v>
      </c>
      <c r="N24" s="76" t="s">
        <v>205</v>
      </c>
      <c r="O24" s="79">
        <v>9859460409</v>
      </c>
      <c r="P24" s="91" t="s">
        <v>755</v>
      </c>
      <c r="Q24" s="54" t="s">
        <v>253</v>
      </c>
      <c r="R24" s="54">
        <v>6</v>
      </c>
      <c r="S24" s="54" t="s">
        <v>246</v>
      </c>
      <c r="T24" s="17"/>
    </row>
    <row r="25" spans="1:20" ht="33">
      <c r="A25" s="4">
        <v>21</v>
      </c>
      <c r="B25" s="54" t="s">
        <v>67</v>
      </c>
      <c r="C25" s="161" t="s">
        <v>90</v>
      </c>
      <c r="D25" s="17" t="s">
        <v>29</v>
      </c>
      <c r="E25" s="121">
        <v>10</v>
      </c>
      <c r="F25" s="165"/>
      <c r="G25" s="65">
        <v>100</v>
      </c>
      <c r="H25" s="65">
        <v>80</v>
      </c>
      <c r="I25" s="16">
        <f t="shared" si="0"/>
        <v>180</v>
      </c>
      <c r="J25" s="162" t="s">
        <v>144</v>
      </c>
      <c r="K25" s="122" t="s">
        <v>171</v>
      </c>
      <c r="L25" s="162" t="s">
        <v>190</v>
      </c>
      <c r="M25" s="163">
        <v>9864844082</v>
      </c>
      <c r="N25" s="162" t="s">
        <v>191</v>
      </c>
      <c r="O25" s="128">
        <v>9707912094</v>
      </c>
      <c r="P25" s="91" t="s">
        <v>755</v>
      </c>
      <c r="Q25" s="54" t="s">
        <v>253</v>
      </c>
      <c r="R25" s="54">
        <v>6</v>
      </c>
      <c r="S25" s="54" t="s">
        <v>246</v>
      </c>
      <c r="T25" s="17"/>
    </row>
    <row r="26" spans="1:20" ht="33">
      <c r="A26" s="4">
        <v>22</v>
      </c>
      <c r="B26" s="54" t="s">
        <v>66</v>
      </c>
      <c r="C26" s="57" t="s">
        <v>490</v>
      </c>
      <c r="D26" s="17" t="s">
        <v>29</v>
      </c>
      <c r="E26" s="121">
        <v>13</v>
      </c>
      <c r="F26" s="72"/>
      <c r="G26" s="65">
        <v>43</v>
      </c>
      <c r="H26" s="65">
        <v>50</v>
      </c>
      <c r="I26" s="16">
        <f t="shared" si="0"/>
        <v>93</v>
      </c>
      <c r="J26" s="76" t="s">
        <v>732</v>
      </c>
      <c r="K26" s="122" t="s">
        <v>171</v>
      </c>
      <c r="L26" s="76" t="s">
        <v>188</v>
      </c>
      <c r="M26" s="79">
        <v>9678510074</v>
      </c>
      <c r="N26" s="76" t="s">
        <v>204</v>
      </c>
      <c r="O26" s="79">
        <v>9859334881</v>
      </c>
      <c r="P26" s="91" t="s">
        <v>756</v>
      </c>
      <c r="Q26" s="54" t="s">
        <v>254</v>
      </c>
      <c r="R26" s="54">
        <v>6</v>
      </c>
      <c r="S26" s="54" t="s">
        <v>246</v>
      </c>
      <c r="T26" s="17"/>
    </row>
    <row r="27" spans="1:20" ht="82.5">
      <c r="A27" s="4">
        <v>23</v>
      </c>
      <c r="B27" s="54" t="s">
        <v>66</v>
      </c>
      <c r="C27" s="100" t="s">
        <v>88</v>
      </c>
      <c r="D27" s="17" t="s">
        <v>29</v>
      </c>
      <c r="E27" s="121">
        <v>164</v>
      </c>
      <c r="F27" s="72"/>
      <c r="G27" s="65">
        <v>65</v>
      </c>
      <c r="H27" s="65">
        <v>92</v>
      </c>
      <c r="I27" s="16">
        <f t="shared" si="0"/>
        <v>157</v>
      </c>
      <c r="J27" s="61" t="s">
        <v>733</v>
      </c>
      <c r="K27" s="122" t="s">
        <v>171</v>
      </c>
      <c r="L27" s="61" t="s">
        <v>717</v>
      </c>
      <c r="M27" s="56">
        <v>9706904363</v>
      </c>
      <c r="N27" s="61" t="s">
        <v>718</v>
      </c>
      <c r="O27" s="56"/>
      <c r="P27" s="91" t="s">
        <v>756</v>
      </c>
      <c r="Q27" s="54" t="s">
        <v>254</v>
      </c>
      <c r="R27" s="54">
        <v>6</v>
      </c>
      <c r="S27" s="54" t="s">
        <v>246</v>
      </c>
      <c r="T27" s="17"/>
    </row>
    <row r="28" spans="1:20" ht="33">
      <c r="A28" s="4">
        <v>24</v>
      </c>
      <c r="B28" s="54" t="s">
        <v>67</v>
      </c>
      <c r="C28" s="57" t="s">
        <v>293</v>
      </c>
      <c r="D28" s="17" t="s">
        <v>29</v>
      </c>
      <c r="E28" s="121"/>
      <c r="F28" s="72"/>
      <c r="G28" s="65">
        <v>35</v>
      </c>
      <c r="H28" s="65">
        <v>26</v>
      </c>
      <c r="I28" s="16">
        <f t="shared" si="0"/>
        <v>61</v>
      </c>
      <c r="J28" s="76" t="s">
        <v>347</v>
      </c>
      <c r="K28" s="122" t="s">
        <v>171</v>
      </c>
      <c r="L28" s="138" t="s">
        <v>719</v>
      </c>
      <c r="M28" s="145"/>
      <c r="N28" s="137" t="s">
        <v>520</v>
      </c>
      <c r="O28" s="107">
        <v>9957903123</v>
      </c>
      <c r="P28" s="91" t="s">
        <v>756</v>
      </c>
      <c r="Q28" s="54" t="s">
        <v>254</v>
      </c>
      <c r="R28" s="54">
        <v>4</v>
      </c>
      <c r="S28" s="54" t="s">
        <v>246</v>
      </c>
      <c r="T28" s="17"/>
    </row>
    <row r="29" spans="1:20" ht="33">
      <c r="A29" s="4">
        <v>25</v>
      </c>
      <c r="B29" s="54" t="s">
        <v>67</v>
      </c>
      <c r="C29" s="57" t="s">
        <v>118</v>
      </c>
      <c r="D29" s="17" t="s">
        <v>29</v>
      </c>
      <c r="E29" s="121">
        <v>7</v>
      </c>
      <c r="F29" s="72"/>
      <c r="G29" s="65">
        <v>56</v>
      </c>
      <c r="H29" s="65">
        <v>53</v>
      </c>
      <c r="I29" s="16">
        <f t="shared" si="0"/>
        <v>109</v>
      </c>
      <c r="J29" s="58" t="s">
        <v>518</v>
      </c>
      <c r="K29" s="122" t="s">
        <v>171</v>
      </c>
      <c r="L29" s="138" t="s">
        <v>719</v>
      </c>
      <c r="M29" s="145"/>
      <c r="N29" s="137" t="s">
        <v>520</v>
      </c>
      <c r="O29" s="107">
        <v>9957903123</v>
      </c>
      <c r="P29" s="91" t="s">
        <v>756</v>
      </c>
      <c r="Q29" s="54" t="s">
        <v>254</v>
      </c>
      <c r="R29" s="54">
        <v>4</v>
      </c>
      <c r="S29" s="54" t="s">
        <v>246</v>
      </c>
      <c r="T29" s="17"/>
    </row>
    <row r="30" spans="1:20" ht="33">
      <c r="A30" s="4">
        <v>26</v>
      </c>
      <c r="B30" s="54" t="s">
        <v>66</v>
      </c>
      <c r="C30" s="57" t="s">
        <v>120</v>
      </c>
      <c r="D30" s="17" t="s">
        <v>29</v>
      </c>
      <c r="E30" s="121"/>
      <c r="F30" s="72"/>
      <c r="G30" s="65">
        <v>55</v>
      </c>
      <c r="H30" s="65">
        <v>44</v>
      </c>
      <c r="I30" s="16">
        <f t="shared" si="0"/>
        <v>99</v>
      </c>
      <c r="J30" s="76" t="s">
        <v>169</v>
      </c>
      <c r="K30" s="122" t="s">
        <v>171</v>
      </c>
      <c r="L30" s="76" t="s">
        <v>591</v>
      </c>
      <c r="M30" s="79">
        <v>9954303711</v>
      </c>
      <c r="N30" s="76" t="s">
        <v>592</v>
      </c>
      <c r="O30" s="79"/>
      <c r="P30" s="91" t="s">
        <v>757</v>
      </c>
      <c r="Q30" s="54" t="s">
        <v>250</v>
      </c>
      <c r="R30" s="54">
        <v>4</v>
      </c>
      <c r="S30" s="54" t="s">
        <v>246</v>
      </c>
      <c r="T30" s="17"/>
    </row>
    <row r="31" spans="1:20" ht="33">
      <c r="A31" s="4">
        <v>27</v>
      </c>
      <c r="B31" s="54" t="s">
        <v>66</v>
      </c>
      <c r="C31" s="76" t="s">
        <v>491</v>
      </c>
      <c r="D31" s="17" t="s">
        <v>29</v>
      </c>
      <c r="E31" s="121"/>
      <c r="F31" s="72"/>
      <c r="G31" s="65">
        <v>16</v>
      </c>
      <c r="H31" s="65">
        <v>10</v>
      </c>
      <c r="I31" s="16">
        <f t="shared" si="0"/>
        <v>26</v>
      </c>
      <c r="J31" s="76" t="s">
        <v>521</v>
      </c>
      <c r="K31" s="122" t="s">
        <v>171</v>
      </c>
      <c r="L31" s="57" t="s">
        <v>719</v>
      </c>
      <c r="M31" s="108"/>
      <c r="N31" s="57" t="s">
        <v>720</v>
      </c>
      <c r="O31" s="108"/>
      <c r="P31" s="91" t="s">
        <v>757</v>
      </c>
      <c r="Q31" s="54" t="s">
        <v>250</v>
      </c>
      <c r="R31" s="54">
        <v>4</v>
      </c>
      <c r="S31" s="54" t="s">
        <v>246</v>
      </c>
      <c r="T31" s="17"/>
    </row>
    <row r="32" spans="1:20" ht="49.5">
      <c r="A32" s="4">
        <v>28</v>
      </c>
      <c r="B32" s="54" t="s">
        <v>67</v>
      </c>
      <c r="C32" s="57" t="s">
        <v>114</v>
      </c>
      <c r="D32" s="17" t="s">
        <v>29</v>
      </c>
      <c r="E32" s="121">
        <v>186</v>
      </c>
      <c r="F32" s="72"/>
      <c r="G32" s="65">
        <v>35</v>
      </c>
      <c r="H32" s="65">
        <v>36</v>
      </c>
      <c r="I32" s="16">
        <f t="shared" si="0"/>
        <v>71</v>
      </c>
      <c r="J32" s="76" t="s">
        <v>734</v>
      </c>
      <c r="K32" s="122" t="s">
        <v>171</v>
      </c>
      <c r="L32" s="57" t="s">
        <v>594</v>
      </c>
      <c r="M32" s="108">
        <v>9435540596</v>
      </c>
      <c r="N32" s="57" t="s">
        <v>241</v>
      </c>
      <c r="O32" s="108">
        <v>9957402959</v>
      </c>
      <c r="P32" s="91" t="s">
        <v>757</v>
      </c>
      <c r="Q32" s="54" t="s">
        <v>250</v>
      </c>
      <c r="R32" s="54">
        <v>8</v>
      </c>
      <c r="S32" s="54" t="s">
        <v>246</v>
      </c>
      <c r="T32" s="17"/>
    </row>
    <row r="33" spans="1:20" ht="33">
      <c r="A33" s="4">
        <v>29</v>
      </c>
      <c r="B33" s="54" t="s">
        <v>67</v>
      </c>
      <c r="C33" s="57" t="s">
        <v>436</v>
      </c>
      <c r="D33" s="17" t="s">
        <v>29</v>
      </c>
      <c r="E33" s="121">
        <v>184</v>
      </c>
      <c r="F33" s="72"/>
      <c r="G33" s="65">
        <v>26</v>
      </c>
      <c r="H33" s="65">
        <v>26</v>
      </c>
      <c r="I33" s="16">
        <f t="shared" si="0"/>
        <v>52</v>
      </c>
      <c r="J33" s="76" t="s">
        <v>473</v>
      </c>
      <c r="K33" s="122" t="s">
        <v>171</v>
      </c>
      <c r="L33" s="57" t="s">
        <v>407</v>
      </c>
      <c r="M33" s="108">
        <v>9854820039</v>
      </c>
      <c r="N33" s="57" t="s">
        <v>721</v>
      </c>
      <c r="O33" s="108">
        <v>7399190286</v>
      </c>
      <c r="P33" s="91" t="s">
        <v>757</v>
      </c>
      <c r="Q33" s="54" t="s">
        <v>250</v>
      </c>
      <c r="R33" s="54">
        <v>8</v>
      </c>
      <c r="S33" s="54" t="s">
        <v>246</v>
      </c>
      <c r="T33" s="17"/>
    </row>
    <row r="34" spans="1:20" ht="33">
      <c r="A34" s="4">
        <v>30</v>
      </c>
      <c r="B34" s="54" t="s">
        <v>66</v>
      </c>
      <c r="C34" s="57" t="s">
        <v>445</v>
      </c>
      <c r="D34" s="17" t="s">
        <v>29</v>
      </c>
      <c r="E34" s="121">
        <v>15</v>
      </c>
      <c r="F34" s="72"/>
      <c r="G34" s="65">
        <v>131</v>
      </c>
      <c r="H34" s="65">
        <v>121</v>
      </c>
      <c r="I34" s="16">
        <f t="shared" si="0"/>
        <v>252</v>
      </c>
      <c r="J34" s="76" t="s">
        <v>357</v>
      </c>
      <c r="K34" s="122" t="s">
        <v>171</v>
      </c>
      <c r="L34" s="57" t="s">
        <v>206</v>
      </c>
      <c r="M34" s="108" t="s">
        <v>229</v>
      </c>
      <c r="N34" s="57" t="s">
        <v>230</v>
      </c>
      <c r="O34" s="108">
        <v>9706822855</v>
      </c>
      <c r="P34" s="91" t="s">
        <v>758</v>
      </c>
      <c r="Q34" s="54" t="s">
        <v>251</v>
      </c>
      <c r="R34" s="54">
        <v>8</v>
      </c>
      <c r="S34" s="54" t="s">
        <v>246</v>
      </c>
      <c r="T34" s="17"/>
    </row>
    <row r="35" spans="1:20" ht="33">
      <c r="A35" s="4">
        <v>31</v>
      </c>
      <c r="B35" s="54" t="s">
        <v>66</v>
      </c>
      <c r="C35" s="57" t="s">
        <v>302</v>
      </c>
      <c r="D35" s="17" t="s">
        <v>29</v>
      </c>
      <c r="E35" s="121">
        <v>241</v>
      </c>
      <c r="F35" s="72"/>
      <c r="G35" s="65">
        <v>50</v>
      </c>
      <c r="H35" s="65">
        <v>45</v>
      </c>
      <c r="I35" s="16">
        <f t="shared" si="0"/>
        <v>95</v>
      </c>
      <c r="J35" s="76" t="s">
        <v>358</v>
      </c>
      <c r="K35" s="122" t="s">
        <v>171</v>
      </c>
      <c r="L35" s="57" t="s">
        <v>577</v>
      </c>
      <c r="M35" s="108"/>
      <c r="N35" s="57" t="s">
        <v>578</v>
      </c>
      <c r="O35" s="108"/>
      <c r="P35" s="91" t="s">
        <v>758</v>
      </c>
      <c r="Q35" s="54" t="s">
        <v>251</v>
      </c>
      <c r="R35" s="54">
        <v>8</v>
      </c>
      <c r="S35" s="54" t="s">
        <v>246</v>
      </c>
      <c r="T35" s="17"/>
    </row>
    <row r="36" spans="1:20" ht="33">
      <c r="A36" s="4">
        <v>32</v>
      </c>
      <c r="B36" s="54" t="s">
        <v>67</v>
      </c>
      <c r="C36" s="57" t="s">
        <v>412</v>
      </c>
      <c r="D36" s="17" t="s">
        <v>29</v>
      </c>
      <c r="E36" s="121"/>
      <c r="F36" s="72"/>
      <c r="G36" s="65">
        <v>54</v>
      </c>
      <c r="H36" s="65">
        <v>30</v>
      </c>
      <c r="I36" s="16">
        <f t="shared" si="0"/>
        <v>84</v>
      </c>
      <c r="J36" s="76" t="s">
        <v>448</v>
      </c>
      <c r="K36" s="122" t="s">
        <v>171</v>
      </c>
      <c r="L36" s="57" t="s">
        <v>579</v>
      </c>
      <c r="M36" s="108">
        <v>9706923128</v>
      </c>
      <c r="N36" s="57" t="s">
        <v>481</v>
      </c>
      <c r="O36" s="108"/>
      <c r="P36" s="91" t="s">
        <v>758</v>
      </c>
      <c r="Q36" s="54" t="s">
        <v>251</v>
      </c>
      <c r="R36" s="54">
        <v>6</v>
      </c>
      <c r="S36" s="54" t="s">
        <v>246</v>
      </c>
      <c r="T36" s="17"/>
    </row>
    <row r="37" spans="1:20" ht="33">
      <c r="A37" s="4">
        <v>33</v>
      </c>
      <c r="B37" s="54" t="s">
        <v>67</v>
      </c>
      <c r="C37" s="57" t="s">
        <v>296</v>
      </c>
      <c r="D37" s="17" t="s">
        <v>29</v>
      </c>
      <c r="E37" s="121">
        <v>244</v>
      </c>
      <c r="F37" s="72"/>
      <c r="G37" s="65">
        <v>41</v>
      </c>
      <c r="H37" s="65">
        <v>45</v>
      </c>
      <c r="I37" s="16">
        <f t="shared" si="0"/>
        <v>86</v>
      </c>
      <c r="J37" s="76" t="s">
        <v>350</v>
      </c>
      <c r="K37" s="122" t="s">
        <v>171</v>
      </c>
      <c r="L37" s="57" t="s">
        <v>577</v>
      </c>
      <c r="M37" s="108"/>
      <c r="N37" s="57" t="s">
        <v>578</v>
      </c>
      <c r="O37" s="108"/>
      <c r="P37" s="91" t="s">
        <v>758</v>
      </c>
      <c r="Q37" s="54" t="s">
        <v>251</v>
      </c>
      <c r="R37" s="54">
        <v>6</v>
      </c>
      <c r="S37" s="54" t="s">
        <v>246</v>
      </c>
      <c r="T37" s="17"/>
    </row>
    <row r="38" spans="1:20" ht="33">
      <c r="A38" s="4">
        <v>34</v>
      </c>
      <c r="B38" s="54" t="s">
        <v>66</v>
      </c>
      <c r="C38" s="57" t="s">
        <v>287</v>
      </c>
      <c r="D38" s="17" t="s">
        <v>29</v>
      </c>
      <c r="E38" s="121">
        <v>193</v>
      </c>
      <c r="F38" s="72"/>
      <c r="G38" s="65">
        <v>21</v>
      </c>
      <c r="H38" s="65">
        <v>20</v>
      </c>
      <c r="I38" s="16">
        <f t="shared" si="0"/>
        <v>41</v>
      </c>
      <c r="J38" s="76" t="s">
        <v>523</v>
      </c>
      <c r="K38" s="122" t="s">
        <v>171</v>
      </c>
      <c r="L38" s="57" t="s">
        <v>175</v>
      </c>
      <c r="M38" s="108" t="s">
        <v>176</v>
      </c>
      <c r="N38" s="57" t="s">
        <v>205</v>
      </c>
      <c r="O38" s="108">
        <v>9859460409</v>
      </c>
      <c r="P38" s="91" t="s">
        <v>759</v>
      </c>
      <c r="Q38" s="54" t="s">
        <v>244</v>
      </c>
      <c r="R38" s="54">
        <v>9</v>
      </c>
      <c r="S38" s="54" t="s">
        <v>246</v>
      </c>
      <c r="T38" s="17"/>
    </row>
    <row r="39" spans="1:20" ht="33">
      <c r="A39" s="4">
        <v>35</v>
      </c>
      <c r="B39" s="54" t="s">
        <v>67</v>
      </c>
      <c r="C39" s="57" t="s">
        <v>108</v>
      </c>
      <c r="D39" s="17" t="s">
        <v>29</v>
      </c>
      <c r="E39" s="121">
        <v>188</v>
      </c>
      <c r="F39" s="72"/>
      <c r="G39" s="65">
        <v>72</v>
      </c>
      <c r="H39" s="65">
        <v>69</v>
      </c>
      <c r="I39" s="16">
        <f t="shared" si="0"/>
        <v>141</v>
      </c>
      <c r="J39" s="76" t="s">
        <v>159</v>
      </c>
      <c r="K39" s="122" t="s">
        <v>171</v>
      </c>
      <c r="L39" s="57" t="s">
        <v>582</v>
      </c>
      <c r="M39" s="108"/>
      <c r="N39" s="57" t="s">
        <v>474</v>
      </c>
      <c r="O39" s="108">
        <v>7896227736</v>
      </c>
      <c r="P39" s="91" t="s">
        <v>759</v>
      </c>
      <c r="Q39" s="54" t="s">
        <v>244</v>
      </c>
      <c r="R39" s="54">
        <v>9</v>
      </c>
      <c r="S39" s="54" t="s">
        <v>246</v>
      </c>
      <c r="T39" s="17"/>
    </row>
    <row r="40" spans="1:20" ht="33">
      <c r="A40" s="4">
        <v>36</v>
      </c>
      <c r="B40" s="54" t="s">
        <v>66</v>
      </c>
      <c r="C40" s="57" t="s">
        <v>492</v>
      </c>
      <c r="D40" s="17" t="s">
        <v>29</v>
      </c>
      <c r="E40" s="121">
        <v>197</v>
      </c>
      <c r="F40" s="72"/>
      <c r="G40" s="65">
        <v>20</v>
      </c>
      <c r="H40" s="65">
        <v>18</v>
      </c>
      <c r="I40" s="16">
        <f t="shared" si="0"/>
        <v>38</v>
      </c>
      <c r="J40" s="76" t="s">
        <v>524</v>
      </c>
      <c r="K40" s="122" t="s">
        <v>171</v>
      </c>
      <c r="L40" s="57" t="s">
        <v>583</v>
      </c>
      <c r="M40" s="108">
        <v>8638418249</v>
      </c>
      <c r="N40" s="57" t="s">
        <v>223</v>
      </c>
      <c r="O40" s="108">
        <v>9613614789</v>
      </c>
      <c r="P40" s="91" t="s">
        <v>760</v>
      </c>
      <c r="Q40" s="54" t="s">
        <v>252</v>
      </c>
      <c r="R40" s="54">
        <v>10</v>
      </c>
      <c r="S40" s="54" t="s">
        <v>246</v>
      </c>
      <c r="T40" s="17"/>
    </row>
    <row r="41" spans="1:20" ht="33">
      <c r="A41" s="4">
        <v>37</v>
      </c>
      <c r="B41" s="54" t="s">
        <v>66</v>
      </c>
      <c r="C41" s="57" t="s">
        <v>493</v>
      </c>
      <c r="D41" s="17" t="s">
        <v>29</v>
      </c>
      <c r="E41" s="120">
        <v>190</v>
      </c>
      <c r="F41" s="72"/>
      <c r="G41" s="65">
        <v>22</v>
      </c>
      <c r="H41" s="65">
        <v>22</v>
      </c>
      <c r="I41" s="16">
        <f t="shared" si="0"/>
        <v>44</v>
      </c>
      <c r="J41" s="76" t="s">
        <v>525</v>
      </c>
      <c r="K41" s="122" t="s">
        <v>171</v>
      </c>
      <c r="L41" s="57" t="s">
        <v>208</v>
      </c>
      <c r="M41" s="79">
        <v>9613761697</v>
      </c>
      <c r="N41" s="57" t="s">
        <v>223</v>
      </c>
      <c r="O41" s="108">
        <v>9613614789</v>
      </c>
      <c r="P41" s="91" t="s">
        <v>760</v>
      </c>
      <c r="Q41" s="54" t="s">
        <v>252</v>
      </c>
      <c r="R41" s="54">
        <v>10</v>
      </c>
      <c r="S41" s="54" t="s">
        <v>246</v>
      </c>
      <c r="T41" s="17"/>
    </row>
    <row r="42" spans="1:20" ht="33">
      <c r="A42" s="4">
        <v>38</v>
      </c>
      <c r="B42" s="54" t="s">
        <v>67</v>
      </c>
      <c r="C42" s="57" t="s">
        <v>121</v>
      </c>
      <c r="D42" s="17" t="s">
        <v>29</v>
      </c>
      <c r="E42" s="121">
        <v>182</v>
      </c>
      <c r="F42" s="72"/>
      <c r="G42" s="65">
        <v>21</v>
      </c>
      <c r="H42" s="65">
        <v>24</v>
      </c>
      <c r="I42" s="16">
        <f t="shared" si="0"/>
        <v>45</v>
      </c>
      <c r="J42" s="76" t="s">
        <v>735</v>
      </c>
      <c r="K42" s="122" t="s">
        <v>171</v>
      </c>
      <c r="L42" s="138" t="s">
        <v>366</v>
      </c>
      <c r="M42" s="145" t="s">
        <v>367</v>
      </c>
      <c r="N42" s="137" t="s">
        <v>391</v>
      </c>
      <c r="O42" s="107">
        <v>8751801750</v>
      </c>
      <c r="P42" s="91" t="s">
        <v>760</v>
      </c>
      <c r="Q42" s="54" t="s">
        <v>252</v>
      </c>
      <c r="R42" s="54">
        <v>14</v>
      </c>
      <c r="S42" s="54" t="s">
        <v>246</v>
      </c>
      <c r="T42" s="17"/>
    </row>
    <row r="43" spans="1:20" ht="33">
      <c r="A43" s="4">
        <v>39</v>
      </c>
      <c r="B43" s="54" t="s">
        <v>67</v>
      </c>
      <c r="C43" s="57" t="s">
        <v>122</v>
      </c>
      <c r="D43" s="17" t="s">
        <v>29</v>
      </c>
      <c r="E43" s="121">
        <v>180</v>
      </c>
      <c r="F43" s="72"/>
      <c r="G43" s="65">
        <v>30</v>
      </c>
      <c r="H43" s="65">
        <v>32</v>
      </c>
      <c r="I43" s="16">
        <f t="shared" si="0"/>
        <v>62</v>
      </c>
      <c r="J43" s="76" t="s">
        <v>736</v>
      </c>
      <c r="K43" s="122" t="s">
        <v>171</v>
      </c>
      <c r="L43" s="138" t="s">
        <v>722</v>
      </c>
      <c r="M43" s="145">
        <v>7002911973</v>
      </c>
      <c r="N43" s="137" t="s">
        <v>723</v>
      </c>
      <c r="O43" s="107"/>
      <c r="P43" s="91" t="s">
        <v>760</v>
      </c>
      <c r="Q43" s="54" t="s">
        <v>252</v>
      </c>
      <c r="R43" s="54">
        <v>14</v>
      </c>
      <c r="S43" s="54" t="s">
        <v>246</v>
      </c>
      <c r="T43" s="17"/>
    </row>
    <row r="44" spans="1:20" ht="33">
      <c r="A44" s="4">
        <v>40</v>
      </c>
      <c r="B44" s="54" t="s">
        <v>66</v>
      </c>
      <c r="C44" s="57" t="s">
        <v>279</v>
      </c>
      <c r="D44" s="17" t="s">
        <v>29</v>
      </c>
      <c r="E44" s="121">
        <v>170</v>
      </c>
      <c r="F44" s="72"/>
      <c r="G44" s="65">
        <v>64</v>
      </c>
      <c r="H44" s="65">
        <v>50</v>
      </c>
      <c r="I44" s="16">
        <f t="shared" si="0"/>
        <v>114</v>
      </c>
      <c r="J44" s="76" t="s">
        <v>526</v>
      </c>
      <c r="K44" s="122" t="s">
        <v>171</v>
      </c>
      <c r="L44" s="76" t="s">
        <v>182</v>
      </c>
      <c r="M44" s="79">
        <v>9864782335</v>
      </c>
      <c r="N44" s="76" t="s">
        <v>392</v>
      </c>
      <c r="O44" s="79">
        <v>9957169172</v>
      </c>
      <c r="P44" s="91" t="s">
        <v>761</v>
      </c>
      <c r="Q44" s="54" t="s">
        <v>253</v>
      </c>
      <c r="R44" s="54">
        <v>15</v>
      </c>
      <c r="S44" s="54" t="s">
        <v>246</v>
      </c>
      <c r="T44" s="17"/>
    </row>
    <row r="45" spans="1:20" ht="33">
      <c r="A45" s="4">
        <v>41</v>
      </c>
      <c r="B45" s="54" t="s">
        <v>66</v>
      </c>
      <c r="C45" s="57" t="s">
        <v>277</v>
      </c>
      <c r="D45" s="17" t="s">
        <v>29</v>
      </c>
      <c r="E45" s="121">
        <v>177</v>
      </c>
      <c r="F45" s="72"/>
      <c r="G45" s="65">
        <v>35</v>
      </c>
      <c r="H45" s="65">
        <v>40</v>
      </c>
      <c r="I45" s="16">
        <f t="shared" si="0"/>
        <v>75</v>
      </c>
      <c r="J45" s="76" t="s">
        <v>737</v>
      </c>
      <c r="K45" s="122" t="s">
        <v>171</v>
      </c>
      <c r="L45" s="76" t="s">
        <v>389</v>
      </c>
      <c r="M45" s="79">
        <v>9854377213</v>
      </c>
      <c r="N45" s="76" t="s">
        <v>390</v>
      </c>
      <c r="O45" s="79">
        <v>9085343451</v>
      </c>
      <c r="P45" s="91" t="s">
        <v>761</v>
      </c>
      <c r="Q45" s="54" t="s">
        <v>253</v>
      </c>
      <c r="R45" s="54">
        <v>15</v>
      </c>
      <c r="S45" s="54" t="s">
        <v>246</v>
      </c>
      <c r="T45" s="17"/>
    </row>
    <row r="46" spans="1:20" ht="49.5">
      <c r="A46" s="4">
        <v>42</v>
      </c>
      <c r="B46" s="54" t="s">
        <v>67</v>
      </c>
      <c r="C46" s="57" t="s">
        <v>283</v>
      </c>
      <c r="D46" s="17" t="s">
        <v>29</v>
      </c>
      <c r="E46" s="121">
        <v>176</v>
      </c>
      <c r="F46" s="72"/>
      <c r="G46" s="65">
        <v>25</v>
      </c>
      <c r="H46" s="65">
        <v>35</v>
      </c>
      <c r="I46" s="16">
        <f t="shared" si="0"/>
        <v>60</v>
      </c>
      <c r="J46" s="76" t="s">
        <v>738</v>
      </c>
      <c r="K46" s="122" t="s">
        <v>171</v>
      </c>
      <c r="L46" s="138" t="s">
        <v>214</v>
      </c>
      <c r="M46" s="127" t="s">
        <v>215</v>
      </c>
      <c r="N46" s="137" t="s">
        <v>380</v>
      </c>
      <c r="O46" s="107">
        <v>9859568810</v>
      </c>
      <c r="P46" s="91" t="s">
        <v>761</v>
      </c>
      <c r="Q46" s="54" t="s">
        <v>253</v>
      </c>
      <c r="R46" s="54">
        <v>15</v>
      </c>
      <c r="S46" s="54" t="s">
        <v>246</v>
      </c>
      <c r="T46" s="17"/>
    </row>
    <row r="47" spans="1:20" ht="33">
      <c r="A47" s="4">
        <v>43</v>
      </c>
      <c r="B47" s="54" t="s">
        <v>67</v>
      </c>
      <c r="C47" s="57" t="s">
        <v>110</v>
      </c>
      <c r="D47" s="17" t="s">
        <v>29</v>
      </c>
      <c r="E47" s="121">
        <v>178</v>
      </c>
      <c r="F47" s="72"/>
      <c r="G47" s="65">
        <v>33</v>
      </c>
      <c r="H47" s="65">
        <v>22</v>
      </c>
      <c r="I47" s="16">
        <f t="shared" si="0"/>
        <v>55</v>
      </c>
      <c r="J47" s="76" t="s">
        <v>161</v>
      </c>
      <c r="K47" s="122" t="s">
        <v>171</v>
      </c>
      <c r="L47" s="76" t="s">
        <v>233</v>
      </c>
      <c r="M47" s="79">
        <v>9401453414</v>
      </c>
      <c r="N47" s="76" t="s">
        <v>234</v>
      </c>
      <c r="O47" s="79">
        <v>9613185040</v>
      </c>
      <c r="P47" s="91" t="s">
        <v>761</v>
      </c>
      <c r="Q47" s="54" t="s">
        <v>253</v>
      </c>
      <c r="R47" s="54">
        <v>15</v>
      </c>
      <c r="S47" s="54" t="s">
        <v>246</v>
      </c>
      <c r="T47" s="17"/>
    </row>
    <row r="48" spans="1:20" ht="33">
      <c r="A48" s="4">
        <v>44</v>
      </c>
      <c r="B48" s="54" t="s">
        <v>66</v>
      </c>
      <c r="C48" s="57" t="s">
        <v>494</v>
      </c>
      <c r="D48" s="17" t="s">
        <v>29</v>
      </c>
      <c r="E48" s="121">
        <v>179</v>
      </c>
      <c r="F48" s="72"/>
      <c r="G48" s="65">
        <v>39</v>
      </c>
      <c r="H48" s="65">
        <v>36</v>
      </c>
      <c r="I48" s="16">
        <f t="shared" si="0"/>
        <v>75</v>
      </c>
      <c r="J48" s="76" t="s">
        <v>467</v>
      </c>
      <c r="K48" s="122" t="s">
        <v>171</v>
      </c>
      <c r="L48" s="138" t="s">
        <v>366</v>
      </c>
      <c r="M48" s="145" t="s">
        <v>367</v>
      </c>
      <c r="N48" s="137" t="s">
        <v>368</v>
      </c>
      <c r="O48" s="107">
        <v>9859452299</v>
      </c>
      <c r="P48" s="91" t="s">
        <v>762</v>
      </c>
      <c r="Q48" s="54" t="s">
        <v>254</v>
      </c>
      <c r="R48" s="54">
        <v>12</v>
      </c>
      <c r="S48" s="54" t="s">
        <v>246</v>
      </c>
      <c r="T48" s="17"/>
    </row>
    <row r="49" spans="1:20" ht="33">
      <c r="A49" s="4">
        <v>45</v>
      </c>
      <c r="B49" s="54" t="s">
        <v>66</v>
      </c>
      <c r="C49" s="57" t="s">
        <v>289</v>
      </c>
      <c r="D49" s="17" t="s">
        <v>29</v>
      </c>
      <c r="E49" s="121">
        <v>17</v>
      </c>
      <c r="F49" s="72"/>
      <c r="G49" s="65">
        <v>30</v>
      </c>
      <c r="H49" s="65">
        <v>35</v>
      </c>
      <c r="I49" s="16">
        <f t="shared" si="0"/>
        <v>65</v>
      </c>
      <c r="J49" s="76" t="s">
        <v>622</v>
      </c>
      <c r="K49" s="122" t="s">
        <v>171</v>
      </c>
      <c r="L49" s="76" t="s">
        <v>217</v>
      </c>
      <c r="M49" s="79">
        <v>9854456904</v>
      </c>
      <c r="N49" s="76" t="s">
        <v>527</v>
      </c>
      <c r="O49" s="79"/>
      <c r="P49" s="91" t="s">
        <v>762</v>
      </c>
      <c r="Q49" s="54" t="s">
        <v>254</v>
      </c>
      <c r="R49" s="54">
        <v>12</v>
      </c>
      <c r="S49" s="54" t="s">
        <v>246</v>
      </c>
      <c r="T49" s="17"/>
    </row>
    <row r="50" spans="1:20" ht="33">
      <c r="A50" s="4">
        <v>46</v>
      </c>
      <c r="B50" s="54" t="s">
        <v>67</v>
      </c>
      <c r="C50" s="57" t="s">
        <v>109</v>
      </c>
      <c r="D50" s="17" t="s">
        <v>29</v>
      </c>
      <c r="E50" s="121">
        <v>174</v>
      </c>
      <c r="F50" s="72"/>
      <c r="G50" s="65">
        <v>25</v>
      </c>
      <c r="H50" s="65">
        <v>24</v>
      </c>
      <c r="I50" s="16">
        <f t="shared" si="0"/>
        <v>49</v>
      </c>
      <c r="J50" s="76" t="s">
        <v>160</v>
      </c>
      <c r="K50" s="122" t="s">
        <v>171</v>
      </c>
      <c r="L50" s="138" t="s">
        <v>366</v>
      </c>
      <c r="M50" s="145" t="s">
        <v>367</v>
      </c>
      <c r="N50" s="137" t="s">
        <v>368</v>
      </c>
      <c r="O50" s="107">
        <v>9859452299</v>
      </c>
      <c r="P50" s="91" t="s">
        <v>762</v>
      </c>
      <c r="Q50" s="54" t="s">
        <v>254</v>
      </c>
      <c r="R50" s="54">
        <v>12</v>
      </c>
      <c r="S50" s="54" t="s">
        <v>246</v>
      </c>
      <c r="T50" s="17"/>
    </row>
    <row r="51" spans="1:20" ht="49.5">
      <c r="A51" s="4">
        <v>47</v>
      </c>
      <c r="B51" s="54" t="s">
        <v>67</v>
      </c>
      <c r="C51" s="57" t="s">
        <v>303</v>
      </c>
      <c r="D51" s="17" t="s">
        <v>29</v>
      </c>
      <c r="E51" s="121">
        <v>1</v>
      </c>
      <c r="F51" s="72"/>
      <c r="G51" s="65">
        <v>56</v>
      </c>
      <c r="H51" s="65">
        <v>68</v>
      </c>
      <c r="I51" s="16">
        <f t="shared" si="0"/>
        <v>124</v>
      </c>
      <c r="J51" s="76" t="s">
        <v>739</v>
      </c>
      <c r="K51" s="122" t="s">
        <v>171</v>
      </c>
      <c r="L51" s="57" t="s">
        <v>382</v>
      </c>
      <c r="M51" s="108" t="s">
        <v>514</v>
      </c>
      <c r="N51" s="57" t="s">
        <v>528</v>
      </c>
      <c r="O51" s="108">
        <v>9954152542</v>
      </c>
      <c r="P51" s="91" t="s">
        <v>762</v>
      </c>
      <c r="Q51" s="54" t="s">
        <v>254</v>
      </c>
      <c r="R51" s="54">
        <v>5</v>
      </c>
      <c r="S51" s="54" t="s">
        <v>246</v>
      </c>
      <c r="T51" s="17"/>
    </row>
    <row r="52" spans="1:20" ht="33">
      <c r="A52" s="4">
        <v>48</v>
      </c>
      <c r="B52" s="54" t="s">
        <v>66</v>
      </c>
      <c r="C52" s="57" t="s">
        <v>101</v>
      </c>
      <c r="D52" s="17" t="s">
        <v>29</v>
      </c>
      <c r="E52" s="121">
        <v>6</v>
      </c>
      <c r="F52" s="72"/>
      <c r="G52" s="65">
        <v>58</v>
      </c>
      <c r="H52" s="65">
        <v>68</v>
      </c>
      <c r="I52" s="16">
        <f t="shared" si="0"/>
        <v>126</v>
      </c>
      <c r="J52" s="76" t="s">
        <v>740</v>
      </c>
      <c r="K52" s="122" t="s">
        <v>171</v>
      </c>
      <c r="L52" s="57" t="s">
        <v>372</v>
      </c>
      <c r="M52" s="108" t="s">
        <v>373</v>
      </c>
      <c r="N52" s="57" t="s">
        <v>374</v>
      </c>
      <c r="O52" s="108">
        <v>7896361694</v>
      </c>
      <c r="P52" s="91" t="s">
        <v>763</v>
      </c>
      <c r="Q52" s="54" t="s">
        <v>250</v>
      </c>
      <c r="R52" s="54">
        <v>12</v>
      </c>
      <c r="S52" s="54" t="s">
        <v>246</v>
      </c>
      <c r="T52" s="17"/>
    </row>
    <row r="53" spans="1:20" ht="33">
      <c r="A53" s="4">
        <v>49</v>
      </c>
      <c r="B53" s="54" t="s">
        <v>66</v>
      </c>
      <c r="C53" s="57" t="s">
        <v>298</v>
      </c>
      <c r="D53" s="17" t="s">
        <v>29</v>
      </c>
      <c r="E53" s="121">
        <v>151</v>
      </c>
      <c r="F53" s="72"/>
      <c r="G53" s="65">
        <v>46</v>
      </c>
      <c r="H53" s="65">
        <v>38</v>
      </c>
      <c r="I53" s="16">
        <f t="shared" si="0"/>
        <v>84</v>
      </c>
      <c r="J53" s="76" t="s">
        <v>455</v>
      </c>
      <c r="K53" s="122" t="s">
        <v>171</v>
      </c>
      <c r="L53" s="57" t="s">
        <v>363</v>
      </c>
      <c r="M53" s="108" t="s">
        <v>364</v>
      </c>
      <c r="N53" s="57" t="s">
        <v>406</v>
      </c>
      <c r="O53" s="107">
        <v>9854738520</v>
      </c>
      <c r="P53" s="91" t="s">
        <v>763</v>
      </c>
      <c r="Q53" s="54" t="s">
        <v>250</v>
      </c>
      <c r="R53" s="54">
        <v>5</v>
      </c>
      <c r="S53" s="54" t="s">
        <v>246</v>
      </c>
      <c r="T53" s="17"/>
    </row>
    <row r="54" spans="1:20" ht="49.5">
      <c r="A54" s="4">
        <v>50</v>
      </c>
      <c r="B54" s="54" t="s">
        <v>67</v>
      </c>
      <c r="C54" s="57" t="s">
        <v>495</v>
      </c>
      <c r="D54" s="17" t="s">
        <v>29</v>
      </c>
      <c r="E54" s="121">
        <v>152</v>
      </c>
      <c r="F54" s="72"/>
      <c r="G54" s="65">
        <v>28</v>
      </c>
      <c r="H54" s="65">
        <v>28</v>
      </c>
      <c r="I54" s="16">
        <f t="shared" si="0"/>
        <v>56</v>
      </c>
      <c r="J54" s="76" t="s">
        <v>741</v>
      </c>
      <c r="K54" s="122" t="s">
        <v>171</v>
      </c>
      <c r="L54" s="57" t="s">
        <v>175</v>
      </c>
      <c r="M54" s="108">
        <v>9401453416</v>
      </c>
      <c r="N54" s="57" t="s">
        <v>724</v>
      </c>
      <c r="O54" s="108">
        <v>9577846183</v>
      </c>
      <c r="P54" s="91" t="s">
        <v>763</v>
      </c>
      <c r="Q54" s="54" t="s">
        <v>250</v>
      </c>
      <c r="R54" s="54">
        <v>14</v>
      </c>
      <c r="S54" s="54" t="s">
        <v>246</v>
      </c>
      <c r="T54" s="17"/>
    </row>
    <row r="55" spans="1:20" ht="33">
      <c r="A55" s="4">
        <v>51</v>
      </c>
      <c r="B55" s="54" t="s">
        <v>67</v>
      </c>
      <c r="C55" s="57" t="s">
        <v>416</v>
      </c>
      <c r="D55" s="17" t="s">
        <v>29</v>
      </c>
      <c r="E55" s="121">
        <v>153</v>
      </c>
      <c r="F55" s="72"/>
      <c r="G55" s="65">
        <v>35</v>
      </c>
      <c r="H55" s="65">
        <v>35</v>
      </c>
      <c r="I55" s="16">
        <f t="shared" si="0"/>
        <v>70</v>
      </c>
      <c r="J55" s="76" t="s">
        <v>454</v>
      </c>
      <c r="K55" s="122" t="s">
        <v>171</v>
      </c>
      <c r="L55" s="57" t="s">
        <v>616</v>
      </c>
      <c r="M55" s="108"/>
      <c r="N55" s="57" t="s">
        <v>529</v>
      </c>
      <c r="O55" s="108"/>
      <c r="P55" s="91" t="s">
        <v>763</v>
      </c>
      <c r="Q55" s="54" t="s">
        <v>250</v>
      </c>
      <c r="R55" s="54">
        <v>14</v>
      </c>
      <c r="S55" s="54" t="s">
        <v>246</v>
      </c>
      <c r="T55" s="17"/>
    </row>
    <row r="56" spans="1:20" ht="33">
      <c r="A56" s="4">
        <v>52</v>
      </c>
      <c r="B56" s="54" t="s">
        <v>66</v>
      </c>
      <c r="C56" s="57" t="s">
        <v>281</v>
      </c>
      <c r="D56" s="17" t="s">
        <v>29</v>
      </c>
      <c r="E56" s="121">
        <v>154</v>
      </c>
      <c r="F56" s="72"/>
      <c r="G56" s="65">
        <v>31</v>
      </c>
      <c r="H56" s="65">
        <v>30</v>
      </c>
      <c r="I56" s="16">
        <f t="shared" si="0"/>
        <v>61</v>
      </c>
      <c r="J56" s="76" t="s">
        <v>337</v>
      </c>
      <c r="K56" s="122" t="s">
        <v>171</v>
      </c>
      <c r="L56" s="57" t="s">
        <v>725</v>
      </c>
      <c r="M56" s="108"/>
      <c r="N56" s="57" t="s">
        <v>726</v>
      </c>
      <c r="O56" s="108">
        <v>9613944684</v>
      </c>
      <c r="P56" s="91" t="s">
        <v>764</v>
      </c>
      <c r="Q56" s="54" t="s">
        <v>251</v>
      </c>
      <c r="R56" s="54">
        <v>14</v>
      </c>
      <c r="S56" s="54" t="s">
        <v>246</v>
      </c>
      <c r="T56" s="17"/>
    </row>
    <row r="57" spans="1:20" ht="33">
      <c r="A57" s="4">
        <v>53</v>
      </c>
      <c r="B57" s="54" t="s">
        <v>66</v>
      </c>
      <c r="C57" s="57" t="s">
        <v>262</v>
      </c>
      <c r="D57" s="17" t="s">
        <v>29</v>
      </c>
      <c r="E57" s="121">
        <v>155</v>
      </c>
      <c r="F57" s="72"/>
      <c r="G57" s="65">
        <v>39</v>
      </c>
      <c r="H57" s="65">
        <v>41</v>
      </c>
      <c r="I57" s="16">
        <f t="shared" si="0"/>
        <v>80</v>
      </c>
      <c r="J57" s="76" t="s">
        <v>323</v>
      </c>
      <c r="K57" s="122" t="s">
        <v>171</v>
      </c>
      <c r="L57" s="57" t="s">
        <v>382</v>
      </c>
      <c r="M57" s="108"/>
      <c r="N57" s="57"/>
      <c r="O57" s="108"/>
      <c r="P57" s="91" t="s">
        <v>764</v>
      </c>
      <c r="Q57" s="54" t="s">
        <v>251</v>
      </c>
      <c r="R57" s="54">
        <v>14</v>
      </c>
      <c r="S57" s="54" t="s">
        <v>246</v>
      </c>
      <c r="T57" s="17"/>
    </row>
    <row r="58" spans="1:20" ht="49.5">
      <c r="A58" s="4">
        <v>54</v>
      </c>
      <c r="B58" s="54" t="s">
        <v>67</v>
      </c>
      <c r="C58" s="57" t="s">
        <v>496</v>
      </c>
      <c r="D58" s="17" t="s">
        <v>29</v>
      </c>
      <c r="E58" s="121">
        <v>156</v>
      </c>
      <c r="F58" s="72"/>
      <c r="G58" s="65">
        <v>33</v>
      </c>
      <c r="H58" s="65">
        <v>33</v>
      </c>
      <c r="I58" s="16">
        <f t="shared" si="0"/>
        <v>66</v>
      </c>
      <c r="J58" s="76" t="s">
        <v>742</v>
      </c>
      <c r="K58" s="122" t="s">
        <v>171</v>
      </c>
      <c r="L58" s="57"/>
      <c r="M58" s="108"/>
      <c r="N58" s="57"/>
      <c r="O58" s="108"/>
      <c r="P58" s="91" t="s">
        <v>764</v>
      </c>
      <c r="Q58" s="54" t="s">
        <v>251</v>
      </c>
      <c r="R58" s="54">
        <v>14</v>
      </c>
      <c r="S58" s="54" t="s">
        <v>246</v>
      </c>
      <c r="T58" s="17"/>
    </row>
    <row r="59" spans="1:20" ht="33">
      <c r="A59" s="4">
        <v>55</v>
      </c>
      <c r="B59" s="54" t="s">
        <v>67</v>
      </c>
      <c r="C59" s="57" t="s">
        <v>268</v>
      </c>
      <c r="D59" s="17" t="s">
        <v>29</v>
      </c>
      <c r="E59" s="121">
        <v>157</v>
      </c>
      <c r="F59" s="72"/>
      <c r="G59" s="65">
        <v>39</v>
      </c>
      <c r="H59" s="65">
        <v>36</v>
      </c>
      <c r="I59" s="16">
        <f t="shared" si="0"/>
        <v>75</v>
      </c>
      <c r="J59" s="76" t="s">
        <v>328</v>
      </c>
      <c r="K59" s="122" t="s">
        <v>171</v>
      </c>
      <c r="L59" s="57" t="s">
        <v>382</v>
      </c>
      <c r="M59" s="108">
        <v>9435543215</v>
      </c>
      <c r="N59" s="57" t="s">
        <v>383</v>
      </c>
      <c r="O59" s="108">
        <v>9678023632</v>
      </c>
      <c r="P59" s="91" t="s">
        <v>764</v>
      </c>
      <c r="Q59" s="54" t="s">
        <v>251</v>
      </c>
      <c r="R59" s="54">
        <v>14</v>
      </c>
      <c r="S59" s="54" t="s">
        <v>246</v>
      </c>
      <c r="T59" s="17"/>
    </row>
    <row r="60" spans="1:20" ht="33">
      <c r="A60" s="4">
        <v>56</v>
      </c>
      <c r="B60" s="54" t="s">
        <v>66</v>
      </c>
      <c r="C60" s="57" t="s">
        <v>270</v>
      </c>
      <c r="D60" s="17" t="s">
        <v>29</v>
      </c>
      <c r="E60" s="121">
        <v>158</v>
      </c>
      <c r="F60" s="72"/>
      <c r="G60" s="65">
        <v>49</v>
      </c>
      <c r="H60" s="65">
        <v>37</v>
      </c>
      <c r="I60" s="16">
        <f t="shared" si="0"/>
        <v>86</v>
      </c>
      <c r="J60" s="76" t="s">
        <v>330</v>
      </c>
      <c r="K60" s="122" t="s">
        <v>171</v>
      </c>
      <c r="L60" s="57" t="s">
        <v>236</v>
      </c>
      <c r="M60" s="108" t="s">
        <v>237</v>
      </c>
      <c r="N60" s="57" t="s">
        <v>530</v>
      </c>
      <c r="O60" s="108">
        <v>9508954941</v>
      </c>
      <c r="P60" s="91" t="s">
        <v>765</v>
      </c>
      <c r="Q60" s="54" t="s">
        <v>244</v>
      </c>
      <c r="R60" s="54">
        <v>14</v>
      </c>
      <c r="S60" s="54" t="s">
        <v>246</v>
      </c>
      <c r="T60" s="17"/>
    </row>
    <row r="61" spans="1:20" ht="33">
      <c r="A61" s="4">
        <v>57</v>
      </c>
      <c r="B61" s="54" t="s">
        <v>66</v>
      </c>
      <c r="C61" s="57" t="s">
        <v>266</v>
      </c>
      <c r="D61" s="17" t="s">
        <v>29</v>
      </c>
      <c r="E61" s="121">
        <v>160</v>
      </c>
      <c r="F61" s="72"/>
      <c r="G61" s="65">
        <v>30</v>
      </c>
      <c r="H61" s="65">
        <v>41</v>
      </c>
      <c r="I61" s="16">
        <f t="shared" si="0"/>
        <v>71</v>
      </c>
      <c r="J61" s="76" t="s">
        <v>743</v>
      </c>
      <c r="K61" s="122" t="s">
        <v>171</v>
      </c>
      <c r="L61" s="57" t="s">
        <v>372</v>
      </c>
      <c r="M61" s="108" t="s">
        <v>373</v>
      </c>
      <c r="N61" s="57" t="s">
        <v>381</v>
      </c>
      <c r="O61" s="108">
        <v>9859119734</v>
      </c>
      <c r="P61" s="91" t="s">
        <v>765</v>
      </c>
      <c r="Q61" s="54" t="s">
        <v>244</v>
      </c>
      <c r="R61" s="54">
        <v>14</v>
      </c>
      <c r="S61" s="54" t="s">
        <v>246</v>
      </c>
      <c r="T61" s="17"/>
    </row>
    <row r="62" spans="1:20" ht="49.5">
      <c r="A62" s="4">
        <v>58</v>
      </c>
      <c r="B62" s="54" t="s">
        <v>67</v>
      </c>
      <c r="C62" s="57" t="s">
        <v>497</v>
      </c>
      <c r="D62" s="17" t="s">
        <v>29</v>
      </c>
      <c r="E62" s="121">
        <v>161</v>
      </c>
      <c r="F62" s="72"/>
      <c r="G62" s="65">
        <v>47</v>
      </c>
      <c r="H62" s="65">
        <v>55</v>
      </c>
      <c r="I62" s="16">
        <f t="shared" si="0"/>
        <v>102</v>
      </c>
      <c r="J62" s="76" t="s">
        <v>744</v>
      </c>
      <c r="K62" s="122" t="s">
        <v>171</v>
      </c>
      <c r="L62" s="57" t="s">
        <v>214</v>
      </c>
      <c r="M62" s="108" t="s">
        <v>215</v>
      </c>
      <c r="N62" s="57" t="s">
        <v>216</v>
      </c>
      <c r="O62" s="108">
        <v>8749940300</v>
      </c>
      <c r="P62" s="91" t="s">
        <v>765</v>
      </c>
      <c r="Q62" s="54" t="s">
        <v>244</v>
      </c>
      <c r="R62" s="54">
        <v>14</v>
      </c>
      <c r="S62" s="54" t="s">
        <v>246</v>
      </c>
      <c r="T62" s="17"/>
    </row>
    <row r="63" spans="1:20" ht="33">
      <c r="A63" s="4">
        <v>59</v>
      </c>
      <c r="B63" s="54" t="s">
        <v>67</v>
      </c>
      <c r="C63" s="57" t="s">
        <v>498</v>
      </c>
      <c r="D63" s="17" t="s">
        <v>29</v>
      </c>
      <c r="E63" s="121"/>
      <c r="F63" s="72"/>
      <c r="G63" s="65">
        <v>70</v>
      </c>
      <c r="H63" s="65">
        <v>52</v>
      </c>
      <c r="I63" s="16">
        <f t="shared" si="0"/>
        <v>122</v>
      </c>
      <c r="J63" s="76" t="s">
        <v>477</v>
      </c>
      <c r="K63" s="122" t="s">
        <v>171</v>
      </c>
      <c r="L63" s="57" t="s">
        <v>239</v>
      </c>
      <c r="M63" s="108" t="s">
        <v>240</v>
      </c>
      <c r="N63" s="57" t="s">
        <v>241</v>
      </c>
      <c r="O63" s="108">
        <v>9957402959</v>
      </c>
      <c r="P63" s="91" t="s">
        <v>765</v>
      </c>
      <c r="Q63" s="54" t="s">
        <v>244</v>
      </c>
      <c r="R63" s="54">
        <v>14</v>
      </c>
      <c r="S63" s="54" t="s">
        <v>246</v>
      </c>
      <c r="T63" s="17"/>
    </row>
    <row r="64" spans="1:20" ht="33">
      <c r="A64" s="4">
        <v>60</v>
      </c>
      <c r="B64" s="54" t="s">
        <v>66</v>
      </c>
      <c r="C64" s="57" t="s">
        <v>116</v>
      </c>
      <c r="D64" s="17" t="s">
        <v>29</v>
      </c>
      <c r="E64" s="121">
        <v>242</v>
      </c>
      <c r="F64" s="72"/>
      <c r="G64" s="65">
        <v>39</v>
      </c>
      <c r="H64" s="65">
        <v>42</v>
      </c>
      <c r="I64" s="16">
        <f t="shared" si="0"/>
        <v>81</v>
      </c>
      <c r="J64" s="76" t="s">
        <v>165</v>
      </c>
      <c r="K64" s="122" t="s">
        <v>171</v>
      </c>
      <c r="L64" s="57" t="s">
        <v>239</v>
      </c>
      <c r="M64" s="108" t="s">
        <v>240</v>
      </c>
      <c r="N64" s="57" t="s">
        <v>241</v>
      </c>
      <c r="O64" s="108">
        <v>9957402959</v>
      </c>
      <c r="P64" s="91" t="s">
        <v>766</v>
      </c>
      <c r="Q64" s="54" t="s">
        <v>252</v>
      </c>
      <c r="R64" s="54">
        <v>14</v>
      </c>
      <c r="S64" s="54" t="s">
        <v>246</v>
      </c>
      <c r="T64" s="17"/>
    </row>
    <row r="65" spans="1:20" ht="33">
      <c r="A65" s="4">
        <v>61</v>
      </c>
      <c r="B65" s="54" t="s">
        <v>66</v>
      </c>
      <c r="C65" s="57" t="s">
        <v>89</v>
      </c>
      <c r="D65" s="17" t="s">
        <v>29</v>
      </c>
      <c r="E65" s="121">
        <v>162</v>
      </c>
      <c r="F65" s="72"/>
      <c r="G65" s="65">
        <v>21</v>
      </c>
      <c r="H65" s="65">
        <v>27</v>
      </c>
      <c r="I65" s="16">
        <f t="shared" si="0"/>
        <v>48</v>
      </c>
      <c r="J65" s="76" t="s">
        <v>143</v>
      </c>
      <c r="K65" s="122" t="s">
        <v>171</v>
      </c>
      <c r="L65" s="76" t="s">
        <v>510</v>
      </c>
      <c r="M65" s="79"/>
      <c r="N65" s="76" t="s">
        <v>512</v>
      </c>
      <c r="O65" s="79"/>
      <c r="P65" s="91" t="s">
        <v>766</v>
      </c>
      <c r="Q65" s="54" t="s">
        <v>252</v>
      </c>
      <c r="R65" s="54">
        <v>10</v>
      </c>
      <c r="S65" s="54" t="s">
        <v>246</v>
      </c>
      <c r="T65" s="17"/>
    </row>
    <row r="66" spans="1:20" ht="33">
      <c r="A66" s="4">
        <v>62</v>
      </c>
      <c r="B66" s="54" t="s">
        <v>67</v>
      </c>
      <c r="C66" s="57" t="s">
        <v>499</v>
      </c>
      <c r="D66" s="17" t="s">
        <v>29</v>
      </c>
      <c r="E66" s="121">
        <v>146</v>
      </c>
      <c r="F66" s="72"/>
      <c r="G66" s="65">
        <v>46</v>
      </c>
      <c r="H66" s="65">
        <v>52</v>
      </c>
      <c r="I66" s="16">
        <f t="shared" si="0"/>
        <v>98</v>
      </c>
      <c r="J66" s="76" t="s">
        <v>531</v>
      </c>
      <c r="K66" s="122" t="s">
        <v>171</v>
      </c>
      <c r="L66" s="76"/>
      <c r="M66" s="79"/>
      <c r="N66" s="76"/>
      <c r="O66" s="79"/>
      <c r="P66" s="91" t="s">
        <v>766</v>
      </c>
      <c r="Q66" s="54" t="s">
        <v>252</v>
      </c>
      <c r="R66" s="54">
        <v>10</v>
      </c>
      <c r="S66" s="54" t="s">
        <v>246</v>
      </c>
      <c r="T66" s="17"/>
    </row>
    <row r="67" spans="1:20" ht="33">
      <c r="A67" s="4">
        <v>63</v>
      </c>
      <c r="B67" s="54" t="s">
        <v>67</v>
      </c>
      <c r="C67" s="57" t="s">
        <v>500</v>
      </c>
      <c r="D67" s="17" t="s">
        <v>29</v>
      </c>
      <c r="E67" s="121"/>
      <c r="F67" s="72"/>
      <c r="G67" s="65">
        <v>32</v>
      </c>
      <c r="H67" s="65">
        <v>30</v>
      </c>
      <c r="I67" s="16">
        <f t="shared" si="0"/>
        <v>62</v>
      </c>
      <c r="J67" s="76" t="s">
        <v>712</v>
      </c>
      <c r="K67" s="80" t="s">
        <v>713</v>
      </c>
      <c r="L67" s="76" t="s">
        <v>190</v>
      </c>
      <c r="M67" s="79">
        <v>8876821404</v>
      </c>
      <c r="N67" s="76" t="s">
        <v>727</v>
      </c>
      <c r="O67" s="79">
        <v>9954863632</v>
      </c>
      <c r="P67" s="91" t="s">
        <v>766</v>
      </c>
      <c r="Q67" s="54" t="s">
        <v>252</v>
      </c>
      <c r="R67" s="54">
        <v>9</v>
      </c>
      <c r="S67" s="54" t="s">
        <v>246</v>
      </c>
      <c r="T67" s="17"/>
    </row>
    <row r="68" spans="1:20" ht="33">
      <c r="A68" s="4">
        <v>64</v>
      </c>
      <c r="B68" s="54" t="s">
        <v>66</v>
      </c>
      <c r="C68" s="57" t="s">
        <v>709</v>
      </c>
      <c r="D68" s="17" t="s">
        <v>29</v>
      </c>
      <c r="E68" s="121"/>
      <c r="F68" s="72"/>
      <c r="G68" s="65">
        <v>32</v>
      </c>
      <c r="H68" s="65">
        <v>18</v>
      </c>
      <c r="I68" s="16">
        <f t="shared" si="0"/>
        <v>50</v>
      </c>
      <c r="J68" s="76" t="s">
        <v>745</v>
      </c>
      <c r="K68" s="122" t="s">
        <v>171</v>
      </c>
      <c r="L68" s="76" t="s">
        <v>728</v>
      </c>
      <c r="M68" s="79">
        <v>8638993979</v>
      </c>
      <c r="N68" s="76" t="s">
        <v>729</v>
      </c>
      <c r="O68" s="79">
        <v>7576074926</v>
      </c>
      <c r="P68" s="91" t="s">
        <v>767</v>
      </c>
      <c r="Q68" s="54" t="s">
        <v>254</v>
      </c>
      <c r="R68" s="54">
        <v>4</v>
      </c>
      <c r="S68" s="54" t="s">
        <v>246</v>
      </c>
      <c r="T68" s="17"/>
    </row>
    <row r="69" spans="1:20" ht="33">
      <c r="A69" s="4">
        <v>65</v>
      </c>
      <c r="B69" s="54" t="s">
        <v>66</v>
      </c>
      <c r="C69" s="57" t="s">
        <v>123</v>
      </c>
      <c r="D69" s="17" t="s">
        <v>29</v>
      </c>
      <c r="E69" s="121"/>
      <c r="F69" s="72"/>
      <c r="G69" s="65">
        <v>34</v>
      </c>
      <c r="H69" s="65">
        <v>32</v>
      </c>
      <c r="I69" s="16">
        <f t="shared" si="0"/>
        <v>66</v>
      </c>
      <c r="J69" s="76" t="s">
        <v>532</v>
      </c>
      <c r="K69" s="122" t="s">
        <v>171</v>
      </c>
      <c r="L69" s="76" t="s">
        <v>728</v>
      </c>
      <c r="M69" s="79">
        <v>8638993979</v>
      </c>
      <c r="N69" s="76" t="s">
        <v>729</v>
      </c>
      <c r="O69" s="79">
        <v>7576074926</v>
      </c>
      <c r="P69" s="91" t="s">
        <v>767</v>
      </c>
      <c r="Q69" s="54" t="s">
        <v>254</v>
      </c>
      <c r="R69" s="54">
        <v>4</v>
      </c>
      <c r="S69" s="54" t="s">
        <v>246</v>
      </c>
      <c r="T69" s="17"/>
    </row>
    <row r="70" spans="1:20" ht="33">
      <c r="A70" s="4">
        <v>66</v>
      </c>
      <c r="B70" s="55" t="s">
        <v>67</v>
      </c>
      <c r="C70" s="57" t="s">
        <v>710</v>
      </c>
      <c r="D70" s="56" t="s">
        <v>29</v>
      </c>
      <c r="E70" s="98">
        <v>286</v>
      </c>
      <c r="F70" s="72"/>
      <c r="G70" s="64">
        <v>60</v>
      </c>
      <c r="H70" s="64">
        <v>38</v>
      </c>
      <c r="I70" s="16">
        <f t="shared" si="0"/>
        <v>98</v>
      </c>
      <c r="J70" s="76" t="s">
        <v>746</v>
      </c>
      <c r="K70" s="164" t="s">
        <v>171</v>
      </c>
      <c r="L70" s="76"/>
      <c r="M70" s="79"/>
      <c r="N70" s="76"/>
      <c r="O70" s="79"/>
      <c r="P70" s="91" t="s">
        <v>767</v>
      </c>
      <c r="Q70" s="56" t="s">
        <v>250</v>
      </c>
      <c r="R70" s="56">
        <v>2</v>
      </c>
      <c r="S70" s="55" t="s">
        <v>246</v>
      </c>
      <c r="T70" s="56"/>
    </row>
    <row r="71" spans="1:20" ht="33">
      <c r="A71" s="4">
        <v>67</v>
      </c>
      <c r="B71" s="55" t="s">
        <v>67</v>
      </c>
      <c r="C71" s="57" t="s">
        <v>711</v>
      </c>
      <c r="D71" s="56" t="s">
        <v>29</v>
      </c>
      <c r="E71" s="98">
        <v>61</v>
      </c>
      <c r="F71" s="72"/>
      <c r="G71" s="64">
        <v>40</v>
      </c>
      <c r="H71" s="64">
        <v>46</v>
      </c>
      <c r="I71" s="16">
        <f t="shared" ref="I71:I164" si="1">+G71+H71</f>
        <v>86</v>
      </c>
      <c r="J71" s="76" t="s">
        <v>747</v>
      </c>
      <c r="K71" s="164" t="s">
        <v>171</v>
      </c>
      <c r="L71" s="76"/>
      <c r="M71" s="79"/>
      <c r="N71" s="76"/>
      <c r="O71" s="79"/>
      <c r="P71" s="91" t="s">
        <v>767</v>
      </c>
      <c r="Q71" s="56" t="s">
        <v>250</v>
      </c>
      <c r="R71" s="56">
        <v>2</v>
      </c>
      <c r="S71" s="55" t="s">
        <v>246</v>
      </c>
      <c r="T71" s="56"/>
    </row>
    <row r="72" spans="1:20" ht="33">
      <c r="A72" s="4">
        <v>68</v>
      </c>
      <c r="B72" s="16" t="s">
        <v>66</v>
      </c>
      <c r="C72" s="120" t="s">
        <v>82</v>
      </c>
      <c r="D72" s="17" t="s">
        <v>29</v>
      </c>
      <c r="E72" s="121">
        <v>165</v>
      </c>
      <c r="F72" s="88"/>
      <c r="G72" s="65">
        <v>79</v>
      </c>
      <c r="H72" s="65">
        <v>72</v>
      </c>
      <c r="I72" s="16">
        <f t="shared" si="1"/>
        <v>151</v>
      </c>
      <c r="J72" s="116" t="s">
        <v>136</v>
      </c>
      <c r="K72" s="122" t="s">
        <v>171</v>
      </c>
      <c r="L72" s="65" t="s">
        <v>202</v>
      </c>
      <c r="M72" s="65" t="s">
        <v>503</v>
      </c>
      <c r="N72" s="65" t="s">
        <v>504</v>
      </c>
      <c r="O72" s="65">
        <v>9954596033</v>
      </c>
      <c r="P72" s="91" t="s">
        <v>768</v>
      </c>
      <c r="Q72" s="17" t="s">
        <v>251</v>
      </c>
      <c r="R72" s="17">
        <v>4</v>
      </c>
      <c r="S72" s="54" t="s">
        <v>246</v>
      </c>
      <c r="T72" s="17"/>
    </row>
    <row r="73" spans="1:20" ht="33">
      <c r="A73" s="4">
        <v>69</v>
      </c>
      <c r="B73" s="16" t="s">
        <v>67</v>
      </c>
      <c r="C73" s="120" t="s">
        <v>81</v>
      </c>
      <c r="D73" s="17" t="s">
        <v>29</v>
      </c>
      <c r="E73" s="121">
        <v>166</v>
      </c>
      <c r="F73" s="56"/>
      <c r="G73" s="65">
        <v>63</v>
      </c>
      <c r="H73" s="65">
        <v>62</v>
      </c>
      <c r="I73" s="16">
        <f t="shared" si="1"/>
        <v>125</v>
      </c>
      <c r="J73" s="116" t="s">
        <v>135</v>
      </c>
      <c r="K73" s="122" t="s">
        <v>171</v>
      </c>
      <c r="L73" s="65" t="s">
        <v>188</v>
      </c>
      <c r="M73" s="65" t="s">
        <v>212</v>
      </c>
      <c r="N73" s="65" t="s">
        <v>213</v>
      </c>
      <c r="O73" s="65">
        <v>9854319798</v>
      </c>
      <c r="P73" s="91" t="s">
        <v>768</v>
      </c>
      <c r="Q73" s="17" t="s">
        <v>251</v>
      </c>
      <c r="R73" s="17">
        <v>4</v>
      </c>
      <c r="S73" s="54" t="s">
        <v>246</v>
      </c>
      <c r="T73" s="17"/>
    </row>
    <row r="74" spans="1:20" ht="33">
      <c r="A74" s="4">
        <v>70</v>
      </c>
      <c r="B74" s="16" t="s">
        <v>66</v>
      </c>
      <c r="C74" s="120" t="s">
        <v>83</v>
      </c>
      <c r="D74" s="17" t="s">
        <v>29</v>
      </c>
      <c r="E74" s="121">
        <v>167</v>
      </c>
      <c r="F74" s="56"/>
      <c r="G74" s="65">
        <v>54</v>
      </c>
      <c r="H74" s="65">
        <v>44</v>
      </c>
      <c r="I74" s="16">
        <f t="shared" si="1"/>
        <v>98</v>
      </c>
      <c r="J74" s="116" t="s">
        <v>137</v>
      </c>
      <c r="K74" s="122" t="s">
        <v>171</v>
      </c>
      <c r="L74" s="65" t="s">
        <v>172</v>
      </c>
      <c r="M74" s="65" t="s">
        <v>173</v>
      </c>
      <c r="N74" s="65" t="s">
        <v>174</v>
      </c>
      <c r="O74" s="65">
        <v>9508864346</v>
      </c>
      <c r="P74" s="91" t="s">
        <v>769</v>
      </c>
      <c r="Q74" s="17" t="s">
        <v>244</v>
      </c>
      <c r="R74" s="17">
        <v>5</v>
      </c>
      <c r="S74" s="54" t="s">
        <v>246</v>
      </c>
      <c r="T74" s="17"/>
    </row>
    <row r="75" spans="1:20" ht="33">
      <c r="A75" s="4">
        <v>71</v>
      </c>
      <c r="B75" s="16" t="s">
        <v>67</v>
      </c>
      <c r="C75" s="120" t="s">
        <v>483</v>
      </c>
      <c r="D75" s="17" t="s">
        <v>29</v>
      </c>
      <c r="E75" s="121">
        <v>168</v>
      </c>
      <c r="F75" s="56"/>
      <c r="G75" s="65">
        <v>60</v>
      </c>
      <c r="H75" s="65">
        <v>50</v>
      </c>
      <c r="I75" s="16">
        <f t="shared" si="1"/>
        <v>110</v>
      </c>
      <c r="J75" s="116" t="s">
        <v>505</v>
      </c>
      <c r="K75" s="122" t="s">
        <v>171</v>
      </c>
      <c r="L75" s="65" t="s">
        <v>178</v>
      </c>
      <c r="M75" s="65">
        <v>9854377270</v>
      </c>
      <c r="N75" s="65" t="s">
        <v>179</v>
      </c>
      <c r="O75" s="65">
        <v>9854846684</v>
      </c>
      <c r="P75" s="91" t="s">
        <v>769</v>
      </c>
      <c r="Q75" s="17" t="s">
        <v>244</v>
      </c>
      <c r="R75" s="17">
        <v>2</v>
      </c>
      <c r="S75" s="54" t="s">
        <v>246</v>
      </c>
      <c r="T75" s="17"/>
    </row>
    <row r="76" spans="1:20" ht="33">
      <c r="A76" s="4">
        <v>72</v>
      </c>
      <c r="B76" s="16" t="s">
        <v>66</v>
      </c>
      <c r="C76" s="120" t="s">
        <v>84</v>
      </c>
      <c r="D76" s="17" t="s">
        <v>29</v>
      </c>
      <c r="E76" s="121">
        <v>169</v>
      </c>
      <c r="F76" s="56"/>
      <c r="G76" s="65">
        <v>30</v>
      </c>
      <c r="H76" s="65">
        <v>42</v>
      </c>
      <c r="I76" s="16">
        <f t="shared" si="1"/>
        <v>72</v>
      </c>
      <c r="J76" s="116" t="s">
        <v>506</v>
      </c>
      <c r="K76" s="122" t="s">
        <v>171</v>
      </c>
      <c r="L76" s="65" t="s">
        <v>184</v>
      </c>
      <c r="M76" s="65" t="s">
        <v>235</v>
      </c>
      <c r="N76" s="65" t="s">
        <v>179</v>
      </c>
      <c r="O76" s="65">
        <v>9954846684</v>
      </c>
      <c r="P76" s="91" t="s">
        <v>770</v>
      </c>
      <c r="Q76" s="17" t="s">
        <v>252</v>
      </c>
      <c r="R76" s="17">
        <v>5</v>
      </c>
      <c r="S76" s="54" t="s">
        <v>246</v>
      </c>
      <c r="T76" s="17"/>
    </row>
    <row r="77" spans="1:20" ht="33">
      <c r="A77" s="4">
        <v>73</v>
      </c>
      <c r="B77" s="16" t="s">
        <v>67</v>
      </c>
      <c r="C77" s="120" t="s">
        <v>111</v>
      </c>
      <c r="D77" s="17" t="s">
        <v>29</v>
      </c>
      <c r="E77" s="121">
        <v>151</v>
      </c>
      <c r="F77" s="56"/>
      <c r="G77" s="65">
        <v>31</v>
      </c>
      <c r="H77" s="65">
        <v>42</v>
      </c>
      <c r="I77" s="16">
        <f t="shared" si="1"/>
        <v>73</v>
      </c>
      <c r="J77" s="116" t="s">
        <v>162</v>
      </c>
      <c r="K77" s="122" t="s">
        <v>171</v>
      </c>
      <c r="L77" s="65" t="s">
        <v>182</v>
      </c>
      <c r="M77" s="65" t="s">
        <v>235</v>
      </c>
      <c r="N77" s="65" t="s">
        <v>183</v>
      </c>
      <c r="O77" s="65">
        <v>9678749284</v>
      </c>
      <c r="P77" s="91" t="s">
        <v>770</v>
      </c>
      <c r="Q77" s="17" t="s">
        <v>252</v>
      </c>
      <c r="R77" s="17">
        <v>6</v>
      </c>
      <c r="S77" s="54" t="s">
        <v>246</v>
      </c>
      <c r="T77" s="17"/>
    </row>
    <row r="78" spans="1:20">
      <c r="A78" s="4">
        <v>74</v>
      </c>
      <c r="B78" s="16"/>
      <c r="C78" s="17"/>
      <c r="D78" s="17"/>
      <c r="E78" s="18"/>
      <c r="F78" s="56"/>
      <c r="G78" s="18"/>
      <c r="H78" s="18"/>
      <c r="I78" s="16">
        <f t="shared" si="1"/>
        <v>0</v>
      </c>
      <c r="J78" s="17"/>
      <c r="K78" s="122"/>
      <c r="L78" s="65"/>
      <c r="M78" s="65"/>
      <c r="N78" s="65"/>
      <c r="O78" s="65"/>
      <c r="P78" s="124"/>
      <c r="Q78" s="17"/>
      <c r="R78" s="17"/>
      <c r="S78" s="17"/>
      <c r="T78" s="17"/>
    </row>
    <row r="79" spans="1:20">
      <c r="A79" s="4">
        <v>75</v>
      </c>
      <c r="B79" s="16"/>
      <c r="C79" s="17"/>
      <c r="D79" s="17"/>
      <c r="E79" s="18"/>
      <c r="F79" s="56"/>
      <c r="G79" s="18"/>
      <c r="H79" s="18"/>
      <c r="I79" s="16">
        <f t="shared" si="1"/>
        <v>0</v>
      </c>
      <c r="J79" s="17"/>
      <c r="K79" s="122"/>
      <c r="L79" s="17"/>
      <c r="M79" s="17"/>
      <c r="N79" s="17"/>
      <c r="O79" s="17"/>
      <c r="P79" s="124"/>
      <c r="Q79" s="17"/>
      <c r="R79" s="17"/>
      <c r="S79" s="17"/>
      <c r="T79" s="17"/>
    </row>
    <row r="80" spans="1:20">
      <c r="A80" s="4">
        <v>76</v>
      </c>
      <c r="B80" s="16"/>
      <c r="C80" s="120"/>
      <c r="D80" s="17"/>
      <c r="E80" s="121"/>
      <c r="F80" s="56"/>
      <c r="G80" s="65"/>
      <c r="H80" s="65"/>
      <c r="I80" s="16">
        <f t="shared" si="1"/>
        <v>0</v>
      </c>
      <c r="J80" s="17"/>
      <c r="K80" s="122"/>
      <c r="L80" s="17"/>
      <c r="M80" s="17"/>
      <c r="N80" s="17"/>
      <c r="O80" s="17"/>
      <c r="P80" s="124"/>
      <c r="Q80" s="17"/>
      <c r="R80" s="17"/>
      <c r="S80" s="17"/>
      <c r="T80" s="17"/>
    </row>
    <row r="81" spans="1:20" s="131" customFormat="1">
      <c r="A81" s="130">
        <v>77</v>
      </c>
      <c r="B81" s="16"/>
      <c r="C81" s="120"/>
      <c r="D81" s="17"/>
      <c r="E81" s="121"/>
      <c r="F81" s="56"/>
      <c r="G81" s="65"/>
      <c r="H81" s="65"/>
      <c r="I81" s="74">
        <f t="shared" si="1"/>
        <v>0</v>
      </c>
      <c r="J81" s="17"/>
      <c r="K81" s="122"/>
      <c r="L81" s="65"/>
      <c r="M81" s="65"/>
      <c r="N81" s="65"/>
      <c r="O81" s="65"/>
      <c r="P81" s="124"/>
      <c r="Q81" s="17"/>
      <c r="R81" s="17"/>
      <c r="S81" s="17"/>
      <c r="T81" s="17"/>
    </row>
    <row r="82" spans="1:20" s="131" customFormat="1">
      <c r="A82" s="130">
        <v>78</v>
      </c>
      <c r="B82" s="16"/>
      <c r="C82" s="17"/>
      <c r="D82" s="17"/>
      <c r="E82" s="18"/>
      <c r="F82" s="56"/>
      <c r="G82" s="18"/>
      <c r="H82" s="18"/>
      <c r="I82" s="74">
        <f t="shared" si="1"/>
        <v>0</v>
      </c>
      <c r="J82" s="17"/>
      <c r="K82" s="122"/>
      <c r="L82" s="17"/>
      <c r="M82" s="17"/>
      <c r="N82" s="17"/>
      <c r="O82" s="17"/>
      <c r="P82" s="124"/>
      <c r="Q82" s="17"/>
      <c r="R82" s="17"/>
      <c r="S82" s="17"/>
      <c r="T82" s="17"/>
    </row>
    <row r="83" spans="1:20">
      <c r="A83" s="4">
        <v>79</v>
      </c>
      <c r="B83" s="16"/>
      <c r="C83" s="17"/>
      <c r="D83" s="17"/>
      <c r="E83" s="18"/>
      <c r="F83" s="56"/>
      <c r="G83" s="18"/>
      <c r="H83" s="18"/>
      <c r="I83" s="16">
        <f t="shared" si="1"/>
        <v>0</v>
      </c>
      <c r="J83" s="17"/>
      <c r="K83" s="122"/>
      <c r="L83" s="17"/>
      <c r="M83" s="17"/>
      <c r="N83" s="17"/>
      <c r="O83" s="17"/>
      <c r="P83" s="124"/>
      <c r="Q83" s="17"/>
      <c r="R83" s="17"/>
      <c r="S83" s="17"/>
      <c r="T83" s="17"/>
    </row>
    <row r="84" spans="1:20">
      <c r="A84" s="4">
        <v>80</v>
      </c>
      <c r="B84" s="16"/>
      <c r="C84" s="17"/>
      <c r="D84" s="17"/>
      <c r="E84" s="18"/>
      <c r="F84" s="56"/>
      <c r="G84" s="18"/>
      <c r="H84" s="18"/>
      <c r="I84" s="16">
        <f t="shared" si="1"/>
        <v>0</v>
      </c>
      <c r="J84" s="116"/>
      <c r="K84" s="122"/>
      <c r="L84" s="65"/>
      <c r="M84" s="65"/>
      <c r="N84" s="65"/>
      <c r="O84" s="65"/>
      <c r="P84" s="124"/>
      <c r="Q84" s="17"/>
      <c r="R84" s="17"/>
      <c r="S84" s="54"/>
      <c r="T84" s="17"/>
    </row>
    <row r="85" spans="1:20">
      <c r="A85" s="4">
        <v>81</v>
      </c>
      <c r="B85" s="16"/>
      <c r="C85" s="17"/>
      <c r="D85" s="17"/>
      <c r="E85" s="18"/>
      <c r="F85" s="56"/>
      <c r="G85" s="18"/>
      <c r="H85" s="18"/>
      <c r="I85" s="16">
        <f t="shared" si="1"/>
        <v>0</v>
      </c>
      <c r="J85" s="17"/>
      <c r="K85" s="122"/>
      <c r="L85" s="65"/>
      <c r="M85" s="65"/>
      <c r="N85" s="65"/>
      <c r="O85" s="65"/>
      <c r="P85" s="124"/>
      <c r="Q85" s="17"/>
      <c r="R85" s="17"/>
      <c r="S85" s="17"/>
      <c r="T85" s="17"/>
    </row>
    <row r="86" spans="1:20">
      <c r="A86" s="4">
        <v>82</v>
      </c>
      <c r="B86" s="16"/>
      <c r="C86" s="17"/>
      <c r="D86" s="17"/>
      <c r="E86" s="18"/>
      <c r="F86" s="56"/>
      <c r="G86" s="18"/>
      <c r="H86" s="18"/>
      <c r="I86" s="16">
        <f t="shared" si="1"/>
        <v>0</v>
      </c>
      <c r="J86" s="116"/>
      <c r="K86" s="122"/>
      <c r="L86" s="65"/>
      <c r="M86" s="65"/>
      <c r="N86" s="65"/>
      <c r="O86" s="65"/>
      <c r="P86" s="91"/>
      <c r="Q86" s="17"/>
      <c r="R86" s="17"/>
      <c r="S86" s="54"/>
      <c r="T86" s="17"/>
    </row>
    <row r="87" spans="1:20">
      <c r="A87" s="4">
        <v>83</v>
      </c>
      <c r="B87" s="16"/>
      <c r="C87" s="17"/>
      <c r="D87" s="17"/>
      <c r="E87" s="18"/>
      <c r="F87" s="56"/>
      <c r="G87" s="18"/>
      <c r="H87" s="18"/>
      <c r="I87" s="16">
        <f t="shared" si="1"/>
        <v>0</v>
      </c>
      <c r="J87" s="116"/>
      <c r="K87" s="122"/>
      <c r="L87" s="65"/>
      <c r="M87" s="65"/>
      <c r="N87" s="65"/>
      <c r="O87" s="65"/>
      <c r="P87" s="91"/>
      <c r="Q87" s="17"/>
      <c r="R87" s="17"/>
      <c r="S87" s="54"/>
      <c r="T87" s="17"/>
    </row>
    <row r="88" spans="1:20">
      <c r="A88" s="4">
        <v>84</v>
      </c>
      <c r="B88" s="16"/>
      <c r="C88" s="17"/>
      <c r="D88" s="17"/>
      <c r="E88" s="18"/>
      <c r="F88" s="56"/>
      <c r="G88" s="18"/>
      <c r="H88" s="18"/>
      <c r="I88" s="16">
        <f t="shared" si="1"/>
        <v>0</v>
      </c>
      <c r="J88" s="116"/>
      <c r="K88" s="122"/>
      <c r="L88" s="65"/>
      <c r="M88" s="65"/>
      <c r="N88" s="65"/>
      <c r="O88" s="65"/>
      <c r="P88" s="91"/>
      <c r="Q88" s="17"/>
      <c r="R88" s="17"/>
      <c r="S88" s="54"/>
      <c r="T88" s="17"/>
    </row>
    <row r="89" spans="1:20">
      <c r="A89" s="4">
        <v>85</v>
      </c>
      <c r="B89" s="16"/>
      <c r="C89" s="17"/>
      <c r="D89" s="17"/>
      <c r="E89" s="18"/>
      <c r="F89" s="56"/>
      <c r="G89" s="18"/>
      <c r="H89" s="18"/>
      <c r="I89" s="16">
        <f t="shared" si="1"/>
        <v>0</v>
      </c>
      <c r="J89" s="17"/>
      <c r="K89" s="122"/>
      <c r="L89" s="65"/>
      <c r="M89" s="65"/>
      <c r="N89" s="65"/>
      <c r="O89" s="65"/>
      <c r="P89" s="124"/>
      <c r="Q89" s="17"/>
      <c r="R89" s="17"/>
      <c r="S89" s="17"/>
      <c r="T89" s="17"/>
    </row>
    <row r="90" spans="1:20">
      <c r="A90" s="4">
        <v>86</v>
      </c>
      <c r="B90" s="16"/>
      <c r="C90" s="17"/>
      <c r="D90" s="17"/>
      <c r="E90" s="18"/>
      <c r="F90" s="56"/>
      <c r="G90" s="18"/>
      <c r="H90" s="18"/>
      <c r="I90" s="16">
        <f t="shared" si="1"/>
        <v>0</v>
      </c>
      <c r="J90" s="17"/>
      <c r="K90" s="122"/>
      <c r="L90" s="17"/>
      <c r="M90" s="17"/>
      <c r="N90" s="17"/>
      <c r="O90" s="17"/>
      <c r="P90" s="124"/>
      <c r="Q90" s="17"/>
      <c r="R90" s="17"/>
      <c r="S90" s="17"/>
      <c r="T90" s="17"/>
    </row>
    <row r="91" spans="1:20">
      <c r="A91" s="4">
        <v>87</v>
      </c>
      <c r="B91" s="16"/>
      <c r="C91" s="17"/>
      <c r="D91" s="17"/>
      <c r="E91" s="18"/>
      <c r="F91" s="56"/>
      <c r="G91" s="18"/>
      <c r="H91" s="18"/>
      <c r="I91" s="16">
        <f t="shared" si="1"/>
        <v>0</v>
      </c>
      <c r="J91" s="17"/>
      <c r="K91" s="122"/>
      <c r="L91" s="17"/>
      <c r="M91" s="17"/>
      <c r="N91" s="17"/>
      <c r="O91" s="17"/>
      <c r="P91" s="124"/>
      <c r="Q91" s="17"/>
      <c r="R91" s="17"/>
      <c r="S91" s="17"/>
      <c r="T91" s="17"/>
    </row>
    <row r="92" spans="1:20">
      <c r="A92" s="4">
        <v>88</v>
      </c>
      <c r="B92" s="16"/>
      <c r="C92" s="17"/>
      <c r="D92" s="17"/>
      <c r="E92" s="18"/>
      <c r="F92" s="56"/>
      <c r="G92" s="18"/>
      <c r="H92" s="18"/>
      <c r="I92" s="16">
        <f t="shared" si="1"/>
        <v>0</v>
      </c>
      <c r="J92" s="116"/>
      <c r="K92" s="122"/>
      <c r="L92" s="65"/>
      <c r="M92" s="65"/>
      <c r="N92" s="65"/>
      <c r="O92" s="65"/>
      <c r="P92" s="124"/>
      <c r="Q92" s="17"/>
      <c r="R92" s="17"/>
      <c r="S92" s="54"/>
      <c r="T92" s="17"/>
    </row>
    <row r="93" spans="1:20">
      <c r="A93" s="4">
        <v>89</v>
      </c>
      <c r="B93" s="16"/>
      <c r="C93" s="17"/>
      <c r="D93" s="17"/>
      <c r="E93" s="18"/>
      <c r="F93" s="56"/>
      <c r="G93" s="18"/>
      <c r="H93" s="18"/>
      <c r="I93" s="16">
        <f t="shared" si="1"/>
        <v>0</v>
      </c>
      <c r="J93" s="17"/>
      <c r="K93" s="122"/>
      <c r="L93" s="65"/>
      <c r="M93" s="65"/>
      <c r="N93" s="65"/>
      <c r="O93" s="65"/>
      <c r="P93" s="124"/>
      <c r="Q93" s="17"/>
      <c r="R93" s="17"/>
      <c r="S93" s="17"/>
      <c r="T93" s="17"/>
    </row>
    <row r="94" spans="1:20">
      <c r="A94" s="4">
        <v>90</v>
      </c>
      <c r="B94" s="16"/>
      <c r="C94" s="17"/>
      <c r="D94" s="17"/>
      <c r="E94" s="18"/>
      <c r="F94" s="56"/>
      <c r="G94" s="18"/>
      <c r="H94" s="18"/>
      <c r="I94" s="16">
        <f t="shared" si="1"/>
        <v>0</v>
      </c>
      <c r="J94" s="17"/>
      <c r="K94" s="122"/>
      <c r="L94" s="17"/>
      <c r="M94" s="17"/>
      <c r="N94" s="17"/>
      <c r="O94" s="17"/>
      <c r="P94" s="124"/>
      <c r="Q94" s="17"/>
      <c r="R94" s="17"/>
      <c r="S94" s="17"/>
      <c r="T94" s="17"/>
    </row>
    <row r="95" spans="1:20">
      <c r="A95" s="4">
        <v>91</v>
      </c>
      <c r="B95" s="16"/>
      <c r="C95" s="17"/>
      <c r="D95" s="17"/>
      <c r="E95" s="18"/>
      <c r="F95" s="56"/>
      <c r="G95" s="18"/>
      <c r="H95" s="18"/>
      <c r="I95" s="16">
        <f t="shared" si="1"/>
        <v>0</v>
      </c>
      <c r="J95" s="17"/>
      <c r="K95" s="122"/>
      <c r="L95" s="17"/>
      <c r="M95" s="17"/>
      <c r="N95" s="17"/>
      <c r="O95" s="17"/>
      <c r="P95" s="124"/>
      <c r="Q95" s="17"/>
      <c r="R95" s="17"/>
      <c r="S95" s="17"/>
      <c r="T95" s="17"/>
    </row>
    <row r="96" spans="1:20">
      <c r="A96" s="4">
        <v>92</v>
      </c>
      <c r="B96" s="16"/>
      <c r="C96" s="17"/>
      <c r="D96" s="17"/>
      <c r="E96" s="18"/>
      <c r="F96" s="56"/>
      <c r="G96" s="18"/>
      <c r="H96" s="18"/>
      <c r="I96" s="16">
        <f t="shared" si="1"/>
        <v>0</v>
      </c>
      <c r="J96" s="17"/>
      <c r="K96" s="122"/>
      <c r="L96" s="17"/>
      <c r="M96" s="17"/>
      <c r="N96" s="17"/>
      <c r="O96" s="17"/>
      <c r="P96" s="124"/>
      <c r="Q96" s="17"/>
      <c r="R96" s="17"/>
      <c r="S96" s="17"/>
      <c r="T96" s="17"/>
    </row>
    <row r="97" spans="1:20">
      <c r="A97" s="4">
        <v>93</v>
      </c>
      <c r="B97" s="16"/>
      <c r="C97" s="17"/>
      <c r="D97" s="17"/>
      <c r="E97" s="18"/>
      <c r="F97" s="56"/>
      <c r="G97" s="18"/>
      <c r="H97" s="18"/>
      <c r="I97" s="16">
        <f t="shared" si="1"/>
        <v>0</v>
      </c>
      <c r="J97" s="17"/>
      <c r="K97" s="122"/>
      <c r="L97" s="17"/>
      <c r="M97" s="17"/>
      <c r="N97" s="17"/>
      <c r="O97" s="17"/>
      <c r="P97" s="22"/>
      <c r="Q97" s="17"/>
      <c r="R97" s="17"/>
      <c r="S97" s="17"/>
      <c r="T97" s="17"/>
    </row>
    <row r="98" spans="1:20">
      <c r="A98" s="4">
        <v>94</v>
      </c>
      <c r="B98" s="16"/>
      <c r="C98" s="17"/>
      <c r="D98" s="17"/>
      <c r="E98" s="18"/>
      <c r="F98" s="56"/>
      <c r="G98" s="18"/>
      <c r="H98" s="18"/>
      <c r="I98" s="16">
        <f t="shared" si="1"/>
        <v>0</v>
      </c>
      <c r="J98" s="17"/>
      <c r="K98" s="122"/>
      <c r="L98" s="17"/>
      <c r="M98" s="17"/>
      <c r="N98" s="17"/>
      <c r="O98" s="17"/>
      <c r="P98" s="22"/>
      <c r="Q98" s="17"/>
      <c r="R98" s="17"/>
      <c r="S98" s="17"/>
      <c r="T98" s="17"/>
    </row>
    <row r="99" spans="1:20">
      <c r="A99" s="4">
        <v>95</v>
      </c>
      <c r="B99" s="16"/>
      <c r="C99" s="17"/>
      <c r="D99" s="17"/>
      <c r="E99" s="18"/>
      <c r="F99" s="56"/>
      <c r="G99" s="18"/>
      <c r="H99" s="18"/>
      <c r="I99" s="16">
        <f t="shared" si="1"/>
        <v>0</v>
      </c>
      <c r="J99" s="17"/>
      <c r="K99" s="122"/>
      <c r="L99" s="17"/>
      <c r="M99" s="17"/>
      <c r="N99" s="17"/>
      <c r="O99" s="17"/>
      <c r="P99" s="22"/>
      <c r="Q99" s="17"/>
      <c r="R99" s="17"/>
      <c r="S99" s="17"/>
      <c r="T99" s="17"/>
    </row>
    <row r="100" spans="1:20">
      <c r="A100" s="4">
        <v>96</v>
      </c>
      <c r="B100" s="16"/>
      <c r="C100" s="17"/>
      <c r="D100" s="17"/>
      <c r="E100" s="18"/>
      <c r="F100" s="56"/>
      <c r="G100" s="18"/>
      <c r="H100" s="18"/>
      <c r="I100" s="16">
        <f t="shared" si="1"/>
        <v>0</v>
      </c>
      <c r="J100" s="17"/>
      <c r="K100" s="122"/>
      <c r="L100" s="17"/>
      <c r="M100" s="17"/>
      <c r="N100" s="17"/>
      <c r="O100" s="17"/>
      <c r="P100" s="22"/>
      <c r="Q100" s="17"/>
      <c r="R100" s="17"/>
      <c r="S100" s="17"/>
      <c r="T100" s="17"/>
    </row>
    <row r="101" spans="1:20">
      <c r="A101" s="4">
        <v>97</v>
      </c>
      <c r="B101" s="16"/>
      <c r="C101" s="17"/>
      <c r="D101" s="17"/>
      <c r="E101" s="18"/>
      <c r="F101" s="56"/>
      <c r="G101" s="18"/>
      <c r="H101" s="18"/>
      <c r="I101" s="16">
        <f t="shared" si="1"/>
        <v>0</v>
      </c>
      <c r="J101" s="17"/>
      <c r="K101" s="122"/>
      <c r="L101" s="17"/>
      <c r="M101" s="17"/>
      <c r="N101" s="17"/>
      <c r="O101" s="17"/>
      <c r="P101" s="22"/>
      <c r="Q101" s="17"/>
      <c r="R101" s="17"/>
      <c r="S101" s="17"/>
      <c r="T101" s="17"/>
    </row>
    <row r="102" spans="1:20">
      <c r="A102" s="4">
        <v>98</v>
      </c>
      <c r="B102" s="16"/>
      <c r="C102" s="17"/>
      <c r="D102" s="17"/>
      <c r="E102" s="18"/>
      <c r="F102" s="56"/>
      <c r="G102" s="18"/>
      <c r="H102" s="18"/>
      <c r="I102" s="16">
        <f t="shared" si="1"/>
        <v>0</v>
      </c>
      <c r="J102" s="17"/>
      <c r="K102" s="122"/>
      <c r="L102" s="17"/>
      <c r="M102" s="17"/>
      <c r="N102" s="17"/>
      <c r="O102" s="17"/>
      <c r="P102" s="22"/>
      <c r="Q102" s="17"/>
      <c r="R102" s="17"/>
      <c r="S102" s="17"/>
      <c r="T102" s="17"/>
    </row>
    <row r="103" spans="1:20">
      <c r="A103" s="4">
        <v>99</v>
      </c>
      <c r="B103" s="16"/>
      <c r="C103" s="17"/>
      <c r="D103" s="17"/>
      <c r="E103" s="18"/>
      <c r="F103" s="56"/>
      <c r="G103" s="18"/>
      <c r="H103" s="18"/>
      <c r="I103" s="16">
        <f t="shared" si="1"/>
        <v>0</v>
      </c>
      <c r="J103" s="17"/>
      <c r="K103" s="17"/>
      <c r="L103" s="17"/>
      <c r="M103" s="17"/>
      <c r="N103" s="17"/>
      <c r="O103" s="17"/>
      <c r="P103" s="22"/>
      <c r="Q103" s="17"/>
      <c r="R103" s="17"/>
      <c r="S103" s="17"/>
      <c r="T103" s="17"/>
    </row>
    <row r="104" spans="1:20">
      <c r="A104" s="4">
        <v>100</v>
      </c>
      <c r="B104" s="16"/>
      <c r="C104" s="17"/>
      <c r="D104" s="17"/>
      <c r="E104" s="18"/>
      <c r="F104" s="56"/>
      <c r="G104" s="18"/>
      <c r="H104" s="18"/>
      <c r="I104" s="16">
        <f t="shared" si="1"/>
        <v>0</v>
      </c>
      <c r="J104" s="17"/>
      <c r="K104" s="17"/>
      <c r="L104" s="17"/>
      <c r="M104" s="17"/>
      <c r="N104" s="17"/>
      <c r="O104" s="17"/>
      <c r="P104" s="22"/>
      <c r="Q104" s="17"/>
      <c r="R104" s="17"/>
      <c r="S104" s="17"/>
      <c r="T104" s="17"/>
    </row>
    <row r="105" spans="1:20">
      <c r="A105" s="4">
        <v>101</v>
      </c>
      <c r="B105" s="16"/>
      <c r="C105" s="17"/>
      <c r="D105" s="17"/>
      <c r="E105" s="18"/>
      <c r="F105" s="56"/>
      <c r="G105" s="18"/>
      <c r="H105" s="18"/>
      <c r="I105" s="16">
        <f t="shared" si="1"/>
        <v>0</v>
      </c>
      <c r="J105" s="17"/>
      <c r="K105" s="17"/>
      <c r="L105" s="17"/>
      <c r="M105" s="17"/>
      <c r="N105" s="17"/>
      <c r="O105" s="17"/>
      <c r="P105" s="22"/>
      <c r="Q105" s="17"/>
      <c r="R105" s="17"/>
      <c r="S105" s="17"/>
      <c r="T105" s="17"/>
    </row>
    <row r="106" spans="1:20">
      <c r="A106" s="4">
        <v>102</v>
      </c>
      <c r="B106" s="16"/>
      <c r="C106" s="17"/>
      <c r="D106" s="17"/>
      <c r="E106" s="18"/>
      <c r="F106" s="56"/>
      <c r="G106" s="18"/>
      <c r="H106" s="18"/>
      <c r="I106" s="16">
        <f t="shared" si="1"/>
        <v>0</v>
      </c>
      <c r="J106" s="17"/>
      <c r="K106" s="17"/>
      <c r="L106" s="17"/>
      <c r="M106" s="17"/>
      <c r="N106" s="17"/>
      <c r="O106" s="17"/>
      <c r="P106" s="22"/>
      <c r="Q106" s="17"/>
      <c r="R106" s="17"/>
      <c r="S106" s="17"/>
      <c r="T106" s="17"/>
    </row>
    <row r="107" spans="1:20">
      <c r="A107" s="4">
        <v>103</v>
      </c>
      <c r="B107" s="16"/>
      <c r="C107" s="17"/>
      <c r="D107" s="17"/>
      <c r="E107" s="18"/>
      <c r="F107" s="56"/>
      <c r="G107" s="18"/>
      <c r="H107" s="18"/>
      <c r="I107" s="16">
        <f t="shared" si="1"/>
        <v>0</v>
      </c>
      <c r="J107" s="17"/>
      <c r="K107" s="17"/>
      <c r="L107" s="17"/>
      <c r="M107" s="17"/>
      <c r="N107" s="17"/>
      <c r="O107" s="17"/>
      <c r="P107" s="22"/>
      <c r="Q107" s="17"/>
      <c r="R107" s="17"/>
      <c r="S107" s="17"/>
      <c r="T107" s="17"/>
    </row>
    <row r="108" spans="1:20">
      <c r="A108" s="4">
        <v>104</v>
      </c>
      <c r="B108" s="16"/>
      <c r="C108" s="17"/>
      <c r="D108" s="17"/>
      <c r="E108" s="18"/>
      <c r="F108" s="56"/>
      <c r="G108" s="18"/>
      <c r="H108" s="18"/>
      <c r="I108" s="16">
        <f t="shared" si="1"/>
        <v>0</v>
      </c>
      <c r="J108" s="17"/>
      <c r="K108" s="17"/>
      <c r="L108" s="17"/>
      <c r="M108" s="17"/>
      <c r="N108" s="17"/>
      <c r="O108" s="17"/>
      <c r="P108" s="22"/>
      <c r="Q108" s="17"/>
      <c r="R108" s="17"/>
      <c r="S108" s="17"/>
      <c r="T108" s="17"/>
    </row>
    <row r="109" spans="1:20">
      <c r="A109" s="4">
        <v>105</v>
      </c>
      <c r="B109" s="16"/>
      <c r="C109" s="17"/>
      <c r="D109" s="17"/>
      <c r="E109" s="18"/>
      <c r="F109" s="56"/>
      <c r="G109" s="18"/>
      <c r="H109" s="18"/>
      <c r="I109" s="16">
        <f t="shared" si="1"/>
        <v>0</v>
      </c>
      <c r="J109" s="17"/>
      <c r="K109" s="17"/>
      <c r="L109" s="17"/>
      <c r="M109" s="17"/>
      <c r="N109" s="17"/>
      <c r="O109" s="17"/>
      <c r="P109" s="22"/>
      <c r="Q109" s="17"/>
      <c r="R109" s="17"/>
      <c r="S109" s="17"/>
      <c r="T109" s="17"/>
    </row>
    <row r="110" spans="1:20">
      <c r="A110" s="4">
        <v>106</v>
      </c>
      <c r="B110" s="16"/>
      <c r="C110" s="17"/>
      <c r="D110" s="17"/>
      <c r="E110" s="18"/>
      <c r="F110" s="56"/>
      <c r="G110" s="18"/>
      <c r="H110" s="18"/>
      <c r="I110" s="16">
        <f t="shared" si="1"/>
        <v>0</v>
      </c>
      <c r="J110" s="17"/>
      <c r="K110" s="17"/>
      <c r="L110" s="17"/>
      <c r="M110" s="17"/>
      <c r="N110" s="17"/>
      <c r="O110" s="17"/>
      <c r="P110" s="22"/>
      <c r="Q110" s="17"/>
      <c r="R110" s="17"/>
      <c r="S110" s="17"/>
      <c r="T110" s="17"/>
    </row>
    <row r="111" spans="1:20">
      <c r="A111" s="4">
        <v>107</v>
      </c>
      <c r="B111" s="16"/>
      <c r="C111" s="17"/>
      <c r="D111" s="17"/>
      <c r="E111" s="18"/>
      <c r="F111" s="56"/>
      <c r="G111" s="18"/>
      <c r="H111" s="18"/>
      <c r="I111" s="16">
        <f t="shared" si="1"/>
        <v>0</v>
      </c>
      <c r="J111" s="17"/>
      <c r="K111" s="17"/>
      <c r="L111" s="17"/>
      <c r="M111" s="17"/>
      <c r="N111" s="17"/>
      <c r="O111" s="17"/>
      <c r="P111" s="22"/>
      <c r="Q111" s="17"/>
      <c r="R111" s="17"/>
      <c r="S111" s="17"/>
      <c r="T111" s="17"/>
    </row>
    <row r="112" spans="1:20">
      <c r="A112" s="4">
        <v>108</v>
      </c>
      <c r="B112" s="16"/>
      <c r="C112" s="17"/>
      <c r="D112" s="17"/>
      <c r="E112" s="18"/>
      <c r="F112" s="17"/>
      <c r="G112" s="18"/>
      <c r="H112" s="18"/>
      <c r="I112" s="16">
        <f t="shared" si="1"/>
        <v>0</v>
      </c>
      <c r="J112" s="17"/>
      <c r="K112" s="17"/>
      <c r="L112" s="17"/>
      <c r="M112" s="17"/>
      <c r="N112" s="17"/>
      <c r="O112" s="17"/>
      <c r="P112" s="22"/>
      <c r="Q112" s="17"/>
      <c r="R112" s="17"/>
      <c r="S112" s="17"/>
      <c r="T112" s="17"/>
    </row>
    <row r="113" spans="1:20">
      <c r="A113" s="4">
        <v>109</v>
      </c>
      <c r="B113" s="16"/>
      <c r="C113" s="17"/>
      <c r="D113" s="17"/>
      <c r="E113" s="18"/>
      <c r="F113" s="17"/>
      <c r="G113" s="18"/>
      <c r="H113" s="18"/>
      <c r="I113" s="16">
        <f t="shared" si="1"/>
        <v>0</v>
      </c>
      <c r="J113" s="17"/>
      <c r="K113" s="17"/>
      <c r="L113" s="17"/>
      <c r="M113" s="17"/>
      <c r="N113" s="17"/>
      <c r="O113" s="17"/>
      <c r="P113" s="22"/>
      <c r="Q113" s="17"/>
      <c r="R113" s="17"/>
      <c r="S113" s="17"/>
      <c r="T113" s="17"/>
    </row>
    <row r="114" spans="1:20">
      <c r="A114" s="4">
        <v>110</v>
      </c>
      <c r="B114" s="16"/>
      <c r="C114" s="17"/>
      <c r="D114" s="17"/>
      <c r="E114" s="18"/>
      <c r="F114" s="17"/>
      <c r="G114" s="18"/>
      <c r="H114" s="18"/>
      <c r="I114" s="16">
        <f t="shared" si="1"/>
        <v>0</v>
      </c>
      <c r="J114" s="17"/>
      <c r="K114" s="17"/>
      <c r="L114" s="17"/>
      <c r="M114" s="17"/>
      <c r="N114" s="17"/>
      <c r="O114" s="17"/>
      <c r="P114" s="22"/>
      <c r="Q114" s="17"/>
      <c r="R114" s="17"/>
      <c r="S114" s="17"/>
      <c r="T114" s="17"/>
    </row>
    <row r="115" spans="1:20">
      <c r="A115" s="4">
        <v>111</v>
      </c>
      <c r="B115" s="16"/>
      <c r="C115" s="17"/>
      <c r="D115" s="17"/>
      <c r="E115" s="18"/>
      <c r="F115" s="17"/>
      <c r="G115" s="18"/>
      <c r="H115" s="18"/>
      <c r="I115" s="16">
        <f t="shared" si="1"/>
        <v>0</v>
      </c>
      <c r="J115" s="17"/>
      <c r="K115" s="17"/>
      <c r="L115" s="17"/>
      <c r="M115" s="17"/>
      <c r="N115" s="17"/>
      <c r="O115" s="17"/>
      <c r="P115" s="22"/>
      <c r="Q115" s="17"/>
      <c r="R115" s="17"/>
      <c r="S115" s="17"/>
      <c r="T115" s="17"/>
    </row>
    <row r="116" spans="1:20">
      <c r="A116" s="4">
        <v>112</v>
      </c>
      <c r="B116" s="16"/>
      <c r="C116" s="17"/>
      <c r="D116" s="17"/>
      <c r="E116" s="18"/>
      <c r="F116" s="17"/>
      <c r="G116" s="18"/>
      <c r="H116" s="18"/>
      <c r="I116" s="16">
        <f t="shared" si="1"/>
        <v>0</v>
      </c>
      <c r="J116" s="17"/>
      <c r="K116" s="17"/>
      <c r="L116" s="17"/>
      <c r="M116" s="17"/>
      <c r="N116" s="17"/>
      <c r="O116" s="17"/>
      <c r="P116" s="22"/>
      <c r="Q116" s="17"/>
      <c r="R116" s="17"/>
      <c r="S116" s="17"/>
      <c r="T116" s="17"/>
    </row>
    <row r="117" spans="1:20">
      <c r="A117" s="4">
        <v>113</v>
      </c>
      <c r="B117" s="16"/>
      <c r="C117" s="17"/>
      <c r="D117" s="17"/>
      <c r="E117" s="18"/>
      <c r="F117" s="17"/>
      <c r="G117" s="18"/>
      <c r="H117" s="18"/>
      <c r="I117" s="16">
        <f t="shared" si="1"/>
        <v>0</v>
      </c>
      <c r="J117" s="17"/>
      <c r="K117" s="17"/>
      <c r="L117" s="17"/>
      <c r="M117" s="17"/>
      <c r="N117" s="17"/>
      <c r="O117" s="17"/>
      <c r="P117" s="22"/>
      <c r="Q117" s="17"/>
      <c r="R117" s="17"/>
      <c r="S117" s="17"/>
      <c r="T117" s="17"/>
    </row>
    <row r="118" spans="1:20">
      <c r="A118" s="4">
        <v>114</v>
      </c>
      <c r="B118" s="16"/>
      <c r="C118" s="17"/>
      <c r="D118" s="17"/>
      <c r="E118" s="18"/>
      <c r="F118" s="17"/>
      <c r="G118" s="18"/>
      <c r="H118" s="18"/>
      <c r="I118" s="16">
        <f t="shared" si="1"/>
        <v>0</v>
      </c>
      <c r="J118" s="17"/>
      <c r="K118" s="17"/>
      <c r="L118" s="17"/>
      <c r="M118" s="17"/>
      <c r="N118" s="17"/>
      <c r="O118" s="17"/>
      <c r="P118" s="22"/>
      <c r="Q118" s="17"/>
      <c r="R118" s="17"/>
      <c r="S118" s="17"/>
      <c r="T118" s="17"/>
    </row>
    <row r="119" spans="1:20">
      <c r="A119" s="4">
        <v>115</v>
      </c>
      <c r="B119" s="16"/>
      <c r="C119" s="17"/>
      <c r="D119" s="17"/>
      <c r="E119" s="18"/>
      <c r="F119" s="17"/>
      <c r="G119" s="18"/>
      <c r="H119" s="18"/>
      <c r="I119" s="16">
        <f t="shared" si="1"/>
        <v>0</v>
      </c>
      <c r="J119" s="17"/>
      <c r="K119" s="17"/>
      <c r="L119" s="17"/>
      <c r="M119" s="17"/>
      <c r="N119" s="17"/>
      <c r="O119" s="17"/>
      <c r="P119" s="22"/>
      <c r="Q119" s="17"/>
      <c r="R119" s="17"/>
      <c r="S119" s="17"/>
      <c r="T119" s="17"/>
    </row>
    <row r="120" spans="1:20">
      <c r="A120" s="4">
        <v>116</v>
      </c>
      <c r="B120" s="16"/>
      <c r="C120" s="17"/>
      <c r="D120" s="17"/>
      <c r="E120" s="18"/>
      <c r="F120" s="17"/>
      <c r="G120" s="18"/>
      <c r="H120" s="18"/>
      <c r="I120" s="16">
        <f t="shared" si="1"/>
        <v>0</v>
      </c>
      <c r="J120" s="17"/>
      <c r="K120" s="17"/>
      <c r="L120" s="17"/>
      <c r="M120" s="17"/>
      <c r="N120" s="17"/>
      <c r="O120" s="17"/>
      <c r="P120" s="22"/>
      <c r="Q120" s="17"/>
      <c r="R120" s="17"/>
      <c r="S120" s="17"/>
      <c r="T120" s="17"/>
    </row>
    <row r="121" spans="1:20">
      <c r="A121" s="4">
        <v>117</v>
      </c>
      <c r="B121" s="16"/>
      <c r="C121" s="17"/>
      <c r="D121" s="17"/>
      <c r="E121" s="18"/>
      <c r="F121" s="17"/>
      <c r="G121" s="18"/>
      <c r="H121" s="18"/>
      <c r="I121" s="16">
        <f t="shared" si="1"/>
        <v>0</v>
      </c>
      <c r="J121" s="17"/>
      <c r="K121" s="17"/>
      <c r="L121" s="17"/>
      <c r="M121" s="17"/>
      <c r="N121" s="17"/>
      <c r="O121" s="17"/>
      <c r="P121" s="22"/>
      <c r="Q121" s="17"/>
      <c r="R121" s="17"/>
      <c r="S121" s="17"/>
      <c r="T121" s="17"/>
    </row>
    <row r="122" spans="1:20">
      <c r="A122" s="4">
        <v>118</v>
      </c>
      <c r="B122" s="16"/>
      <c r="C122" s="17"/>
      <c r="D122" s="17"/>
      <c r="E122" s="18"/>
      <c r="F122" s="17"/>
      <c r="G122" s="18"/>
      <c r="H122" s="18"/>
      <c r="I122" s="16">
        <f t="shared" si="1"/>
        <v>0</v>
      </c>
      <c r="J122" s="17"/>
      <c r="K122" s="17"/>
      <c r="L122" s="17"/>
      <c r="M122" s="17"/>
      <c r="N122" s="17"/>
      <c r="O122" s="17"/>
      <c r="P122" s="22"/>
      <c r="Q122" s="17"/>
      <c r="R122" s="17"/>
      <c r="S122" s="17"/>
      <c r="T122" s="17"/>
    </row>
    <row r="123" spans="1:20">
      <c r="A123" s="4">
        <v>119</v>
      </c>
      <c r="B123" s="16"/>
      <c r="C123" s="17"/>
      <c r="D123" s="17"/>
      <c r="E123" s="18"/>
      <c r="F123" s="17"/>
      <c r="G123" s="18"/>
      <c r="H123" s="18"/>
      <c r="I123" s="16">
        <f t="shared" si="1"/>
        <v>0</v>
      </c>
      <c r="J123" s="17"/>
      <c r="K123" s="17"/>
      <c r="L123" s="17"/>
      <c r="M123" s="17"/>
      <c r="N123" s="17"/>
      <c r="O123" s="17"/>
      <c r="P123" s="22"/>
      <c r="Q123" s="17"/>
      <c r="R123" s="17"/>
      <c r="S123" s="17"/>
      <c r="T123" s="17"/>
    </row>
    <row r="124" spans="1:20">
      <c r="A124" s="4">
        <v>120</v>
      </c>
      <c r="B124" s="16"/>
      <c r="C124" s="17"/>
      <c r="D124" s="17"/>
      <c r="E124" s="18"/>
      <c r="F124" s="17"/>
      <c r="G124" s="18"/>
      <c r="H124" s="18"/>
      <c r="I124" s="16">
        <f t="shared" si="1"/>
        <v>0</v>
      </c>
      <c r="J124" s="17"/>
      <c r="K124" s="17"/>
      <c r="L124" s="17"/>
      <c r="M124" s="17"/>
      <c r="N124" s="17"/>
      <c r="O124" s="17"/>
      <c r="P124" s="22"/>
      <c r="Q124" s="17"/>
      <c r="R124" s="17"/>
      <c r="S124" s="17"/>
      <c r="T124" s="17"/>
    </row>
    <row r="125" spans="1:20">
      <c r="A125" s="4">
        <v>121</v>
      </c>
      <c r="B125" s="16"/>
      <c r="C125" s="17"/>
      <c r="D125" s="17"/>
      <c r="E125" s="18"/>
      <c r="F125" s="17"/>
      <c r="G125" s="18"/>
      <c r="H125" s="18"/>
      <c r="I125" s="16">
        <f t="shared" si="1"/>
        <v>0</v>
      </c>
      <c r="J125" s="17"/>
      <c r="K125" s="17"/>
      <c r="L125" s="17"/>
      <c r="M125" s="17"/>
      <c r="N125" s="17"/>
      <c r="O125" s="17"/>
      <c r="P125" s="22"/>
      <c r="Q125" s="17"/>
      <c r="R125" s="17"/>
      <c r="S125" s="17"/>
      <c r="T125" s="17"/>
    </row>
    <row r="126" spans="1:20">
      <c r="A126" s="4">
        <v>122</v>
      </c>
      <c r="B126" s="16"/>
      <c r="C126" s="17"/>
      <c r="D126" s="17"/>
      <c r="E126" s="18"/>
      <c r="F126" s="17"/>
      <c r="G126" s="18"/>
      <c r="H126" s="18"/>
      <c r="I126" s="16">
        <f t="shared" si="1"/>
        <v>0</v>
      </c>
      <c r="J126" s="17"/>
      <c r="K126" s="17"/>
      <c r="L126" s="17"/>
      <c r="M126" s="17"/>
      <c r="N126" s="17"/>
      <c r="O126" s="17"/>
      <c r="P126" s="22"/>
      <c r="Q126" s="17"/>
      <c r="R126" s="17"/>
      <c r="S126" s="17"/>
      <c r="T126" s="17"/>
    </row>
    <row r="127" spans="1:20">
      <c r="A127" s="4">
        <v>123</v>
      </c>
      <c r="B127" s="16"/>
      <c r="C127" s="17"/>
      <c r="D127" s="17"/>
      <c r="E127" s="18"/>
      <c r="F127" s="17"/>
      <c r="G127" s="18"/>
      <c r="H127" s="18"/>
      <c r="I127" s="16">
        <f t="shared" si="1"/>
        <v>0</v>
      </c>
      <c r="J127" s="17"/>
      <c r="K127" s="17"/>
      <c r="L127" s="17"/>
      <c r="M127" s="17"/>
      <c r="N127" s="17"/>
      <c r="O127" s="17"/>
      <c r="P127" s="22"/>
      <c r="Q127" s="17"/>
      <c r="R127" s="17"/>
      <c r="S127" s="17"/>
      <c r="T127" s="17"/>
    </row>
    <row r="128" spans="1:20">
      <c r="A128" s="4">
        <v>124</v>
      </c>
      <c r="B128" s="16"/>
      <c r="C128" s="17"/>
      <c r="D128" s="17"/>
      <c r="E128" s="18"/>
      <c r="F128" s="17"/>
      <c r="G128" s="18"/>
      <c r="H128" s="18"/>
      <c r="I128" s="16">
        <f t="shared" si="1"/>
        <v>0</v>
      </c>
      <c r="J128" s="17"/>
      <c r="K128" s="17"/>
      <c r="L128" s="17"/>
      <c r="M128" s="17"/>
      <c r="N128" s="17"/>
      <c r="O128" s="17"/>
      <c r="P128" s="22"/>
      <c r="Q128" s="17"/>
      <c r="R128" s="17"/>
      <c r="S128" s="17"/>
      <c r="T128" s="17"/>
    </row>
    <row r="129" spans="1:20">
      <c r="A129" s="4">
        <v>125</v>
      </c>
      <c r="B129" s="16"/>
      <c r="C129" s="17"/>
      <c r="D129" s="17"/>
      <c r="E129" s="18"/>
      <c r="F129" s="17"/>
      <c r="G129" s="18"/>
      <c r="H129" s="18"/>
      <c r="I129" s="16">
        <f t="shared" si="1"/>
        <v>0</v>
      </c>
      <c r="J129" s="17"/>
      <c r="K129" s="17"/>
      <c r="L129" s="17"/>
      <c r="M129" s="17"/>
      <c r="N129" s="17"/>
      <c r="O129" s="17"/>
      <c r="P129" s="22"/>
      <c r="Q129" s="17"/>
      <c r="R129" s="17"/>
      <c r="S129" s="17"/>
      <c r="T129" s="17"/>
    </row>
    <row r="130" spans="1:20">
      <c r="A130" s="4">
        <v>126</v>
      </c>
      <c r="B130" s="16"/>
      <c r="C130" s="17"/>
      <c r="D130" s="17"/>
      <c r="E130" s="18"/>
      <c r="F130" s="17"/>
      <c r="G130" s="18"/>
      <c r="H130" s="18"/>
      <c r="I130" s="16">
        <f t="shared" si="1"/>
        <v>0</v>
      </c>
      <c r="J130" s="17"/>
      <c r="K130" s="17"/>
      <c r="L130" s="17"/>
      <c r="M130" s="17"/>
      <c r="N130" s="17"/>
      <c r="O130" s="17"/>
      <c r="P130" s="22"/>
      <c r="Q130" s="17"/>
      <c r="R130" s="17"/>
      <c r="S130" s="17"/>
      <c r="T130" s="17"/>
    </row>
    <row r="131" spans="1:20">
      <c r="A131" s="4">
        <v>127</v>
      </c>
      <c r="B131" s="16"/>
      <c r="C131" s="17"/>
      <c r="D131" s="17"/>
      <c r="E131" s="18"/>
      <c r="F131" s="17"/>
      <c r="G131" s="18"/>
      <c r="H131" s="18"/>
      <c r="I131" s="16">
        <f t="shared" si="1"/>
        <v>0</v>
      </c>
      <c r="J131" s="17"/>
      <c r="K131" s="17"/>
      <c r="L131" s="17"/>
      <c r="M131" s="17"/>
      <c r="N131" s="17"/>
      <c r="O131" s="17"/>
      <c r="P131" s="22"/>
      <c r="Q131" s="17"/>
      <c r="R131" s="17"/>
      <c r="S131" s="17"/>
      <c r="T131" s="17"/>
    </row>
    <row r="132" spans="1:20">
      <c r="A132" s="4">
        <v>128</v>
      </c>
      <c r="B132" s="16"/>
      <c r="C132" s="17"/>
      <c r="D132" s="17"/>
      <c r="E132" s="18"/>
      <c r="F132" s="17"/>
      <c r="G132" s="18"/>
      <c r="H132" s="18"/>
      <c r="I132" s="16">
        <f t="shared" si="1"/>
        <v>0</v>
      </c>
      <c r="J132" s="17"/>
      <c r="K132" s="17"/>
      <c r="L132" s="17"/>
      <c r="M132" s="17"/>
      <c r="N132" s="17"/>
      <c r="O132" s="17"/>
      <c r="P132" s="22"/>
      <c r="Q132" s="17"/>
      <c r="R132" s="17"/>
      <c r="S132" s="17"/>
      <c r="T132" s="17"/>
    </row>
    <row r="133" spans="1:20">
      <c r="A133" s="4">
        <v>129</v>
      </c>
      <c r="B133" s="16"/>
      <c r="C133" s="17"/>
      <c r="D133" s="17"/>
      <c r="E133" s="18"/>
      <c r="F133" s="17"/>
      <c r="G133" s="18"/>
      <c r="H133" s="18"/>
      <c r="I133" s="16">
        <f t="shared" si="1"/>
        <v>0</v>
      </c>
      <c r="J133" s="17"/>
      <c r="K133" s="17"/>
      <c r="L133" s="17"/>
      <c r="M133" s="17"/>
      <c r="N133" s="17"/>
      <c r="O133" s="17"/>
      <c r="P133" s="22"/>
      <c r="Q133" s="17"/>
      <c r="R133" s="17"/>
      <c r="S133" s="17"/>
      <c r="T133" s="17"/>
    </row>
    <row r="134" spans="1:20">
      <c r="A134" s="4">
        <v>130</v>
      </c>
      <c r="B134" s="16"/>
      <c r="C134" s="17"/>
      <c r="D134" s="17"/>
      <c r="E134" s="18"/>
      <c r="F134" s="17"/>
      <c r="G134" s="18"/>
      <c r="H134" s="18"/>
      <c r="I134" s="16">
        <f t="shared" si="1"/>
        <v>0</v>
      </c>
      <c r="J134" s="17"/>
      <c r="K134" s="17"/>
      <c r="L134" s="17"/>
      <c r="M134" s="17"/>
      <c r="N134" s="17"/>
      <c r="O134" s="17"/>
      <c r="P134" s="22"/>
      <c r="Q134" s="17"/>
      <c r="R134" s="17"/>
      <c r="S134" s="17"/>
      <c r="T134" s="17"/>
    </row>
    <row r="135" spans="1:20">
      <c r="A135" s="4">
        <v>131</v>
      </c>
      <c r="B135" s="16"/>
      <c r="C135" s="17"/>
      <c r="D135" s="17"/>
      <c r="E135" s="18"/>
      <c r="F135" s="17"/>
      <c r="G135" s="18"/>
      <c r="H135" s="18"/>
      <c r="I135" s="16">
        <f t="shared" si="1"/>
        <v>0</v>
      </c>
      <c r="J135" s="17"/>
      <c r="K135" s="17"/>
      <c r="L135" s="17"/>
      <c r="M135" s="17"/>
      <c r="N135" s="17"/>
      <c r="O135" s="17"/>
      <c r="P135" s="22"/>
      <c r="Q135" s="17"/>
      <c r="R135" s="17"/>
      <c r="S135" s="17"/>
      <c r="T135" s="17"/>
    </row>
    <row r="136" spans="1:20">
      <c r="A136" s="4">
        <v>132</v>
      </c>
      <c r="B136" s="16"/>
      <c r="C136" s="17"/>
      <c r="D136" s="17"/>
      <c r="E136" s="18"/>
      <c r="F136" s="17"/>
      <c r="G136" s="18"/>
      <c r="H136" s="18"/>
      <c r="I136" s="16">
        <f t="shared" si="1"/>
        <v>0</v>
      </c>
      <c r="J136" s="17"/>
      <c r="K136" s="17"/>
      <c r="L136" s="17"/>
      <c r="M136" s="17"/>
      <c r="N136" s="17"/>
      <c r="O136" s="17"/>
      <c r="P136" s="22"/>
      <c r="Q136" s="17"/>
      <c r="R136" s="17"/>
      <c r="S136" s="17"/>
      <c r="T136" s="17"/>
    </row>
    <row r="137" spans="1:20">
      <c r="A137" s="4">
        <v>133</v>
      </c>
      <c r="B137" s="16"/>
      <c r="C137" s="17"/>
      <c r="D137" s="17"/>
      <c r="E137" s="18"/>
      <c r="F137" s="17"/>
      <c r="G137" s="18"/>
      <c r="H137" s="18"/>
      <c r="I137" s="16">
        <f t="shared" si="1"/>
        <v>0</v>
      </c>
      <c r="J137" s="17"/>
      <c r="K137" s="17"/>
      <c r="L137" s="17"/>
      <c r="M137" s="17"/>
      <c r="N137" s="17"/>
      <c r="O137" s="17"/>
      <c r="P137" s="22"/>
      <c r="Q137" s="17"/>
      <c r="R137" s="17"/>
      <c r="S137" s="17"/>
      <c r="T137" s="17"/>
    </row>
    <row r="138" spans="1:20">
      <c r="A138" s="4">
        <v>134</v>
      </c>
      <c r="B138" s="16"/>
      <c r="C138" s="17"/>
      <c r="D138" s="17"/>
      <c r="E138" s="18"/>
      <c r="F138" s="17"/>
      <c r="G138" s="18"/>
      <c r="H138" s="18"/>
      <c r="I138" s="16">
        <f t="shared" si="1"/>
        <v>0</v>
      </c>
      <c r="J138" s="17"/>
      <c r="K138" s="17"/>
      <c r="L138" s="17"/>
      <c r="M138" s="17"/>
      <c r="N138" s="17"/>
      <c r="O138" s="17"/>
      <c r="P138" s="22"/>
      <c r="Q138" s="17"/>
      <c r="R138" s="17"/>
      <c r="S138" s="17"/>
      <c r="T138" s="17"/>
    </row>
    <row r="139" spans="1:20">
      <c r="A139" s="4">
        <v>135</v>
      </c>
      <c r="B139" s="16"/>
      <c r="C139" s="17"/>
      <c r="D139" s="17"/>
      <c r="E139" s="18"/>
      <c r="F139" s="17"/>
      <c r="G139" s="18"/>
      <c r="H139" s="18"/>
      <c r="I139" s="16">
        <f t="shared" si="1"/>
        <v>0</v>
      </c>
      <c r="J139" s="17"/>
      <c r="K139" s="17"/>
      <c r="L139" s="17"/>
      <c r="M139" s="17"/>
      <c r="N139" s="17"/>
      <c r="O139" s="17"/>
      <c r="P139" s="22"/>
      <c r="Q139" s="17"/>
      <c r="R139" s="17"/>
      <c r="S139" s="17"/>
      <c r="T139" s="17"/>
    </row>
    <row r="140" spans="1:20">
      <c r="A140" s="4">
        <v>136</v>
      </c>
      <c r="B140" s="16"/>
      <c r="C140" s="17"/>
      <c r="D140" s="17"/>
      <c r="E140" s="18"/>
      <c r="F140" s="17"/>
      <c r="G140" s="18"/>
      <c r="H140" s="18"/>
      <c r="I140" s="16">
        <f t="shared" si="1"/>
        <v>0</v>
      </c>
      <c r="J140" s="17"/>
      <c r="K140" s="17"/>
      <c r="L140" s="17"/>
      <c r="M140" s="17"/>
      <c r="N140" s="17"/>
      <c r="O140" s="17"/>
      <c r="P140" s="22"/>
      <c r="Q140" s="17"/>
      <c r="R140" s="17"/>
      <c r="S140" s="17"/>
      <c r="T140" s="17"/>
    </row>
    <row r="141" spans="1:20">
      <c r="A141" s="4">
        <v>137</v>
      </c>
      <c r="B141" s="16"/>
      <c r="C141" s="17"/>
      <c r="D141" s="17"/>
      <c r="E141" s="18"/>
      <c r="F141" s="17"/>
      <c r="G141" s="18"/>
      <c r="H141" s="18"/>
      <c r="I141" s="16">
        <f t="shared" si="1"/>
        <v>0</v>
      </c>
      <c r="J141" s="17"/>
      <c r="K141" s="17"/>
      <c r="L141" s="17"/>
      <c r="M141" s="17"/>
      <c r="N141" s="17"/>
      <c r="O141" s="17"/>
      <c r="P141" s="22"/>
      <c r="Q141" s="17"/>
      <c r="R141" s="17"/>
      <c r="S141" s="17"/>
      <c r="T141" s="17"/>
    </row>
    <row r="142" spans="1:20">
      <c r="A142" s="4">
        <v>138</v>
      </c>
      <c r="B142" s="16"/>
      <c r="C142" s="17"/>
      <c r="D142" s="17"/>
      <c r="E142" s="18"/>
      <c r="F142" s="17"/>
      <c r="G142" s="18"/>
      <c r="H142" s="18"/>
      <c r="I142" s="16">
        <f t="shared" si="1"/>
        <v>0</v>
      </c>
      <c r="J142" s="17"/>
      <c r="K142" s="17"/>
      <c r="L142" s="17"/>
      <c r="M142" s="17"/>
      <c r="N142" s="17"/>
      <c r="O142" s="17"/>
      <c r="P142" s="22"/>
      <c r="Q142" s="17"/>
      <c r="R142" s="17"/>
      <c r="S142" s="17"/>
      <c r="T142" s="17"/>
    </row>
    <row r="143" spans="1:20">
      <c r="A143" s="4">
        <v>139</v>
      </c>
      <c r="B143" s="16"/>
      <c r="C143" s="17"/>
      <c r="D143" s="17"/>
      <c r="E143" s="18"/>
      <c r="F143" s="17"/>
      <c r="G143" s="18"/>
      <c r="H143" s="18"/>
      <c r="I143" s="16">
        <f t="shared" si="1"/>
        <v>0</v>
      </c>
      <c r="J143" s="17"/>
      <c r="K143" s="17"/>
      <c r="L143" s="17"/>
      <c r="M143" s="17"/>
      <c r="N143" s="17"/>
      <c r="O143" s="17"/>
      <c r="P143" s="22"/>
      <c r="Q143" s="17"/>
      <c r="R143" s="17"/>
      <c r="S143" s="17"/>
      <c r="T143" s="17"/>
    </row>
    <row r="144" spans="1:20">
      <c r="A144" s="4">
        <v>140</v>
      </c>
      <c r="B144" s="16"/>
      <c r="C144" s="17"/>
      <c r="D144" s="17"/>
      <c r="E144" s="18"/>
      <c r="F144" s="17"/>
      <c r="G144" s="18"/>
      <c r="H144" s="18"/>
      <c r="I144" s="16">
        <f t="shared" si="1"/>
        <v>0</v>
      </c>
      <c r="J144" s="17"/>
      <c r="K144" s="17"/>
      <c r="L144" s="17"/>
      <c r="M144" s="17"/>
      <c r="N144" s="17"/>
      <c r="O144" s="17"/>
      <c r="P144" s="22"/>
      <c r="Q144" s="17"/>
      <c r="R144" s="17"/>
      <c r="S144" s="17"/>
      <c r="T144" s="17"/>
    </row>
    <row r="145" spans="1:20">
      <c r="A145" s="4">
        <v>141</v>
      </c>
      <c r="B145" s="16"/>
      <c r="C145" s="17"/>
      <c r="D145" s="17"/>
      <c r="E145" s="18"/>
      <c r="F145" s="17"/>
      <c r="G145" s="18"/>
      <c r="H145" s="18"/>
      <c r="I145" s="16">
        <f t="shared" si="1"/>
        <v>0</v>
      </c>
      <c r="J145" s="17"/>
      <c r="K145" s="17"/>
      <c r="L145" s="17"/>
      <c r="M145" s="17"/>
      <c r="N145" s="17"/>
      <c r="O145" s="17"/>
      <c r="P145" s="22"/>
      <c r="Q145" s="17"/>
      <c r="R145" s="17"/>
      <c r="S145" s="17"/>
      <c r="T145" s="17"/>
    </row>
    <row r="146" spans="1:20">
      <c r="A146" s="4">
        <v>142</v>
      </c>
      <c r="B146" s="16"/>
      <c r="C146" s="17"/>
      <c r="D146" s="17"/>
      <c r="E146" s="18"/>
      <c r="F146" s="17"/>
      <c r="G146" s="18"/>
      <c r="H146" s="18"/>
      <c r="I146" s="16">
        <f t="shared" si="1"/>
        <v>0</v>
      </c>
      <c r="J146" s="17"/>
      <c r="K146" s="17"/>
      <c r="L146" s="17"/>
      <c r="M146" s="17"/>
      <c r="N146" s="17"/>
      <c r="O146" s="17"/>
      <c r="P146" s="22"/>
      <c r="Q146" s="17"/>
      <c r="R146" s="17"/>
      <c r="S146" s="17"/>
      <c r="T146" s="17"/>
    </row>
    <row r="147" spans="1:20">
      <c r="A147" s="4">
        <v>143</v>
      </c>
      <c r="B147" s="16"/>
      <c r="C147" s="17"/>
      <c r="D147" s="17"/>
      <c r="E147" s="18"/>
      <c r="F147" s="17"/>
      <c r="G147" s="18"/>
      <c r="H147" s="18"/>
      <c r="I147" s="16">
        <f t="shared" si="1"/>
        <v>0</v>
      </c>
      <c r="J147" s="17"/>
      <c r="K147" s="17"/>
      <c r="L147" s="17"/>
      <c r="M147" s="17"/>
      <c r="N147" s="17"/>
      <c r="O147" s="17"/>
      <c r="P147" s="22"/>
      <c r="Q147" s="17"/>
      <c r="R147" s="17"/>
      <c r="S147" s="17"/>
      <c r="T147" s="17"/>
    </row>
    <row r="148" spans="1:20">
      <c r="A148" s="4">
        <v>144</v>
      </c>
      <c r="B148" s="16"/>
      <c r="C148" s="17"/>
      <c r="D148" s="17"/>
      <c r="E148" s="18"/>
      <c r="F148" s="17"/>
      <c r="G148" s="18"/>
      <c r="H148" s="18"/>
      <c r="I148" s="16">
        <f t="shared" si="1"/>
        <v>0</v>
      </c>
      <c r="J148" s="17"/>
      <c r="K148" s="17"/>
      <c r="L148" s="17"/>
      <c r="M148" s="17"/>
      <c r="N148" s="17"/>
      <c r="O148" s="17"/>
      <c r="P148" s="22"/>
      <c r="Q148" s="17"/>
      <c r="R148" s="17"/>
      <c r="S148" s="17"/>
      <c r="T148" s="17"/>
    </row>
    <row r="149" spans="1:20">
      <c r="A149" s="4">
        <v>145</v>
      </c>
      <c r="B149" s="16"/>
      <c r="C149" s="17"/>
      <c r="D149" s="17"/>
      <c r="E149" s="18"/>
      <c r="F149" s="17"/>
      <c r="G149" s="18"/>
      <c r="H149" s="18"/>
      <c r="I149" s="16">
        <f t="shared" si="1"/>
        <v>0</v>
      </c>
      <c r="J149" s="17"/>
      <c r="K149" s="17"/>
      <c r="L149" s="17"/>
      <c r="M149" s="17"/>
      <c r="N149" s="17"/>
      <c r="O149" s="17"/>
      <c r="P149" s="22"/>
      <c r="Q149" s="17"/>
      <c r="R149" s="17"/>
      <c r="S149" s="17"/>
      <c r="T149" s="17"/>
    </row>
    <row r="150" spans="1:20">
      <c r="A150" s="4">
        <v>146</v>
      </c>
      <c r="B150" s="16"/>
      <c r="C150" s="17"/>
      <c r="D150" s="17"/>
      <c r="E150" s="18"/>
      <c r="F150" s="17"/>
      <c r="G150" s="18"/>
      <c r="H150" s="18"/>
      <c r="I150" s="16">
        <f t="shared" si="1"/>
        <v>0</v>
      </c>
      <c r="J150" s="17"/>
      <c r="K150" s="17"/>
      <c r="L150" s="17"/>
      <c r="M150" s="17"/>
      <c r="N150" s="17"/>
      <c r="O150" s="17"/>
      <c r="P150" s="22"/>
      <c r="Q150" s="17"/>
      <c r="R150" s="17"/>
      <c r="S150" s="17"/>
      <c r="T150" s="17"/>
    </row>
    <row r="151" spans="1:20">
      <c r="A151" s="4">
        <v>147</v>
      </c>
      <c r="B151" s="16"/>
      <c r="C151" s="17"/>
      <c r="D151" s="17"/>
      <c r="E151" s="18"/>
      <c r="F151" s="17"/>
      <c r="G151" s="18"/>
      <c r="H151" s="18"/>
      <c r="I151" s="16">
        <f t="shared" si="1"/>
        <v>0</v>
      </c>
      <c r="J151" s="17"/>
      <c r="K151" s="17"/>
      <c r="L151" s="17"/>
      <c r="M151" s="17"/>
      <c r="N151" s="17"/>
      <c r="O151" s="17"/>
      <c r="P151" s="22"/>
      <c r="Q151" s="17"/>
      <c r="R151" s="17"/>
      <c r="S151" s="17"/>
      <c r="T151" s="17"/>
    </row>
    <row r="152" spans="1:20">
      <c r="A152" s="4">
        <v>148</v>
      </c>
      <c r="B152" s="16"/>
      <c r="C152" s="17"/>
      <c r="D152" s="17"/>
      <c r="E152" s="18"/>
      <c r="F152" s="17"/>
      <c r="G152" s="18"/>
      <c r="H152" s="18"/>
      <c r="I152" s="16">
        <f t="shared" si="1"/>
        <v>0</v>
      </c>
      <c r="J152" s="17"/>
      <c r="K152" s="17"/>
      <c r="L152" s="17"/>
      <c r="M152" s="17"/>
      <c r="N152" s="17"/>
      <c r="O152" s="17"/>
      <c r="P152" s="22"/>
      <c r="Q152" s="17"/>
      <c r="R152" s="17"/>
      <c r="S152" s="17"/>
      <c r="T152" s="17"/>
    </row>
    <row r="153" spans="1:20">
      <c r="A153" s="4">
        <v>149</v>
      </c>
      <c r="B153" s="16"/>
      <c r="C153" s="17"/>
      <c r="D153" s="17"/>
      <c r="E153" s="18"/>
      <c r="F153" s="17"/>
      <c r="G153" s="18"/>
      <c r="H153" s="18"/>
      <c r="I153" s="16">
        <f t="shared" si="1"/>
        <v>0</v>
      </c>
      <c r="J153" s="17"/>
      <c r="K153" s="17"/>
      <c r="L153" s="17"/>
      <c r="M153" s="17"/>
      <c r="N153" s="17"/>
      <c r="O153" s="17"/>
      <c r="P153" s="22"/>
      <c r="Q153" s="17"/>
      <c r="R153" s="17"/>
      <c r="S153" s="17"/>
      <c r="T153" s="17"/>
    </row>
    <row r="154" spans="1:20">
      <c r="A154" s="4">
        <v>150</v>
      </c>
      <c r="B154" s="16"/>
      <c r="C154" s="17"/>
      <c r="D154" s="17"/>
      <c r="E154" s="18"/>
      <c r="F154" s="17"/>
      <c r="G154" s="18"/>
      <c r="H154" s="18"/>
      <c r="I154" s="16">
        <f t="shared" si="1"/>
        <v>0</v>
      </c>
      <c r="J154" s="17"/>
      <c r="K154" s="17"/>
      <c r="L154" s="17"/>
      <c r="M154" s="17"/>
      <c r="N154" s="17"/>
      <c r="O154" s="17"/>
      <c r="P154" s="22"/>
      <c r="Q154" s="17"/>
      <c r="R154" s="17"/>
      <c r="S154" s="17"/>
      <c r="T154" s="17"/>
    </row>
    <row r="155" spans="1:20">
      <c r="A155" s="4">
        <v>151</v>
      </c>
      <c r="B155" s="16"/>
      <c r="C155" s="17"/>
      <c r="D155" s="17"/>
      <c r="E155" s="18"/>
      <c r="F155" s="17"/>
      <c r="G155" s="18"/>
      <c r="H155" s="18"/>
      <c r="I155" s="16">
        <f t="shared" si="1"/>
        <v>0</v>
      </c>
      <c r="J155" s="17"/>
      <c r="K155" s="17"/>
      <c r="L155" s="17"/>
      <c r="M155" s="17"/>
      <c r="N155" s="17"/>
      <c r="O155" s="17"/>
      <c r="P155" s="22"/>
      <c r="Q155" s="17"/>
      <c r="R155" s="17"/>
      <c r="S155" s="17"/>
      <c r="T155" s="17"/>
    </row>
    <row r="156" spans="1:20">
      <c r="A156" s="4">
        <v>152</v>
      </c>
      <c r="B156" s="16"/>
      <c r="C156" s="17"/>
      <c r="D156" s="17"/>
      <c r="E156" s="18"/>
      <c r="F156" s="17"/>
      <c r="G156" s="18"/>
      <c r="H156" s="18"/>
      <c r="I156" s="16">
        <f t="shared" si="1"/>
        <v>0</v>
      </c>
      <c r="J156" s="17"/>
      <c r="K156" s="17"/>
      <c r="L156" s="17"/>
      <c r="M156" s="17"/>
      <c r="N156" s="17"/>
      <c r="O156" s="17"/>
      <c r="P156" s="22"/>
      <c r="Q156" s="17"/>
      <c r="R156" s="17"/>
      <c r="S156" s="17"/>
      <c r="T156" s="17"/>
    </row>
    <row r="157" spans="1:20">
      <c r="A157" s="4">
        <v>153</v>
      </c>
      <c r="B157" s="16"/>
      <c r="C157" s="17"/>
      <c r="D157" s="17"/>
      <c r="E157" s="18"/>
      <c r="F157" s="17"/>
      <c r="G157" s="18"/>
      <c r="H157" s="18"/>
      <c r="I157" s="16">
        <f t="shared" si="1"/>
        <v>0</v>
      </c>
      <c r="J157" s="17"/>
      <c r="K157" s="17"/>
      <c r="L157" s="17"/>
      <c r="M157" s="17"/>
      <c r="N157" s="17"/>
      <c r="O157" s="17"/>
      <c r="P157" s="22"/>
      <c r="Q157" s="17"/>
      <c r="R157" s="17"/>
      <c r="S157" s="17"/>
      <c r="T157" s="17"/>
    </row>
    <row r="158" spans="1:20">
      <c r="A158" s="4">
        <v>154</v>
      </c>
      <c r="B158" s="16"/>
      <c r="C158" s="17"/>
      <c r="D158" s="17"/>
      <c r="E158" s="18"/>
      <c r="F158" s="17"/>
      <c r="G158" s="18"/>
      <c r="H158" s="18"/>
      <c r="I158" s="16">
        <f t="shared" si="1"/>
        <v>0</v>
      </c>
      <c r="J158" s="17"/>
      <c r="K158" s="17"/>
      <c r="L158" s="17"/>
      <c r="M158" s="17"/>
      <c r="N158" s="17"/>
      <c r="O158" s="17"/>
      <c r="P158" s="22"/>
      <c r="Q158" s="17"/>
      <c r="R158" s="17"/>
      <c r="S158" s="17"/>
      <c r="T158" s="17"/>
    </row>
    <row r="159" spans="1:20">
      <c r="A159" s="4">
        <v>155</v>
      </c>
      <c r="B159" s="16"/>
      <c r="C159" s="17"/>
      <c r="D159" s="17"/>
      <c r="E159" s="18"/>
      <c r="F159" s="17"/>
      <c r="G159" s="18"/>
      <c r="H159" s="18"/>
      <c r="I159" s="16">
        <f t="shared" si="1"/>
        <v>0</v>
      </c>
      <c r="J159" s="17"/>
      <c r="K159" s="17"/>
      <c r="L159" s="17"/>
      <c r="M159" s="17"/>
      <c r="N159" s="17"/>
      <c r="O159" s="17"/>
      <c r="P159" s="22"/>
      <c r="Q159" s="17"/>
      <c r="R159" s="17"/>
      <c r="S159" s="17"/>
      <c r="T159" s="17"/>
    </row>
    <row r="160" spans="1:20">
      <c r="A160" s="4">
        <v>156</v>
      </c>
      <c r="B160" s="16"/>
      <c r="C160" s="17"/>
      <c r="D160" s="17"/>
      <c r="E160" s="18"/>
      <c r="F160" s="17"/>
      <c r="G160" s="18"/>
      <c r="H160" s="18"/>
      <c r="I160" s="16">
        <f t="shared" si="1"/>
        <v>0</v>
      </c>
      <c r="J160" s="17"/>
      <c r="K160" s="17"/>
      <c r="L160" s="17"/>
      <c r="M160" s="17"/>
      <c r="N160" s="17"/>
      <c r="O160" s="17"/>
      <c r="P160" s="22"/>
      <c r="Q160" s="17"/>
      <c r="R160" s="17"/>
      <c r="S160" s="17"/>
      <c r="T160" s="17"/>
    </row>
    <row r="161" spans="1:20">
      <c r="A161" s="4">
        <v>157</v>
      </c>
      <c r="B161" s="16"/>
      <c r="C161" s="17"/>
      <c r="D161" s="17"/>
      <c r="E161" s="18"/>
      <c r="F161" s="17"/>
      <c r="G161" s="18"/>
      <c r="H161" s="18"/>
      <c r="I161" s="16">
        <f t="shared" si="1"/>
        <v>0</v>
      </c>
      <c r="J161" s="17"/>
      <c r="K161" s="17"/>
      <c r="L161" s="17"/>
      <c r="M161" s="17"/>
      <c r="N161" s="17"/>
      <c r="O161" s="17"/>
      <c r="P161" s="22"/>
      <c r="Q161" s="17"/>
      <c r="R161" s="17"/>
      <c r="S161" s="17"/>
      <c r="T161" s="17"/>
    </row>
    <row r="162" spans="1:20">
      <c r="A162" s="4">
        <v>158</v>
      </c>
      <c r="B162" s="16"/>
      <c r="C162" s="17"/>
      <c r="D162" s="17"/>
      <c r="E162" s="18"/>
      <c r="F162" s="17"/>
      <c r="G162" s="18"/>
      <c r="H162" s="18"/>
      <c r="I162" s="16">
        <f t="shared" si="1"/>
        <v>0</v>
      </c>
      <c r="J162" s="17"/>
      <c r="K162" s="17"/>
      <c r="L162" s="17"/>
      <c r="M162" s="17"/>
      <c r="N162" s="17"/>
      <c r="O162" s="17"/>
      <c r="P162" s="22"/>
      <c r="Q162" s="17"/>
      <c r="R162" s="17"/>
      <c r="S162" s="17"/>
      <c r="T162" s="17"/>
    </row>
    <row r="163" spans="1:20">
      <c r="A163" s="4">
        <v>159</v>
      </c>
      <c r="B163" s="16"/>
      <c r="C163" s="17"/>
      <c r="D163" s="17"/>
      <c r="E163" s="18"/>
      <c r="F163" s="17"/>
      <c r="G163" s="18"/>
      <c r="H163" s="18"/>
      <c r="I163" s="16">
        <f t="shared" si="1"/>
        <v>0</v>
      </c>
      <c r="J163" s="17"/>
      <c r="K163" s="17"/>
      <c r="L163" s="17"/>
      <c r="M163" s="17"/>
      <c r="N163" s="17"/>
      <c r="O163" s="17"/>
      <c r="P163" s="22"/>
      <c r="Q163" s="17"/>
      <c r="R163" s="17"/>
      <c r="S163" s="17"/>
      <c r="T163" s="17"/>
    </row>
    <row r="164" spans="1:20">
      <c r="A164" s="4">
        <v>160</v>
      </c>
      <c r="B164" s="16"/>
      <c r="C164" s="17"/>
      <c r="D164" s="17"/>
      <c r="E164" s="18"/>
      <c r="F164" s="17"/>
      <c r="G164" s="18"/>
      <c r="H164" s="18"/>
      <c r="I164" s="16">
        <f t="shared" si="1"/>
        <v>0</v>
      </c>
      <c r="J164" s="17"/>
      <c r="K164" s="17"/>
      <c r="L164" s="17"/>
      <c r="M164" s="17"/>
      <c r="N164" s="17"/>
      <c r="O164" s="17"/>
      <c r="P164" s="22"/>
      <c r="Q164" s="17"/>
      <c r="R164" s="17"/>
      <c r="S164" s="17"/>
      <c r="T164" s="17"/>
    </row>
    <row r="165" spans="1:20">
      <c r="A165" s="19" t="s">
        <v>11</v>
      </c>
      <c r="B165" s="39"/>
      <c r="C165" s="19">
        <f>COUNTIFS(C5:C164,"*")</f>
        <v>73</v>
      </c>
      <c r="D165" s="19"/>
      <c r="E165" s="12"/>
      <c r="F165" s="19"/>
      <c r="G165" s="19">
        <f>SUM(G5:G164)</f>
        <v>3785</v>
      </c>
      <c r="H165" s="19">
        <f>SUM(H5:H164)</f>
        <v>3600</v>
      </c>
      <c r="I165" s="19">
        <f>SUM(I5:I164)</f>
        <v>7385</v>
      </c>
      <c r="J165" s="19"/>
      <c r="K165" s="19"/>
      <c r="L165" s="19"/>
      <c r="M165" s="19"/>
      <c r="N165" s="19"/>
      <c r="O165" s="19"/>
      <c r="P165" s="13"/>
      <c r="Q165" s="19"/>
      <c r="R165" s="19"/>
      <c r="S165" s="19"/>
      <c r="T165" s="11"/>
    </row>
    <row r="166" spans="1:20">
      <c r="A166" s="44" t="s">
        <v>66</v>
      </c>
      <c r="B166" s="9">
        <f>COUNTIF(B$5:B$164,"Team 1")</f>
        <v>38</v>
      </c>
      <c r="C166" s="44" t="s">
        <v>29</v>
      </c>
      <c r="D166" s="9">
        <f>COUNTIF(D5:D164,"Anganwadi")</f>
        <v>69</v>
      </c>
    </row>
    <row r="167" spans="1:20">
      <c r="A167" s="44" t="s">
        <v>67</v>
      </c>
      <c r="B167" s="9">
        <f>COUNTIF(B$6:B$164,"Team 2")</f>
        <v>35</v>
      </c>
      <c r="C167" s="44" t="s">
        <v>27</v>
      </c>
      <c r="D167" s="9">
        <f>COUNTIF(D5:D164,"School")</f>
        <v>4</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E6" sqref="E6"/>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5" customWidth="1"/>
    <col min="6" max="6" width="17" style="1" customWidth="1"/>
    <col min="7" max="7" width="6.140625" style="15" customWidth="1"/>
    <col min="8" max="8" width="6.28515625" style="15"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47" customWidth="1"/>
    <col min="17" max="17" width="11.5703125" style="1" bestFit="1" customWidth="1"/>
    <col min="18" max="18" width="17.5703125" style="1" customWidth="1"/>
    <col min="19" max="19" width="19.5703125" style="1" customWidth="1"/>
    <col min="20" max="16384" width="9.140625" style="1"/>
  </cols>
  <sheetData>
    <row r="1" spans="1:20" ht="51" customHeight="1">
      <c r="A1" s="231" t="s">
        <v>870</v>
      </c>
      <c r="B1" s="231"/>
      <c r="C1" s="231"/>
      <c r="D1" s="232"/>
      <c r="E1" s="232"/>
      <c r="F1" s="232"/>
      <c r="G1" s="232"/>
      <c r="H1" s="232"/>
      <c r="I1" s="232"/>
      <c r="J1" s="232"/>
      <c r="K1" s="232"/>
      <c r="L1" s="232"/>
      <c r="M1" s="232"/>
      <c r="N1" s="232"/>
      <c r="O1" s="232"/>
      <c r="P1" s="232"/>
      <c r="Q1" s="232"/>
      <c r="R1" s="232"/>
      <c r="S1" s="232"/>
    </row>
    <row r="2" spans="1:20">
      <c r="A2" s="235" t="s">
        <v>63</v>
      </c>
      <c r="B2" s="236"/>
      <c r="C2" s="236"/>
      <c r="D2" s="23">
        <v>43466</v>
      </c>
      <c r="E2" s="20"/>
      <c r="F2" s="20"/>
      <c r="G2" s="20"/>
      <c r="H2" s="20"/>
      <c r="I2" s="20"/>
      <c r="J2" s="20"/>
      <c r="K2" s="20"/>
      <c r="L2" s="20"/>
      <c r="M2" s="20"/>
      <c r="N2" s="20"/>
      <c r="O2" s="20"/>
      <c r="P2" s="143"/>
      <c r="Q2" s="20"/>
      <c r="R2" s="20"/>
      <c r="S2" s="20"/>
    </row>
    <row r="3" spans="1:20" ht="24" customHeight="1">
      <c r="A3" s="230" t="s">
        <v>14</v>
      </c>
      <c r="B3" s="233" t="s">
        <v>65</v>
      </c>
      <c r="C3" s="229" t="s">
        <v>7</v>
      </c>
      <c r="D3" s="229" t="s">
        <v>59</v>
      </c>
      <c r="E3" s="229" t="s">
        <v>16</v>
      </c>
      <c r="F3" s="237" t="s">
        <v>17</v>
      </c>
      <c r="G3" s="229" t="s">
        <v>8</v>
      </c>
      <c r="H3" s="229"/>
      <c r="I3" s="229"/>
      <c r="J3" s="229" t="s">
        <v>35</v>
      </c>
      <c r="K3" s="233" t="s">
        <v>37</v>
      </c>
      <c r="L3" s="233" t="s">
        <v>54</v>
      </c>
      <c r="M3" s="233" t="s">
        <v>55</v>
      </c>
      <c r="N3" s="233" t="s">
        <v>38</v>
      </c>
      <c r="O3" s="233" t="s">
        <v>39</v>
      </c>
      <c r="P3" s="230" t="s">
        <v>58</v>
      </c>
      <c r="Q3" s="229" t="s">
        <v>56</v>
      </c>
      <c r="R3" s="229" t="s">
        <v>36</v>
      </c>
      <c r="S3" s="229" t="s">
        <v>57</v>
      </c>
      <c r="T3" s="229" t="s">
        <v>13</v>
      </c>
    </row>
    <row r="4" spans="1:20" ht="25.5" customHeight="1">
      <c r="A4" s="230"/>
      <c r="B4" s="238"/>
      <c r="C4" s="229"/>
      <c r="D4" s="229"/>
      <c r="E4" s="229"/>
      <c r="F4" s="237"/>
      <c r="G4" s="21" t="s">
        <v>9</v>
      </c>
      <c r="H4" s="21" t="s">
        <v>10</v>
      </c>
      <c r="I4" s="21" t="s">
        <v>11</v>
      </c>
      <c r="J4" s="229"/>
      <c r="K4" s="234"/>
      <c r="L4" s="234"/>
      <c r="M4" s="234"/>
      <c r="N4" s="234"/>
      <c r="O4" s="234"/>
      <c r="P4" s="230"/>
      <c r="Q4" s="230"/>
      <c r="R4" s="229"/>
      <c r="S4" s="229"/>
      <c r="T4" s="229"/>
    </row>
    <row r="5" spans="1:20" s="171" customFormat="1" ht="33">
      <c r="A5" s="130">
        <v>1</v>
      </c>
      <c r="B5" s="96" t="s">
        <v>66</v>
      </c>
      <c r="C5" s="79" t="s">
        <v>707</v>
      </c>
      <c r="D5" s="101" t="s">
        <v>29</v>
      </c>
      <c r="E5" s="75"/>
      <c r="F5" s="101"/>
      <c r="G5" s="75">
        <v>57</v>
      </c>
      <c r="H5" s="75">
        <v>50</v>
      </c>
      <c r="I5" s="74">
        <f>+G5+H5</f>
        <v>107</v>
      </c>
      <c r="J5" s="79" t="s">
        <v>324</v>
      </c>
      <c r="K5" s="79" t="s">
        <v>171</v>
      </c>
      <c r="L5" s="79" t="s">
        <v>202</v>
      </c>
      <c r="M5" s="79">
        <v>9706048951</v>
      </c>
      <c r="N5" s="79" t="s">
        <v>504</v>
      </c>
      <c r="O5" s="79"/>
      <c r="P5" s="170" t="s">
        <v>786</v>
      </c>
      <c r="Q5" s="55" t="s">
        <v>253</v>
      </c>
      <c r="R5" s="55">
        <v>7</v>
      </c>
      <c r="S5" s="55" t="s">
        <v>246</v>
      </c>
      <c r="T5" s="63"/>
    </row>
    <row r="6" spans="1:20" s="171" customFormat="1" ht="33">
      <c r="A6" s="130">
        <v>2</v>
      </c>
      <c r="B6" s="96" t="s">
        <v>67</v>
      </c>
      <c r="C6" s="108" t="s">
        <v>265</v>
      </c>
      <c r="D6" s="101" t="s">
        <v>29</v>
      </c>
      <c r="E6" s="75"/>
      <c r="F6" s="101"/>
      <c r="G6" s="75">
        <v>70</v>
      </c>
      <c r="H6" s="75">
        <v>52</v>
      </c>
      <c r="I6" s="74">
        <f>+G6+H6</f>
        <v>122</v>
      </c>
      <c r="J6" s="79" t="s">
        <v>325</v>
      </c>
      <c r="K6" s="79" t="s">
        <v>171</v>
      </c>
      <c r="L6" s="106" t="s">
        <v>188</v>
      </c>
      <c r="M6" s="145">
        <v>9678510074</v>
      </c>
      <c r="N6" s="107" t="s">
        <v>204</v>
      </c>
      <c r="O6" s="107"/>
      <c r="P6" s="170" t="s">
        <v>786</v>
      </c>
      <c r="Q6" s="55" t="s">
        <v>253</v>
      </c>
      <c r="R6" s="55">
        <v>7</v>
      </c>
      <c r="S6" s="55" t="s">
        <v>246</v>
      </c>
      <c r="T6" s="63"/>
    </row>
    <row r="7" spans="1:20" s="171" customFormat="1" ht="33">
      <c r="A7" s="130">
        <v>3</v>
      </c>
      <c r="B7" s="96" t="s">
        <v>66</v>
      </c>
      <c r="C7" s="108" t="s">
        <v>82</v>
      </c>
      <c r="D7" s="101" t="s">
        <v>29</v>
      </c>
      <c r="E7" s="75"/>
      <c r="F7" s="101"/>
      <c r="G7" s="75">
        <v>30</v>
      </c>
      <c r="H7" s="75">
        <v>35</v>
      </c>
      <c r="I7" s="74">
        <f t="shared" ref="I7:I70" si="0">+G7+H7</f>
        <v>65</v>
      </c>
      <c r="J7" s="79" t="s">
        <v>572</v>
      </c>
      <c r="K7" s="79" t="s">
        <v>171</v>
      </c>
      <c r="L7" s="106" t="s">
        <v>217</v>
      </c>
      <c r="M7" s="145"/>
      <c r="N7" s="107" t="s">
        <v>213</v>
      </c>
      <c r="O7" s="107">
        <v>9854319798</v>
      </c>
      <c r="P7" s="170" t="s">
        <v>787</v>
      </c>
      <c r="Q7" s="55" t="s">
        <v>254</v>
      </c>
      <c r="R7" s="55">
        <v>8</v>
      </c>
      <c r="S7" s="55" t="s">
        <v>246</v>
      </c>
      <c r="T7" s="63"/>
    </row>
    <row r="8" spans="1:20" s="171" customFormat="1" ht="33">
      <c r="A8" s="130">
        <v>4</v>
      </c>
      <c r="B8" s="96" t="s">
        <v>66</v>
      </c>
      <c r="C8" s="108" t="s">
        <v>81</v>
      </c>
      <c r="D8" s="101" t="s">
        <v>29</v>
      </c>
      <c r="E8" s="73"/>
      <c r="F8" s="101"/>
      <c r="G8" s="75">
        <v>15</v>
      </c>
      <c r="H8" s="75">
        <v>15</v>
      </c>
      <c r="I8" s="74">
        <f t="shared" si="0"/>
        <v>30</v>
      </c>
      <c r="J8" s="79" t="s">
        <v>135</v>
      </c>
      <c r="K8" s="79" t="s">
        <v>171</v>
      </c>
      <c r="L8" s="106" t="s">
        <v>172</v>
      </c>
      <c r="M8" s="145" t="s">
        <v>173</v>
      </c>
      <c r="N8" s="107" t="s">
        <v>174</v>
      </c>
      <c r="O8" s="126">
        <v>9508864346</v>
      </c>
      <c r="P8" s="170" t="s">
        <v>787</v>
      </c>
      <c r="Q8" s="55" t="s">
        <v>254</v>
      </c>
      <c r="R8" s="55">
        <v>3</v>
      </c>
      <c r="S8" s="55" t="s">
        <v>246</v>
      </c>
      <c r="T8" s="63"/>
    </row>
    <row r="9" spans="1:20" s="171" customFormat="1" ht="33">
      <c r="A9" s="130">
        <v>5</v>
      </c>
      <c r="B9" s="96" t="s">
        <v>67</v>
      </c>
      <c r="C9" s="108" t="s">
        <v>83</v>
      </c>
      <c r="D9" s="101" t="s">
        <v>29</v>
      </c>
      <c r="E9" s="75"/>
      <c r="F9" s="101"/>
      <c r="G9" s="75">
        <v>30</v>
      </c>
      <c r="H9" s="75">
        <v>40</v>
      </c>
      <c r="I9" s="74">
        <f t="shared" si="0"/>
        <v>70</v>
      </c>
      <c r="J9" s="79" t="s">
        <v>780</v>
      </c>
      <c r="K9" s="79" t="s">
        <v>171</v>
      </c>
      <c r="L9" s="79" t="s">
        <v>178</v>
      </c>
      <c r="M9" s="79">
        <v>9854377270</v>
      </c>
      <c r="N9" s="79" t="s">
        <v>179</v>
      </c>
      <c r="O9" s="79">
        <v>9854846684</v>
      </c>
      <c r="P9" s="170" t="s">
        <v>787</v>
      </c>
      <c r="Q9" s="55" t="s">
        <v>254</v>
      </c>
      <c r="R9" s="55">
        <v>8</v>
      </c>
      <c r="S9" s="55" t="s">
        <v>246</v>
      </c>
      <c r="T9" s="63"/>
    </row>
    <row r="10" spans="1:20" s="171" customFormat="1" ht="33">
      <c r="A10" s="130">
        <v>6</v>
      </c>
      <c r="B10" s="96" t="s">
        <v>67</v>
      </c>
      <c r="C10" s="108" t="s">
        <v>483</v>
      </c>
      <c r="D10" s="101" t="s">
        <v>29</v>
      </c>
      <c r="E10" s="73"/>
      <c r="F10" s="55"/>
      <c r="G10" s="75">
        <v>22</v>
      </c>
      <c r="H10" s="75">
        <v>11</v>
      </c>
      <c r="I10" s="74">
        <f t="shared" si="0"/>
        <v>33</v>
      </c>
      <c r="J10" s="79" t="s">
        <v>552</v>
      </c>
      <c r="K10" s="79" t="s">
        <v>171</v>
      </c>
      <c r="L10" s="79" t="s">
        <v>184</v>
      </c>
      <c r="M10" s="79">
        <v>9864840554</v>
      </c>
      <c r="N10" s="79" t="s">
        <v>185</v>
      </c>
      <c r="O10" s="79">
        <v>9854121280</v>
      </c>
      <c r="P10" s="170" t="s">
        <v>787</v>
      </c>
      <c r="Q10" s="55" t="s">
        <v>254</v>
      </c>
      <c r="R10" s="55">
        <v>5</v>
      </c>
      <c r="S10" s="55" t="s">
        <v>246</v>
      </c>
      <c r="T10" s="63"/>
    </row>
    <row r="11" spans="1:20" s="171" customFormat="1" ht="33">
      <c r="A11" s="130">
        <v>7</v>
      </c>
      <c r="B11" s="96" t="s">
        <v>66</v>
      </c>
      <c r="C11" s="108" t="s">
        <v>84</v>
      </c>
      <c r="D11" s="55" t="s">
        <v>29</v>
      </c>
      <c r="E11" s="75"/>
      <c r="F11" s="55"/>
      <c r="G11" s="75">
        <v>41</v>
      </c>
      <c r="H11" s="75">
        <v>40</v>
      </c>
      <c r="I11" s="74">
        <f t="shared" si="0"/>
        <v>81</v>
      </c>
      <c r="J11" s="79" t="s">
        <v>506</v>
      </c>
      <c r="K11" s="79" t="s">
        <v>171</v>
      </c>
      <c r="L11" s="79" t="s">
        <v>182</v>
      </c>
      <c r="M11" s="79">
        <v>9864782335</v>
      </c>
      <c r="N11" s="79" t="s">
        <v>183</v>
      </c>
      <c r="O11" s="79">
        <v>9678749284</v>
      </c>
      <c r="P11" s="170" t="s">
        <v>788</v>
      </c>
      <c r="Q11" s="55" t="s">
        <v>250</v>
      </c>
      <c r="R11" s="55">
        <v>4</v>
      </c>
      <c r="S11" s="55" t="s">
        <v>246</v>
      </c>
      <c r="T11" s="63"/>
    </row>
    <row r="12" spans="1:20" s="171" customFormat="1" ht="33">
      <c r="A12" s="130">
        <v>8</v>
      </c>
      <c r="B12" s="96" t="s">
        <v>66</v>
      </c>
      <c r="C12" s="56" t="s">
        <v>778</v>
      </c>
      <c r="D12" s="101" t="s">
        <v>29</v>
      </c>
      <c r="E12" s="75"/>
      <c r="F12" s="101"/>
      <c r="G12" s="75">
        <v>47</v>
      </c>
      <c r="H12" s="75">
        <v>55</v>
      </c>
      <c r="I12" s="74">
        <f t="shared" si="0"/>
        <v>102</v>
      </c>
      <c r="J12" s="56" t="s">
        <v>781</v>
      </c>
      <c r="K12" s="79" t="s">
        <v>171</v>
      </c>
      <c r="L12" s="145" t="s">
        <v>202</v>
      </c>
      <c r="M12" s="56">
        <v>9706048951</v>
      </c>
      <c r="N12" s="167" t="s">
        <v>203</v>
      </c>
      <c r="O12" s="167"/>
      <c r="P12" s="170" t="s">
        <v>788</v>
      </c>
      <c r="Q12" s="55" t="s">
        <v>250</v>
      </c>
      <c r="R12" s="55">
        <v>7</v>
      </c>
      <c r="S12" s="55" t="s">
        <v>246</v>
      </c>
      <c r="T12" s="63"/>
    </row>
    <row r="13" spans="1:20" s="171" customFormat="1" ht="33">
      <c r="A13" s="130">
        <v>9</v>
      </c>
      <c r="B13" s="96" t="s">
        <v>67</v>
      </c>
      <c r="C13" s="108" t="s">
        <v>304</v>
      </c>
      <c r="D13" s="101" t="s">
        <v>29</v>
      </c>
      <c r="E13" s="75"/>
      <c r="F13" s="101"/>
      <c r="G13" s="75">
        <v>62</v>
      </c>
      <c r="H13" s="75">
        <v>75</v>
      </c>
      <c r="I13" s="74">
        <f t="shared" si="0"/>
        <v>137</v>
      </c>
      <c r="J13" s="79" t="s">
        <v>360</v>
      </c>
      <c r="K13" s="79" t="s">
        <v>171</v>
      </c>
      <c r="L13" s="79" t="s">
        <v>233</v>
      </c>
      <c r="M13" s="79"/>
      <c r="N13" s="79" t="s">
        <v>581</v>
      </c>
      <c r="O13" s="79"/>
      <c r="P13" s="170" t="s">
        <v>788</v>
      </c>
      <c r="Q13" s="55" t="s">
        <v>250</v>
      </c>
      <c r="R13" s="55">
        <v>7</v>
      </c>
      <c r="S13" s="55" t="s">
        <v>246</v>
      </c>
      <c r="T13" s="63"/>
    </row>
    <row r="14" spans="1:20" s="171" customFormat="1" ht="33">
      <c r="A14" s="130">
        <v>10</v>
      </c>
      <c r="B14" s="96" t="s">
        <v>67</v>
      </c>
      <c r="C14" s="108" t="s">
        <v>94</v>
      </c>
      <c r="D14" s="55" t="s">
        <v>29</v>
      </c>
      <c r="E14" s="75"/>
      <c r="F14" s="55"/>
      <c r="G14" s="75">
        <v>34</v>
      </c>
      <c r="H14" s="75">
        <v>35</v>
      </c>
      <c r="I14" s="74">
        <f t="shared" si="0"/>
        <v>69</v>
      </c>
      <c r="J14" s="79" t="s">
        <v>146</v>
      </c>
      <c r="K14" s="79" t="s">
        <v>171</v>
      </c>
      <c r="L14" s="79" t="s">
        <v>502</v>
      </c>
      <c r="M14" s="79"/>
      <c r="N14" s="79" t="s">
        <v>230</v>
      </c>
      <c r="O14" s="79"/>
      <c r="P14" s="170" t="s">
        <v>788</v>
      </c>
      <c r="Q14" s="55" t="s">
        <v>250</v>
      </c>
      <c r="R14" s="55">
        <v>8</v>
      </c>
      <c r="S14" s="55" t="s">
        <v>246</v>
      </c>
      <c r="T14" s="63"/>
    </row>
    <row r="15" spans="1:20" s="171" customFormat="1" ht="33">
      <c r="A15" s="130">
        <v>11</v>
      </c>
      <c r="B15" s="96" t="s">
        <v>66</v>
      </c>
      <c r="C15" s="108" t="s">
        <v>779</v>
      </c>
      <c r="D15" s="55" t="s">
        <v>29</v>
      </c>
      <c r="E15" s="75"/>
      <c r="F15" s="101"/>
      <c r="G15" s="75">
        <v>28</v>
      </c>
      <c r="H15" s="75">
        <v>29</v>
      </c>
      <c r="I15" s="74">
        <f t="shared" si="0"/>
        <v>57</v>
      </c>
      <c r="J15" s="79" t="s">
        <v>782</v>
      </c>
      <c r="K15" s="79" t="s">
        <v>171</v>
      </c>
      <c r="L15" s="79" t="s">
        <v>785</v>
      </c>
      <c r="M15" s="79"/>
      <c r="N15" s="79" t="s">
        <v>390</v>
      </c>
      <c r="O15" s="79"/>
      <c r="P15" s="170" t="s">
        <v>789</v>
      </c>
      <c r="Q15" s="55" t="s">
        <v>251</v>
      </c>
      <c r="R15" s="55">
        <v>7</v>
      </c>
      <c r="S15" s="55" t="s">
        <v>246</v>
      </c>
      <c r="T15" s="63"/>
    </row>
    <row r="16" spans="1:20" s="171" customFormat="1" ht="33">
      <c r="A16" s="130">
        <v>12</v>
      </c>
      <c r="B16" s="96" t="s">
        <v>66</v>
      </c>
      <c r="C16" s="108" t="s">
        <v>484</v>
      </c>
      <c r="D16" s="55" t="s">
        <v>29</v>
      </c>
      <c r="E16" s="75"/>
      <c r="F16" s="101"/>
      <c r="G16" s="75">
        <v>52</v>
      </c>
      <c r="H16" s="75">
        <v>54</v>
      </c>
      <c r="I16" s="74">
        <f t="shared" si="0"/>
        <v>106</v>
      </c>
      <c r="J16" s="79" t="s">
        <v>507</v>
      </c>
      <c r="K16" s="79" t="s">
        <v>171</v>
      </c>
      <c r="L16" s="106" t="s">
        <v>502</v>
      </c>
      <c r="M16" s="145" t="s">
        <v>649</v>
      </c>
      <c r="N16" s="107" t="s">
        <v>220</v>
      </c>
      <c r="O16" s="107">
        <v>9577812567</v>
      </c>
      <c r="P16" s="170" t="s">
        <v>789</v>
      </c>
      <c r="Q16" s="55" t="s">
        <v>251</v>
      </c>
      <c r="R16" s="55">
        <v>8</v>
      </c>
      <c r="S16" s="55" t="s">
        <v>246</v>
      </c>
      <c r="T16" s="63"/>
    </row>
    <row r="17" spans="1:20" s="171" customFormat="1" ht="33">
      <c r="A17" s="130">
        <v>13</v>
      </c>
      <c r="B17" s="96" t="s">
        <v>67</v>
      </c>
      <c r="C17" s="108" t="s">
        <v>97</v>
      </c>
      <c r="D17" s="64" t="s">
        <v>29</v>
      </c>
      <c r="E17" s="75"/>
      <c r="F17" s="64"/>
      <c r="G17" s="75">
        <v>46</v>
      </c>
      <c r="H17" s="75">
        <v>84</v>
      </c>
      <c r="I17" s="74">
        <f t="shared" si="0"/>
        <v>130</v>
      </c>
      <c r="J17" s="79" t="s">
        <v>783</v>
      </c>
      <c r="K17" s="79" t="s">
        <v>171</v>
      </c>
      <c r="L17" s="79" t="s">
        <v>206</v>
      </c>
      <c r="M17" s="79">
        <v>8812863053</v>
      </c>
      <c r="N17" s="79" t="s">
        <v>207</v>
      </c>
      <c r="O17" s="79">
        <v>9401363231</v>
      </c>
      <c r="P17" s="170" t="s">
        <v>789</v>
      </c>
      <c r="Q17" s="55" t="s">
        <v>251</v>
      </c>
      <c r="R17" s="55">
        <v>2</v>
      </c>
      <c r="S17" s="55" t="s">
        <v>246</v>
      </c>
      <c r="T17" s="63"/>
    </row>
    <row r="18" spans="1:20" s="171" customFormat="1" ht="33">
      <c r="A18" s="130">
        <v>14</v>
      </c>
      <c r="B18" s="96" t="s">
        <v>67</v>
      </c>
      <c r="C18" s="108" t="s">
        <v>291</v>
      </c>
      <c r="D18" s="64" t="s">
        <v>29</v>
      </c>
      <c r="E18" s="75"/>
      <c r="F18" s="64"/>
      <c r="G18" s="75">
        <v>31</v>
      </c>
      <c r="H18" s="75">
        <v>27</v>
      </c>
      <c r="I18" s="74">
        <f t="shared" si="0"/>
        <v>58</v>
      </c>
      <c r="J18" s="79" t="s">
        <v>345</v>
      </c>
      <c r="K18" s="79" t="s">
        <v>171</v>
      </c>
      <c r="L18" s="106" t="s">
        <v>206</v>
      </c>
      <c r="M18" s="145" t="s">
        <v>229</v>
      </c>
      <c r="N18" s="107" t="s">
        <v>395</v>
      </c>
      <c r="O18" s="107">
        <v>9401806915</v>
      </c>
      <c r="P18" s="170" t="s">
        <v>789</v>
      </c>
      <c r="Q18" s="55" t="s">
        <v>251</v>
      </c>
      <c r="R18" s="55">
        <v>8</v>
      </c>
      <c r="S18" s="55" t="s">
        <v>246</v>
      </c>
      <c r="T18" s="63"/>
    </row>
    <row r="19" spans="1:20" s="171" customFormat="1" ht="33">
      <c r="A19" s="130">
        <v>15</v>
      </c>
      <c r="B19" s="96" t="s">
        <v>66</v>
      </c>
      <c r="C19" s="108" t="s">
        <v>104</v>
      </c>
      <c r="D19" s="64" t="s">
        <v>29</v>
      </c>
      <c r="E19" s="75"/>
      <c r="F19" s="64"/>
      <c r="G19" s="75">
        <v>70</v>
      </c>
      <c r="H19" s="75">
        <v>60</v>
      </c>
      <c r="I19" s="74">
        <f t="shared" si="0"/>
        <v>130</v>
      </c>
      <c r="J19" s="79" t="s">
        <v>155</v>
      </c>
      <c r="K19" s="79" t="s">
        <v>171</v>
      </c>
      <c r="L19" s="79" t="s">
        <v>217</v>
      </c>
      <c r="M19" s="79">
        <v>9854456904</v>
      </c>
      <c r="N19" s="79" t="s">
        <v>218</v>
      </c>
      <c r="O19" s="79">
        <v>8011402772</v>
      </c>
      <c r="P19" s="170" t="s">
        <v>790</v>
      </c>
      <c r="Q19" s="55" t="s">
        <v>244</v>
      </c>
      <c r="R19" s="55">
        <v>4</v>
      </c>
      <c r="S19" s="55" t="s">
        <v>246</v>
      </c>
      <c r="T19" s="63"/>
    </row>
    <row r="20" spans="1:20" s="171" customFormat="1" ht="33">
      <c r="A20" s="130">
        <v>16</v>
      </c>
      <c r="B20" s="96" t="s">
        <v>67</v>
      </c>
      <c r="C20" s="108" t="s">
        <v>92</v>
      </c>
      <c r="D20" s="64" t="s">
        <v>29</v>
      </c>
      <c r="E20" s="75"/>
      <c r="F20" s="64"/>
      <c r="G20" s="75">
        <v>71</v>
      </c>
      <c r="H20" s="75">
        <v>50</v>
      </c>
      <c r="I20" s="74">
        <f t="shared" si="0"/>
        <v>121</v>
      </c>
      <c r="J20" s="79" t="s">
        <v>508</v>
      </c>
      <c r="K20" s="79" t="s">
        <v>171</v>
      </c>
      <c r="L20" s="106" t="s">
        <v>194</v>
      </c>
      <c r="M20" s="145" t="s">
        <v>195</v>
      </c>
      <c r="N20" s="107" t="s">
        <v>196</v>
      </c>
      <c r="O20" s="107">
        <v>8724979814</v>
      </c>
      <c r="P20" s="170" t="s">
        <v>790</v>
      </c>
      <c r="Q20" s="93" t="s">
        <v>244</v>
      </c>
      <c r="R20" s="55">
        <v>3</v>
      </c>
      <c r="S20" s="55" t="s">
        <v>246</v>
      </c>
      <c r="T20" s="63"/>
    </row>
    <row r="21" spans="1:20" s="171" customFormat="1" ht="33">
      <c r="A21" s="130">
        <v>17</v>
      </c>
      <c r="B21" s="96" t="s">
        <v>66</v>
      </c>
      <c r="C21" s="79" t="s">
        <v>815</v>
      </c>
      <c r="D21" s="64" t="s">
        <v>29</v>
      </c>
      <c r="E21" s="75"/>
      <c r="F21" s="64"/>
      <c r="G21" s="75">
        <v>34</v>
      </c>
      <c r="H21" s="75">
        <v>35</v>
      </c>
      <c r="I21" s="74">
        <f t="shared" si="0"/>
        <v>69</v>
      </c>
      <c r="J21" s="79" t="s">
        <v>791</v>
      </c>
      <c r="K21" s="79" t="s">
        <v>171</v>
      </c>
      <c r="L21" s="106"/>
      <c r="M21" s="145"/>
      <c r="N21" s="107"/>
      <c r="O21" s="107"/>
      <c r="P21" s="170" t="s">
        <v>793</v>
      </c>
      <c r="Q21" s="93" t="s">
        <v>252</v>
      </c>
      <c r="R21" s="55">
        <v>7</v>
      </c>
      <c r="S21" s="55" t="s">
        <v>246</v>
      </c>
      <c r="T21" s="63"/>
    </row>
    <row r="22" spans="1:20" s="171" customFormat="1" ht="33">
      <c r="A22" s="130">
        <v>18</v>
      </c>
      <c r="B22" s="96" t="s">
        <v>67</v>
      </c>
      <c r="C22" s="79" t="s">
        <v>816</v>
      </c>
      <c r="D22" s="64" t="s">
        <v>29</v>
      </c>
      <c r="E22" s="75"/>
      <c r="F22" s="64"/>
      <c r="G22" s="75">
        <v>56</v>
      </c>
      <c r="H22" s="75">
        <v>62</v>
      </c>
      <c r="I22" s="74">
        <f t="shared" si="0"/>
        <v>118</v>
      </c>
      <c r="J22" s="79" t="s">
        <v>792</v>
      </c>
      <c r="K22" s="79" t="s">
        <v>171</v>
      </c>
      <c r="L22" s="100"/>
      <c r="M22" s="100"/>
      <c r="N22" s="100"/>
      <c r="O22" s="167"/>
      <c r="P22" s="170" t="s">
        <v>793</v>
      </c>
      <c r="Q22" s="93" t="s">
        <v>252</v>
      </c>
      <c r="R22" s="55">
        <v>7</v>
      </c>
      <c r="S22" s="55" t="s">
        <v>246</v>
      </c>
      <c r="T22" s="63"/>
    </row>
    <row r="23" spans="1:20" s="171" customFormat="1" ht="33">
      <c r="A23" s="130">
        <v>19</v>
      </c>
      <c r="B23" s="96" t="s">
        <v>66</v>
      </c>
      <c r="C23" s="108" t="s">
        <v>295</v>
      </c>
      <c r="D23" s="64" t="s">
        <v>29</v>
      </c>
      <c r="E23" s="75"/>
      <c r="F23" s="64"/>
      <c r="G23" s="73">
        <v>136</v>
      </c>
      <c r="H23" s="73">
        <v>168</v>
      </c>
      <c r="I23" s="74">
        <f t="shared" si="0"/>
        <v>304</v>
      </c>
      <c r="J23" s="79" t="s">
        <v>349</v>
      </c>
      <c r="K23" s="79" t="s">
        <v>171</v>
      </c>
      <c r="L23" s="106" t="s">
        <v>510</v>
      </c>
      <c r="M23" s="145" t="s">
        <v>511</v>
      </c>
      <c r="N23" s="107" t="s">
        <v>512</v>
      </c>
      <c r="O23" s="107">
        <v>9859829146</v>
      </c>
      <c r="P23" s="170" t="s">
        <v>794</v>
      </c>
      <c r="Q23" s="93" t="s">
        <v>253</v>
      </c>
      <c r="R23" s="55">
        <v>9</v>
      </c>
      <c r="S23" s="55" t="s">
        <v>246</v>
      </c>
      <c r="T23" s="63"/>
    </row>
    <row r="24" spans="1:20" s="171" customFormat="1" ht="33">
      <c r="A24" s="130">
        <v>20</v>
      </c>
      <c r="B24" s="96" t="s">
        <v>66</v>
      </c>
      <c r="C24" s="108" t="s">
        <v>85</v>
      </c>
      <c r="D24" s="64" t="s">
        <v>29</v>
      </c>
      <c r="E24" s="75"/>
      <c r="F24" s="64"/>
      <c r="G24" s="63">
        <v>126</v>
      </c>
      <c r="H24" s="63">
        <v>125</v>
      </c>
      <c r="I24" s="74">
        <f t="shared" si="0"/>
        <v>251</v>
      </c>
      <c r="J24" s="79" t="s">
        <v>784</v>
      </c>
      <c r="K24" s="79" t="s">
        <v>171</v>
      </c>
      <c r="L24" s="79" t="s">
        <v>184</v>
      </c>
      <c r="M24" s="79">
        <v>9864840554</v>
      </c>
      <c r="N24" s="79" t="s">
        <v>185</v>
      </c>
      <c r="O24" s="79">
        <v>8011402772</v>
      </c>
      <c r="P24" s="170" t="s">
        <v>794</v>
      </c>
      <c r="Q24" s="93" t="s">
        <v>253</v>
      </c>
      <c r="R24" s="55">
        <v>9</v>
      </c>
      <c r="S24" s="55" t="s">
        <v>246</v>
      </c>
      <c r="T24" s="63"/>
    </row>
    <row r="25" spans="1:20" s="171" customFormat="1" ht="33">
      <c r="A25" s="130">
        <v>21</v>
      </c>
      <c r="B25" s="96" t="s">
        <v>67</v>
      </c>
      <c r="C25" s="56" t="s">
        <v>534</v>
      </c>
      <c r="D25" s="64" t="s">
        <v>29</v>
      </c>
      <c r="E25" s="75"/>
      <c r="F25" s="64"/>
      <c r="G25" s="75">
        <v>46</v>
      </c>
      <c r="H25" s="75">
        <v>39</v>
      </c>
      <c r="I25" s="74">
        <f t="shared" si="0"/>
        <v>85</v>
      </c>
      <c r="J25" s="56" t="s">
        <v>548</v>
      </c>
      <c r="K25" s="79" t="s">
        <v>171</v>
      </c>
      <c r="L25" s="106" t="s">
        <v>376</v>
      </c>
      <c r="M25" s="106" t="s">
        <v>377</v>
      </c>
      <c r="N25" s="107" t="s">
        <v>226</v>
      </c>
      <c r="O25" s="108">
        <v>9854125760</v>
      </c>
      <c r="P25" s="170" t="s">
        <v>794</v>
      </c>
      <c r="Q25" s="93" t="s">
        <v>253</v>
      </c>
      <c r="R25" s="55">
        <v>7</v>
      </c>
      <c r="S25" s="55" t="s">
        <v>246</v>
      </c>
      <c r="T25" s="63"/>
    </row>
    <row r="26" spans="1:20" s="171" customFormat="1" ht="33">
      <c r="A26" s="130">
        <v>22</v>
      </c>
      <c r="B26" s="96" t="s">
        <v>67</v>
      </c>
      <c r="C26" s="56" t="s">
        <v>535</v>
      </c>
      <c r="D26" s="64" t="s">
        <v>29</v>
      </c>
      <c r="E26" s="75"/>
      <c r="F26" s="64"/>
      <c r="G26" s="75">
        <v>58</v>
      </c>
      <c r="H26" s="75">
        <v>47</v>
      </c>
      <c r="I26" s="74">
        <f t="shared" si="0"/>
        <v>105</v>
      </c>
      <c r="J26" s="56" t="s">
        <v>549</v>
      </c>
      <c r="K26" s="79" t="s">
        <v>171</v>
      </c>
      <c r="L26" s="106" t="s">
        <v>376</v>
      </c>
      <c r="M26" s="106" t="s">
        <v>377</v>
      </c>
      <c r="N26" s="107" t="s">
        <v>226</v>
      </c>
      <c r="O26" s="108">
        <v>9854125760</v>
      </c>
      <c r="P26" s="170" t="s">
        <v>794</v>
      </c>
      <c r="Q26" s="93" t="s">
        <v>253</v>
      </c>
      <c r="R26" s="55">
        <v>9</v>
      </c>
      <c r="S26" s="55" t="s">
        <v>246</v>
      </c>
      <c r="T26" s="63"/>
    </row>
    <row r="27" spans="1:20" s="171" customFormat="1" ht="33">
      <c r="A27" s="130">
        <v>23</v>
      </c>
      <c r="B27" s="96" t="s">
        <v>66</v>
      </c>
      <c r="C27" s="56" t="s">
        <v>536</v>
      </c>
      <c r="D27" s="64" t="s">
        <v>27</v>
      </c>
      <c r="E27" s="75"/>
      <c r="F27" s="64" t="s">
        <v>533</v>
      </c>
      <c r="G27" s="75">
        <v>66</v>
      </c>
      <c r="H27" s="75">
        <v>84</v>
      </c>
      <c r="I27" s="74">
        <f t="shared" si="0"/>
        <v>150</v>
      </c>
      <c r="J27" s="56" t="s">
        <v>550</v>
      </c>
      <c r="K27" s="79" t="s">
        <v>171</v>
      </c>
      <c r="L27" s="79" t="s">
        <v>221</v>
      </c>
      <c r="M27" s="79">
        <v>9707189875</v>
      </c>
      <c r="N27" s="79" t="s">
        <v>222</v>
      </c>
      <c r="O27" s="79">
        <v>9577528665</v>
      </c>
      <c r="P27" s="170" t="s">
        <v>795</v>
      </c>
      <c r="Q27" s="55" t="s">
        <v>254</v>
      </c>
      <c r="R27" s="55">
        <v>14</v>
      </c>
      <c r="S27" s="55" t="s">
        <v>246</v>
      </c>
      <c r="T27" s="63"/>
    </row>
    <row r="28" spans="1:20" s="171" customFormat="1" ht="33">
      <c r="A28" s="130">
        <v>24</v>
      </c>
      <c r="B28" s="96" t="s">
        <v>67</v>
      </c>
      <c r="C28" s="56" t="s">
        <v>537</v>
      </c>
      <c r="D28" s="64" t="s">
        <v>27</v>
      </c>
      <c r="E28" s="75"/>
      <c r="F28" s="64" t="s">
        <v>533</v>
      </c>
      <c r="G28" s="75">
        <v>27</v>
      </c>
      <c r="H28" s="75">
        <v>25</v>
      </c>
      <c r="I28" s="74">
        <f t="shared" si="0"/>
        <v>52</v>
      </c>
      <c r="J28" s="56" t="s">
        <v>551</v>
      </c>
      <c r="K28" s="79" t="s">
        <v>171</v>
      </c>
      <c r="L28" s="106" t="s">
        <v>236</v>
      </c>
      <c r="M28" s="168" t="s">
        <v>237</v>
      </c>
      <c r="N28" s="107" t="s">
        <v>238</v>
      </c>
      <c r="O28" s="107">
        <v>9957947803</v>
      </c>
      <c r="P28" s="170" t="s">
        <v>795</v>
      </c>
      <c r="Q28" s="55" t="s">
        <v>254</v>
      </c>
      <c r="R28" s="55">
        <v>14</v>
      </c>
      <c r="S28" s="55" t="s">
        <v>246</v>
      </c>
      <c r="T28" s="63"/>
    </row>
    <row r="29" spans="1:20" s="171" customFormat="1" ht="33">
      <c r="A29" s="130">
        <v>25</v>
      </c>
      <c r="B29" s="98" t="s">
        <v>66</v>
      </c>
      <c r="C29" s="108" t="s">
        <v>83</v>
      </c>
      <c r="D29" s="64" t="s">
        <v>29</v>
      </c>
      <c r="E29" s="75"/>
      <c r="F29" s="64"/>
      <c r="G29" s="75">
        <v>54</v>
      </c>
      <c r="H29" s="75">
        <v>44</v>
      </c>
      <c r="I29" s="74">
        <f t="shared" si="0"/>
        <v>98</v>
      </c>
      <c r="J29" s="56" t="s">
        <v>469</v>
      </c>
      <c r="K29" s="79" t="s">
        <v>171</v>
      </c>
      <c r="L29" s="79" t="s">
        <v>178</v>
      </c>
      <c r="M29" s="79">
        <v>9854377270</v>
      </c>
      <c r="N29" s="79" t="s">
        <v>179</v>
      </c>
      <c r="O29" s="79">
        <v>9854846684</v>
      </c>
      <c r="P29" s="170" t="s">
        <v>796</v>
      </c>
      <c r="Q29" s="64" t="s">
        <v>250</v>
      </c>
      <c r="R29" s="64">
        <v>14</v>
      </c>
      <c r="S29" s="55" t="s">
        <v>246</v>
      </c>
      <c r="T29" s="63"/>
    </row>
    <row r="30" spans="1:20" s="171" customFormat="1" ht="33">
      <c r="A30" s="130">
        <v>26</v>
      </c>
      <c r="B30" s="98" t="s">
        <v>67</v>
      </c>
      <c r="C30" s="108" t="s">
        <v>435</v>
      </c>
      <c r="D30" s="64" t="s">
        <v>29</v>
      </c>
      <c r="E30" s="75"/>
      <c r="F30" s="64"/>
      <c r="G30" s="75">
        <v>63</v>
      </c>
      <c r="H30" s="75">
        <v>62</v>
      </c>
      <c r="I30" s="74">
        <f t="shared" si="0"/>
        <v>125</v>
      </c>
      <c r="J30" s="56" t="s">
        <v>472</v>
      </c>
      <c r="K30" s="79" t="s">
        <v>171</v>
      </c>
      <c r="L30" s="106" t="s">
        <v>172</v>
      </c>
      <c r="M30" s="145" t="s">
        <v>173</v>
      </c>
      <c r="N30" s="107" t="s">
        <v>174</v>
      </c>
      <c r="O30" s="126">
        <v>9508864346</v>
      </c>
      <c r="P30" s="170" t="s">
        <v>796</v>
      </c>
      <c r="Q30" s="64" t="s">
        <v>250</v>
      </c>
      <c r="R30" s="64">
        <v>10</v>
      </c>
      <c r="S30" s="55" t="s">
        <v>246</v>
      </c>
      <c r="T30" s="63"/>
    </row>
    <row r="31" spans="1:20" s="171" customFormat="1" ht="33">
      <c r="A31" s="130">
        <v>27</v>
      </c>
      <c r="B31" s="98" t="s">
        <v>66</v>
      </c>
      <c r="C31" s="56" t="s">
        <v>538</v>
      </c>
      <c r="D31" s="64" t="s">
        <v>29</v>
      </c>
      <c r="E31" s="75"/>
      <c r="F31" s="64"/>
      <c r="G31" s="75">
        <v>60</v>
      </c>
      <c r="H31" s="75">
        <v>50</v>
      </c>
      <c r="I31" s="74">
        <f t="shared" si="0"/>
        <v>110</v>
      </c>
      <c r="J31" s="56" t="s">
        <v>552</v>
      </c>
      <c r="K31" s="79" t="s">
        <v>171</v>
      </c>
      <c r="L31" s="79" t="s">
        <v>184</v>
      </c>
      <c r="M31" s="79">
        <v>9864840554</v>
      </c>
      <c r="N31" s="79" t="s">
        <v>185</v>
      </c>
      <c r="O31" s="79">
        <v>9854121280</v>
      </c>
      <c r="P31" s="170" t="s">
        <v>797</v>
      </c>
      <c r="Q31" s="64" t="s">
        <v>251</v>
      </c>
      <c r="R31" s="64">
        <v>8</v>
      </c>
      <c r="S31" s="55" t="s">
        <v>246</v>
      </c>
      <c r="T31" s="63"/>
    </row>
    <row r="32" spans="1:20" s="171" customFormat="1" ht="33">
      <c r="A32" s="130">
        <v>28</v>
      </c>
      <c r="B32" s="98" t="s">
        <v>67</v>
      </c>
      <c r="C32" s="56" t="s">
        <v>539</v>
      </c>
      <c r="D32" s="64" t="s">
        <v>29</v>
      </c>
      <c r="E32" s="75"/>
      <c r="F32" s="64"/>
      <c r="G32" s="75">
        <v>60</v>
      </c>
      <c r="H32" s="75">
        <v>73</v>
      </c>
      <c r="I32" s="74">
        <f t="shared" si="0"/>
        <v>133</v>
      </c>
      <c r="J32" s="56" t="s">
        <v>553</v>
      </c>
      <c r="K32" s="79" t="s">
        <v>171</v>
      </c>
      <c r="L32" s="106" t="s">
        <v>372</v>
      </c>
      <c r="M32" s="106">
        <v>9854445431</v>
      </c>
      <c r="N32" s="106" t="s">
        <v>374</v>
      </c>
      <c r="O32" s="106">
        <v>7896361694</v>
      </c>
      <c r="P32" s="170" t="s">
        <v>797</v>
      </c>
      <c r="Q32" s="64" t="s">
        <v>251</v>
      </c>
      <c r="R32" s="64">
        <v>8</v>
      </c>
      <c r="S32" s="55" t="s">
        <v>246</v>
      </c>
      <c r="T32" s="63"/>
    </row>
    <row r="33" spans="1:20" s="171" customFormat="1">
      <c r="A33" s="130">
        <v>29</v>
      </c>
      <c r="B33" s="96" t="s">
        <v>66</v>
      </c>
      <c r="C33" s="108" t="s">
        <v>709</v>
      </c>
      <c r="D33" s="64" t="s">
        <v>27</v>
      </c>
      <c r="E33" s="75"/>
      <c r="F33" s="64"/>
      <c r="G33" s="75">
        <v>40</v>
      </c>
      <c r="H33" s="75">
        <v>30</v>
      </c>
      <c r="I33" s="74">
        <f t="shared" si="0"/>
        <v>70</v>
      </c>
      <c r="J33" s="79" t="s">
        <v>799</v>
      </c>
      <c r="K33" s="79" t="s">
        <v>171</v>
      </c>
      <c r="L33" s="79" t="s">
        <v>728</v>
      </c>
      <c r="M33" s="79">
        <v>8638993979</v>
      </c>
      <c r="N33" s="79" t="s">
        <v>729</v>
      </c>
      <c r="O33" s="79">
        <v>7576074926</v>
      </c>
      <c r="P33" s="172" t="s">
        <v>798</v>
      </c>
      <c r="Q33" s="64" t="s">
        <v>244</v>
      </c>
      <c r="R33" s="55">
        <v>5</v>
      </c>
      <c r="S33" s="55" t="s">
        <v>246</v>
      </c>
      <c r="T33" s="63"/>
    </row>
    <row r="34" spans="1:20" s="171" customFormat="1">
      <c r="A34" s="130">
        <v>30</v>
      </c>
      <c r="B34" s="96" t="s">
        <v>67</v>
      </c>
      <c r="C34" s="108" t="s">
        <v>123</v>
      </c>
      <c r="D34" s="64" t="s">
        <v>27</v>
      </c>
      <c r="E34" s="75"/>
      <c r="F34" s="64"/>
      <c r="G34" s="75">
        <v>74</v>
      </c>
      <c r="H34" s="75">
        <v>0</v>
      </c>
      <c r="I34" s="74">
        <f t="shared" si="0"/>
        <v>74</v>
      </c>
      <c r="J34" s="79" t="s">
        <v>800</v>
      </c>
      <c r="K34" s="79" t="s">
        <v>171</v>
      </c>
      <c r="L34" s="79" t="s">
        <v>728</v>
      </c>
      <c r="M34" s="79">
        <v>8638993979</v>
      </c>
      <c r="N34" s="79" t="s">
        <v>729</v>
      </c>
      <c r="O34" s="79">
        <v>7576074926</v>
      </c>
      <c r="P34" s="172" t="s">
        <v>798</v>
      </c>
      <c r="Q34" s="64" t="s">
        <v>244</v>
      </c>
      <c r="R34" s="55">
        <v>5</v>
      </c>
      <c r="S34" s="55" t="s">
        <v>246</v>
      </c>
      <c r="T34" s="63"/>
    </row>
    <row r="35" spans="1:20" s="171" customFormat="1" ht="33">
      <c r="A35" s="130">
        <v>31</v>
      </c>
      <c r="B35" s="98" t="s">
        <v>66</v>
      </c>
      <c r="C35" s="169" t="s">
        <v>118</v>
      </c>
      <c r="D35" s="64" t="s">
        <v>29</v>
      </c>
      <c r="E35" s="75"/>
      <c r="F35" s="64"/>
      <c r="G35" s="64">
        <v>56</v>
      </c>
      <c r="H35" s="64">
        <v>53</v>
      </c>
      <c r="I35" s="74">
        <f t="shared" si="0"/>
        <v>109</v>
      </c>
      <c r="J35" s="114" t="s">
        <v>518</v>
      </c>
      <c r="K35" s="79" t="s">
        <v>171</v>
      </c>
      <c r="L35" s="106" t="s">
        <v>233</v>
      </c>
      <c r="M35" s="106" t="s">
        <v>384</v>
      </c>
      <c r="N35" s="110" t="s">
        <v>385</v>
      </c>
      <c r="O35" s="110" t="s">
        <v>386</v>
      </c>
      <c r="P35" s="172" t="s">
        <v>801</v>
      </c>
      <c r="Q35" s="64" t="s">
        <v>254</v>
      </c>
      <c r="R35" s="64">
        <v>5</v>
      </c>
      <c r="S35" s="55" t="s">
        <v>246</v>
      </c>
      <c r="T35" s="63"/>
    </row>
    <row r="36" spans="1:20" s="171" customFormat="1" ht="33">
      <c r="A36" s="130">
        <v>32</v>
      </c>
      <c r="B36" s="98" t="s">
        <v>67</v>
      </c>
      <c r="C36" s="169" t="s">
        <v>120</v>
      </c>
      <c r="D36" s="64" t="s">
        <v>29</v>
      </c>
      <c r="E36" s="75"/>
      <c r="F36" s="64"/>
      <c r="G36" s="64">
        <v>55</v>
      </c>
      <c r="H36" s="64">
        <v>44</v>
      </c>
      <c r="I36" s="74">
        <f t="shared" si="0"/>
        <v>99</v>
      </c>
      <c r="J36" s="116" t="s">
        <v>169</v>
      </c>
      <c r="K36" s="79" t="s">
        <v>171</v>
      </c>
      <c r="L36" s="106" t="s">
        <v>233</v>
      </c>
      <c r="M36" s="106" t="s">
        <v>384</v>
      </c>
      <c r="N36" s="110" t="s">
        <v>385</v>
      </c>
      <c r="O36" s="110" t="s">
        <v>386</v>
      </c>
      <c r="P36" s="172" t="s">
        <v>801</v>
      </c>
      <c r="Q36" s="64" t="s">
        <v>254</v>
      </c>
      <c r="R36" s="64">
        <v>4</v>
      </c>
      <c r="S36" s="55" t="s">
        <v>246</v>
      </c>
      <c r="T36" s="63"/>
    </row>
    <row r="37" spans="1:20" s="171" customFormat="1" ht="33">
      <c r="A37" s="130">
        <v>33</v>
      </c>
      <c r="B37" s="98" t="s">
        <v>66</v>
      </c>
      <c r="C37" s="68" t="s">
        <v>419</v>
      </c>
      <c r="D37" s="64" t="s">
        <v>27</v>
      </c>
      <c r="E37" s="75"/>
      <c r="F37" s="64" t="s">
        <v>132</v>
      </c>
      <c r="G37" s="75">
        <v>80</v>
      </c>
      <c r="H37" s="75">
        <v>62</v>
      </c>
      <c r="I37" s="74">
        <f t="shared" si="0"/>
        <v>142</v>
      </c>
      <c r="J37" s="68" t="s">
        <v>802</v>
      </c>
      <c r="K37" s="79" t="s">
        <v>171</v>
      </c>
      <c r="L37" s="106"/>
      <c r="M37" s="106"/>
      <c r="N37" s="110"/>
      <c r="O37" s="110"/>
      <c r="P37" s="173" t="s">
        <v>803</v>
      </c>
      <c r="Q37" s="174" t="s">
        <v>250</v>
      </c>
      <c r="R37" s="64"/>
      <c r="S37" s="55"/>
      <c r="T37" s="63"/>
    </row>
    <row r="38" spans="1:20" s="171" customFormat="1" ht="33">
      <c r="A38" s="130">
        <v>34</v>
      </c>
      <c r="B38" s="98" t="s">
        <v>67</v>
      </c>
      <c r="C38" s="68" t="s">
        <v>100</v>
      </c>
      <c r="D38" s="64" t="s">
        <v>27</v>
      </c>
      <c r="E38" s="75"/>
      <c r="F38" s="64" t="s">
        <v>132</v>
      </c>
      <c r="G38" s="75">
        <v>0</v>
      </c>
      <c r="H38" s="75">
        <v>220</v>
      </c>
      <c r="I38" s="74">
        <f t="shared" si="0"/>
        <v>220</v>
      </c>
      <c r="J38" s="77" t="s">
        <v>152</v>
      </c>
      <c r="K38" s="79" t="s">
        <v>171</v>
      </c>
      <c r="L38" s="108" t="s">
        <v>378</v>
      </c>
      <c r="M38" s="108">
        <v>7896226087</v>
      </c>
      <c r="N38" s="108" t="s">
        <v>380</v>
      </c>
      <c r="O38" s="107">
        <v>9859568810</v>
      </c>
      <c r="P38" s="173" t="s">
        <v>803</v>
      </c>
      <c r="Q38" s="174" t="s">
        <v>250</v>
      </c>
      <c r="R38" s="64">
        <v>5</v>
      </c>
      <c r="S38" s="55" t="s">
        <v>246</v>
      </c>
      <c r="T38" s="63"/>
    </row>
    <row r="39" spans="1:20" s="171" customFormat="1" ht="33">
      <c r="A39" s="130">
        <v>35</v>
      </c>
      <c r="B39" s="96" t="s">
        <v>66</v>
      </c>
      <c r="C39" s="68" t="s">
        <v>263</v>
      </c>
      <c r="D39" s="64" t="s">
        <v>27</v>
      </c>
      <c r="E39" s="75"/>
      <c r="F39" s="64" t="s">
        <v>132</v>
      </c>
      <c r="G39" s="75">
        <v>114</v>
      </c>
      <c r="H39" s="75">
        <v>121</v>
      </c>
      <c r="I39" s="74">
        <f t="shared" si="0"/>
        <v>235</v>
      </c>
      <c r="J39" s="77" t="s">
        <v>623</v>
      </c>
      <c r="K39" s="79" t="s">
        <v>171</v>
      </c>
      <c r="L39" s="106"/>
      <c r="M39" s="106"/>
      <c r="N39" s="107"/>
      <c r="O39" s="107"/>
      <c r="P39" s="175" t="s">
        <v>804</v>
      </c>
      <c r="Q39" s="55" t="s">
        <v>251</v>
      </c>
      <c r="R39" s="55">
        <v>4</v>
      </c>
      <c r="S39" s="55" t="s">
        <v>246</v>
      </c>
      <c r="T39" s="63"/>
    </row>
    <row r="40" spans="1:20" s="171" customFormat="1" ht="33">
      <c r="A40" s="130">
        <v>36</v>
      </c>
      <c r="B40" s="98" t="s">
        <v>67</v>
      </c>
      <c r="C40" s="68" t="s">
        <v>263</v>
      </c>
      <c r="D40" s="64" t="s">
        <v>27</v>
      </c>
      <c r="E40" s="75"/>
      <c r="F40" s="64" t="s">
        <v>132</v>
      </c>
      <c r="G40" s="75"/>
      <c r="H40" s="75"/>
      <c r="I40" s="74">
        <f t="shared" si="0"/>
        <v>0</v>
      </c>
      <c r="J40" s="77" t="s">
        <v>623</v>
      </c>
      <c r="K40" s="79" t="s">
        <v>171</v>
      </c>
      <c r="L40" s="106"/>
      <c r="M40" s="106"/>
      <c r="N40" s="107"/>
      <c r="O40" s="107"/>
      <c r="P40" s="175" t="s">
        <v>804</v>
      </c>
      <c r="Q40" s="55" t="s">
        <v>251</v>
      </c>
      <c r="R40" s="64">
        <v>4</v>
      </c>
      <c r="S40" s="55" t="s">
        <v>246</v>
      </c>
      <c r="T40" s="63"/>
    </row>
    <row r="41" spans="1:20" s="171" customFormat="1" ht="33">
      <c r="A41" s="130">
        <v>37</v>
      </c>
      <c r="B41" s="98" t="s">
        <v>66</v>
      </c>
      <c r="C41" s="56" t="s">
        <v>540</v>
      </c>
      <c r="D41" s="64" t="s">
        <v>29</v>
      </c>
      <c r="E41" s="75"/>
      <c r="F41" s="64"/>
      <c r="G41" s="75">
        <v>85</v>
      </c>
      <c r="H41" s="75">
        <v>105</v>
      </c>
      <c r="I41" s="74">
        <f t="shared" si="0"/>
        <v>190</v>
      </c>
      <c r="J41" s="56" t="s">
        <v>555</v>
      </c>
      <c r="K41" s="79" t="s">
        <v>171</v>
      </c>
      <c r="L41" s="106" t="s">
        <v>214</v>
      </c>
      <c r="M41" s="127" t="s">
        <v>215</v>
      </c>
      <c r="N41" s="107" t="s">
        <v>380</v>
      </c>
      <c r="O41" s="107">
        <v>9859568810</v>
      </c>
      <c r="P41" s="175" t="s">
        <v>805</v>
      </c>
      <c r="Q41" s="64" t="s">
        <v>244</v>
      </c>
      <c r="R41" s="64">
        <v>9</v>
      </c>
      <c r="S41" s="55" t="s">
        <v>246</v>
      </c>
      <c r="T41" s="63"/>
    </row>
    <row r="42" spans="1:20" s="171" customFormat="1" ht="33">
      <c r="A42" s="130">
        <v>38</v>
      </c>
      <c r="B42" s="98" t="s">
        <v>67</v>
      </c>
      <c r="C42" s="56" t="s">
        <v>541</v>
      </c>
      <c r="D42" s="64" t="s">
        <v>29</v>
      </c>
      <c r="E42" s="75"/>
      <c r="F42" s="64"/>
      <c r="G42" s="75">
        <v>100</v>
      </c>
      <c r="H42" s="75">
        <v>80</v>
      </c>
      <c r="I42" s="74">
        <f t="shared" ref="I42" si="1">+G42+H42</f>
        <v>180</v>
      </c>
      <c r="J42" s="56" t="s">
        <v>556</v>
      </c>
      <c r="K42" s="79" t="s">
        <v>171</v>
      </c>
      <c r="L42" s="128" t="s">
        <v>190</v>
      </c>
      <c r="M42" s="163">
        <v>9864844082</v>
      </c>
      <c r="N42" s="128" t="s">
        <v>191</v>
      </c>
      <c r="O42" s="128">
        <v>9707912094</v>
      </c>
      <c r="P42" s="175" t="s">
        <v>805</v>
      </c>
      <c r="Q42" s="64" t="s">
        <v>244</v>
      </c>
      <c r="R42" s="64">
        <v>7</v>
      </c>
      <c r="S42" s="55" t="s">
        <v>246</v>
      </c>
      <c r="T42" s="63"/>
    </row>
    <row r="43" spans="1:20" s="171" customFormat="1" ht="33">
      <c r="A43" s="130">
        <v>39</v>
      </c>
      <c r="B43" s="96" t="s">
        <v>66</v>
      </c>
      <c r="C43" s="56" t="s">
        <v>543</v>
      </c>
      <c r="D43" s="64" t="s">
        <v>29</v>
      </c>
      <c r="E43" s="73"/>
      <c r="F43" s="64"/>
      <c r="G43" s="75">
        <v>41</v>
      </c>
      <c r="H43" s="75">
        <v>26</v>
      </c>
      <c r="I43" s="74">
        <f t="shared" si="0"/>
        <v>67</v>
      </c>
      <c r="J43" s="56" t="s">
        <v>170</v>
      </c>
      <c r="K43" s="79" t="s">
        <v>171</v>
      </c>
      <c r="L43" s="106" t="s">
        <v>376</v>
      </c>
      <c r="M43" s="106" t="s">
        <v>377</v>
      </c>
      <c r="N43" s="107" t="s">
        <v>226</v>
      </c>
      <c r="O43" s="108">
        <v>9854125760</v>
      </c>
      <c r="P43" s="175" t="s">
        <v>806</v>
      </c>
      <c r="Q43" s="64" t="s">
        <v>252</v>
      </c>
      <c r="R43" s="64">
        <v>3</v>
      </c>
      <c r="S43" s="55" t="s">
        <v>246</v>
      </c>
      <c r="T43" s="63"/>
    </row>
    <row r="44" spans="1:20" s="171" customFormat="1" ht="33">
      <c r="A44" s="130">
        <v>40</v>
      </c>
      <c r="B44" s="96" t="s">
        <v>67</v>
      </c>
      <c r="C44" s="56" t="s">
        <v>542</v>
      </c>
      <c r="D44" s="64" t="s">
        <v>29</v>
      </c>
      <c r="E44" s="75"/>
      <c r="F44" s="64"/>
      <c r="G44" s="75">
        <v>50</v>
      </c>
      <c r="H44" s="75">
        <v>45</v>
      </c>
      <c r="I44" s="74">
        <f t="shared" si="0"/>
        <v>95</v>
      </c>
      <c r="J44" s="56" t="s">
        <v>357</v>
      </c>
      <c r="K44" s="79" t="s">
        <v>171</v>
      </c>
      <c r="L44" s="108" t="s">
        <v>206</v>
      </c>
      <c r="M44" s="108" t="s">
        <v>229</v>
      </c>
      <c r="N44" s="108" t="s">
        <v>230</v>
      </c>
      <c r="O44" s="108">
        <v>9706822855</v>
      </c>
      <c r="P44" s="175" t="s">
        <v>806</v>
      </c>
      <c r="Q44" s="64" t="s">
        <v>252</v>
      </c>
      <c r="R44" s="64">
        <v>5</v>
      </c>
      <c r="S44" s="55" t="s">
        <v>246</v>
      </c>
      <c r="T44" s="63"/>
    </row>
    <row r="45" spans="1:20" s="171" customFormat="1" ht="33">
      <c r="A45" s="130">
        <v>41</v>
      </c>
      <c r="B45" s="96" t="s">
        <v>66</v>
      </c>
      <c r="C45" s="68" t="s">
        <v>257</v>
      </c>
      <c r="D45" s="64" t="s">
        <v>27</v>
      </c>
      <c r="E45" s="75"/>
      <c r="F45" s="64" t="s">
        <v>134</v>
      </c>
      <c r="G45" s="75">
        <v>50</v>
      </c>
      <c r="H45" s="75">
        <v>45</v>
      </c>
      <c r="I45" s="74">
        <f t="shared" si="0"/>
        <v>95</v>
      </c>
      <c r="J45" s="77" t="s">
        <v>662</v>
      </c>
      <c r="K45" s="79" t="s">
        <v>171</v>
      </c>
      <c r="L45" s="106" t="s">
        <v>376</v>
      </c>
      <c r="M45" s="106" t="s">
        <v>377</v>
      </c>
      <c r="N45" s="107" t="s">
        <v>226</v>
      </c>
      <c r="O45" s="108">
        <v>9854125760</v>
      </c>
      <c r="P45" s="175" t="s">
        <v>807</v>
      </c>
      <c r="Q45" s="112" t="s">
        <v>253</v>
      </c>
      <c r="R45" s="55">
        <v>7</v>
      </c>
      <c r="S45" s="55" t="s">
        <v>246</v>
      </c>
      <c r="T45" s="63"/>
    </row>
    <row r="46" spans="1:20" s="171" customFormat="1" ht="33">
      <c r="A46" s="130">
        <v>42</v>
      </c>
      <c r="B46" s="98" t="s">
        <v>67</v>
      </c>
      <c r="C46" s="68" t="s">
        <v>808</v>
      </c>
      <c r="D46" s="64" t="s">
        <v>27</v>
      </c>
      <c r="E46" s="75"/>
      <c r="F46" s="64" t="s">
        <v>315</v>
      </c>
      <c r="G46" s="75">
        <v>80</v>
      </c>
      <c r="H46" s="75">
        <v>36</v>
      </c>
      <c r="I46" s="74">
        <f t="shared" si="0"/>
        <v>116</v>
      </c>
      <c r="J46" s="96" t="s">
        <v>612</v>
      </c>
      <c r="K46" s="79" t="s">
        <v>171</v>
      </c>
      <c r="L46" s="106" t="s">
        <v>376</v>
      </c>
      <c r="M46" s="106" t="s">
        <v>377</v>
      </c>
      <c r="N46" s="107" t="s">
        <v>226</v>
      </c>
      <c r="O46" s="108">
        <v>9854125760</v>
      </c>
      <c r="P46" s="175" t="s">
        <v>807</v>
      </c>
      <c r="Q46" s="112" t="s">
        <v>253</v>
      </c>
      <c r="R46" s="55">
        <v>7</v>
      </c>
      <c r="S46" s="55" t="s">
        <v>246</v>
      </c>
      <c r="T46" s="63"/>
    </row>
    <row r="47" spans="1:20" s="171" customFormat="1" ht="33">
      <c r="A47" s="130">
        <v>43</v>
      </c>
      <c r="B47" s="96" t="s">
        <v>66</v>
      </c>
      <c r="C47" s="68" t="s">
        <v>272</v>
      </c>
      <c r="D47" s="64" t="s">
        <v>27</v>
      </c>
      <c r="E47" s="75"/>
      <c r="F47" s="64" t="s">
        <v>132</v>
      </c>
      <c r="G47" s="75">
        <v>61</v>
      </c>
      <c r="H47" s="75">
        <v>84</v>
      </c>
      <c r="I47" s="74">
        <f t="shared" si="0"/>
        <v>145</v>
      </c>
      <c r="J47" s="77" t="s">
        <v>332</v>
      </c>
      <c r="K47" s="79" t="s">
        <v>171</v>
      </c>
      <c r="L47" s="106" t="s">
        <v>214</v>
      </c>
      <c r="M47" s="168" t="s">
        <v>215</v>
      </c>
      <c r="N47" s="107" t="s">
        <v>380</v>
      </c>
      <c r="O47" s="107">
        <v>9859568810</v>
      </c>
      <c r="P47" s="176" t="s">
        <v>809</v>
      </c>
      <c r="Q47" s="55" t="s">
        <v>250</v>
      </c>
      <c r="R47" s="55">
        <v>8</v>
      </c>
      <c r="S47" s="55" t="s">
        <v>246</v>
      </c>
      <c r="T47" s="63"/>
    </row>
    <row r="48" spans="1:20" s="171" customFormat="1" ht="33">
      <c r="A48" s="130">
        <v>44</v>
      </c>
      <c r="B48" s="98" t="s">
        <v>67</v>
      </c>
      <c r="C48" s="56" t="s">
        <v>544</v>
      </c>
      <c r="D48" s="64" t="s">
        <v>27</v>
      </c>
      <c r="E48" s="75"/>
      <c r="F48" s="64" t="s">
        <v>132</v>
      </c>
      <c r="G48" s="75">
        <v>60</v>
      </c>
      <c r="H48" s="75">
        <v>65</v>
      </c>
      <c r="I48" s="74">
        <f t="shared" si="0"/>
        <v>125</v>
      </c>
      <c r="J48" s="56" t="s">
        <v>356</v>
      </c>
      <c r="K48" s="79" t="s">
        <v>171</v>
      </c>
      <c r="L48" s="106" t="s">
        <v>214</v>
      </c>
      <c r="M48" s="168" t="s">
        <v>215</v>
      </c>
      <c r="N48" s="107" t="s">
        <v>380</v>
      </c>
      <c r="O48" s="107">
        <v>9859568810</v>
      </c>
      <c r="P48" s="176" t="s">
        <v>809</v>
      </c>
      <c r="Q48" s="55" t="s">
        <v>250</v>
      </c>
      <c r="R48" s="55">
        <v>8</v>
      </c>
      <c r="S48" s="55" t="s">
        <v>246</v>
      </c>
      <c r="T48" s="63"/>
    </row>
    <row r="49" spans="1:20" s="171" customFormat="1" ht="33">
      <c r="A49" s="130">
        <v>45</v>
      </c>
      <c r="B49" s="98" t="s">
        <v>66</v>
      </c>
      <c r="C49" s="56" t="s">
        <v>545</v>
      </c>
      <c r="D49" s="64" t="s">
        <v>29</v>
      </c>
      <c r="E49" s="75"/>
      <c r="F49" s="64"/>
      <c r="G49" s="75">
        <v>106</v>
      </c>
      <c r="H49" s="75">
        <v>75</v>
      </c>
      <c r="I49" s="74">
        <f t="shared" si="0"/>
        <v>181</v>
      </c>
      <c r="J49" s="56" t="s">
        <v>557</v>
      </c>
      <c r="K49" s="79" t="s">
        <v>171</v>
      </c>
      <c r="L49" s="79" t="s">
        <v>184</v>
      </c>
      <c r="M49" s="79">
        <v>9864840554</v>
      </c>
      <c r="N49" s="79" t="s">
        <v>185</v>
      </c>
      <c r="O49" s="79">
        <v>8011402772</v>
      </c>
      <c r="P49" s="176" t="s">
        <v>810</v>
      </c>
      <c r="Q49" s="55" t="s">
        <v>251</v>
      </c>
      <c r="R49" s="55">
        <v>4</v>
      </c>
      <c r="S49" s="55" t="s">
        <v>246</v>
      </c>
      <c r="T49" s="63"/>
    </row>
    <row r="50" spans="1:20" s="171" customFormat="1" ht="33">
      <c r="A50" s="130">
        <v>46</v>
      </c>
      <c r="B50" s="96" t="s">
        <v>67</v>
      </c>
      <c r="C50" s="56" t="s">
        <v>546</v>
      </c>
      <c r="D50" s="64" t="s">
        <v>29</v>
      </c>
      <c r="E50" s="75"/>
      <c r="F50" s="64"/>
      <c r="G50" s="75">
        <v>95</v>
      </c>
      <c r="H50" s="75">
        <v>80</v>
      </c>
      <c r="I50" s="74">
        <f t="shared" si="0"/>
        <v>175</v>
      </c>
      <c r="J50" s="56" t="s">
        <v>147</v>
      </c>
      <c r="K50" s="79" t="s">
        <v>171</v>
      </c>
      <c r="L50" s="79" t="s">
        <v>202</v>
      </c>
      <c r="M50" s="79">
        <v>9706048951</v>
      </c>
      <c r="N50" s="79" t="s">
        <v>204</v>
      </c>
      <c r="O50" s="79">
        <v>9859334881</v>
      </c>
      <c r="P50" s="176" t="s">
        <v>810</v>
      </c>
      <c r="Q50" s="55" t="s">
        <v>251</v>
      </c>
      <c r="R50" s="55">
        <v>14</v>
      </c>
      <c r="S50" s="55" t="s">
        <v>246</v>
      </c>
      <c r="T50" s="63"/>
    </row>
    <row r="51" spans="1:20" s="171" customFormat="1" ht="33">
      <c r="A51" s="130">
        <v>47</v>
      </c>
      <c r="B51" s="96" t="s">
        <v>66</v>
      </c>
      <c r="C51" s="68" t="s">
        <v>276</v>
      </c>
      <c r="D51" s="64" t="s">
        <v>27</v>
      </c>
      <c r="E51" s="75"/>
      <c r="F51" s="64" t="s">
        <v>132</v>
      </c>
      <c r="G51" s="75">
        <v>26</v>
      </c>
      <c r="H51" s="75">
        <v>23</v>
      </c>
      <c r="I51" s="74">
        <f t="shared" si="0"/>
        <v>49</v>
      </c>
      <c r="J51" s="77" t="s">
        <v>335</v>
      </c>
      <c r="K51" s="79" t="s">
        <v>171</v>
      </c>
      <c r="L51" s="108" t="s">
        <v>378</v>
      </c>
      <c r="M51" s="108">
        <v>7896226087</v>
      </c>
      <c r="N51" s="108" t="s">
        <v>380</v>
      </c>
      <c r="O51" s="107">
        <v>9859568810</v>
      </c>
      <c r="P51" s="172" t="s">
        <v>811</v>
      </c>
      <c r="Q51" s="64" t="s">
        <v>252</v>
      </c>
      <c r="R51" s="64">
        <v>14</v>
      </c>
      <c r="S51" s="55" t="s">
        <v>246</v>
      </c>
      <c r="T51" s="63"/>
    </row>
    <row r="52" spans="1:20" s="171" customFormat="1" ht="33">
      <c r="A52" s="130">
        <v>48</v>
      </c>
      <c r="B52" s="98" t="s">
        <v>67</v>
      </c>
      <c r="C52" s="60" t="s">
        <v>119</v>
      </c>
      <c r="D52" s="64" t="s">
        <v>27</v>
      </c>
      <c r="E52" s="75"/>
      <c r="F52" s="64" t="s">
        <v>132</v>
      </c>
      <c r="G52" s="75">
        <v>36</v>
      </c>
      <c r="H52" s="75">
        <v>20</v>
      </c>
      <c r="I52" s="74">
        <f t="shared" si="0"/>
        <v>56</v>
      </c>
      <c r="J52" s="78" t="s">
        <v>168</v>
      </c>
      <c r="K52" s="79" t="s">
        <v>171</v>
      </c>
      <c r="L52" s="108" t="s">
        <v>378</v>
      </c>
      <c r="M52" s="108">
        <v>7896226087</v>
      </c>
      <c r="N52" s="108" t="s">
        <v>380</v>
      </c>
      <c r="O52" s="107">
        <v>9859568810</v>
      </c>
      <c r="P52" s="172" t="s">
        <v>811</v>
      </c>
      <c r="Q52" s="64" t="s">
        <v>252</v>
      </c>
      <c r="R52" s="64">
        <v>14</v>
      </c>
      <c r="S52" s="55" t="s">
        <v>246</v>
      </c>
      <c r="T52" s="63"/>
    </row>
    <row r="53" spans="1:20" s="171" customFormat="1" ht="49.5">
      <c r="A53" s="130">
        <v>49</v>
      </c>
      <c r="B53" s="96" t="s">
        <v>66</v>
      </c>
      <c r="C53" s="108" t="s">
        <v>495</v>
      </c>
      <c r="D53" s="64" t="s">
        <v>29</v>
      </c>
      <c r="E53" s="72">
        <v>152</v>
      </c>
      <c r="F53" s="64"/>
      <c r="G53" s="75">
        <v>44</v>
      </c>
      <c r="H53" s="75">
        <v>33</v>
      </c>
      <c r="I53" s="74">
        <f t="shared" si="0"/>
        <v>77</v>
      </c>
      <c r="J53" s="79" t="s">
        <v>741</v>
      </c>
      <c r="K53" s="79" t="s">
        <v>171</v>
      </c>
      <c r="L53" s="108" t="s">
        <v>175</v>
      </c>
      <c r="M53" s="108">
        <v>9401453416</v>
      </c>
      <c r="N53" s="108" t="s">
        <v>724</v>
      </c>
      <c r="O53" s="108">
        <v>9577846183</v>
      </c>
      <c r="P53" s="177" t="s">
        <v>813</v>
      </c>
      <c r="Q53" s="112" t="s">
        <v>253</v>
      </c>
      <c r="R53" s="55">
        <v>14</v>
      </c>
      <c r="S53" s="55" t="s">
        <v>246</v>
      </c>
      <c r="T53" s="63"/>
    </row>
    <row r="54" spans="1:20" s="171" customFormat="1" ht="33">
      <c r="A54" s="130">
        <v>50</v>
      </c>
      <c r="B54" s="98" t="s">
        <v>67</v>
      </c>
      <c r="C54" s="108" t="s">
        <v>416</v>
      </c>
      <c r="D54" s="64" t="s">
        <v>29</v>
      </c>
      <c r="E54" s="72">
        <v>153</v>
      </c>
      <c r="F54" s="64"/>
      <c r="G54" s="75">
        <v>50</v>
      </c>
      <c r="H54" s="75">
        <v>47</v>
      </c>
      <c r="I54" s="74">
        <f t="shared" si="0"/>
        <v>97</v>
      </c>
      <c r="J54" s="79" t="s">
        <v>454</v>
      </c>
      <c r="K54" s="79" t="s">
        <v>171</v>
      </c>
      <c r="L54" s="108" t="s">
        <v>616</v>
      </c>
      <c r="M54" s="108"/>
      <c r="N54" s="108" t="s">
        <v>529</v>
      </c>
      <c r="O54" s="108"/>
      <c r="P54" s="177" t="s">
        <v>813</v>
      </c>
      <c r="Q54" s="112" t="s">
        <v>253</v>
      </c>
      <c r="R54" s="64">
        <v>14</v>
      </c>
      <c r="S54" s="55" t="s">
        <v>246</v>
      </c>
      <c r="T54" s="63"/>
    </row>
    <row r="55" spans="1:20" s="171" customFormat="1" ht="33">
      <c r="A55" s="130">
        <v>51</v>
      </c>
      <c r="B55" s="100" t="s">
        <v>66</v>
      </c>
      <c r="C55" s="108" t="s">
        <v>281</v>
      </c>
      <c r="D55" s="64" t="s">
        <v>29</v>
      </c>
      <c r="E55" s="72">
        <v>154</v>
      </c>
      <c r="F55" s="64"/>
      <c r="G55" s="75">
        <v>50</v>
      </c>
      <c r="H55" s="75">
        <v>48</v>
      </c>
      <c r="I55" s="74">
        <f t="shared" si="0"/>
        <v>98</v>
      </c>
      <c r="J55" s="79" t="s">
        <v>812</v>
      </c>
      <c r="K55" s="79" t="s">
        <v>171</v>
      </c>
      <c r="L55" s="108" t="s">
        <v>725</v>
      </c>
      <c r="M55" s="108"/>
      <c r="N55" s="108" t="s">
        <v>726</v>
      </c>
      <c r="O55" s="108">
        <v>9613944684</v>
      </c>
      <c r="P55" s="177" t="s">
        <v>814</v>
      </c>
      <c r="Q55" s="112" t="s">
        <v>250</v>
      </c>
      <c r="R55" s="55">
        <v>4</v>
      </c>
      <c r="S55" s="55" t="s">
        <v>246</v>
      </c>
      <c r="T55" s="63"/>
    </row>
    <row r="56" spans="1:20" s="171" customFormat="1" ht="33">
      <c r="A56" s="130">
        <v>52</v>
      </c>
      <c r="B56" s="100" t="s">
        <v>67</v>
      </c>
      <c r="C56" s="108" t="s">
        <v>262</v>
      </c>
      <c r="D56" s="63" t="s">
        <v>29</v>
      </c>
      <c r="E56" s="72">
        <v>155</v>
      </c>
      <c r="F56" s="63"/>
      <c r="G56" s="75">
        <v>37</v>
      </c>
      <c r="H56" s="75">
        <v>30</v>
      </c>
      <c r="I56" s="74">
        <f t="shared" si="0"/>
        <v>67</v>
      </c>
      <c r="J56" s="79" t="s">
        <v>323</v>
      </c>
      <c r="K56" s="79" t="s">
        <v>171</v>
      </c>
      <c r="L56" s="108" t="s">
        <v>616</v>
      </c>
      <c r="M56" s="108"/>
      <c r="N56" s="108" t="s">
        <v>515</v>
      </c>
      <c r="O56" s="108"/>
      <c r="P56" s="177" t="s">
        <v>814</v>
      </c>
      <c r="Q56" s="112" t="s">
        <v>250</v>
      </c>
      <c r="R56" s="64">
        <v>6</v>
      </c>
      <c r="S56" s="64" t="s">
        <v>246</v>
      </c>
      <c r="T56" s="63"/>
    </row>
    <row r="57" spans="1:20" s="171" customFormat="1">
      <c r="A57" s="130">
        <v>53</v>
      </c>
      <c r="B57" s="100"/>
      <c r="C57" s="56"/>
      <c r="D57" s="63"/>
      <c r="E57" s="75"/>
      <c r="F57" s="63"/>
      <c r="G57" s="75"/>
      <c r="H57" s="75"/>
      <c r="I57" s="74">
        <f t="shared" si="0"/>
        <v>0</v>
      </c>
      <c r="J57" s="56"/>
      <c r="K57" s="56"/>
      <c r="L57" s="56"/>
      <c r="M57" s="56"/>
      <c r="N57" s="56"/>
      <c r="O57" s="56"/>
      <c r="P57" s="178"/>
      <c r="Q57" s="63"/>
      <c r="R57" s="63"/>
      <c r="S57" s="63"/>
      <c r="T57" s="63"/>
    </row>
    <row r="58" spans="1:20" s="171" customFormat="1">
      <c r="A58" s="130">
        <v>54</v>
      </c>
      <c r="B58" s="100"/>
      <c r="C58" s="56"/>
      <c r="D58" s="63"/>
      <c r="E58" s="75"/>
      <c r="F58" s="63"/>
      <c r="G58" s="75"/>
      <c r="H58" s="75"/>
      <c r="I58" s="74">
        <f t="shared" si="0"/>
        <v>0</v>
      </c>
      <c r="J58" s="56"/>
      <c r="K58" s="56"/>
      <c r="L58" s="56"/>
      <c r="M58" s="56"/>
      <c r="N58" s="56"/>
      <c r="O58" s="56"/>
      <c r="P58" s="178"/>
      <c r="Q58" s="63"/>
      <c r="R58" s="63"/>
      <c r="S58" s="63"/>
      <c r="T58" s="63"/>
    </row>
    <row r="59" spans="1:20" s="171" customFormat="1">
      <c r="A59" s="130">
        <v>55</v>
      </c>
      <c r="B59" s="96"/>
      <c r="C59" s="56"/>
      <c r="D59" s="63"/>
      <c r="E59" s="75"/>
      <c r="F59" s="63"/>
      <c r="G59" s="75"/>
      <c r="H59" s="75"/>
      <c r="I59" s="74">
        <f t="shared" si="0"/>
        <v>0</v>
      </c>
      <c r="J59" s="56"/>
      <c r="K59" s="56"/>
      <c r="L59" s="56"/>
      <c r="M59" s="56"/>
      <c r="N59" s="56"/>
      <c r="O59" s="56"/>
      <c r="P59" s="178"/>
      <c r="Q59" s="63"/>
      <c r="R59" s="63"/>
      <c r="S59" s="63"/>
      <c r="T59" s="63"/>
    </row>
    <row r="60" spans="1:20" s="171" customFormat="1">
      <c r="A60" s="130">
        <v>56</v>
      </c>
      <c r="B60" s="100"/>
      <c r="C60" s="56"/>
      <c r="D60" s="63"/>
      <c r="E60" s="75"/>
      <c r="F60" s="63"/>
      <c r="G60" s="75"/>
      <c r="H60" s="75"/>
      <c r="I60" s="74">
        <f t="shared" si="0"/>
        <v>0</v>
      </c>
      <c r="J60" s="56"/>
      <c r="K60" s="56"/>
      <c r="L60" s="56"/>
      <c r="M60" s="56"/>
      <c r="N60" s="56"/>
      <c r="O60" s="56"/>
      <c r="P60" s="178"/>
      <c r="Q60" s="63"/>
      <c r="R60" s="63"/>
      <c r="S60" s="63"/>
      <c r="T60" s="63"/>
    </row>
    <row r="61" spans="1:20" s="171" customFormat="1">
      <c r="A61" s="130">
        <v>57</v>
      </c>
      <c r="B61" s="96"/>
      <c r="C61" s="56"/>
      <c r="D61" s="63"/>
      <c r="E61" s="75"/>
      <c r="F61" s="63"/>
      <c r="G61" s="75"/>
      <c r="H61" s="75"/>
      <c r="I61" s="74">
        <f t="shared" si="0"/>
        <v>0</v>
      </c>
      <c r="J61" s="56"/>
      <c r="K61" s="56"/>
      <c r="L61" s="56"/>
      <c r="M61" s="56"/>
      <c r="N61" s="56"/>
      <c r="O61" s="56"/>
      <c r="P61" s="178"/>
      <c r="Q61" s="63"/>
      <c r="R61" s="63"/>
      <c r="S61" s="63"/>
      <c r="T61" s="63"/>
    </row>
    <row r="62" spans="1:20" s="171" customFormat="1">
      <c r="A62" s="130">
        <v>58</v>
      </c>
      <c r="B62" s="96"/>
      <c r="C62" s="68"/>
      <c r="D62" s="64"/>
      <c r="E62" s="75"/>
      <c r="F62" s="64"/>
      <c r="G62" s="75"/>
      <c r="H62" s="75"/>
      <c r="I62" s="74">
        <f t="shared" si="0"/>
        <v>0</v>
      </c>
      <c r="J62" s="56"/>
      <c r="K62" s="56"/>
      <c r="L62" s="56"/>
      <c r="M62" s="56"/>
      <c r="N62" s="56"/>
      <c r="O62" s="56"/>
      <c r="P62" s="178"/>
      <c r="Q62" s="63"/>
      <c r="R62" s="63"/>
      <c r="S62" s="63"/>
      <c r="T62" s="63"/>
    </row>
    <row r="63" spans="1:20" s="171" customFormat="1">
      <c r="A63" s="130">
        <v>59</v>
      </c>
      <c r="B63" s="96"/>
      <c r="C63" s="108"/>
      <c r="D63" s="64"/>
      <c r="E63" s="75"/>
      <c r="F63" s="64"/>
      <c r="G63" s="75"/>
      <c r="H63" s="75"/>
      <c r="I63" s="74">
        <f t="shared" si="0"/>
        <v>0</v>
      </c>
      <c r="J63" s="56"/>
      <c r="K63" s="56"/>
      <c r="L63" s="56"/>
      <c r="M63" s="56"/>
      <c r="N63" s="56"/>
      <c r="O63" s="56"/>
      <c r="P63" s="178"/>
      <c r="Q63" s="63"/>
      <c r="R63" s="63"/>
      <c r="S63" s="63"/>
      <c r="T63" s="63"/>
    </row>
    <row r="64" spans="1:20" s="171" customFormat="1">
      <c r="A64" s="130">
        <v>60</v>
      </c>
      <c r="B64" s="98"/>
      <c r="C64" s="68"/>
      <c r="D64" s="64"/>
      <c r="E64" s="75"/>
      <c r="F64" s="64"/>
      <c r="G64" s="75"/>
      <c r="H64" s="75"/>
      <c r="I64" s="74">
        <f t="shared" si="0"/>
        <v>0</v>
      </c>
      <c r="J64" s="56"/>
      <c r="K64" s="56"/>
      <c r="L64" s="56"/>
      <c r="M64" s="56"/>
      <c r="N64" s="56"/>
      <c r="O64" s="56"/>
      <c r="P64" s="178"/>
      <c r="Q64" s="63"/>
      <c r="R64" s="63"/>
      <c r="S64" s="63"/>
      <c r="T64" s="63"/>
    </row>
    <row r="65" spans="1:20" s="171" customFormat="1">
      <c r="A65" s="130">
        <v>61</v>
      </c>
      <c r="B65" s="100"/>
      <c r="C65" s="56"/>
      <c r="D65" s="63"/>
      <c r="E65" s="75"/>
      <c r="F65" s="63"/>
      <c r="G65" s="75"/>
      <c r="H65" s="75"/>
      <c r="I65" s="74">
        <f t="shared" si="0"/>
        <v>0</v>
      </c>
      <c r="J65" s="56"/>
      <c r="K65" s="56"/>
      <c r="L65" s="56"/>
      <c r="M65" s="56"/>
      <c r="N65" s="56"/>
      <c r="O65" s="56"/>
      <c r="P65" s="178"/>
      <c r="Q65" s="63"/>
      <c r="R65" s="63"/>
      <c r="S65" s="63"/>
      <c r="T65" s="63"/>
    </row>
    <row r="66" spans="1:20" s="171" customFormat="1">
      <c r="A66" s="130">
        <v>62</v>
      </c>
      <c r="B66" s="98"/>
      <c r="C66" s="68"/>
      <c r="D66" s="64"/>
      <c r="E66" s="75"/>
      <c r="F66" s="64"/>
      <c r="G66" s="75"/>
      <c r="H66" s="75"/>
      <c r="I66" s="74">
        <f t="shared" si="0"/>
        <v>0</v>
      </c>
      <c r="J66" s="56"/>
      <c r="K66" s="56"/>
      <c r="L66" s="56"/>
      <c r="M66" s="56"/>
      <c r="N66" s="56"/>
      <c r="O66" s="56"/>
      <c r="P66" s="178"/>
      <c r="Q66" s="63"/>
      <c r="R66" s="63"/>
      <c r="S66" s="63"/>
      <c r="T66" s="63"/>
    </row>
    <row r="67" spans="1:20" s="171" customFormat="1">
      <c r="A67" s="130">
        <v>63</v>
      </c>
      <c r="B67" s="100"/>
      <c r="C67" s="56"/>
      <c r="D67" s="63"/>
      <c r="E67" s="75"/>
      <c r="F67" s="63"/>
      <c r="G67" s="75"/>
      <c r="H67" s="75"/>
      <c r="I67" s="74">
        <f t="shared" si="0"/>
        <v>0</v>
      </c>
      <c r="J67" s="56"/>
      <c r="K67" s="56"/>
      <c r="L67" s="56"/>
      <c r="M67" s="56"/>
      <c r="N67" s="56"/>
      <c r="O67" s="56"/>
      <c r="P67" s="178"/>
      <c r="Q67" s="63"/>
      <c r="R67" s="63"/>
      <c r="S67" s="63"/>
      <c r="T67" s="63"/>
    </row>
    <row r="68" spans="1:20" s="171" customFormat="1">
      <c r="A68" s="130">
        <v>64</v>
      </c>
      <c r="B68" s="100"/>
      <c r="C68" s="56"/>
      <c r="D68" s="63"/>
      <c r="E68" s="75"/>
      <c r="F68" s="63"/>
      <c r="G68" s="75"/>
      <c r="H68" s="75"/>
      <c r="I68" s="74">
        <f t="shared" si="0"/>
        <v>0</v>
      </c>
      <c r="J68" s="56"/>
      <c r="K68" s="56"/>
      <c r="L68" s="56"/>
      <c r="M68" s="56"/>
      <c r="N68" s="56"/>
      <c r="O68" s="56"/>
      <c r="P68" s="178"/>
      <c r="Q68" s="63"/>
      <c r="R68" s="63"/>
      <c r="S68" s="63"/>
      <c r="T68" s="63"/>
    </row>
    <row r="69" spans="1:20" s="171" customFormat="1">
      <c r="A69" s="130">
        <v>65</v>
      </c>
      <c r="B69" s="100"/>
      <c r="C69" s="56"/>
      <c r="D69" s="63"/>
      <c r="E69" s="75"/>
      <c r="F69" s="63"/>
      <c r="G69" s="75"/>
      <c r="H69" s="75"/>
      <c r="I69" s="74">
        <f t="shared" si="0"/>
        <v>0</v>
      </c>
      <c r="J69" s="56"/>
      <c r="K69" s="56"/>
      <c r="L69" s="56"/>
      <c r="M69" s="56"/>
      <c r="N69" s="56"/>
      <c r="O69" s="56"/>
      <c r="P69" s="178"/>
      <c r="Q69" s="63"/>
      <c r="R69" s="63"/>
      <c r="S69" s="63"/>
      <c r="T69" s="63"/>
    </row>
    <row r="70" spans="1:20" s="171" customFormat="1">
      <c r="A70" s="130">
        <v>66</v>
      </c>
      <c r="B70" s="100"/>
      <c r="C70" s="56"/>
      <c r="D70" s="63"/>
      <c r="E70" s="75"/>
      <c r="F70" s="63"/>
      <c r="G70" s="75"/>
      <c r="H70" s="75"/>
      <c r="I70" s="74">
        <f t="shared" si="0"/>
        <v>0</v>
      </c>
      <c r="J70" s="56"/>
      <c r="K70" s="56"/>
      <c r="L70" s="56"/>
      <c r="M70" s="56"/>
      <c r="N70" s="56"/>
      <c r="O70" s="56"/>
      <c r="P70" s="178"/>
      <c r="Q70" s="63"/>
      <c r="R70" s="63"/>
      <c r="S70" s="63"/>
      <c r="T70" s="63"/>
    </row>
    <row r="71" spans="1:20" s="171" customFormat="1">
      <c r="A71" s="130">
        <v>67</v>
      </c>
      <c r="B71" s="100"/>
      <c r="C71" s="56"/>
      <c r="D71" s="63"/>
      <c r="E71" s="75"/>
      <c r="F71" s="63"/>
      <c r="G71" s="75"/>
      <c r="H71" s="75"/>
      <c r="I71" s="74">
        <f t="shared" ref="I71:I164" si="2">+G71+H71</f>
        <v>0</v>
      </c>
      <c r="J71" s="56"/>
      <c r="K71" s="56"/>
      <c r="L71" s="56"/>
      <c r="M71" s="56"/>
      <c r="N71" s="56"/>
      <c r="O71" s="56"/>
      <c r="P71" s="178"/>
      <c r="Q71" s="63"/>
      <c r="R71" s="63"/>
      <c r="S71" s="63"/>
      <c r="T71" s="63"/>
    </row>
    <row r="72" spans="1:20" s="171" customFormat="1">
      <c r="A72" s="130">
        <v>68</v>
      </c>
      <c r="B72" s="100"/>
      <c r="C72" s="56"/>
      <c r="D72" s="63"/>
      <c r="E72" s="75"/>
      <c r="F72" s="63"/>
      <c r="G72" s="75"/>
      <c r="H72" s="75"/>
      <c r="I72" s="74">
        <f t="shared" si="2"/>
        <v>0</v>
      </c>
      <c r="J72" s="56"/>
      <c r="K72" s="56"/>
      <c r="L72" s="56"/>
      <c r="M72" s="56"/>
      <c r="N72" s="56"/>
      <c r="O72" s="56"/>
      <c r="P72" s="178"/>
      <c r="Q72" s="63"/>
      <c r="R72" s="63"/>
      <c r="S72" s="63"/>
      <c r="T72" s="63"/>
    </row>
    <row r="73" spans="1:20" s="171" customFormat="1">
      <c r="A73" s="130">
        <v>69</v>
      </c>
      <c r="B73" s="100"/>
      <c r="C73" s="56"/>
      <c r="D73" s="63"/>
      <c r="E73" s="75"/>
      <c r="F73" s="63"/>
      <c r="G73" s="75"/>
      <c r="H73" s="75"/>
      <c r="I73" s="74">
        <f t="shared" si="2"/>
        <v>0</v>
      </c>
      <c r="J73" s="63"/>
      <c r="K73" s="63"/>
      <c r="L73" s="63"/>
      <c r="M73" s="63"/>
      <c r="N73" s="63"/>
      <c r="O73" s="63"/>
      <c r="P73" s="178"/>
      <c r="Q73" s="63"/>
      <c r="R73" s="63"/>
      <c r="S73" s="63"/>
      <c r="T73" s="63"/>
    </row>
    <row r="74" spans="1:20" s="171" customFormat="1">
      <c r="A74" s="130">
        <v>70</v>
      </c>
      <c r="B74" s="100"/>
      <c r="C74" s="56"/>
      <c r="D74" s="63"/>
      <c r="E74" s="75"/>
      <c r="F74" s="63"/>
      <c r="G74" s="75"/>
      <c r="H74" s="75"/>
      <c r="I74" s="74">
        <f t="shared" si="2"/>
        <v>0</v>
      </c>
      <c r="J74" s="63"/>
      <c r="K74" s="63"/>
      <c r="L74" s="63"/>
      <c r="M74" s="63"/>
      <c r="N74" s="63"/>
      <c r="O74" s="63"/>
      <c r="P74" s="178"/>
      <c r="Q74" s="63"/>
      <c r="R74" s="63"/>
      <c r="S74" s="63"/>
      <c r="T74" s="63"/>
    </row>
    <row r="75" spans="1:20" s="171" customFormat="1">
      <c r="A75" s="130">
        <v>71</v>
      </c>
      <c r="B75" s="100"/>
      <c r="C75" s="56"/>
      <c r="D75" s="63"/>
      <c r="E75" s="75"/>
      <c r="F75" s="63"/>
      <c r="G75" s="75"/>
      <c r="H75" s="75"/>
      <c r="I75" s="74">
        <f t="shared" si="2"/>
        <v>0</v>
      </c>
      <c r="J75" s="63"/>
      <c r="K75" s="63"/>
      <c r="L75" s="63"/>
      <c r="M75" s="63"/>
      <c r="N75" s="63"/>
      <c r="O75" s="63"/>
      <c r="P75" s="178"/>
      <c r="Q75" s="63"/>
      <c r="R75" s="63"/>
      <c r="S75" s="63"/>
      <c r="T75" s="63"/>
    </row>
    <row r="76" spans="1:20" s="171" customFormat="1">
      <c r="A76" s="130">
        <v>72</v>
      </c>
      <c r="B76" s="100"/>
      <c r="C76" s="56"/>
      <c r="D76" s="63"/>
      <c r="E76" s="75"/>
      <c r="F76" s="63"/>
      <c r="G76" s="75"/>
      <c r="H76" s="75"/>
      <c r="I76" s="74">
        <f t="shared" si="2"/>
        <v>0</v>
      </c>
      <c r="J76" s="63"/>
      <c r="K76" s="63"/>
      <c r="L76" s="63"/>
      <c r="M76" s="63"/>
      <c r="N76" s="63"/>
      <c r="O76" s="63"/>
      <c r="P76" s="178"/>
      <c r="Q76" s="63"/>
      <c r="R76" s="63"/>
      <c r="S76" s="63"/>
      <c r="T76" s="63"/>
    </row>
    <row r="77" spans="1:20" s="171" customFormat="1">
      <c r="A77" s="130">
        <v>73</v>
      </c>
      <c r="B77" s="100"/>
      <c r="C77" s="56"/>
      <c r="D77" s="63"/>
      <c r="E77" s="75"/>
      <c r="F77" s="63"/>
      <c r="G77" s="75"/>
      <c r="H77" s="75"/>
      <c r="I77" s="74">
        <f t="shared" si="2"/>
        <v>0</v>
      </c>
      <c r="J77" s="63"/>
      <c r="K77" s="63"/>
      <c r="L77" s="63"/>
      <c r="M77" s="63"/>
      <c r="N77" s="63"/>
      <c r="O77" s="63"/>
      <c r="P77" s="178"/>
      <c r="Q77" s="63"/>
      <c r="R77" s="63"/>
      <c r="S77" s="63"/>
      <c r="T77" s="63"/>
    </row>
    <row r="78" spans="1:20" s="171" customFormat="1">
      <c r="A78" s="130">
        <v>74</v>
      </c>
      <c r="B78" s="100"/>
      <c r="C78" s="56"/>
      <c r="D78" s="63"/>
      <c r="E78" s="75"/>
      <c r="F78" s="63"/>
      <c r="G78" s="75"/>
      <c r="H78" s="75"/>
      <c r="I78" s="74">
        <f t="shared" si="2"/>
        <v>0</v>
      </c>
      <c r="J78" s="63"/>
      <c r="K78" s="63"/>
      <c r="L78" s="63"/>
      <c r="M78" s="63"/>
      <c r="N78" s="63"/>
      <c r="O78" s="63"/>
      <c r="P78" s="178"/>
      <c r="Q78" s="63"/>
      <c r="R78" s="63"/>
      <c r="S78" s="63"/>
      <c r="T78" s="63"/>
    </row>
    <row r="79" spans="1:20" s="171" customFormat="1">
      <c r="A79" s="130">
        <v>75</v>
      </c>
      <c r="B79" s="74"/>
      <c r="C79" s="56"/>
      <c r="D79" s="63"/>
      <c r="E79" s="75"/>
      <c r="F79" s="63"/>
      <c r="G79" s="75"/>
      <c r="H79" s="75"/>
      <c r="I79" s="74">
        <f t="shared" si="2"/>
        <v>0</v>
      </c>
      <c r="J79" s="63"/>
      <c r="K79" s="63"/>
      <c r="L79" s="63"/>
      <c r="M79" s="63"/>
      <c r="N79" s="63"/>
      <c r="O79" s="63"/>
      <c r="P79" s="178"/>
      <c r="Q79" s="63"/>
      <c r="R79" s="63"/>
      <c r="S79" s="63"/>
      <c r="T79" s="63"/>
    </row>
    <row r="80" spans="1:20" s="171" customFormat="1">
      <c r="A80" s="130">
        <v>76</v>
      </c>
      <c r="B80" s="74"/>
      <c r="C80" s="56"/>
      <c r="D80" s="63"/>
      <c r="E80" s="75"/>
      <c r="F80" s="63"/>
      <c r="G80" s="75"/>
      <c r="H80" s="75"/>
      <c r="I80" s="74">
        <f t="shared" si="2"/>
        <v>0</v>
      </c>
      <c r="J80" s="63"/>
      <c r="K80" s="63"/>
      <c r="L80" s="63"/>
      <c r="M80" s="63"/>
      <c r="N80" s="63"/>
      <c r="O80" s="63"/>
      <c r="P80" s="178"/>
      <c r="Q80" s="63"/>
      <c r="R80" s="63"/>
      <c r="S80" s="63"/>
      <c r="T80" s="63"/>
    </row>
    <row r="81" spans="1:20" s="171" customFormat="1">
      <c r="A81" s="130">
        <v>77</v>
      </c>
      <c r="B81" s="74"/>
      <c r="C81" s="56"/>
      <c r="D81" s="63"/>
      <c r="E81" s="75"/>
      <c r="F81" s="63"/>
      <c r="G81" s="75"/>
      <c r="H81" s="75"/>
      <c r="I81" s="74">
        <f t="shared" si="2"/>
        <v>0</v>
      </c>
      <c r="J81" s="63"/>
      <c r="K81" s="63"/>
      <c r="L81" s="63"/>
      <c r="M81" s="63"/>
      <c r="N81" s="63"/>
      <c r="O81" s="63"/>
      <c r="P81" s="178"/>
      <c r="Q81" s="63"/>
      <c r="R81" s="63"/>
      <c r="S81" s="63"/>
      <c r="T81" s="63"/>
    </row>
    <row r="82" spans="1:20" s="171" customFormat="1">
      <c r="A82" s="130">
        <v>78</v>
      </c>
      <c r="B82" s="74"/>
      <c r="C82" s="56"/>
      <c r="D82" s="63"/>
      <c r="E82" s="75"/>
      <c r="F82" s="63"/>
      <c r="G82" s="75"/>
      <c r="H82" s="75"/>
      <c r="I82" s="74">
        <f t="shared" si="2"/>
        <v>0</v>
      </c>
      <c r="J82" s="63"/>
      <c r="K82" s="63"/>
      <c r="L82" s="63"/>
      <c r="M82" s="63"/>
      <c r="N82" s="63"/>
      <c r="O82" s="63"/>
      <c r="P82" s="178"/>
      <c r="Q82" s="63"/>
      <c r="R82" s="63"/>
      <c r="S82" s="63"/>
      <c r="T82" s="63"/>
    </row>
    <row r="83" spans="1:20" s="171" customFormat="1">
      <c r="A83" s="130">
        <v>79</v>
      </c>
      <c r="B83" s="74"/>
      <c r="C83" s="56"/>
      <c r="D83" s="63"/>
      <c r="E83" s="75"/>
      <c r="F83" s="63"/>
      <c r="G83" s="75"/>
      <c r="H83" s="75"/>
      <c r="I83" s="74">
        <f t="shared" si="2"/>
        <v>0</v>
      </c>
      <c r="J83" s="63"/>
      <c r="K83" s="63"/>
      <c r="L83" s="63"/>
      <c r="M83" s="63"/>
      <c r="N83" s="63"/>
      <c r="O83" s="63"/>
      <c r="P83" s="178"/>
      <c r="Q83" s="63"/>
      <c r="R83" s="63"/>
      <c r="S83" s="63"/>
      <c r="T83" s="63"/>
    </row>
    <row r="84" spans="1:20" s="171" customFormat="1">
      <c r="A84" s="130">
        <v>80</v>
      </c>
      <c r="B84" s="74"/>
      <c r="C84" s="56"/>
      <c r="D84" s="63"/>
      <c r="E84" s="75"/>
      <c r="F84" s="63"/>
      <c r="G84" s="75"/>
      <c r="H84" s="75"/>
      <c r="I84" s="74">
        <f t="shared" si="2"/>
        <v>0</v>
      </c>
      <c r="J84" s="63"/>
      <c r="K84" s="63"/>
      <c r="L84" s="63"/>
      <c r="M84" s="63"/>
      <c r="N84" s="63"/>
      <c r="O84" s="63"/>
      <c r="P84" s="178"/>
      <c r="Q84" s="63"/>
      <c r="R84" s="63"/>
      <c r="S84" s="63"/>
      <c r="T84" s="63"/>
    </row>
    <row r="85" spans="1:20" s="171" customFormat="1">
      <c r="A85" s="130">
        <v>81</v>
      </c>
      <c r="B85" s="74"/>
      <c r="C85" s="56"/>
      <c r="D85" s="63"/>
      <c r="E85" s="75"/>
      <c r="F85" s="63"/>
      <c r="G85" s="75"/>
      <c r="H85" s="75"/>
      <c r="I85" s="74">
        <f t="shared" si="2"/>
        <v>0</v>
      </c>
      <c r="J85" s="63"/>
      <c r="K85" s="63"/>
      <c r="L85" s="63"/>
      <c r="M85" s="63"/>
      <c r="N85" s="63"/>
      <c r="O85" s="63"/>
      <c r="P85" s="178"/>
      <c r="Q85" s="63"/>
      <c r="R85" s="63"/>
      <c r="S85" s="63"/>
      <c r="T85" s="63"/>
    </row>
    <row r="86" spans="1:20" s="171" customFormat="1">
      <c r="A86" s="130">
        <v>82</v>
      </c>
      <c r="B86" s="74"/>
      <c r="C86" s="56"/>
      <c r="D86" s="63"/>
      <c r="E86" s="75"/>
      <c r="F86" s="63"/>
      <c r="G86" s="75"/>
      <c r="H86" s="75"/>
      <c r="I86" s="74">
        <f t="shared" si="2"/>
        <v>0</v>
      </c>
      <c r="J86" s="63"/>
      <c r="K86" s="63"/>
      <c r="L86" s="63"/>
      <c r="M86" s="63"/>
      <c r="N86" s="63"/>
      <c r="O86" s="63"/>
      <c r="P86" s="178"/>
      <c r="Q86" s="63"/>
      <c r="R86" s="63"/>
      <c r="S86" s="63"/>
      <c r="T86" s="63"/>
    </row>
    <row r="87" spans="1:20" s="171" customFormat="1">
      <c r="A87" s="130">
        <v>83</v>
      </c>
      <c r="B87" s="74"/>
      <c r="C87" s="56"/>
      <c r="D87" s="63"/>
      <c r="E87" s="75"/>
      <c r="F87" s="63"/>
      <c r="G87" s="75"/>
      <c r="H87" s="75"/>
      <c r="I87" s="74">
        <f t="shared" si="2"/>
        <v>0</v>
      </c>
      <c r="J87" s="63"/>
      <c r="K87" s="63"/>
      <c r="L87" s="63"/>
      <c r="M87" s="63"/>
      <c r="N87" s="63"/>
      <c r="O87" s="63"/>
      <c r="P87" s="178"/>
      <c r="Q87" s="63"/>
      <c r="R87" s="63"/>
      <c r="S87" s="63"/>
      <c r="T87" s="63"/>
    </row>
    <row r="88" spans="1:20" s="171" customFormat="1">
      <c r="A88" s="130">
        <v>84</v>
      </c>
      <c r="B88" s="74"/>
      <c r="C88" s="56"/>
      <c r="D88" s="63"/>
      <c r="E88" s="75"/>
      <c r="F88" s="63"/>
      <c r="G88" s="75"/>
      <c r="H88" s="75"/>
      <c r="I88" s="74">
        <f t="shared" si="2"/>
        <v>0</v>
      </c>
      <c r="J88" s="63"/>
      <c r="K88" s="63"/>
      <c r="L88" s="63"/>
      <c r="M88" s="63"/>
      <c r="N88" s="63"/>
      <c r="O88" s="63"/>
      <c r="P88" s="178"/>
      <c r="Q88" s="63"/>
      <c r="R88" s="63"/>
      <c r="S88" s="63"/>
      <c r="T88" s="63"/>
    </row>
    <row r="89" spans="1:20" s="171" customFormat="1">
      <c r="A89" s="130">
        <v>85</v>
      </c>
      <c r="B89" s="74"/>
      <c r="C89" s="56"/>
      <c r="D89" s="63"/>
      <c r="E89" s="75"/>
      <c r="F89" s="63"/>
      <c r="G89" s="75"/>
      <c r="H89" s="75"/>
      <c r="I89" s="74">
        <f t="shared" si="2"/>
        <v>0</v>
      </c>
      <c r="J89" s="63"/>
      <c r="K89" s="63"/>
      <c r="L89" s="63"/>
      <c r="M89" s="63"/>
      <c r="N89" s="63"/>
      <c r="O89" s="63"/>
      <c r="P89" s="178"/>
      <c r="Q89" s="63"/>
      <c r="R89" s="63"/>
      <c r="S89" s="63"/>
      <c r="T89" s="63"/>
    </row>
    <row r="90" spans="1:20" s="171" customFormat="1">
      <c r="A90" s="130">
        <v>86</v>
      </c>
      <c r="B90" s="74"/>
      <c r="C90" s="56"/>
      <c r="D90" s="63"/>
      <c r="E90" s="75"/>
      <c r="F90" s="63"/>
      <c r="G90" s="75"/>
      <c r="H90" s="75"/>
      <c r="I90" s="74">
        <f t="shared" si="2"/>
        <v>0</v>
      </c>
      <c r="J90" s="63"/>
      <c r="K90" s="63"/>
      <c r="L90" s="63"/>
      <c r="M90" s="63"/>
      <c r="N90" s="63"/>
      <c r="O90" s="63"/>
      <c r="P90" s="178"/>
      <c r="Q90" s="63"/>
      <c r="R90" s="63"/>
      <c r="S90" s="63"/>
      <c r="T90" s="63"/>
    </row>
    <row r="91" spans="1:20" s="171" customFormat="1">
      <c r="A91" s="130">
        <v>87</v>
      </c>
      <c r="B91" s="74"/>
      <c r="C91" s="56"/>
      <c r="D91" s="63"/>
      <c r="E91" s="75"/>
      <c r="F91" s="63"/>
      <c r="G91" s="75"/>
      <c r="H91" s="75"/>
      <c r="I91" s="74">
        <f t="shared" si="2"/>
        <v>0</v>
      </c>
      <c r="J91" s="63"/>
      <c r="K91" s="63"/>
      <c r="L91" s="63"/>
      <c r="M91" s="63"/>
      <c r="N91" s="63"/>
      <c r="O91" s="63"/>
      <c r="P91" s="178"/>
      <c r="Q91" s="63"/>
      <c r="R91" s="63"/>
      <c r="S91" s="63"/>
      <c r="T91" s="63"/>
    </row>
    <row r="92" spans="1:20" s="171" customFormat="1">
      <c r="A92" s="130">
        <v>88</v>
      </c>
      <c r="B92" s="74"/>
      <c r="C92" s="56"/>
      <c r="D92" s="63"/>
      <c r="E92" s="75"/>
      <c r="F92" s="63"/>
      <c r="G92" s="75"/>
      <c r="H92" s="75"/>
      <c r="I92" s="74">
        <f t="shared" si="2"/>
        <v>0</v>
      </c>
      <c r="J92" s="63"/>
      <c r="K92" s="63"/>
      <c r="L92" s="63"/>
      <c r="M92" s="63"/>
      <c r="N92" s="63"/>
      <c r="O92" s="63"/>
      <c r="P92" s="178"/>
      <c r="Q92" s="63"/>
      <c r="R92" s="63"/>
      <c r="S92" s="63"/>
      <c r="T92" s="63"/>
    </row>
    <row r="93" spans="1:20" s="171" customFormat="1">
      <c r="A93" s="130">
        <v>89</v>
      </c>
      <c r="B93" s="74"/>
      <c r="C93" s="56"/>
      <c r="D93" s="63"/>
      <c r="E93" s="75"/>
      <c r="F93" s="63"/>
      <c r="G93" s="75"/>
      <c r="H93" s="75"/>
      <c r="I93" s="74">
        <f t="shared" si="2"/>
        <v>0</v>
      </c>
      <c r="J93" s="63"/>
      <c r="K93" s="63"/>
      <c r="L93" s="63"/>
      <c r="M93" s="63"/>
      <c r="N93" s="63"/>
      <c r="O93" s="63"/>
      <c r="P93" s="178"/>
      <c r="Q93" s="63"/>
      <c r="R93" s="63"/>
      <c r="S93" s="63"/>
      <c r="T93" s="63"/>
    </row>
    <row r="94" spans="1:20" s="171" customFormat="1">
      <c r="A94" s="130">
        <v>90</v>
      </c>
      <c r="B94" s="74"/>
      <c r="C94" s="56"/>
      <c r="D94" s="63"/>
      <c r="E94" s="75"/>
      <c r="F94" s="63"/>
      <c r="G94" s="75"/>
      <c r="H94" s="75"/>
      <c r="I94" s="74">
        <f t="shared" si="2"/>
        <v>0</v>
      </c>
      <c r="J94" s="63"/>
      <c r="K94" s="63"/>
      <c r="L94" s="63"/>
      <c r="M94" s="63"/>
      <c r="N94" s="63"/>
      <c r="O94" s="63"/>
      <c r="P94" s="178"/>
      <c r="Q94" s="63"/>
      <c r="R94" s="63"/>
      <c r="S94" s="63"/>
      <c r="T94" s="63"/>
    </row>
    <row r="95" spans="1:20" s="171" customFormat="1">
      <c r="A95" s="130">
        <v>91</v>
      </c>
      <c r="B95" s="74"/>
      <c r="C95" s="56"/>
      <c r="D95" s="63"/>
      <c r="E95" s="75"/>
      <c r="F95" s="63"/>
      <c r="G95" s="75"/>
      <c r="H95" s="75"/>
      <c r="I95" s="74">
        <f t="shared" si="2"/>
        <v>0</v>
      </c>
      <c r="J95" s="63"/>
      <c r="K95" s="63"/>
      <c r="L95" s="63"/>
      <c r="M95" s="63"/>
      <c r="N95" s="63"/>
      <c r="O95" s="63"/>
      <c r="P95" s="178"/>
      <c r="Q95" s="63"/>
      <c r="R95" s="63"/>
      <c r="S95" s="63"/>
      <c r="T95" s="63"/>
    </row>
    <row r="96" spans="1:20" s="171" customFormat="1">
      <c r="A96" s="130">
        <v>92</v>
      </c>
      <c r="B96" s="74"/>
      <c r="C96" s="56"/>
      <c r="D96" s="63"/>
      <c r="E96" s="75"/>
      <c r="F96" s="63"/>
      <c r="G96" s="75"/>
      <c r="H96" s="75"/>
      <c r="I96" s="74">
        <f t="shared" si="2"/>
        <v>0</v>
      </c>
      <c r="J96" s="63"/>
      <c r="K96" s="63"/>
      <c r="L96" s="63"/>
      <c r="M96" s="63"/>
      <c r="N96" s="63"/>
      <c r="O96" s="63"/>
      <c r="P96" s="178"/>
      <c r="Q96" s="63"/>
      <c r="R96" s="63"/>
      <c r="S96" s="63"/>
      <c r="T96" s="63"/>
    </row>
    <row r="97" spans="1:20" s="171" customFormat="1">
      <c r="A97" s="130">
        <v>93</v>
      </c>
      <c r="B97" s="74"/>
      <c r="C97" s="56"/>
      <c r="D97" s="63"/>
      <c r="E97" s="75"/>
      <c r="F97" s="63"/>
      <c r="G97" s="75"/>
      <c r="H97" s="75"/>
      <c r="I97" s="74">
        <f t="shared" si="2"/>
        <v>0</v>
      </c>
      <c r="J97" s="63"/>
      <c r="K97" s="63"/>
      <c r="L97" s="63"/>
      <c r="M97" s="63"/>
      <c r="N97" s="63"/>
      <c r="O97" s="63"/>
      <c r="P97" s="178"/>
      <c r="Q97" s="63"/>
      <c r="R97" s="63"/>
      <c r="S97" s="63"/>
      <c r="T97" s="63"/>
    </row>
    <row r="98" spans="1:20" s="171" customFormat="1">
      <c r="A98" s="130">
        <v>94</v>
      </c>
      <c r="B98" s="74"/>
      <c r="C98" s="56"/>
      <c r="D98" s="63"/>
      <c r="E98" s="75"/>
      <c r="F98" s="63"/>
      <c r="G98" s="75"/>
      <c r="H98" s="75"/>
      <c r="I98" s="74">
        <f t="shared" si="2"/>
        <v>0</v>
      </c>
      <c r="J98" s="63"/>
      <c r="K98" s="63"/>
      <c r="L98" s="63"/>
      <c r="M98" s="63"/>
      <c r="N98" s="63"/>
      <c r="O98" s="63"/>
      <c r="P98" s="178"/>
      <c r="Q98" s="63"/>
      <c r="R98" s="63"/>
      <c r="S98" s="63"/>
      <c r="T98" s="63"/>
    </row>
    <row r="99" spans="1:20" s="171" customFormat="1">
      <c r="A99" s="130">
        <v>95</v>
      </c>
      <c r="B99" s="74"/>
      <c r="C99" s="56"/>
      <c r="D99" s="63"/>
      <c r="E99" s="75"/>
      <c r="F99" s="63"/>
      <c r="G99" s="75"/>
      <c r="H99" s="75"/>
      <c r="I99" s="74">
        <f t="shared" si="2"/>
        <v>0</v>
      </c>
      <c r="J99" s="63"/>
      <c r="K99" s="63"/>
      <c r="L99" s="63"/>
      <c r="M99" s="63"/>
      <c r="N99" s="63"/>
      <c r="O99" s="63"/>
      <c r="P99" s="178"/>
      <c r="Q99" s="63"/>
      <c r="R99" s="63"/>
      <c r="S99" s="63"/>
      <c r="T99" s="63"/>
    </row>
    <row r="100" spans="1:20" s="171" customFormat="1">
      <c r="A100" s="130">
        <v>96</v>
      </c>
      <c r="B100" s="74"/>
      <c r="C100" s="56"/>
      <c r="D100" s="63"/>
      <c r="E100" s="75"/>
      <c r="F100" s="63"/>
      <c r="G100" s="75"/>
      <c r="H100" s="75"/>
      <c r="I100" s="74">
        <f t="shared" si="2"/>
        <v>0</v>
      </c>
      <c r="J100" s="63"/>
      <c r="K100" s="63"/>
      <c r="L100" s="63"/>
      <c r="M100" s="63"/>
      <c r="N100" s="63"/>
      <c r="O100" s="63"/>
      <c r="P100" s="178"/>
      <c r="Q100" s="63"/>
      <c r="R100" s="63"/>
      <c r="S100" s="63"/>
      <c r="T100" s="63"/>
    </row>
    <row r="101" spans="1:20" s="171" customFormat="1">
      <c r="A101" s="130">
        <v>97</v>
      </c>
      <c r="B101" s="74"/>
      <c r="C101" s="56"/>
      <c r="D101" s="63"/>
      <c r="E101" s="75"/>
      <c r="F101" s="63"/>
      <c r="G101" s="75"/>
      <c r="H101" s="75"/>
      <c r="I101" s="74">
        <f t="shared" si="2"/>
        <v>0</v>
      </c>
      <c r="J101" s="63"/>
      <c r="K101" s="63"/>
      <c r="L101" s="63"/>
      <c r="M101" s="63"/>
      <c r="N101" s="63"/>
      <c r="O101" s="63"/>
      <c r="P101" s="178"/>
      <c r="Q101" s="63"/>
      <c r="R101" s="63"/>
      <c r="S101" s="63"/>
      <c r="T101" s="63"/>
    </row>
    <row r="102" spans="1:20" s="171" customFormat="1">
      <c r="A102" s="130">
        <v>98</v>
      </c>
      <c r="B102" s="74"/>
      <c r="C102" s="56"/>
      <c r="D102" s="63"/>
      <c r="E102" s="75"/>
      <c r="F102" s="63"/>
      <c r="G102" s="75"/>
      <c r="H102" s="75"/>
      <c r="I102" s="74">
        <f t="shared" si="2"/>
        <v>0</v>
      </c>
      <c r="J102" s="63"/>
      <c r="K102" s="63"/>
      <c r="L102" s="63"/>
      <c r="M102" s="63"/>
      <c r="N102" s="63"/>
      <c r="O102" s="63"/>
      <c r="P102" s="178"/>
      <c r="Q102" s="63"/>
      <c r="R102" s="63"/>
      <c r="S102" s="63"/>
      <c r="T102" s="63"/>
    </row>
    <row r="103" spans="1:20" s="171" customFormat="1">
      <c r="A103" s="130">
        <v>99</v>
      </c>
      <c r="B103" s="74"/>
      <c r="C103" s="56"/>
      <c r="D103" s="63"/>
      <c r="E103" s="75"/>
      <c r="F103" s="63"/>
      <c r="G103" s="75"/>
      <c r="H103" s="75"/>
      <c r="I103" s="74">
        <f t="shared" si="2"/>
        <v>0</v>
      </c>
      <c r="J103" s="63"/>
      <c r="K103" s="63"/>
      <c r="L103" s="63"/>
      <c r="M103" s="63"/>
      <c r="N103" s="63"/>
      <c r="O103" s="63"/>
      <c r="P103" s="178"/>
      <c r="Q103" s="63"/>
      <c r="R103" s="63"/>
      <c r="S103" s="63"/>
      <c r="T103" s="63"/>
    </row>
    <row r="104" spans="1:20" s="171" customFormat="1">
      <c r="A104" s="130">
        <v>100</v>
      </c>
      <c r="B104" s="74"/>
      <c r="C104" s="56"/>
      <c r="D104" s="63"/>
      <c r="E104" s="75"/>
      <c r="F104" s="63"/>
      <c r="G104" s="75"/>
      <c r="H104" s="75"/>
      <c r="I104" s="74">
        <f t="shared" si="2"/>
        <v>0</v>
      </c>
      <c r="J104" s="63"/>
      <c r="K104" s="63"/>
      <c r="L104" s="63"/>
      <c r="M104" s="63"/>
      <c r="N104" s="63"/>
      <c r="O104" s="63"/>
      <c r="P104" s="178"/>
      <c r="Q104" s="63"/>
      <c r="R104" s="63"/>
      <c r="S104" s="63"/>
      <c r="T104" s="63"/>
    </row>
    <row r="105" spans="1:20">
      <c r="A105" s="4">
        <v>101</v>
      </c>
      <c r="B105" s="16"/>
      <c r="C105" s="17"/>
      <c r="D105" s="17"/>
      <c r="E105" s="18"/>
      <c r="F105" s="17"/>
      <c r="G105" s="18"/>
      <c r="H105" s="18"/>
      <c r="I105" s="16">
        <f t="shared" si="2"/>
        <v>0</v>
      </c>
      <c r="J105" s="17"/>
      <c r="K105" s="17"/>
      <c r="L105" s="17"/>
      <c r="M105" s="17"/>
      <c r="N105" s="17"/>
      <c r="O105" s="17"/>
      <c r="P105" s="146"/>
      <c r="Q105" s="17"/>
      <c r="R105" s="17"/>
      <c r="S105" s="17"/>
      <c r="T105" s="17"/>
    </row>
    <row r="106" spans="1:20">
      <c r="A106" s="4">
        <v>102</v>
      </c>
      <c r="B106" s="16"/>
      <c r="C106" s="17"/>
      <c r="D106" s="17"/>
      <c r="E106" s="18"/>
      <c r="F106" s="17"/>
      <c r="G106" s="18"/>
      <c r="H106" s="18"/>
      <c r="I106" s="16">
        <f t="shared" si="2"/>
        <v>0</v>
      </c>
      <c r="J106" s="17"/>
      <c r="K106" s="17"/>
      <c r="L106" s="17"/>
      <c r="M106" s="17"/>
      <c r="N106" s="17"/>
      <c r="O106" s="17"/>
      <c r="P106" s="146"/>
      <c r="Q106" s="17"/>
      <c r="R106" s="17"/>
      <c r="S106" s="17"/>
      <c r="T106" s="17"/>
    </row>
    <row r="107" spans="1:20">
      <c r="A107" s="4">
        <v>103</v>
      </c>
      <c r="B107" s="16"/>
      <c r="C107" s="17"/>
      <c r="D107" s="17"/>
      <c r="E107" s="18"/>
      <c r="F107" s="17"/>
      <c r="G107" s="18"/>
      <c r="H107" s="18"/>
      <c r="I107" s="16">
        <f t="shared" si="2"/>
        <v>0</v>
      </c>
      <c r="J107" s="17"/>
      <c r="K107" s="17"/>
      <c r="L107" s="17"/>
      <c r="M107" s="17"/>
      <c r="N107" s="17"/>
      <c r="O107" s="17"/>
      <c r="P107" s="146"/>
      <c r="Q107" s="17"/>
      <c r="R107" s="17"/>
      <c r="S107" s="17"/>
      <c r="T107" s="17"/>
    </row>
    <row r="108" spans="1:20">
      <c r="A108" s="4">
        <v>104</v>
      </c>
      <c r="B108" s="16"/>
      <c r="C108" s="17"/>
      <c r="D108" s="17"/>
      <c r="E108" s="18"/>
      <c r="F108" s="17"/>
      <c r="G108" s="18"/>
      <c r="H108" s="18"/>
      <c r="I108" s="16">
        <f t="shared" si="2"/>
        <v>0</v>
      </c>
      <c r="J108" s="17"/>
      <c r="K108" s="17"/>
      <c r="L108" s="17"/>
      <c r="M108" s="17"/>
      <c r="N108" s="17"/>
      <c r="O108" s="17"/>
      <c r="P108" s="146"/>
      <c r="Q108" s="17"/>
      <c r="R108" s="17"/>
      <c r="S108" s="17"/>
      <c r="T108" s="17"/>
    </row>
    <row r="109" spans="1:20">
      <c r="A109" s="4">
        <v>105</v>
      </c>
      <c r="B109" s="16"/>
      <c r="C109" s="17"/>
      <c r="D109" s="17"/>
      <c r="E109" s="18"/>
      <c r="F109" s="17"/>
      <c r="G109" s="18"/>
      <c r="H109" s="18"/>
      <c r="I109" s="16">
        <f t="shared" si="2"/>
        <v>0</v>
      </c>
      <c r="J109" s="17"/>
      <c r="K109" s="17"/>
      <c r="L109" s="17"/>
      <c r="M109" s="17"/>
      <c r="N109" s="17"/>
      <c r="O109" s="17"/>
      <c r="P109" s="146"/>
      <c r="Q109" s="17"/>
      <c r="R109" s="17"/>
      <c r="S109" s="17"/>
      <c r="T109" s="17"/>
    </row>
    <row r="110" spans="1:20">
      <c r="A110" s="4">
        <v>106</v>
      </c>
      <c r="B110" s="16"/>
      <c r="C110" s="17"/>
      <c r="D110" s="17"/>
      <c r="E110" s="18"/>
      <c r="F110" s="17"/>
      <c r="G110" s="18"/>
      <c r="H110" s="18"/>
      <c r="I110" s="16">
        <f t="shared" si="2"/>
        <v>0</v>
      </c>
      <c r="J110" s="17"/>
      <c r="K110" s="17"/>
      <c r="L110" s="17"/>
      <c r="M110" s="17"/>
      <c r="N110" s="17"/>
      <c r="O110" s="17"/>
      <c r="P110" s="146"/>
      <c r="Q110" s="17"/>
      <c r="R110" s="17"/>
      <c r="S110" s="17"/>
      <c r="T110" s="17"/>
    </row>
    <row r="111" spans="1:20">
      <c r="A111" s="4">
        <v>107</v>
      </c>
      <c r="B111" s="16"/>
      <c r="C111" s="17"/>
      <c r="D111" s="17"/>
      <c r="E111" s="18"/>
      <c r="F111" s="17"/>
      <c r="G111" s="18"/>
      <c r="H111" s="18"/>
      <c r="I111" s="16">
        <f t="shared" si="2"/>
        <v>0</v>
      </c>
      <c r="J111" s="17"/>
      <c r="K111" s="17"/>
      <c r="L111" s="17"/>
      <c r="M111" s="17"/>
      <c r="N111" s="17"/>
      <c r="O111" s="17"/>
      <c r="P111" s="146"/>
      <c r="Q111" s="17"/>
      <c r="R111" s="17"/>
      <c r="S111" s="17"/>
      <c r="T111" s="17"/>
    </row>
    <row r="112" spans="1:20">
      <c r="A112" s="4">
        <v>108</v>
      </c>
      <c r="B112" s="16"/>
      <c r="C112" s="17"/>
      <c r="D112" s="17"/>
      <c r="E112" s="18"/>
      <c r="F112" s="17"/>
      <c r="G112" s="18"/>
      <c r="H112" s="18"/>
      <c r="I112" s="16">
        <f t="shared" si="2"/>
        <v>0</v>
      </c>
      <c r="J112" s="17"/>
      <c r="K112" s="17"/>
      <c r="L112" s="17"/>
      <c r="M112" s="17"/>
      <c r="N112" s="17"/>
      <c r="O112" s="17"/>
      <c r="P112" s="146"/>
      <c r="Q112" s="17"/>
      <c r="R112" s="17"/>
      <c r="S112" s="17"/>
      <c r="T112" s="17"/>
    </row>
    <row r="113" spans="1:20">
      <c r="A113" s="4">
        <v>109</v>
      </c>
      <c r="B113" s="16"/>
      <c r="C113" s="17"/>
      <c r="D113" s="17"/>
      <c r="E113" s="18"/>
      <c r="F113" s="17"/>
      <c r="G113" s="18"/>
      <c r="H113" s="18"/>
      <c r="I113" s="16">
        <f t="shared" si="2"/>
        <v>0</v>
      </c>
      <c r="J113" s="17"/>
      <c r="K113" s="17"/>
      <c r="L113" s="17"/>
      <c r="M113" s="17"/>
      <c r="N113" s="17"/>
      <c r="O113" s="17"/>
      <c r="P113" s="146"/>
      <c r="Q113" s="17"/>
      <c r="R113" s="17"/>
      <c r="S113" s="17"/>
      <c r="T113" s="17"/>
    </row>
    <row r="114" spans="1:20">
      <c r="A114" s="4">
        <v>110</v>
      </c>
      <c r="B114" s="16"/>
      <c r="C114" s="17"/>
      <c r="D114" s="17"/>
      <c r="E114" s="18"/>
      <c r="F114" s="17"/>
      <c r="G114" s="18"/>
      <c r="H114" s="18"/>
      <c r="I114" s="16">
        <f t="shared" si="2"/>
        <v>0</v>
      </c>
      <c r="J114" s="17"/>
      <c r="K114" s="17"/>
      <c r="L114" s="17"/>
      <c r="M114" s="17"/>
      <c r="N114" s="17"/>
      <c r="O114" s="17"/>
      <c r="P114" s="146"/>
      <c r="Q114" s="17"/>
      <c r="R114" s="17"/>
      <c r="S114" s="17"/>
      <c r="T114" s="17"/>
    </row>
    <row r="115" spans="1:20">
      <c r="A115" s="4">
        <v>111</v>
      </c>
      <c r="B115" s="16"/>
      <c r="C115" s="17"/>
      <c r="D115" s="17"/>
      <c r="E115" s="18"/>
      <c r="F115" s="17"/>
      <c r="G115" s="18"/>
      <c r="H115" s="18"/>
      <c r="I115" s="16">
        <f t="shared" si="2"/>
        <v>0</v>
      </c>
      <c r="J115" s="17"/>
      <c r="K115" s="17"/>
      <c r="L115" s="17"/>
      <c r="M115" s="17"/>
      <c r="N115" s="17"/>
      <c r="O115" s="17"/>
      <c r="P115" s="146"/>
      <c r="Q115" s="17"/>
      <c r="R115" s="17"/>
      <c r="S115" s="17"/>
      <c r="T115" s="17"/>
    </row>
    <row r="116" spans="1:20">
      <c r="A116" s="4">
        <v>112</v>
      </c>
      <c r="B116" s="16"/>
      <c r="C116" s="17"/>
      <c r="D116" s="17"/>
      <c r="E116" s="18"/>
      <c r="F116" s="17"/>
      <c r="G116" s="18"/>
      <c r="H116" s="18"/>
      <c r="I116" s="16">
        <f t="shared" si="2"/>
        <v>0</v>
      </c>
      <c r="J116" s="17"/>
      <c r="K116" s="17"/>
      <c r="L116" s="17"/>
      <c r="M116" s="17"/>
      <c r="N116" s="17"/>
      <c r="O116" s="17"/>
      <c r="P116" s="146"/>
      <c r="Q116" s="17"/>
      <c r="R116" s="17"/>
      <c r="S116" s="17"/>
      <c r="T116" s="17"/>
    </row>
    <row r="117" spans="1:20">
      <c r="A117" s="4">
        <v>113</v>
      </c>
      <c r="B117" s="16"/>
      <c r="C117" s="17"/>
      <c r="D117" s="17"/>
      <c r="E117" s="18"/>
      <c r="F117" s="17"/>
      <c r="G117" s="18"/>
      <c r="H117" s="18"/>
      <c r="I117" s="16">
        <f t="shared" si="2"/>
        <v>0</v>
      </c>
      <c r="J117" s="17"/>
      <c r="K117" s="17"/>
      <c r="L117" s="17"/>
      <c r="M117" s="17"/>
      <c r="N117" s="17"/>
      <c r="O117" s="17"/>
      <c r="P117" s="146"/>
      <c r="Q117" s="17"/>
      <c r="R117" s="17"/>
      <c r="S117" s="17"/>
      <c r="T117" s="17"/>
    </row>
    <row r="118" spans="1:20">
      <c r="A118" s="4">
        <v>114</v>
      </c>
      <c r="B118" s="16"/>
      <c r="C118" s="17"/>
      <c r="D118" s="17"/>
      <c r="E118" s="18"/>
      <c r="F118" s="17"/>
      <c r="G118" s="18"/>
      <c r="H118" s="18"/>
      <c r="I118" s="16">
        <f t="shared" si="2"/>
        <v>0</v>
      </c>
      <c r="J118" s="17"/>
      <c r="K118" s="17"/>
      <c r="L118" s="17"/>
      <c r="M118" s="17"/>
      <c r="N118" s="17"/>
      <c r="O118" s="17"/>
      <c r="P118" s="146"/>
      <c r="Q118" s="17"/>
      <c r="R118" s="17"/>
      <c r="S118" s="17"/>
      <c r="T118" s="17"/>
    </row>
    <row r="119" spans="1:20">
      <c r="A119" s="4">
        <v>115</v>
      </c>
      <c r="B119" s="16"/>
      <c r="C119" s="17"/>
      <c r="D119" s="17"/>
      <c r="E119" s="18"/>
      <c r="F119" s="17"/>
      <c r="G119" s="18"/>
      <c r="H119" s="18"/>
      <c r="I119" s="16">
        <f t="shared" si="2"/>
        <v>0</v>
      </c>
      <c r="J119" s="17"/>
      <c r="K119" s="17"/>
      <c r="L119" s="17"/>
      <c r="M119" s="17"/>
      <c r="N119" s="17"/>
      <c r="O119" s="17"/>
      <c r="P119" s="146"/>
      <c r="Q119" s="17"/>
      <c r="R119" s="17"/>
      <c r="S119" s="17"/>
      <c r="T119" s="17"/>
    </row>
    <row r="120" spans="1:20">
      <c r="A120" s="4">
        <v>116</v>
      </c>
      <c r="B120" s="16"/>
      <c r="C120" s="17"/>
      <c r="D120" s="17"/>
      <c r="E120" s="18"/>
      <c r="F120" s="17"/>
      <c r="G120" s="18"/>
      <c r="H120" s="18"/>
      <c r="I120" s="16">
        <f t="shared" si="2"/>
        <v>0</v>
      </c>
      <c r="J120" s="17"/>
      <c r="K120" s="17"/>
      <c r="L120" s="17"/>
      <c r="M120" s="17"/>
      <c r="N120" s="17"/>
      <c r="O120" s="17"/>
      <c r="P120" s="146"/>
      <c r="Q120" s="17"/>
      <c r="R120" s="17"/>
      <c r="S120" s="17"/>
      <c r="T120" s="17"/>
    </row>
    <row r="121" spans="1:20">
      <c r="A121" s="4">
        <v>117</v>
      </c>
      <c r="B121" s="16"/>
      <c r="C121" s="17"/>
      <c r="D121" s="17"/>
      <c r="E121" s="18"/>
      <c r="F121" s="17"/>
      <c r="G121" s="18"/>
      <c r="H121" s="18"/>
      <c r="I121" s="16">
        <f t="shared" si="2"/>
        <v>0</v>
      </c>
      <c r="J121" s="17"/>
      <c r="K121" s="17"/>
      <c r="L121" s="17"/>
      <c r="M121" s="17"/>
      <c r="N121" s="17"/>
      <c r="O121" s="17"/>
      <c r="P121" s="146"/>
      <c r="Q121" s="17"/>
      <c r="R121" s="17"/>
      <c r="S121" s="17"/>
      <c r="T121" s="17"/>
    </row>
    <row r="122" spans="1:20">
      <c r="A122" s="4">
        <v>118</v>
      </c>
      <c r="B122" s="16"/>
      <c r="C122" s="17"/>
      <c r="D122" s="17"/>
      <c r="E122" s="18"/>
      <c r="F122" s="17"/>
      <c r="G122" s="18"/>
      <c r="H122" s="18"/>
      <c r="I122" s="16">
        <f t="shared" si="2"/>
        <v>0</v>
      </c>
      <c r="J122" s="17"/>
      <c r="K122" s="17"/>
      <c r="L122" s="17"/>
      <c r="M122" s="17"/>
      <c r="N122" s="17"/>
      <c r="O122" s="17"/>
      <c r="P122" s="146"/>
      <c r="Q122" s="17"/>
      <c r="R122" s="17"/>
      <c r="S122" s="17"/>
      <c r="T122" s="17"/>
    </row>
    <row r="123" spans="1:20">
      <c r="A123" s="4">
        <v>119</v>
      </c>
      <c r="B123" s="16"/>
      <c r="C123" s="17"/>
      <c r="D123" s="17"/>
      <c r="E123" s="18"/>
      <c r="F123" s="17"/>
      <c r="G123" s="18"/>
      <c r="H123" s="18"/>
      <c r="I123" s="16">
        <f t="shared" si="2"/>
        <v>0</v>
      </c>
      <c r="J123" s="17"/>
      <c r="K123" s="17"/>
      <c r="L123" s="17"/>
      <c r="M123" s="17"/>
      <c r="N123" s="17"/>
      <c r="O123" s="17"/>
      <c r="P123" s="146"/>
      <c r="Q123" s="17"/>
      <c r="R123" s="17"/>
      <c r="S123" s="17"/>
      <c r="T123" s="17"/>
    </row>
    <row r="124" spans="1:20">
      <c r="A124" s="4">
        <v>120</v>
      </c>
      <c r="B124" s="16"/>
      <c r="C124" s="17"/>
      <c r="D124" s="17"/>
      <c r="E124" s="18"/>
      <c r="F124" s="17"/>
      <c r="G124" s="18"/>
      <c r="H124" s="18"/>
      <c r="I124" s="16">
        <f t="shared" si="2"/>
        <v>0</v>
      </c>
      <c r="J124" s="17"/>
      <c r="K124" s="17"/>
      <c r="L124" s="17"/>
      <c r="M124" s="17"/>
      <c r="N124" s="17"/>
      <c r="O124" s="17"/>
      <c r="P124" s="146"/>
      <c r="Q124" s="17"/>
      <c r="R124" s="17"/>
      <c r="S124" s="17"/>
      <c r="T124" s="17"/>
    </row>
    <row r="125" spans="1:20">
      <c r="A125" s="4">
        <v>121</v>
      </c>
      <c r="B125" s="16"/>
      <c r="C125" s="17"/>
      <c r="D125" s="17"/>
      <c r="E125" s="18"/>
      <c r="F125" s="17"/>
      <c r="G125" s="18"/>
      <c r="H125" s="18"/>
      <c r="I125" s="16">
        <f t="shared" si="2"/>
        <v>0</v>
      </c>
      <c r="J125" s="17"/>
      <c r="K125" s="17"/>
      <c r="L125" s="17"/>
      <c r="M125" s="17"/>
      <c r="N125" s="17"/>
      <c r="O125" s="17"/>
      <c r="P125" s="146"/>
      <c r="Q125" s="17"/>
      <c r="R125" s="17"/>
      <c r="S125" s="17"/>
      <c r="T125" s="17"/>
    </row>
    <row r="126" spans="1:20">
      <c r="A126" s="4">
        <v>122</v>
      </c>
      <c r="B126" s="16"/>
      <c r="C126" s="17"/>
      <c r="D126" s="17"/>
      <c r="E126" s="18"/>
      <c r="F126" s="17"/>
      <c r="G126" s="18"/>
      <c r="H126" s="18"/>
      <c r="I126" s="16">
        <f t="shared" si="2"/>
        <v>0</v>
      </c>
      <c r="J126" s="17"/>
      <c r="K126" s="17"/>
      <c r="L126" s="17"/>
      <c r="M126" s="17"/>
      <c r="N126" s="17"/>
      <c r="O126" s="17"/>
      <c r="P126" s="146"/>
      <c r="Q126" s="17"/>
      <c r="R126" s="17"/>
      <c r="S126" s="17"/>
      <c r="T126" s="17"/>
    </row>
    <row r="127" spans="1:20">
      <c r="A127" s="4">
        <v>123</v>
      </c>
      <c r="B127" s="16"/>
      <c r="C127" s="17"/>
      <c r="D127" s="17"/>
      <c r="E127" s="18"/>
      <c r="F127" s="17"/>
      <c r="G127" s="18"/>
      <c r="H127" s="18"/>
      <c r="I127" s="16">
        <f t="shared" si="2"/>
        <v>0</v>
      </c>
      <c r="J127" s="17"/>
      <c r="K127" s="17"/>
      <c r="L127" s="17"/>
      <c r="M127" s="17"/>
      <c r="N127" s="17"/>
      <c r="O127" s="17"/>
      <c r="P127" s="146"/>
      <c r="Q127" s="17"/>
      <c r="R127" s="17"/>
      <c r="S127" s="17"/>
      <c r="T127" s="17"/>
    </row>
    <row r="128" spans="1:20">
      <c r="A128" s="4">
        <v>124</v>
      </c>
      <c r="B128" s="16"/>
      <c r="C128" s="17"/>
      <c r="D128" s="17"/>
      <c r="E128" s="18"/>
      <c r="F128" s="17"/>
      <c r="G128" s="18"/>
      <c r="H128" s="18"/>
      <c r="I128" s="16">
        <f t="shared" si="2"/>
        <v>0</v>
      </c>
      <c r="J128" s="17"/>
      <c r="K128" s="17"/>
      <c r="L128" s="17"/>
      <c r="M128" s="17"/>
      <c r="N128" s="17"/>
      <c r="O128" s="17"/>
      <c r="P128" s="146"/>
      <c r="Q128" s="17"/>
      <c r="R128" s="17"/>
      <c r="S128" s="17"/>
      <c r="T128" s="17"/>
    </row>
    <row r="129" spans="1:20">
      <c r="A129" s="4">
        <v>125</v>
      </c>
      <c r="B129" s="16"/>
      <c r="C129" s="17"/>
      <c r="D129" s="17"/>
      <c r="E129" s="18"/>
      <c r="F129" s="17"/>
      <c r="G129" s="18"/>
      <c r="H129" s="18"/>
      <c r="I129" s="16">
        <f t="shared" si="2"/>
        <v>0</v>
      </c>
      <c r="J129" s="17"/>
      <c r="K129" s="17"/>
      <c r="L129" s="17"/>
      <c r="M129" s="17"/>
      <c r="N129" s="17"/>
      <c r="O129" s="17"/>
      <c r="P129" s="146"/>
      <c r="Q129" s="17"/>
      <c r="R129" s="17"/>
      <c r="S129" s="17"/>
      <c r="T129" s="17"/>
    </row>
    <row r="130" spans="1:20">
      <c r="A130" s="4">
        <v>126</v>
      </c>
      <c r="B130" s="16"/>
      <c r="C130" s="17"/>
      <c r="D130" s="17"/>
      <c r="E130" s="18"/>
      <c r="F130" s="17"/>
      <c r="G130" s="18"/>
      <c r="H130" s="18"/>
      <c r="I130" s="16">
        <f t="shared" si="2"/>
        <v>0</v>
      </c>
      <c r="J130" s="17"/>
      <c r="K130" s="17"/>
      <c r="L130" s="17"/>
      <c r="M130" s="17"/>
      <c r="N130" s="17"/>
      <c r="O130" s="17"/>
      <c r="P130" s="146"/>
      <c r="Q130" s="17"/>
      <c r="R130" s="17"/>
      <c r="S130" s="17"/>
      <c r="T130" s="17"/>
    </row>
    <row r="131" spans="1:20">
      <c r="A131" s="4">
        <v>127</v>
      </c>
      <c r="B131" s="16"/>
      <c r="C131" s="17"/>
      <c r="D131" s="17"/>
      <c r="E131" s="18"/>
      <c r="F131" s="17"/>
      <c r="G131" s="18"/>
      <c r="H131" s="18"/>
      <c r="I131" s="16">
        <f t="shared" si="2"/>
        <v>0</v>
      </c>
      <c r="J131" s="17"/>
      <c r="K131" s="17"/>
      <c r="L131" s="17"/>
      <c r="M131" s="17"/>
      <c r="N131" s="17"/>
      <c r="O131" s="17"/>
      <c r="P131" s="146"/>
      <c r="Q131" s="17"/>
      <c r="R131" s="17"/>
      <c r="S131" s="17"/>
      <c r="T131" s="17"/>
    </row>
    <row r="132" spans="1:20">
      <c r="A132" s="4">
        <v>128</v>
      </c>
      <c r="B132" s="16"/>
      <c r="C132" s="17"/>
      <c r="D132" s="17"/>
      <c r="E132" s="18"/>
      <c r="F132" s="17"/>
      <c r="G132" s="18"/>
      <c r="H132" s="18"/>
      <c r="I132" s="16">
        <f t="shared" si="2"/>
        <v>0</v>
      </c>
      <c r="J132" s="17"/>
      <c r="K132" s="17"/>
      <c r="L132" s="17"/>
      <c r="M132" s="17"/>
      <c r="N132" s="17"/>
      <c r="O132" s="17"/>
      <c r="P132" s="146"/>
      <c r="Q132" s="17"/>
      <c r="R132" s="17"/>
      <c r="S132" s="17"/>
      <c r="T132" s="17"/>
    </row>
    <row r="133" spans="1:20">
      <c r="A133" s="4">
        <v>129</v>
      </c>
      <c r="B133" s="16"/>
      <c r="C133" s="17"/>
      <c r="D133" s="17"/>
      <c r="E133" s="18"/>
      <c r="F133" s="17"/>
      <c r="G133" s="18"/>
      <c r="H133" s="18"/>
      <c r="I133" s="16">
        <f t="shared" si="2"/>
        <v>0</v>
      </c>
      <c r="J133" s="17"/>
      <c r="K133" s="17"/>
      <c r="L133" s="17"/>
      <c r="M133" s="17"/>
      <c r="N133" s="17"/>
      <c r="O133" s="17"/>
      <c r="P133" s="146"/>
      <c r="Q133" s="17"/>
      <c r="R133" s="17"/>
      <c r="S133" s="17"/>
      <c r="T133" s="17"/>
    </row>
    <row r="134" spans="1:20">
      <c r="A134" s="4">
        <v>130</v>
      </c>
      <c r="B134" s="16"/>
      <c r="C134" s="17"/>
      <c r="D134" s="17"/>
      <c r="E134" s="18"/>
      <c r="F134" s="17"/>
      <c r="G134" s="18"/>
      <c r="H134" s="18"/>
      <c r="I134" s="16">
        <f t="shared" si="2"/>
        <v>0</v>
      </c>
      <c r="J134" s="17"/>
      <c r="K134" s="17"/>
      <c r="L134" s="17"/>
      <c r="M134" s="17"/>
      <c r="N134" s="17"/>
      <c r="O134" s="17"/>
      <c r="P134" s="146"/>
      <c r="Q134" s="17"/>
      <c r="R134" s="17"/>
      <c r="S134" s="17"/>
      <c r="T134" s="17"/>
    </row>
    <row r="135" spans="1:20">
      <c r="A135" s="4">
        <v>131</v>
      </c>
      <c r="B135" s="16"/>
      <c r="C135" s="17"/>
      <c r="D135" s="17"/>
      <c r="E135" s="18"/>
      <c r="F135" s="17"/>
      <c r="G135" s="18"/>
      <c r="H135" s="18"/>
      <c r="I135" s="16">
        <f t="shared" si="2"/>
        <v>0</v>
      </c>
      <c r="J135" s="17"/>
      <c r="K135" s="17"/>
      <c r="L135" s="17"/>
      <c r="M135" s="17"/>
      <c r="N135" s="17"/>
      <c r="O135" s="17"/>
      <c r="P135" s="146"/>
      <c r="Q135" s="17"/>
      <c r="R135" s="17"/>
      <c r="S135" s="17"/>
      <c r="T135" s="17"/>
    </row>
    <row r="136" spans="1:20">
      <c r="A136" s="4">
        <v>132</v>
      </c>
      <c r="B136" s="16"/>
      <c r="C136" s="17"/>
      <c r="D136" s="17"/>
      <c r="E136" s="18"/>
      <c r="F136" s="17"/>
      <c r="G136" s="18"/>
      <c r="H136" s="18"/>
      <c r="I136" s="16">
        <f t="shared" si="2"/>
        <v>0</v>
      </c>
      <c r="J136" s="17"/>
      <c r="K136" s="17"/>
      <c r="L136" s="17"/>
      <c r="M136" s="17"/>
      <c r="N136" s="17"/>
      <c r="O136" s="17"/>
      <c r="P136" s="146"/>
      <c r="Q136" s="17"/>
      <c r="R136" s="17"/>
      <c r="S136" s="17"/>
      <c r="T136" s="17"/>
    </row>
    <row r="137" spans="1:20">
      <c r="A137" s="4">
        <v>133</v>
      </c>
      <c r="B137" s="16"/>
      <c r="C137" s="17"/>
      <c r="D137" s="17"/>
      <c r="E137" s="18"/>
      <c r="F137" s="17"/>
      <c r="G137" s="18"/>
      <c r="H137" s="18"/>
      <c r="I137" s="16">
        <f t="shared" si="2"/>
        <v>0</v>
      </c>
      <c r="J137" s="17"/>
      <c r="K137" s="17"/>
      <c r="L137" s="17"/>
      <c r="M137" s="17"/>
      <c r="N137" s="17"/>
      <c r="O137" s="17"/>
      <c r="P137" s="146"/>
      <c r="Q137" s="17"/>
      <c r="R137" s="17"/>
      <c r="S137" s="17"/>
      <c r="T137" s="17"/>
    </row>
    <row r="138" spans="1:20">
      <c r="A138" s="4">
        <v>134</v>
      </c>
      <c r="B138" s="16"/>
      <c r="C138" s="17"/>
      <c r="D138" s="17"/>
      <c r="E138" s="18"/>
      <c r="F138" s="17"/>
      <c r="G138" s="18"/>
      <c r="H138" s="18"/>
      <c r="I138" s="16">
        <f t="shared" si="2"/>
        <v>0</v>
      </c>
      <c r="J138" s="17"/>
      <c r="K138" s="17"/>
      <c r="L138" s="17"/>
      <c r="M138" s="17"/>
      <c r="N138" s="17"/>
      <c r="O138" s="17"/>
      <c r="P138" s="146"/>
      <c r="Q138" s="17"/>
      <c r="R138" s="17"/>
      <c r="S138" s="17"/>
      <c r="T138" s="17"/>
    </row>
    <row r="139" spans="1:20">
      <c r="A139" s="4">
        <v>135</v>
      </c>
      <c r="B139" s="16"/>
      <c r="C139" s="17"/>
      <c r="D139" s="17"/>
      <c r="E139" s="18"/>
      <c r="F139" s="17"/>
      <c r="G139" s="18"/>
      <c r="H139" s="18"/>
      <c r="I139" s="16">
        <f t="shared" si="2"/>
        <v>0</v>
      </c>
      <c r="J139" s="17"/>
      <c r="K139" s="17"/>
      <c r="L139" s="17"/>
      <c r="M139" s="17"/>
      <c r="N139" s="17"/>
      <c r="O139" s="17"/>
      <c r="P139" s="146"/>
      <c r="Q139" s="17"/>
      <c r="R139" s="17"/>
      <c r="S139" s="17"/>
      <c r="T139" s="17"/>
    </row>
    <row r="140" spans="1:20">
      <c r="A140" s="4">
        <v>136</v>
      </c>
      <c r="B140" s="16"/>
      <c r="C140" s="17"/>
      <c r="D140" s="17"/>
      <c r="E140" s="18"/>
      <c r="F140" s="17"/>
      <c r="G140" s="18"/>
      <c r="H140" s="18"/>
      <c r="I140" s="16">
        <f t="shared" si="2"/>
        <v>0</v>
      </c>
      <c r="J140" s="17"/>
      <c r="K140" s="17"/>
      <c r="L140" s="17"/>
      <c r="M140" s="17"/>
      <c r="N140" s="17"/>
      <c r="O140" s="17"/>
      <c r="P140" s="146"/>
      <c r="Q140" s="17"/>
      <c r="R140" s="17"/>
      <c r="S140" s="17"/>
      <c r="T140" s="17"/>
    </row>
    <row r="141" spans="1:20">
      <c r="A141" s="4">
        <v>137</v>
      </c>
      <c r="B141" s="16"/>
      <c r="C141" s="17"/>
      <c r="D141" s="17"/>
      <c r="E141" s="18"/>
      <c r="F141" s="17"/>
      <c r="G141" s="18"/>
      <c r="H141" s="18"/>
      <c r="I141" s="16">
        <f t="shared" si="2"/>
        <v>0</v>
      </c>
      <c r="J141" s="17"/>
      <c r="K141" s="17"/>
      <c r="L141" s="17"/>
      <c r="M141" s="17"/>
      <c r="N141" s="17"/>
      <c r="O141" s="17"/>
      <c r="P141" s="146"/>
      <c r="Q141" s="17"/>
      <c r="R141" s="17"/>
      <c r="S141" s="17"/>
      <c r="T141" s="17"/>
    </row>
    <row r="142" spans="1:20">
      <c r="A142" s="4">
        <v>138</v>
      </c>
      <c r="B142" s="16"/>
      <c r="C142" s="17"/>
      <c r="D142" s="17"/>
      <c r="E142" s="18"/>
      <c r="F142" s="17"/>
      <c r="G142" s="18"/>
      <c r="H142" s="18"/>
      <c r="I142" s="16">
        <f t="shared" si="2"/>
        <v>0</v>
      </c>
      <c r="J142" s="17"/>
      <c r="K142" s="17"/>
      <c r="L142" s="17"/>
      <c r="M142" s="17"/>
      <c r="N142" s="17"/>
      <c r="O142" s="17"/>
      <c r="P142" s="146"/>
      <c r="Q142" s="17"/>
      <c r="R142" s="17"/>
      <c r="S142" s="17"/>
      <c r="T142" s="17"/>
    </row>
    <row r="143" spans="1:20">
      <c r="A143" s="4">
        <v>139</v>
      </c>
      <c r="B143" s="16"/>
      <c r="C143" s="17"/>
      <c r="D143" s="17"/>
      <c r="E143" s="18"/>
      <c r="F143" s="17"/>
      <c r="G143" s="18"/>
      <c r="H143" s="18"/>
      <c r="I143" s="16">
        <f t="shared" si="2"/>
        <v>0</v>
      </c>
      <c r="J143" s="17"/>
      <c r="K143" s="17"/>
      <c r="L143" s="17"/>
      <c r="M143" s="17"/>
      <c r="N143" s="17"/>
      <c r="O143" s="17"/>
      <c r="P143" s="146"/>
      <c r="Q143" s="17"/>
      <c r="R143" s="17"/>
      <c r="S143" s="17"/>
      <c r="T143" s="17"/>
    </row>
    <row r="144" spans="1:20">
      <c r="A144" s="4">
        <v>140</v>
      </c>
      <c r="B144" s="16"/>
      <c r="C144" s="17"/>
      <c r="D144" s="17"/>
      <c r="E144" s="18"/>
      <c r="F144" s="17"/>
      <c r="G144" s="18"/>
      <c r="H144" s="18"/>
      <c r="I144" s="16">
        <f t="shared" si="2"/>
        <v>0</v>
      </c>
      <c r="J144" s="17"/>
      <c r="K144" s="17"/>
      <c r="L144" s="17"/>
      <c r="M144" s="17"/>
      <c r="N144" s="17"/>
      <c r="O144" s="17"/>
      <c r="P144" s="146"/>
      <c r="Q144" s="17"/>
      <c r="R144" s="17"/>
      <c r="S144" s="17"/>
      <c r="T144" s="17"/>
    </row>
    <row r="145" spans="1:20">
      <c r="A145" s="4">
        <v>141</v>
      </c>
      <c r="B145" s="16"/>
      <c r="C145" s="17"/>
      <c r="D145" s="17"/>
      <c r="E145" s="18"/>
      <c r="F145" s="17"/>
      <c r="G145" s="18"/>
      <c r="H145" s="18"/>
      <c r="I145" s="16">
        <f t="shared" si="2"/>
        <v>0</v>
      </c>
      <c r="J145" s="17"/>
      <c r="K145" s="17"/>
      <c r="L145" s="17"/>
      <c r="M145" s="17"/>
      <c r="N145" s="17"/>
      <c r="O145" s="17"/>
      <c r="P145" s="146"/>
      <c r="Q145" s="17"/>
      <c r="R145" s="17"/>
      <c r="S145" s="17"/>
      <c r="T145" s="17"/>
    </row>
    <row r="146" spans="1:20">
      <c r="A146" s="4">
        <v>142</v>
      </c>
      <c r="B146" s="16"/>
      <c r="C146" s="17"/>
      <c r="D146" s="17"/>
      <c r="E146" s="18"/>
      <c r="F146" s="17"/>
      <c r="G146" s="18"/>
      <c r="H146" s="18"/>
      <c r="I146" s="16">
        <f t="shared" si="2"/>
        <v>0</v>
      </c>
      <c r="J146" s="17"/>
      <c r="K146" s="17"/>
      <c r="L146" s="17"/>
      <c r="M146" s="17"/>
      <c r="N146" s="17"/>
      <c r="O146" s="17"/>
      <c r="P146" s="146"/>
      <c r="Q146" s="17"/>
      <c r="R146" s="17"/>
      <c r="S146" s="17"/>
      <c r="T146" s="17"/>
    </row>
    <row r="147" spans="1:20">
      <c r="A147" s="4">
        <v>143</v>
      </c>
      <c r="B147" s="16"/>
      <c r="C147" s="17"/>
      <c r="D147" s="17"/>
      <c r="E147" s="18"/>
      <c r="F147" s="17"/>
      <c r="G147" s="18"/>
      <c r="H147" s="18"/>
      <c r="I147" s="16">
        <f t="shared" si="2"/>
        <v>0</v>
      </c>
      <c r="J147" s="17"/>
      <c r="K147" s="17"/>
      <c r="L147" s="17"/>
      <c r="M147" s="17"/>
      <c r="N147" s="17"/>
      <c r="O147" s="17"/>
      <c r="P147" s="146"/>
      <c r="Q147" s="17"/>
      <c r="R147" s="17"/>
      <c r="S147" s="17"/>
      <c r="T147" s="17"/>
    </row>
    <row r="148" spans="1:20">
      <c r="A148" s="4">
        <v>144</v>
      </c>
      <c r="B148" s="16"/>
      <c r="C148" s="17"/>
      <c r="D148" s="17"/>
      <c r="E148" s="18"/>
      <c r="F148" s="17"/>
      <c r="G148" s="18"/>
      <c r="H148" s="18"/>
      <c r="I148" s="16">
        <f t="shared" si="2"/>
        <v>0</v>
      </c>
      <c r="J148" s="17"/>
      <c r="K148" s="17"/>
      <c r="L148" s="17"/>
      <c r="M148" s="17"/>
      <c r="N148" s="17"/>
      <c r="O148" s="17"/>
      <c r="P148" s="146"/>
      <c r="Q148" s="17"/>
      <c r="R148" s="17"/>
      <c r="S148" s="17"/>
      <c r="T148" s="17"/>
    </row>
    <row r="149" spans="1:20">
      <c r="A149" s="4">
        <v>145</v>
      </c>
      <c r="B149" s="16"/>
      <c r="C149" s="17"/>
      <c r="D149" s="17"/>
      <c r="E149" s="18"/>
      <c r="F149" s="17"/>
      <c r="G149" s="18"/>
      <c r="H149" s="18"/>
      <c r="I149" s="16">
        <f t="shared" si="2"/>
        <v>0</v>
      </c>
      <c r="J149" s="17"/>
      <c r="K149" s="17"/>
      <c r="L149" s="17"/>
      <c r="M149" s="17"/>
      <c r="N149" s="17"/>
      <c r="O149" s="17"/>
      <c r="P149" s="146"/>
      <c r="Q149" s="17"/>
      <c r="R149" s="17"/>
      <c r="S149" s="17"/>
      <c r="T149" s="17"/>
    </row>
    <row r="150" spans="1:20">
      <c r="A150" s="4">
        <v>146</v>
      </c>
      <c r="B150" s="16"/>
      <c r="C150" s="17"/>
      <c r="D150" s="17"/>
      <c r="E150" s="18"/>
      <c r="F150" s="17"/>
      <c r="G150" s="18"/>
      <c r="H150" s="18"/>
      <c r="I150" s="16">
        <f t="shared" si="2"/>
        <v>0</v>
      </c>
      <c r="J150" s="17"/>
      <c r="K150" s="17"/>
      <c r="L150" s="17"/>
      <c r="M150" s="17"/>
      <c r="N150" s="17"/>
      <c r="O150" s="17"/>
      <c r="P150" s="146"/>
      <c r="Q150" s="17"/>
      <c r="R150" s="17"/>
      <c r="S150" s="17"/>
      <c r="T150" s="17"/>
    </row>
    <row r="151" spans="1:20">
      <c r="A151" s="4">
        <v>147</v>
      </c>
      <c r="B151" s="16"/>
      <c r="C151" s="17"/>
      <c r="D151" s="17"/>
      <c r="E151" s="18"/>
      <c r="F151" s="17"/>
      <c r="G151" s="18"/>
      <c r="H151" s="18"/>
      <c r="I151" s="16">
        <f t="shared" si="2"/>
        <v>0</v>
      </c>
      <c r="J151" s="17"/>
      <c r="K151" s="17"/>
      <c r="L151" s="17"/>
      <c r="M151" s="17"/>
      <c r="N151" s="17"/>
      <c r="O151" s="17"/>
      <c r="P151" s="146"/>
      <c r="Q151" s="17"/>
      <c r="R151" s="17"/>
      <c r="S151" s="17"/>
      <c r="T151" s="17"/>
    </row>
    <row r="152" spans="1:20">
      <c r="A152" s="4">
        <v>148</v>
      </c>
      <c r="B152" s="16"/>
      <c r="C152" s="17"/>
      <c r="D152" s="17"/>
      <c r="E152" s="18"/>
      <c r="F152" s="17"/>
      <c r="G152" s="18"/>
      <c r="H152" s="18"/>
      <c r="I152" s="16">
        <f t="shared" si="2"/>
        <v>0</v>
      </c>
      <c r="J152" s="17"/>
      <c r="K152" s="17"/>
      <c r="L152" s="17"/>
      <c r="M152" s="17"/>
      <c r="N152" s="17"/>
      <c r="O152" s="17"/>
      <c r="P152" s="146"/>
      <c r="Q152" s="17"/>
      <c r="R152" s="17"/>
      <c r="S152" s="17"/>
      <c r="T152" s="17"/>
    </row>
    <row r="153" spans="1:20">
      <c r="A153" s="4">
        <v>149</v>
      </c>
      <c r="B153" s="16"/>
      <c r="C153" s="17"/>
      <c r="D153" s="17"/>
      <c r="E153" s="18"/>
      <c r="F153" s="17"/>
      <c r="G153" s="18"/>
      <c r="H153" s="18"/>
      <c r="I153" s="16">
        <f t="shared" si="2"/>
        <v>0</v>
      </c>
      <c r="J153" s="17"/>
      <c r="K153" s="17"/>
      <c r="L153" s="17"/>
      <c r="M153" s="17"/>
      <c r="N153" s="17"/>
      <c r="O153" s="17"/>
      <c r="P153" s="146"/>
      <c r="Q153" s="17"/>
      <c r="R153" s="17"/>
      <c r="S153" s="17"/>
      <c r="T153" s="17"/>
    </row>
    <row r="154" spans="1:20">
      <c r="A154" s="4">
        <v>150</v>
      </c>
      <c r="B154" s="16"/>
      <c r="C154" s="17"/>
      <c r="D154" s="17"/>
      <c r="E154" s="18"/>
      <c r="F154" s="17"/>
      <c r="G154" s="18"/>
      <c r="H154" s="18"/>
      <c r="I154" s="16">
        <f t="shared" si="2"/>
        <v>0</v>
      </c>
      <c r="J154" s="17"/>
      <c r="K154" s="17"/>
      <c r="L154" s="17"/>
      <c r="M154" s="17"/>
      <c r="N154" s="17"/>
      <c r="O154" s="17"/>
      <c r="P154" s="146"/>
      <c r="Q154" s="17"/>
      <c r="R154" s="17"/>
      <c r="S154" s="17"/>
      <c r="T154" s="17"/>
    </row>
    <row r="155" spans="1:20">
      <c r="A155" s="4">
        <v>151</v>
      </c>
      <c r="B155" s="16"/>
      <c r="C155" s="17"/>
      <c r="D155" s="17"/>
      <c r="E155" s="18"/>
      <c r="F155" s="17"/>
      <c r="G155" s="18"/>
      <c r="H155" s="18"/>
      <c r="I155" s="16">
        <f t="shared" si="2"/>
        <v>0</v>
      </c>
      <c r="J155" s="17"/>
      <c r="K155" s="17"/>
      <c r="L155" s="17"/>
      <c r="M155" s="17"/>
      <c r="N155" s="17"/>
      <c r="O155" s="17"/>
      <c r="P155" s="146"/>
      <c r="Q155" s="17"/>
      <c r="R155" s="17"/>
      <c r="S155" s="17"/>
      <c r="T155" s="17"/>
    </row>
    <row r="156" spans="1:20">
      <c r="A156" s="4">
        <v>152</v>
      </c>
      <c r="B156" s="16"/>
      <c r="C156" s="17"/>
      <c r="D156" s="17"/>
      <c r="E156" s="18"/>
      <c r="F156" s="17"/>
      <c r="G156" s="18"/>
      <c r="H156" s="18"/>
      <c r="I156" s="16">
        <f t="shared" si="2"/>
        <v>0</v>
      </c>
      <c r="J156" s="17"/>
      <c r="K156" s="17"/>
      <c r="L156" s="17"/>
      <c r="M156" s="17"/>
      <c r="N156" s="17"/>
      <c r="O156" s="17"/>
      <c r="P156" s="146"/>
      <c r="Q156" s="17"/>
      <c r="R156" s="17"/>
      <c r="S156" s="17"/>
      <c r="T156" s="17"/>
    </row>
    <row r="157" spans="1:20">
      <c r="A157" s="4">
        <v>153</v>
      </c>
      <c r="B157" s="16"/>
      <c r="C157" s="17"/>
      <c r="D157" s="17"/>
      <c r="E157" s="18"/>
      <c r="F157" s="17"/>
      <c r="G157" s="18"/>
      <c r="H157" s="18"/>
      <c r="I157" s="16">
        <f t="shared" si="2"/>
        <v>0</v>
      </c>
      <c r="J157" s="17"/>
      <c r="K157" s="17"/>
      <c r="L157" s="17"/>
      <c r="M157" s="17"/>
      <c r="N157" s="17"/>
      <c r="O157" s="17"/>
      <c r="P157" s="146"/>
      <c r="Q157" s="17"/>
      <c r="R157" s="17"/>
      <c r="S157" s="17"/>
      <c r="T157" s="17"/>
    </row>
    <row r="158" spans="1:20">
      <c r="A158" s="4">
        <v>154</v>
      </c>
      <c r="B158" s="16"/>
      <c r="C158" s="17"/>
      <c r="D158" s="17"/>
      <c r="E158" s="18"/>
      <c r="F158" s="17"/>
      <c r="G158" s="18"/>
      <c r="H158" s="18"/>
      <c r="I158" s="16">
        <f t="shared" si="2"/>
        <v>0</v>
      </c>
      <c r="J158" s="17"/>
      <c r="K158" s="17"/>
      <c r="L158" s="17"/>
      <c r="M158" s="17"/>
      <c r="N158" s="17"/>
      <c r="O158" s="17"/>
      <c r="P158" s="146"/>
      <c r="Q158" s="17"/>
      <c r="R158" s="17"/>
      <c r="S158" s="17"/>
      <c r="T158" s="17"/>
    </row>
    <row r="159" spans="1:20">
      <c r="A159" s="4">
        <v>155</v>
      </c>
      <c r="B159" s="16"/>
      <c r="C159" s="17"/>
      <c r="D159" s="17"/>
      <c r="E159" s="18"/>
      <c r="F159" s="17"/>
      <c r="G159" s="18"/>
      <c r="H159" s="18"/>
      <c r="I159" s="16">
        <f t="shared" si="2"/>
        <v>0</v>
      </c>
      <c r="J159" s="17"/>
      <c r="K159" s="17"/>
      <c r="L159" s="17"/>
      <c r="M159" s="17"/>
      <c r="N159" s="17"/>
      <c r="O159" s="17"/>
      <c r="P159" s="146"/>
      <c r="Q159" s="17"/>
      <c r="R159" s="17"/>
      <c r="S159" s="17"/>
      <c r="T159" s="17"/>
    </row>
    <row r="160" spans="1:20">
      <c r="A160" s="4">
        <v>156</v>
      </c>
      <c r="B160" s="16"/>
      <c r="C160" s="17"/>
      <c r="D160" s="17"/>
      <c r="E160" s="18"/>
      <c r="F160" s="17"/>
      <c r="G160" s="18"/>
      <c r="H160" s="18"/>
      <c r="I160" s="16">
        <f t="shared" si="2"/>
        <v>0</v>
      </c>
      <c r="J160" s="17"/>
      <c r="K160" s="17"/>
      <c r="L160" s="17"/>
      <c r="M160" s="17"/>
      <c r="N160" s="17"/>
      <c r="O160" s="17"/>
      <c r="P160" s="146"/>
      <c r="Q160" s="17"/>
      <c r="R160" s="17"/>
      <c r="S160" s="17"/>
      <c r="T160" s="17"/>
    </row>
    <row r="161" spans="1:20">
      <c r="A161" s="4">
        <v>157</v>
      </c>
      <c r="B161" s="16"/>
      <c r="C161" s="17"/>
      <c r="D161" s="17"/>
      <c r="E161" s="18"/>
      <c r="F161" s="17"/>
      <c r="G161" s="18"/>
      <c r="H161" s="18"/>
      <c r="I161" s="16">
        <f t="shared" si="2"/>
        <v>0</v>
      </c>
      <c r="J161" s="17"/>
      <c r="K161" s="17"/>
      <c r="L161" s="17"/>
      <c r="M161" s="17"/>
      <c r="N161" s="17"/>
      <c r="O161" s="17"/>
      <c r="P161" s="146"/>
      <c r="Q161" s="17"/>
      <c r="R161" s="17"/>
      <c r="S161" s="17"/>
      <c r="T161" s="17"/>
    </row>
    <row r="162" spans="1:20">
      <c r="A162" s="4">
        <v>158</v>
      </c>
      <c r="B162" s="16"/>
      <c r="C162" s="17"/>
      <c r="D162" s="17"/>
      <c r="E162" s="18"/>
      <c r="F162" s="17"/>
      <c r="G162" s="18"/>
      <c r="H162" s="18"/>
      <c r="I162" s="16">
        <f t="shared" si="2"/>
        <v>0</v>
      </c>
      <c r="J162" s="17"/>
      <c r="K162" s="17"/>
      <c r="L162" s="17"/>
      <c r="M162" s="17"/>
      <c r="N162" s="17"/>
      <c r="O162" s="17"/>
      <c r="P162" s="146"/>
      <c r="Q162" s="17"/>
      <c r="R162" s="17"/>
      <c r="S162" s="17"/>
      <c r="T162" s="17"/>
    </row>
    <row r="163" spans="1:20">
      <c r="A163" s="4">
        <v>159</v>
      </c>
      <c r="B163" s="16"/>
      <c r="C163" s="17"/>
      <c r="D163" s="17"/>
      <c r="E163" s="18"/>
      <c r="F163" s="17"/>
      <c r="G163" s="18"/>
      <c r="H163" s="18"/>
      <c r="I163" s="16">
        <f t="shared" si="2"/>
        <v>0</v>
      </c>
      <c r="J163" s="17"/>
      <c r="K163" s="17"/>
      <c r="L163" s="17"/>
      <c r="M163" s="17"/>
      <c r="N163" s="17"/>
      <c r="O163" s="17"/>
      <c r="P163" s="146"/>
      <c r="Q163" s="17"/>
      <c r="R163" s="17"/>
      <c r="S163" s="17"/>
      <c r="T163" s="17"/>
    </row>
    <row r="164" spans="1:20">
      <c r="A164" s="4">
        <v>160</v>
      </c>
      <c r="B164" s="16"/>
      <c r="C164" s="17"/>
      <c r="D164" s="17"/>
      <c r="E164" s="18"/>
      <c r="F164" s="17"/>
      <c r="G164" s="18"/>
      <c r="H164" s="18"/>
      <c r="I164" s="16">
        <f t="shared" si="2"/>
        <v>0</v>
      </c>
      <c r="J164" s="17"/>
      <c r="K164" s="17"/>
      <c r="L164" s="17"/>
      <c r="M164" s="17"/>
      <c r="N164" s="17"/>
      <c r="O164" s="17"/>
      <c r="P164" s="146"/>
      <c r="Q164" s="17"/>
      <c r="R164" s="17"/>
      <c r="S164" s="17"/>
      <c r="T164" s="17"/>
    </row>
    <row r="165" spans="1:20">
      <c r="A165" s="19" t="s">
        <v>11</v>
      </c>
      <c r="B165" s="39"/>
      <c r="C165" s="19">
        <f>COUNTIFS(C5:C164,"*")</f>
        <v>52</v>
      </c>
      <c r="D165" s="19"/>
      <c r="E165" s="12"/>
      <c r="F165" s="19"/>
      <c r="G165" s="19">
        <f>SUM(G5:G164)</f>
        <v>2882</v>
      </c>
      <c r="H165" s="19">
        <f>SUM(H5:H164)</f>
        <v>2898</v>
      </c>
      <c r="I165" s="19">
        <f>SUM(I5:I164)</f>
        <v>5780</v>
      </c>
      <c r="J165" s="19"/>
      <c r="K165" s="19"/>
      <c r="L165" s="19"/>
      <c r="M165" s="19"/>
      <c r="N165" s="19"/>
      <c r="O165" s="19"/>
      <c r="P165" s="13"/>
      <c r="Q165" s="19"/>
      <c r="R165" s="19"/>
      <c r="S165" s="19"/>
      <c r="T165" s="11"/>
    </row>
    <row r="166" spans="1:20">
      <c r="A166" s="44" t="s">
        <v>66</v>
      </c>
      <c r="B166" s="9">
        <f>COUNTIF(B$5:B$164,"Team 1")</f>
        <v>26</v>
      </c>
      <c r="C166" s="44" t="s">
        <v>29</v>
      </c>
      <c r="D166" s="9">
        <f>COUNTIF(D5:D164,"Anganwadi")</f>
        <v>38</v>
      </c>
    </row>
    <row r="167" spans="1:20">
      <c r="A167" s="44" t="s">
        <v>67</v>
      </c>
      <c r="B167" s="9">
        <f>COUNTIF(B$6:B$164,"Team 2")</f>
        <v>26</v>
      </c>
      <c r="C167" s="44" t="s">
        <v>27</v>
      </c>
      <c r="D167" s="9">
        <f>COUNTIF(D5:D164,"School")</f>
        <v>14</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8 D20:D164">
      <formula1>"Anganwadi,School"</formula1>
    </dataValidation>
    <dataValidation type="list" allowBlank="1" showInputMessage="1" showErrorMessage="1" sqref="B5:B18 B20: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5" sqref="C5"/>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5" customWidth="1"/>
    <col min="6" max="6" width="17" style="1" customWidth="1"/>
    <col min="7" max="7" width="6.140625" style="15" customWidth="1"/>
    <col min="8" max="8" width="6.28515625" style="15" bestFit="1" customWidth="1"/>
    <col min="9" max="9" width="6" style="1" bestFit="1" customWidth="1"/>
    <col min="10" max="10" width="16.7109375" style="1" customWidth="1"/>
    <col min="11" max="12" width="19.5703125" style="1" customWidth="1"/>
    <col min="13" max="13" width="19.5703125" style="136" customWidth="1"/>
    <col min="14" max="14" width="19.140625" style="1" customWidth="1"/>
    <col min="15" max="15" width="14.85546875" style="136" bestFit="1" customWidth="1"/>
    <col min="16" max="16" width="15.28515625" style="136" customWidth="1"/>
    <col min="17" max="17" width="11.5703125" style="136" bestFit="1" customWidth="1"/>
    <col min="18" max="18" width="17.5703125" style="136" customWidth="1"/>
    <col min="19" max="19" width="19.5703125" style="136" customWidth="1"/>
    <col min="20" max="16384" width="9.140625" style="1"/>
  </cols>
  <sheetData>
    <row r="1" spans="1:20" ht="51" customHeight="1">
      <c r="A1" s="231" t="s">
        <v>871</v>
      </c>
      <c r="B1" s="231"/>
      <c r="C1" s="231"/>
      <c r="D1" s="232"/>
      <c r="E1" s="232"/>
      <c r="F1" s="232"/>
      <c r="G1" s="232"/>
      <c r="H1" s="232"/>
      <c r="I1" s="232"/>
      <c r="J1" s="232"/>
      <c r="K1" s="232"/>
      <c r="L1" s="232"/>
      <c r="M1" s="232"/>
      <c r="N1" s="232"/>
      <c r="O1" s="232"/>
      <c r="P1" s="232"/>
      <c r="Q1" s="232"/>
      <c r="R1" s="232"/>
      <c r="S1" s="232"/>
    </row>
    <row r="2" spans="1:20">
      <c r="A2" s="235" t="s">
        <v>63</v>
      </c>
      <c r="B2" s="236"/>
      <c r="C2" s="236"/>
      <c r="D2" s="23">
        <v>43525</v>
      </c>
      <c r="E2" s="20"/>
      <c r="F2" s="20"/>
      <c r="G2" s="20"/>
      <c r="H2" s="20"/>
      <c r="I2" s="20"/>
      <c r="J2" s="20"/>
      <c r="K2" s="20"/>
      <c r="L2" s="20"/>
      <c r="M2" s="133"/>
      <c r="N2" s="20"/>
      <c r="O2" s="133"/>
      <c r="P2" s="133"/>
      <c r="Q2" s="133"/>
      <c r="R2" s="133"/>
      <c r="S2" s="133"/>
    </row>
    <row r="3" spans="1:20" ht="24" customHeight="1">
      <c r="A3" s="230" t="s">
        <v>14</v>
      </c>
      <c r="B3" s="233" t="s">
        <v>65</v>
      </c>
      <c r="C3" s="229" t="s">
        <v>7</v>
      </c>
      <c r="D3" s="229" t="s">
        <v>59</v>
      </c>
      <c r="E3" s="229" t="s">
        <v>16</v>
      </c>
      <c r="F3" s="237" t="s">
        <v>17</v>
      </c>
      <c r="G3" s="229" t="s">
        <v>8</v>
      </c>
      <c r="H3" s="229"/>
      <c r="I3" s="229"/>
      <c r="J3" s="229" t="s">
        <v>35</v>
      </c>
      <c r="K3" s="233" t="s">
        <v>37</v>
      </c>
      <c r="L3" s="233" t="s">
        <v>54</v>
      </c>
      <c r="M3" s="233" t="s">
        <v>55</v>
      </c>
      <c r="N3" s="233" t="s">
        <v>38</v>
      </c>
      <c r="O3" s="233" t="s">
        <v>39</v>
      </c>
      <c r="P3" s="230" t="s">
        <v>58</v>
      </c>
      <c r="Q3" s="229" t="s">
        <v>56</v>
      </c>
      <c r="R3" s="229" t="s">
        <v>36</v>
      </c>
      <c r="S3" s="229" t="s">
        <v>57</v>
      </c>
      <c r="T3" s="229" t="s">
        <v>13</v>
      </c>
    </row>
    <row r="4" spans="1:20" ht="25.5" customHeight="1">
      <c r="A4" s="230"/>
      <c r="B4" s="238"/>
      <c r="C4" s="229"/>
      <c r="D4" s="229"/>
      <c r="E4" s="229"/>
      <c r="F4" s="237"/>
      <c r="G4" s="21" t="s">
        <v>9</v>
      </c>
      <c r="H4" s="21" t="s">
        <v>10</v>
      </c>
      <c r="I4" s="21" t="s">
        <v>11</v>
      </c>
      <c r="J4" s="229"/>
      <c r="K4" s="234"/>
      <c r="L4" s="234"/>
      <c r="M4" s="234"/>
      <c r="N4" s="234"/>
      <c r="O4" s="234"/>
      <c r="P4" s="230"/>
      <c r="Q4" s="230"/>
      <c r="R4" s="229"/>
      <c r="S4" s="229"/>
      <c r="T4" s="229"/>
    </row>
    <row r="5" spans="1:20" ht="33">
      <c r="A5" s="4">
        <v>1</v>
      </c>
      <c r="B5" s="17" t="s">
        <v>66</v>
      </c>
      <c r="C5" s="17" t="s">
        <v>256</v>
      </c>
      <c r="D5" s="17" t="s">
        <v>27</v>
      </c>
      <c r="E5" s="62" t="s">
        <v>305</v>
      </c>
      <c r="F5" s="17" t="s">
        <v>132</v>
      </c>
      <c r="G5" s="62">
        <v>60</v>
      </c>
      <c r="H5" s="62">
        <v>62</v>
      </c>
      <c r="I5" s="16">
        <f>+G5+H5</f>
        <v>122</v>
      </c>
      <c r="J5" s="17" t="s">
        <v>567</v>
      </c>
      <c r="K5" s="17" t="s">
        <v>231</v>
      </c>
      <c r="L5" s="17" t="s">
        <v>361</v>
      </c>
      <c r="M5" s="62">
        <v>9864595111</v>
      </c>
      <c r="N5" s="17" t="s">
        <v>362</v>
      </c>
      <c r="O5" s="62">
        <v>9859568810</v>
      </c>
      <c r="P5" s="92" t="s">
        <v>842</v>
      </c>
      <c r="Q5" s="62" t="s">
        <v>251</v>
      </c>
      <c r="R5" s="62">
        <v>8</v>
      </c>
      <c r="S5" s="62" t="s">
        <v>450</v>
      </c>
      <c r="T5" s="17"/>
    </row>
    <row r="6" spans="1:20" ht="49.5">
      <c r="A6" s="4">
        <v>2</v>
      </c>
      <c r="B6" s="17" t="s">
        <v>67</v>
      </c>
      <c r="C6" s="17" t="s">
        <v>257</v>
      </c>
      <c r="D6" s="17" t="s">
        <v>27</v>
      </c>
      <c r="E6" s="62" t="s">
        <v>306</v>
      </c>
      <c r="F6" s="17" t="s">
        <v>131</v>
      </c>
      <c r="G6" s="62">
        <v>60</v>
      </c>
      <c r="H6" s="62">
        <v>56</v>
      </c>
      <c r="I6" s="16">
        <f>+G6+H6</f>
        <v>116</v>
      </c>
      <c r="J6" s="17" t="s">
        <v>318</v>
      </c>
      <c r="K6" s="17" t="s">
        <v>231</v>
      </c>
      <c r="L6" s="17" t="s">
        <v>363</v>
      </c>
      <c r="M6" s="62" t="s">
        <v>364</v>
      </c>
      <c r="N6" s="17" t="s">
        <v>365</v>
      </c>
      <c r="O6" s="62">
        <v>8011824030</v>
      </c>
      <c r="P6" s="92" t="s">
        <v>842</v>
      </c>
      <c r="Q6" s="62" t="s">
        <v>251</v>
      </c>
      <c r="R6" s="62">
        <v>8</v>
      </c>
      <c r="S6" s="62" t="s">
        <v>450</v>
      </c>
      <c r="T6" s="17"/>
    </row>
    <row r="7" spans="1:20" ht="33">
      <c r="A7" s="4">
        <v>3</v>
      </c>
      <c r="B7" s="56" t="s">
        <v>66</v>
      </c>
      <c r="C7" s="58" t="s">
        <v>558</v>
      </c>
      <c r="D7" s="56" t="s">
        <v>27</v>
      </c>
      <c r="E7" s="63"/>
      <c r="F7" s="56" t="s">
        <v>132</v>
      </c>
      <c r="G7" s="63">
        <v>45</v>
      </c>
      <c r="H7" s="63">
        <v>47</v>
      </c>
      <c r="I7" s="16">
        <f t="shared" ref="I7:I70" si="0">+G7+H7</f>
        <v>92</v>
      </c>
      <c r="J7" s="77" t="s">
        <v>568</v>
      </c>
      <c r="K7" s="87" t="s">
        <v>227</v>
      </c>
      <c r="L7" s="56" t="s">
        <v>214</v>
      </c>
      <c r="M7" s="63" t="s">
        <v>215</v>
      </c>
      <c r="N7" s="56" t="s">
        <v>380</v>
      </c>
      <c r="O7" s="63">
        <v>9859568810</v>
      </c>
      <c r="P7" s="94" t="s">
        <v>843</v>
      </c>
      <c r="Q7" s="63" t="s">
        <v>244</v>
      </c>
      <c r="R7" s="63">
        <v>14</v>
      </c>
      <c r="S7" s="63" t="s">
        <v>450</v>
      </c>
      <c r="T7" s="56"/>
    </row>
    <row r="8" spans="1:20" ht="33">
      <c r="A8" s="4">
        <v>4</v>
      </c>
      <c r="B8" s="17" t="s">
        <v>67</v>
      </c>
      <c r="C8" s="58" t="s">
        <v>603</v>
      </c>
      <c r="D8" s="17" t="s">
        <v>27</v>
      </c>
      <c r="E8" s="68">
        <v>18271100906</v>
      </c>
      <c r="F8" s="17" t="s">
        <v>132</v>
      </c>
      <c r="G8" s="73">
        <v>70</v>
      </c>
      <c r="H8" s="73">
        <v>75</v>
      </c>
      <c r="I8" s="16">
        <f t="shared" si="0"/>
        <v>145</v>
      </c>
      <c r="J8" s="77" t="s">
        <v>355</v>
      </c>
      <c r="K8" s="87" t="s">
        <v>227</v>
      </c>
      <c r="L8" s="56" t="s">
        <v>363</v>
      </c>
      <c r="M8" s="63" t="s">
        <v>364</v>
      </c>
      <c r="N8" s="56" t="s">
        <v>365</v>
      </c>
      <c r="O8" s="63">
        <v>8011824030</v>
      </c>
      <c r="P8" s="94" t="s">
        <v>843</v>
      </c>
      <c r="Q8" s="63" t="s">
        <v>244</v>
      </c>
      <c r="R8" s="62">
        <v>14</v>
      </c>
      <c r="S8" s="62" t="s">
        <v>450</v>
      </c>
      <c r="T8" s="17"/>
    </row>
    <row r="9" spans="1:20" ht="33">
      <c r="A9" s="4">
        <v>5</v>
      </c>
      <c r="B9" s="17" t="s">
        <v>66</v>
      </c>
      <c r="C9" s="57" t="s">
        <v>123</v>
      </c>
      <c r="D9" s="17" t="s">
        <v>29</v>
      </c>
      <c r="E9" s="62"/>
      <c r="F9" s="17"/>
      <c r="G9" s="62">
        <v>40</v>
      </c>
      <c r="H9" s="62">
        <v>40</v>
      </c>
      <c r="I9" s="16">
        <f t="shared" si="0"/>
        <v>80</v>
      </c>
      <c r="J9" s="76" t="s">
        <v>532</v>
      </c>
      <c r="K9" s="87" t="s">
        <v>227</v>
      </c>
      <c r="L9" s="57" t="s">
        <v>208</v>
      </c>
      <c r="M9" s="80">
        <v>9613761697</v>
      </c>
      <c r="N9" s="57" t="s">
        <v>223</v>
      </c>
      <c r="O9" s="72">
        <v>9613614789</v>
      </c>
      <c r="P9" s="94" t="s">
        <v>844</v>
      </c>
      <c r="Q9" s="63" t="s">
        <v>252</v>
      </c>
      <c r="R9" s="63">
        <v>8</v>
      </c>
      <c r="S9" s="63" t="s">
        <v>450</v>
      </c>
      <c r="T9" s="17"/>
    </row>
    <row r="10" spans="1:20" ht="33">
      <c r="A10" s="4">
        <v>6</v>
      </c>
      <c r="B10" s="56" t="s">
        <v>67</v>
      </c>
      <c r="C10" s="57" t="s">
        <v>124</v>
      </c>
      <c r="D10" s="56" t="s">
        <v>29</v>
      </c>
      <c r="E10" s="63"/>
      <c r="F10" s="56"/>
      <c r="G10" s="63">
        <v>44</v>
      </c>
      <c r="H10" s="63">
        <v>40</v>
      </c>
      <c r="I10" s="16">
        <f t="shared" si="0"/>
        <v>84</v>
      </c>
      <c r="J10" s="76" t="s">
        <v>604</v>
      </c>
      <c r="K10" s="87" t="s">
        <v>227</v>
      </c>
      <c r="L10" s="57" t="s">
        <v>208</v>
      </c>
      <c r="M10" s="80">
        <v>9613761697</v>
      </c>
      <c r="N10" s="57" t="s">
        <v>223</v>
      </c>
      <c r="O10" s="72">
        <v>9613614789</v>
      </c>
      <c r="P10" s="94" t="s">
        <v>844</v>
      </c>
      <c r="Q10" s="63" t="s">
        <v>252</v>
      </c>
      <c r="R10" s="63">
        <v>8</v>
      </c>
      <c r="S10" s="139" t="s">
        <v>450</v>
      </c>
      <c r="T10" s="56"/>
    </row>
    <row r="11" spans="1:20" ht="33">
      <c r="A11" s="4">
        <v>7</v>
      </c>
      <c r="B11" s="17" t="s">
        <v>66</v>
      </c>
      <c r="C11" s="17" t="s">
        <v>416</v>
      </c>
      <c r="D11" s="17" t="s">
        <v>29</v>
      </c>
      <c r="E11" s="62"/>
      <c r="F11" s="17"/>
      <c r="G11" s="62">
        <v>28</v>
      </c>
      <c r="H11" s="62">
        <v>25</v>
      </c>
      <c r="I11" s="16">
        <f t="shared" si="0"/>
        <v>53</v>
      </c>
      <c r="J11" s="17" t="s">
        <v>454</v>
      </c>
      <c r="K11" s="17" t="s">
        <v>231</v>
      </c>
      <c r="L11" s="56" t="s">
        <v>382</v>
      </c>
      <c r="M11" s="63" t="s">
        <v>514</v>
      </c>
      <c r="N11" s="56" t="s">
        <v>529</v>
      </c>
      <c r="O11" s="63">
        <v>8876144825</v>
      </c>
      <c r="P11" s="92" t="s">
        <v>845</v>
      </c>
      <c r="Q11" s="62" t="s">
        <v>253</v>
      </c>
      <c r="R11" s="62">
        <v>14</v>
      </c>
      <c r="S11" s="140" t="s">
        <v>450</v>
      </c>
      <c r="T11" s="17"/>
    </row>
    <row r="12" spans="1:20" ht="33">
      <c r="A12" s="4">
        <v>8</v>
      </c>
      <c r="B12" s="17" t="s">
        <v>66</v>
      </c>
      <c r="C12" s="17" t="s">
        <v>418</v>
      </c>
      <c r="D12" s="17" t="s">
        <v>27</v>
      </c>
      <c r="E12" s="62">
        <v>18271100136</v>
      </c>
      <c r="F12" s="17" t="s">
        <v>132</v>
      </c>
      <c r="G12" s="62">
        <v>10</v>
      </c>
      <c r="H12" s="62">
        <v>10</v>
      </c>
      <c r="I12" s="16">
        <f t="shared" si="0"/>
        <v>20</v>
      </c>
      <c r="J12" s="17" t="s">
        <v>338</v>
      </c>
      <c r="K12" s="17" t="s">
        <v>231</v>
      </c>
      <c r="L12" s="56" t="s">
        <v>378</v>
      </c>
      <c r="M12" s="63" t="s">
        <v>379</v>
      </c>
      <c r="N12" s="56" t="s">
        <v>380</v>
      </c>
      <c r="O12" s="63">
        <v>9859568810</v>
      </c>
      <c r="P12" s="92" t="s">
        <v>845</v>
      </c>
      <c r="Q12" s="62" t="s">
        <v>253</v>
      </c>
      <c r="R12" s="62">
        <v>14</v>
      </c>
      <c r="S12" s="62" t="s">
        <v>450</v>
      </c>
      <c r="T12" s="17"/>
    </row>
    <row r="13" spans="1:20" ht="33">
      <c r="A13" s="4">
        <v>9</v>
      </c>
      <c r="B13" s="17" t="s">
        <v>67</v>
      </c>
      <c r="C13" s="17" t="s">
        <v>262</v>
      </c>
      <c r="D13" s="17" t="s">
        <v>29</v>
      </c>
      <c r="E13" s="62"/>
      <c r="F13" s="17"/>
      <c r="G13" s="62">
        <v>26</v>
      </c>
      <c r="H13" s="62">
        <v>24</v>
      </c>
      <c r="I13" s="16">
        <f t="shared" si="0"/>
        <v>50</v>
      </c>
      <c r="J13" s="17" t="s">
        <v>323</v>
      </c>
      <c r="K13" s="17" t="s">
        <v>231</v>
      </c>
      <c r="L13" s="56" t="s">
        <v>363</v>
      </c>
      <c r="M13" s="63" t="s">
        <v>364</v>
      </c>
      <c r="N13" s="56" t="s">
        <v>365</v>
      </c>
      <c r="O13" s="63">
        <v>8011824030</v>
      </c>
      <c r="P13" s="92" t="s">
        <v>845</v>
      </c>
      <c r="Q13" s="62" t="s">
        <v>253</v>
      </c>
      <c r="R13" s="62">
        <v>14</v>
      </c>
      <c r="S13" s="62" t="s">
        <v>450</v>
      </c>
      <c r="T13" s="17"/>
    </row>
    <row r="14" spans="1:20" ht="33">
      <c r="A14" s="4">
        <v>10</v>
      </c>
      <c r="B14" s="56" t="s">
        <v>67</v>
      </c>
      <c r="C14" s="58" t="s">
        <v>91</v>
      </c>
      <c r="D14" s="56" t="s">
        <v>27</v>
      </c>
      <c r="E14" s="63" t="s">
        <v>420</v>
      </c>
      <c r="F14" s="56" t="s">
        <v>134</v>
      </c>
      <c r="G14" s="63">
        <v>15</v>
      </c>
      <c r="H14" s="63">
        <v>12</v>
      </c>
      <c r="I14" s="16">
        <f t="shared" si="0"/>
        <v>27</v>
      </c>
      <c r="J14" s="77" t="s">
        <v>145</v>
      </c>
      <c r="K14" s="56" t="s">
        <v>231</v>
      </c>
      <c r="L14" s="56" t="s">
        <v>363</v>
      </c>
      <c r="M14" s="63" t="s">
        <v>364</v>
      </c>
      <c r="N14" s="56" t="s">
        <v>365</v>
      </c>
      <c r="O14" s="63">
        <v>8011824030</v>
      </c>
      <c r="P14" s="92" t="s">
        <v>845</v>
      </c>
      <c r="Q14" s="62" t="s">
        <v>253</v>
      </c>
      <c r="R14" s="63">
        <v>14</v>
      </c>
      <c r="S14" s="63" t="s">
        <v>450</v>
      </c>
      <c r="T14" s="56"/>
    </row>
    <row r="15" spans="1:20" ht="33">
      <c r="A15" s="4">
        <v>11</v>
      </c>
      <c r="B15" s="17" t="s">
        <v>66</v>
      </c>
      <c r="C15" s="17" t="s">
        <v>266</v>
      </c>
      <c r="D15" s="17" t="s">
        <v>29</v>
      </c>
      <c r="E15" s="62"/>
      <c r="F15" s="17"/>
      <c r="G15" s="62">
        <v>25</v>
      </c>
      <c r="H15" s="62">
        <v>24</v>
      </c>
      <c r="I15" s="16">
        <f t="shared" si="0"/>
        <v>49</v>
      </c>
      <c r="J15" s="17" t="s">
        <v>326</v>
      </c>
      <c r="K15" s="17" t="s">
        <v>231</v>
      </c>
      <c r="L15" s="56" t="s">
        <v>363</v>
      </c>
      <c r="M15" s="63" t="s">
        <v>364</v>
      </c>
      <c r="N15" s="56" t="s">
        <v>381</v>
      </c>
      <c r="O15" s="63">
        <v>9859119734</v>
      </c>
      <c r="P15" s="92" t="s">
        <v>846</v>
      </c>
      <c r="Q15" s="62" t="s">
        <v>254</v>
      </c>
      <c r="R15" s="62">
        <v>9</v>
      </c>
      <c r="S15" s="62" t="s">
        <v>450</v>
      </c>
      <c r="T15" s="17"/>
    </row>
    <row r="16" spans="1:20" ht="33">
      <c r="A16" s="4">
        <v>12</v>
      </c>
      <c r="B16" s="17" t="s">
        <v>66</v>
      </c>
      <c r="C16" s="17" t="s">
        <v>559</v>
      </c>
      <c r="D16" s="17" t="s">
        <v>27</v>
      </c>
      <c r="E16" s="62">
        <v>18271100141</v>
      </c>
      <c r="F16" s="17" t="s">
        <v>131</v>
      </c>
      <c r="G16" s="62">
        <v>18</v>
      </c>
      <c r="H16" s="62">
        <v>18</v>
      </c>
      <c r="I16" s="16">
        <f t="shared" si="0"/>
        <v>36</v>
      </c>
      <c r="J16" s="17" t="s">
        <v>327</v>
      </c>
      <c r="K16" s="17" t="s">
        <v>231</v>
      </c>
      <c r="L16" s="56" t="s">
        <v>372</v>
      </c>
      <c r="M16" s="63" t="s">
        <v>373</v>
      </c>
      <c r="N16" s="56" t="s">
        <v>381</v>
      </c>
      <c r="O16" s="63">
        <v>9859119734</v>
      </c>
      <c r="P16" s="92" t="s">
        <v>846</v>
      </c>
      <c r="Q16" s="62" t="s">
        <v>254</v>
      </c>
      <c r="R16" s="62">
        <v>9</v>
      </c>
      <c r="S16" s="62" t="s">
        <v>450</v>
      </c>
      <c r="T16" s="17"/>
    </row>
    <row r="17" spans="1:20" ht="33">
      <c r="A17" s="4">
        <v>13</v>
      </c>
      <c r="B17" s="56" t="s">
        <v>67</v>
      </c>
      <c r="C17" s="57" t="s">
        <v>487</v>
      </c>
      <c r="D17" s="56" t="s">
        <v>29</v>
      </c>
      <c r="E17" s="63"/>
      <c r="F17" s="56"/>
      <c r="G17" s="63">
        <v>70</v>
      </c>
      <c r="H17" s="63">
        <v>52</v>
      </c>
      <c r="I17" s="16">
        <f t="shared" si="0"/>
        <v>122</v>
      </c>
      <c r="J17" s="79" t="s">
        <v>513</v>
      </c>
      <c r="K17" s="79" t="s">
        <v>231</v>
      </c>
      <c r="L17" s="56" t="s">
        <v>372</v>
      </c>
      <c r="M17" s="63" t="s">
        <v>373</v>
      </c>
      <c r="N17" s="56" t="s">
        <v>381</v>
      </c>
      <c r="O17" s="63">
        <v>9859119734</v>
      </c>
      <c r="P17" s="92" t="s">
        <v>846</v>
      </c>
      <c r="Q17" s="62" t="s">
        <v>254</v>
      </c>
      <c r="R17" s="63">
        <v>9</v>
      </c>
      <c r="S17" s="63" t="s">
        <v>450</v>
      </c>
      <c r="T17" s="56"/>
    </row>
    <row r="18" spans="1:20" ht="33">
      <c r="A18" s="4">
        <v>14</v>
      </c>
      <c r="B18" s="56" t="s">
        <v>67</v>
      </c>
      <c r="C18" s="58" t="s">
        <v>560</v>
      </c>
      <c r="D18" s="56" t="s">
        <v>27</v>
      </c>
      <c r="E18" s="63"/>
      <c r="F18" s="56" t="s">
        <v>132</v>
      </c>
      <c r="G18" s="63">
        <v>0</v>
      </c>
      <c r="H18" s="63">
        <v>27</v>
      </c>
      <c r="I18" s="16">
        <f t="shared" si="0"/>
        <v>27</v>
      </c>
      <c r="J18" s="68" t="s">
        <v>569</v>
      </c>
      <c r="K18" s="56" t="s">
        <v>231</v>
      </c>
      <c r="L18" s="56" t="s">
        <v>372</v>
      </c>
      <c r="M18" s="63" t="s">
        <v>373</v>
      </c>
      <c r="N18" s="56" t="s">
        <v>381</v>
      </c>
      <c r="O18" s="63">
        <v>9859119734</v>
      </c>
      <c r="P18" s="92" t="s">
        <v>846</v>
      </c>
      <c r="Q18" s="62" t="s">
        <v>254</v>
      </c>
      <c r="R18" s="63">
        <v>15</v>
      </c>
      <c r="S18" s="63" t="s">
        <v>450</v>
      </c>
      <c r="T18" s="56"/>
    </row>
    <row r="19" spans="1:20" ht="33">
      <c r="A19" s="4">
        <v>15</v>
      </c>
      <c r="B19" s="17" t="s">
        <v>66</v>
      </c>
      <c r="C19" s="17" t="s">
        <v>561</v>
      </c>
      <c r="D19" s="17" t="s">
        <v>27</v>
      </c>
      <c r="E19" s="62"/>
      <c r="F19" s="17" t="s">
        <v>316</v>
      </c>
      <c r="G19" s="62">
        <v>34</v>
      </c>
      <c r="H19" s="62">
        <v>50</v>
      </c>
      <c r="I19" s="16">
        <f t="shared" si="0"/>
        <v>84</v>
      </c>
      <c r="J19" s="17" t="s">
        <v>570</v>
      </c>
      <c r="K19" s="17" t="s">
        <v>231</v>
      </c>
      <c r="L19" s="56" t="s">
        <v>369</v>
      </c>
      <c r="M19" s="63" t="s">
        <v>370</v>
      </c>
      <c r="N19" s="56" t="s">
        <v>371</v>
      </c>
      <c r="O19" s="63">
        <v>8723097185</v>
      </c>
      <c r="P19" s="92" t="s">
        <v>847</v>
      </c>
      <c r="Q19" s="62" t="s">
        <v>250</v>
      </c>
      <c r="R19" s="62">
        <v>14</v>
      </c>
      <c r="S19" s="62" t="s">
        <v>450</v>
      </c>
      <c r="T19" s="17"/>
    </row>
    <row r="20" spans="1:20" ht="49.5">
      <c r="A20" s="4">
        <v>16</v>
      </c>
      <c r="B20" s="56" t="s">
        <v>67</v>
      </c>
      <c r="C20" s="56" t="s">
        <v>271</v>
      </c>
      <c r="D20" s="56" t="s">
        <v>27</v>
      </c>
      <c r="E20" s="63">
        <v>18271100145</v>
      </c>
      <c r="F20" s="56" t="s">
        <v>131</v>
      </c>
      <c r="G20" s="63">
        <v>28</v>
      </c>
      <c r="H20" s="63">
        <v>62</v>
      </c>
      <c r="I20" s="16">
        <f t="shared" si="0"/>
        <v>90</v>
      </c>
      <c r="J20" s="56" t="s">
        <v>331</v>
      </c>
      <c r="K20" s="56" t="s">
        <v>231</v>
      </c>
      <c r="L20" s="56" t="s">
        <v>369</v>
      </c>
      <c r="M20" s="63" t="s">
        <v>370</v>
      </c>
      <c r="N20" s="56" t="s">
        <v>371</v>
      </c>
      <c r="O20" s="63">
        <v>8723097185</v>
      </c>
      <c r="P20" s="92" t="s">
        <v>847</v>
      </c>
      <c r="Q20" s="62" t="s">
        <v>250</v>
      </c>
      <c r="R20" s="63">
        <v>14</v>
      </c>
      <c r="S20" s="63" t="s">
        <v>450</v>
      </c>
      <c r="T20" s="56"/>
    </row>
    <row r="21" spans="1:20" ht="33">
      <c r="A21" s="4">
        <v>17</v>
      </c>
      <c r="B21" s="17" t="s">
        <v>66</v>
      </c>
      <c r="C21" s="17" t="s">
        <v>109</v>
      </c>
      <c r="D21" s="17" t="s">
        <v>29</v>
      </c>
      <c r="E21" s="62"/>
      <c r="F21" s="17"/>
      <c r="G21" s="62">
        <v>15</v>
      </c>
      <c r="H21" s="62">
        <v>15</v>
      </c>
      <c r="I21" s="16">
        <f t="shared" si="0"/>
        <v>30</v>
      </c>
      <c r="J21" s="17" t="s">
        <v>160</v>
      </c>
      <c r="K21" s="17" t="s">
        <v>231</v>
      </c>
      <c r="L21" s="56" t="s">
        <v>186</v>
      </c>
      <c r="M21" s="63">
        <v>9854377270</v>
      </c>
      <c r="N21" s="56" t="s">
        <v>211</v>
      </c>
      <c r="O21" s="63">
        <v>9954006621</v>
      </c>
      <c r="P21" s="92" t="s">
        <v>848</v>
      </c>
      <c r="Q21" s="62" t="s">
        <v>251</v>
      </c>
      <c r="R21" s="62">
        <v>5</v>
      </c>
      <c r="S21" s="62" t="s">
        <v>450</v>
      </c>
      <c r="T21" s="17"/>
    </row>
    <row r="22" spans="1:20" ht="33">
      <c r="A22" s="4">
        <v>18</v>
      </c>
      <c r="B22" s="56" t="s">
        <v>67</v>
      </c>
      <c r="C22" s="56" t="s">
        <v>110</v>
      </c>
      <c r="D22" s="56" t="s">
        <v>29</v>
      </c>
      <c r="E22" s="63"/>
      <c r="F22" s="56"/>
      <c r="G22" s="63">
        <v>23</v>
      </c>
      <c r="H22" s="63">
        <v>20</v>
      </c>
      <c r="I22" s="16">
        <f t="shared" si="0"/>
        <v>43</v>
      </c>
      <c r="J22" s="56" t="s">
        <v>161</v>
      </c>
      <c r="K22" s="56" t="s">
        <v>232</v>
      </c>
      <c r="L22" s="56" t="s">
        <v>233</v>
      </c>
      <c r="M22" s="63">
        <v>9401453414</v>
      </c>
      <c r="N22" s="56" t="s">
        <v>234</v>
      </c>
      <c r="O22" s="63">
        <v>9613185040</v>
      </c>
      <c r="P22" s="92" t="s">
        <v>848</v>
      </c>
      <c r="Q22" s="62" t="s">
        <v>251</v>
      </c>
      <c r="R22" s="63">
        <v>14</v>
      </c>
      <c r="S22" s="63" t="s">
        <v>450</v>
      </c>
      <c r="T22" s="56"/>
    </row>
    <row r="23" spans="1:20" ht="33">
      <c r="A23" s="4">
        <v>19</v>
      </c>
      <c r="B23" s="56" t="s">
        <v>66</v>
      </c>
      <c r="C23" s="59" t="s">
        <v>490</v>
      </c>
      <c r="D23" s="56" t="s">
        <v>29</v>
      </c>
      <c r="E23" s="63">
        <v>18</v>
      </c>
      <c r="F23" s="56"/>
      <c r="G23" s="63">
        <v>43</v>
      </c>
      <c r="H23" s="63">
        <v>50</v>
      </c>
      <c r="I23" s="16">
        <f t="shared" si="0"/>
        <v>93</v>
      </c>
      <c r="J23" s="79" t="s">
        <v>517</v>
      </c>
      <c r="K23" s="79" t="s">
        <v>227</v>
      </c>
      <c r="L23" s="76" t="s">
        <v>188</v>
      </c>
      <c r="M23" s="80">
        <v>9678510074</v>
      </c>
      <c r="N23" s="76" t="s">
        <v>204</v>
      </c>
      <c r="O23" s="80">
        <v>9859334881</v>
      </c>
      <c r="P23" s="94" t="s">
        <v>849</v>
      </c>
      <c r="Q23" s="63" t="s">
        <v>244</v>
      </c>
      <c r="R23" s="63">
        <v>5</v>
      </c>
      <c r="S23" s="63" t="s">
        <v>450</v>
      </c>
      <c r="T23" s="56"/>
    </row>
    <row r="24" spans="1:20" ht="33">
      <c r="A24" s="4">
        <v>20</v>
      </c>
      <c r="B24" s="56" t="s">
        <v>67</v>
      </c>
      <c r="C24" s="59" t="s">
        <v>483</v>
      </c>
      <c r="D24" s="56" t="s">
        <v>29</v>
      </c>
      <c r="E24" s="63"/>
      <c r="F24" s="56"/>
      <c r="G24" s="63">
        <v>60</v>
      </c>
      <c r="H24" s="63">
        <v>50</v>
      </c>
      <c r="I24" s="16">
        <f t="shared" si="0"/>
        <v>110</v>
      </c>
      <c r="J24" s="79" t="s">
        <v>571</v>
      </c>
      <c r="K24" s="79" t="s">
        <v>227</v>
      </c>
      <c r="L24" s="76" t="s">
        <v>184</v>
      </c>
      <c r="M24" s="80">
        <v>9864840554</v>
      </c>
      <c r="N24" s="76" t="s">
        <v>185</v>
      </c>
      <c r="O24" s="80">
        <v>9854121280</v>
      </c>
      <c r="P24" s="94" t="s">
        <v>849</v>
      </c>
      <c r="Q24" s="63" t="s">
        <v>244</v>
      </c>
      <c r="R24" s="63">
        <v>4</v>
      </c>
      <c r="S24" s="63" t="s">
        <v>450</v>
      </c>
      <c r="T24" s="56"/>
    </row>
    <row r="25" spans="1:20" ht="33">
      <c r="A25" s="4">
        <v>21</v>
      </c>
      <c r="B25" s="56" t="s">
        <v>66</v>
      </c>
      <c r="C25" s="58" t="s">
        <v>284</v>
      </c>
      <c r="D25" s="56" t="s">
        <v>27</v>
      </c>
      <c r="E25" s="68">
        <v>18271101202</v>
      </c>
      <c r="F25" s="56"/>
      <c r="G25" s="63">
        <v>85</v>
      </c>
      <c r="H25" s="63">
        <v>53</v>
      </c>
      <c r="I25" s="16">
        <f t="shared" si="0"/>
        <v>138</v>
      </c>
      <c r="J25" s="77" t="s">
        <v>339</v>
      </c>
      <c r="K25" s="87" t="s">
        <v>227</v>
      </c>
      <c r="L25" s="56" t="s">
        <v>208</v>
      </c>
      <c r="M25" s="63" t="s">
        <v>209</v>
      </c>
      <c r="N25" s="56" t="s">
        <v>210</v>
      </c>
      <c r="O25" s="63">
        <v>9577220931</v>
      </c>
      <c r="P25" s="92" t="s">
        <v>850</v>
      </c>
      <c r="Q25" s="62" t="s">
        <v>252</v>
      </c>
      <c r="R25" s="62">
        <v>14</v>
      </c>
      <c r="S25" s="62" t="s">
        <v>450</v>
      </c>
      <c r="T25" s="56"/>
    </row>
    <row r="26" spans="1:20" ht="33">
      <c r="A26" s="4">
        <v>22</v>
      </c>
      <c r="B26" s="17" t="s">
        <v>67</v>
      </c>
      <c r="C26" s="59" t="s">
        <v>599</v>
      </c>
      <c r="D26" s="17" t="s">
        <v>27</v>
      </c>
      <c r="E26" s="62"/>
      <c r="F26" s="17" t="s">
        <v>134</v>
      </c>
      <c r="G26" s="62">
        <v>75</v>
      </c>
      <c r="H26" s="62">
        <v>75</v>
      </c>
      <c r="I26" s="16">
        <f t="shared" si="0"/>
        <v>150</v>
      </c>
      <c r="J26" s="56" t="s">
        <v>600</v>
      </c>
      <c r="K26" s="87" t="s">
        <v>227</v>
      </c>
      <c r="L26" s="56" t="s">
        <v>208</v>
      </c>
      <c r="M26" s="63" t="s">
        <v>209</v>
      </c>
      <c r="N26" s="56" t="s">
        <v>210</v>
      </c>
      <c r="O26" s="63">
        <v>9577220931</v>
      </c>
      <c r="P26" s="92" t="s">
        <v>850</v>
      </c>
      <c r="Q26" s="62" t="s">
        <v>252</v>
      </c>
      <c r="R26" s="62">
        <v>14</v>
      </c>
      <c r="S26" s="62" t="s">
        <v>450</v>
      </c>
      <c r="T26" s="56"/>
    </row>
    <row r="27" spans="1:20" ht="33">
      <c r="A27" s="4">
        <v>23</v>
      </c>
      <c r="B27" s="56" t="s">
        <v>66</v>
      </c>
      <c r="C27" s="58" t="s">
        <v>601</v>
      </c>
      <c r="D27" s="56" t="s">
        <v>27</v>
      </c>
      <c r="E27" s="63"/>
      <c r="F27" s="56"/>
      <c r="G27" s="73">
        <v>82</v>
      </c>
      <c r="H27" s="73">
        <v>98</v>
      </c>
      <c r="I27" s="16">
        <f t="shared" si="0"/>
        <v>180</v>
      </c>
      <c r="J27" s="77" t="s">
        <v>554</v>
      </c>
      <c r="K27" s="87" t="s">
        <v>227</v>
      </c>
      <c r="L27" s="56" t="s">
        <v>366</v>
      </c>
      <c r="M27" s="63" t="s">
        <v>367</v>
      </c>
      <c r="N27" s="56" t="s">
        <v>368</v>
      </c>
      <c r="O27" s="63">
        <v>9859452299</v>
      </c>
      <c r="P27" s="94" t="s">
        <v>851</v>
      </c>
      <c r="Q27" s="63" t="s">
        <v>253</v>
      </c>
      <c r="R27" s="63">
        <v>14</v>
      </c>
      <c r="S27" s="63" t="s">
        <v>450</v>
      </c>
      <c r="T27" s="17"/>
    </row>
    <row r="28" spans="1:20" ht="33">
      <c r="A28" s="4">
        <v>24</v>
      </c>
      <c r="B28" s="56" t="s">
        <v>67</v>
      </c>
      <c r="C28" s="58" t="s">
        <v>278</v>
      </c>
      <c r="D28" s="56" t="s">
        <v>27</v>
      </c>
      <c r="E28" s="63"/>
      <c r="F28" s="56" t="s">
        <v>132</v>
      </c>
      <c r="G28" s="63">
        <v>68</v>
      </c>
      <c r="H28" s="63">
        <v>0</v>
      </c>
      <c r="I28" s="16">
        <f t="shared" si="0"/>
        <v>68</v>
      </c>
      <c r="J28" s="68" t="s">
        <v>547</v>
      </c>
      <c r="K28" s="87" t="s">
        <v>227</v>
      </c>
      <c r="L28" s="106" t="s">
        <v>206</v>
      </c>
      <c r="M28" s="83" t="s">
        <v>229</v>
      </c>
      <c r="N28" s="107" t="s">
        <v>402</v>
      </c>
      <c r="O28" s="84">
        <v>9401363231</v>
      </c>
      <c r="P28" s="94" t="s">
        <v>851</v>
      </c>
      <c r="Q28" s="63" t="s">
        <v>253</v>
      </c>
      <c r="R28" s="63">
        <v>14</v>
      </c>
      <c r="S28" s="63" t="s">
        <v>450</v>
      </c>
      <c r="T28" s="17"/>
    </row>
    <row r="29" spans="1:20" ht="33">
      <c r="A29" s="4">
        <v>25</v>
      </c>
      <c r="B29" s="17" t="s">
        <v>66</v>
      </c>
      <c r="C29" s="58" t="s">
        <v>272</v>
      </c>
      <c r="D29" s="56" t="s">
        <v>27</v>
      </c>
      <c r="E29" s="63"/>
      <c r="F29" s="17" t="s">
        <v>132</v>
      </c>
      <c r="G29" s="63">
        <v>58</v>
      </c>
      <c r="H29" s="63">
        <v>67</v>
      </c>
      <c r="I29" s="16">
        <f t="shared" si="0"/>
        <v>125</v>
      </c>
      <c r="J29" s="77" t="s">
        <v>332</v>
      </c>
      <c r="K29" s="87" t="s">
        <v>227</v>
      </c>
      <c r="L29" s="56" t="s">
        <v>366</v>
      </c>
      <c r="M29" s="63" t="s">
        <v>367</v>
      </c>
      <c r="N29" s="56" t="s">
        <v>391</v>
      </c>
      <c r="O29" s="63">
        <v>8751801750</v>
      </c>
      <c r="P29" s="94" t="s">
        <v>852</v>
      </c>
      <c r="Q29" s="63" t="s">
        <v>254</v>
      </c>
      <c r="R29" s="63">
        <v>9</v>
      </c>
      <c r="S29" s="63" t="s">
        <v>450</v>
      </c>
      <c r="T29" s="56"/>
    </row>
    <row r="30" spans="1:20" ht="33">
      <c r="A30" s="4">
        <v>26</v>
      </c>
      <c r="B30" s="17" t="s">
        <v>67</v>
      </c>
      <c r="C30" s="58" t="s">
        <v>107</v>
      </c>
      <c r="D30" s="56" t="s">
        <v>27</v>
      </c>
      <c r="E30" s="63"/>
      <c r="F30" s="56" t="s">
        <v>132</v>
      </c>
      <c r="G30" s="63">
        <v>45</v>
      </c>
      <c r="H30" s="63">
        <v>46</v>
      </c>
      <c r="I30" s="16">
        <f t="shared" si="0"/>
        <v>91</v>
      </c>
      <c r="J30" s="77" t="s">
        <v>158</v>
      </c>
      <c r="K30" s="87" t="s">
        <v>227</v>
      </c>
      <c r="L30" s="106" t="s">
        <v>376</v>
      </c>
      <c r="M30" s="83" t="s">
        <v>377</v>
      </c>
      <c r="N30" s="107" t="s">
        <v>226</v>
      </c>
      <c r="O30" s="84">
        <v>9854125760</v>
      </c>
      <c r="P30" s="94" t="s">
        <v>852</v>
      </c>
      <c r="Q30" s="63" t="s">
        <v>254</v>
      </c>
      <c r="R30" s="63">
        <v>7</v>
      </c>
      <c r="S30" s="63" t="s">
        <v>450</v>
      </c>
      <c r="T30" s="56"/>
    </row>
    <row r="31" spans="1:20" ht="33">
      <c r="A31" s="4">
        <v>27</v>
      </c>
      <c r="B31" s="56" t="s">
        <v>66</v>
      </c>
      <c r="C31" s="57" t="s">
        <v>82</v>
      </c>
      <c r="D31" s="56" t="s">
        <v>29</v>
      </c>
      <c r="E31" s="63"/>
      <c r="F31" s="56"/>
      <c r="G31" s="63">
        <v>79</v>
      </c>
      <c r="H31" s="63">
        <v>72</v>
      </c>
      <c r="I31" s="16">
        <f t="shared" si="0"/>
        <v>151</v>
      </c>
      <c r="J31" s="79" t="s">
        <v>572</v>
      </c>
      <c r="K31" s="79" t="s">
        <v>227</v>
      </c>
      <c r="L31" s="56" t="s">
        <v>182</v>
      </c>
      <c r="M31" s="83" t="s">
        <v>377</v>
      </c>
      <c r="N31" s="56" t="s">
        <v>392</v>
      </c>
      <c r="O31" s="63">
        <v>9957169172</v>
      </c>
      <c r="P31" s="63" t="s">
        <v>853</v>
      </c>
      <c r="Q31" s="63" t="s">
        <v>250</v>
      </c>
      <c r="R31" s="63">
        <v>4</v>
      </c>
      <c r="S31" s="63" t="s">
        <v>450</v>
      </c>
      <c r="T31" s="56"/>
    </row>
    <row r="32" spans="1:20" ht="33">
      <c r="A32" s="4">
        <v>28</v>
      </c>
      <c r="B32" s="56" t="s">
        <v>67</v>
      </c>
      <c r="C32" s="57" t="s">
        <v>304</v>
      </c>
      <c r="D32" s="56" t="s">
        <v>29</v>
      </c>
      <c r="E32" s="63"/>
      <c r="F32" s="56"/>
      <c r="G32" s="63">
        <v>61</v>
      </c>
      <c r="H32" s="63">
        <v>44</v>
      </c>
      <c r="I32" s="16">
        <f t="shared" si="0"/>
        <v>105</v>
      </c>
      <c r="J32" s="79" t="s">
        <v>360</v>
      </c>
      <c r="K32" s="104" t="s">
        <v>227</v>
      </c>
      <c r="L32" s="106" t="s">
        <v>192</v>
      </c>
      <c r="M32" s="83">
        <v>9859262332</v>
      </c>
      <c r="N32" s="106" t="s">
        <v>193</v>
      </c>
      <c r="O32" s="83">
        <v>7399174854</v>
      </c>
      <c r="P32" s="63" t="s">
        <v>853</v>
      </c>
      <c r="Q32" s="63" t="s">
        <v>250</v>
      </c>
      <c r="R32" s="63">
        <v>9</v>
      </c>
      <c r="S32" s="63" t="s">
        <v>450</v>
      </c>
      <c r="T32" s="56"/>
    </row>
    <row r="33" spans="1:20" ht="33">
      <c r="A33" s="4">
        <v>29</v>
      </c>
      <c r="B33" s="56" t="s">
        <v>66</v>
      </c>
      <c r="C33" s="57" t="s">
        <v>416</v>
      </c>
      <c r="D33" s="56" t="s">
        <v>29</v>
      </c>
      <c r="E33" s="63"/>
      <c r="F33" s="56"/>
      <c r="G33" s="72">
        <v>31</v>
      </c>
      <c r="H33" s="72">
        <v>30</v>
      </c>
      <c r="I33" s="16">
        <f t="shared" si="0"/>
        <v>61</v>
      </c>
      <c r="J33" s="76" t="s">
        <v>454</v>
      </c>
      <c r="K33" s="104" t="s">
        <v>227</v>
      </c>
      <c r="L33" s="76" t="s">
        <v>233</v>
      </c>
      <c r="M33" s="83">
        <v>9859262332</v>
      </c>
      <c r="N33" s="76" t="s">
        <v>581</v>
      </c>
      <c r="O33" s="83">
        <v>7399174854</v>
      </c>
      <c r="P33" s="63" t="s">
        <v>854</v>
      </c>
      <c r="Q33" s="63" t="s">
        <v>251</v>
      </c>
      <c r="R33" s="63">
        <v>16</v>
      </c>
      <c r="S33" s="63" t="s">
        <v>450</v>
      </c>
      <c r="T33" s="56"/>
    </row>
    <row r="34" spans="1:20" ht="33">
      <c r="A34" s="4">
        <v>30</v>
      </c>
      <c r="B34" s="17" t="s">
        <v>67</v>
      </c>
      <c r="C34" s="57" t="s">
        <v>281</v>
      </c>
      <c r="D34" s="17" t="s">
        <v>29</v>
      </c>
      <c r="E34" s="72"/>
      <c r="F34" s="17"/>
      <c r="G34" s="72">
        <v>31</v>
      </c>
      <c r="H34" s="72">
        <v>32</v>
      </c>
      <c r="I34" s="16">
        <f t="shared" si="0"/>
        <v>63</v>
      </c>
      <c r="J34" s="76" t="s">
        <v>337</v>
      </c>
      <c r="K34" s="104" t="s">
        <v>227</v>
      </c>
      <c r="L34" s="76" t="s">
        <v>233</v>
      </c>
      <c r="M34" s="83">
        <v>9859262332</v>
      </c>
      <c r="N34" s="76" t="s">
        <v>581</v>
      </c>
      <c r="O34" s="83">
        <v>7399174854</v>
      </c>
      <c r="P34" s="63" t="s">
        <v>854</v>
      </c>
      <c r="Q34" s="63" t="s">
        <v>251</v>
      </c>
      <c r="R34" s="62">
        <v>16</v>
      </c>
      <c r="S34" s="62" t="s">
        <v>450</v>
      </c>
      <c r="T34" s="56"/>
    </row>
    <row r="35" spans="1:20" ht="33">
      <c r="A35" s="4">
        <v>31</v>
      </c>
      <c r="B35" s="56" t="s">
        <v>66</v>
      </c>
      <c r="C35" s="57" t="s">
        <v>304</v>
      </c>
      <c r="D35" s="57"/>
      <c r="E35" s="57"/>
      <c r="F35" s="56"/>
      <c r="G35" s="73">
        <v>50</v>
      </c>
      <c r="H35" s="73">
        <v>51</v>
      </c>
      <c r="I35" s="16">
        <f t="shared" si="0"/>
        <v>101</v>
      </c>
      <c r="J35" s="76" t="s">
        <v>360</v>
      </c>
      <c r="K35" s="80"/>
      <c r="L35" s="57"/>
      <c r="M35" s="83"/>
      <c r="N35" s="57"/>
      <c r="O35" s="72"/>
      <c r="P35" s="63" t="s">
        <v>855</v>
      </c>
      <c r="Q35" s="63" t="s">
        <v>244</v>
      </c>
      <c r="R35" s="63">
        <v>7</v>
      </c>
      <c r="S35" s="63" t="s">
        <v>450</v>
      </c>
      <c r="T35" s="56"/>
    </row>
    <row r="36" spans="1:20" ht="33">
      <c r="A36" s="4">
        <v>32</v>
      </c>
      <c r="B36" s="17" t="s">
        <v>67</v>
      </c>
      <c r="C36" s="58" t="s">
        <v>605</v>
      </c>
      <c r="D36" s="17" t="s">
        <v>27</v>
      </c>
      <c r="E36" s="62"/>
      <c r="F36" s="17"/>
      <c r="G36" s="73">
        <v>0</v>
      </c>
      <c r="H36" s="73">
        <v>0</v>
      </c>
      <c r="I36" s="16">
        <f t="shared" si="0"/>
        <v>0</v>
      </c>
      <c r="J36" s="68" t="s">
        <v>606</v>
      </c>
      <c r="K36" s="104" t="s">
        <v>227</v>
      </c>
      <c r="L36" s="57" t="s">
        <v>583</v>
      </c>
      <c r="M36" s="83">
        <v>9859262332</v>
      </c>
      <c r="N36" s="57" t="s">
        <v>223</v>
      </c>
      <c r="O36" s="72">
        <v>9613614789</v>
      </c>
      <c r="P36" s="63" t="s">
        <v>855</v>
      </c>
      <c r="Q36" s="63" t="s">
        <v>244</v>
      </c>
      <c r="R36" s="62">
        <v>6</v>
      </c>
      <c r="S36" s="62" t="s">
        <v>450</v>
      </c>
      <c r="T36" s="17"/>
    </row>
    <row r="37" spans="1:20" ht="33">
      <c r="A37" s="4">
        <v>33</v>
      </c>
      <c r="B37" s="56" t="s">
        <v>67</v>
      </c>
      <c r="C37" s="129" t="s">
        <v>563</v>
      </c>
      <c r="D37" s="56" t="s">
        <v>27</v>
      </c>
      <c r="E37" s="63"/>
      <c r="F37" s="17" t="s">
        <v>132</v>
      </c>
      <c r="G37" s="63">
        <v>44</v>
      </c>
      <c r="H37" s="63">
        <v>33</v>
      </c>
      <c r="I37" s="16">
        <f t="shared" si="0"/>
        <v>77</v>
      </c>
      <c r="J37" s="17" t="s">
        <v>573</v>
      </c>
      <c r="K37" s="17" t="s">
        <v>227</v>
      </c>
      <c r="L37" s="107" t="s">
        <v>175</v>
      </c>
      <c r="M37" s="86" t="s">
        <v>176</v>
      </c>
      <c r="N37" s="107" t="s">
        <v>205</v>
      </c>
      <c r="O37" s="84">
        <v>9859460409</v>
      </c>
      <c r="P37" s="94" t="s">
        <v>856</v>
      </c>
      <c r="Q37" s="63" t="s">
        <v>252</v>
      </c>
      <c r="R37" s="63">
        <v>6</v>
      </c>
      <c r="S37" s="63" t="s">
        <v>450</v>
      </c>
      <c r="T37" s="56"/>
    </row>
    <row r="38" spans="1:20" ht="33">
      <c r="A38" s="4">
        <v>34</v>
      </c>
      <c r="B38" s="56" t="s">
        <v>66</v>
      </c>
      <c r="C38" s="58" t="s">
        <v>564</v>
      </c>
      <c r="D38" s="17" t="s">
        <v>27</v>
      </c>
      <c r="E38" s="62">
        <v>20</v>
      </c>
      <c r="F38" s="17" t="s">
        <v>132</v>
      </c>
      <c r="G38" s="62">
        <v>62</v>
      </c>
      <c r="H38" s="62">
        <v>75</v>
      </c>
      <c r="I38" s="16">
        <f t="shared" si="0"/>
        <v>137</v>
      </c>
      <c r="J38" s="77" t="s">
        <v>574</v>
      </c>
      <c r="K38" s="87" t="s">
        <v>227</v>
      </c>
      <c r="L38" s="56" t="s">
        <v>206</v>
      </c>
      <c r="M38" s="63" t="s">
        <v>229</v>
      </c>
      <c r="N38" s="56" t="s">
        <v>395</v>
      </c>
      <c r="O38" s="63">
        <v>9401806915</v>
      </c>
      <c r="P38" s="94" t="s">
        <v>856</v>
      </c>
      <c r="Q38" s="63" t="s">
        <v>252</v>
      </c>
      <c r="R38" s="62">
        <v>8</v>
      </c>
      <c r="S38" s="62" t="s">
        <v>450</v>
      </c>
      <c r="T38" s="17"/>
    </row>
    <row r="39" spans="1:20" ht="33">
      <c r="A39" s="4">
        <v>35</v>
      </c>
      <c r="B39" s="17" t="s">
        <v>66</v>
      </c>
      <c r="C39" s="17" t="s">
        <v>118</v>
      </c>
      <c r="D39" s="17" t="s">
        <v>29</v>
      </c>
      <c r="E39" s="62"/>
      <c r="F39" s="17"/>
      <c r="G39" s="62">
        <v>30</v>
      </c>
      <c r="H39" s="62">
        <v>25</v>
      </c>
      <c r="I39" s="16">
        <f t="shared" si="0"/>
        <v>55</v>
      </c>
      <c r="J39" s="58" t="s">
        <v>167</v>
      </c>
      <c r="K39" s="17" t="s">
        <v>227</v>
      </c>
      <c r="L39" s="56" t="s">
        <v>183</v>
      </c>
      <c r="M39" s="63" t="s">
        <v>519</v>
      </c>
      <c r="N39" s="56" t="s">
        <v>520</v>
      </c>
      <c r="O39" s="63">
        <v>9957903123</v>
      </c>
      <c r="P39" s="62" t="s">
        <v>857</v>
      </c>
      <c r="Q39" s="62" t="s">
        <v>253</v>
      </c>
      <c r="R39" s="62">
        <v>8</v>
      </c>
      <c r="S39" s="62" t="s">
        <v>450</v>
      </c>
      <c r="T39" s="56"/>
    </row>
    <row r="40" spans="1:20" ht="33">
      <c r="A40" s="4">
        <v>36</v>
      </c>
      <c r="B40" s="17" t="s">
        <v>66</v>
      </c>
      <c r="C40" s="17" t="s">
        <v>565</v>
      </c>
      <c r="D40" s="17" t="s">
        <v>27</v>
      </c>
      <c r="E40" s="62" t="s">
        <v>130</v>
      </c>
      <c r="F40" s="17" t="s">
        <v>132</v>
      </c>
      <c r="G40" s="62">
        <v>26</v>
      </c>
      <c r="H40" s="62">
        <v>26</v>
      </c>
      <c r="I40" s="16">
        <f t="shared" si="0"/>
        <v>52</v>
      </c>
      <c r="J40" s="58" t="s">
        <v>575</v>
      </c>
      <c r="K40" s="17" t="s">
        <v>227</v>
      </c>
      <c r="L40" s="56" t="s">
        <v>400</v>
      </c>
      <c r="M40" s="63" t="s">
        <v>401</v>
      </c>
      <c r="N40" s="56" t="s">
        <v>241</v>
      </c>
      <c r="O40" s="63">
        <v>9957402959</v>
      </c>
      <c r="P40" s="62" t="s">
        <v>857</v>
      </c>
      <c r="Q40" s="62" t="s">
        <v>253</v>
      </c>
      <c r="R40" s="62">
        <v>11</v>
      </c>
      <c r="S40" s="62" t="s">
        <v>450</v>
      </c>
      <c r="T40" s="17"/>
    </row>
    <row r="41" spans="1:20" ht="33">
      <c r="A41" s="4">
        <v>37</v>
      </c>
      <c r="B41" s="17" t="s">
        <v>67</v>
      </c>
      <c r="C41" s="17" t="s">
        <v>293</v>
      </c>
      <c r="D41" s="17" t="s">
        <v>29</v>
      </c>
      <c r="E41" s="62"/>
      <c r="F41" s="17"/>
      <c r="G41" s="62">
        <v>24</v>
      </c>
      <c r="H41" s="62">
        <v>22</v>
      </c>
      <c r="I41" s="16">
        <f t="shared" si="0"/>
        <v>46</v>
      </c>
      <c r="J41" s="68" t="s">
        <v>576</v>
      </c>
      <c r="K41" s="17" t="s">
        <v>227</v>
      </c>
      <c r="L41" s="56" t="s">
        <v>183</v>
      </c>
      <c r="M41" s="63" t="s">
        <v>519</v>
      </c>
      <c r="N41" s="56" t="s">
        <v>520</v>
      </c>
      <c r="O41" s="63">
        <v>9957903123</v>
      </c>
      <c r="P41" s="62" t="s">
        <v>857</v>
      </c>
      <c r="Q41" s="62" t="s">
        <v>253</v>
      </c>
      <c r="R41" s="62">
        <v>11</v>
      </c>
      <c r="S41" s="62" t="s">
        <v>450</v>
      </c>
      <c r="T41" s="17"/>
    </row>
    <row r="42" spans="1:20" ht="33">
      <c r="A42" s="4">
        <v>38</v>
      </c>
      <c r="B42" s="17" t="s">
        <v>67</v>
      </c>
      <c r="C42" s="17" t="s">
        <v>292</v>
      </c>
      <c r="D42" s="17" t="s">
        <v>27</v>
      </c>
      <c r="E42" s="62" t="s">
        <v>312</v>
      </c>
      <c r="F42" s="17" t="s">
        <v>131</v>
      </c>
      <c r="G42" s="62">
        <v>35</v>
      </c>
      <c r="H42" s="62">
        <v>30</v>
      </c>
      <c r="I42" s="16">
        <f t="shared" si="0"/>
        <v>65</v>
      </c>
      <c r="J42" s="58" t="s">
        <v>346</v>
      </c>
      <c r="K42" s="17" t="s">
        <v>227</v>
      </c>
      <c r="L42" s="56" t="s">
        <v>400</v>
      </c>
      <c r="M42" s="63" t="s">
        <v>401</v>
      </c>
      <c r="N42" s="56" t="s">
        <v>241</v>
      </c>
      <c r="O42" s="63">
        <v>9957402959</v>
      </c>
      <c r="P42" s="62" t="s">
        <v>857</v>
      </c>
      <c r="Q42" s="62" t="s">
        <v>253</v>
      </c>
      <c r="R42" s="62">
        <v>11</v>
      </c>
      <c r="S42" s="62" t="s">
        <v>450</v>
      </c>
      <c r="T42" s="17"/>
    </row>
    <row r="43" spans="1:20" ht="33">
      <c r="A43" s="4">
        <v>39</v>
      </c>
      <c r="B43" s="17" t="s">
        <v>66</v>
      </c>
      <c r="C43" s="17" t="s">
        <v>120</v>
      </c>
      <c r="D43" s="17" t="s">
        <v>29</v>
      </c>
      <c r="E43" s="62"/>
      <c r="F43" s="17"/>
      <c r="G43" s="62">
        <v>25</v>
      </c>
      <c r="H43" s="62">
        <v>22</v>
      </c>
      <c r="I43" s="16">
        <f t="shared" si="0"/>
        <v>47</v>
      </c>
      <c r="J43" s="58" t="s">
        <v>169</v>
      </c>
      <c r="K43" s="17" t="s">
        <v>227</v>
      </c>
      <c r="L43" s="56" t="s">
        <v>184</v>
      </c>
      <c r="M43" s="63">
        <v>9864840554</v>
      </c>
      <c r="N43" s="56" t="s">
        <v>396</v>
      </c>
      <c r="O43" s="63">
        <v>9613720103</v>
      </c>
      <c r="P43" s="62" t="s">
        <v>858</v>
      </c>
      <c r="Q43" s="62" t="s">
        <v>254</v>
      </c>
      <c r="R43" s="62">
        <v>8</v>
      </c>
      <c r="S43" s="62" t="s">
        <v>450</v>
      </c>
      <c r="T43" s="17"/>
    </row>
    <row r="44" spans="1:20" ht="33">
      <c r="A44" s="4">
        <v>40</v>
      </c>
      <c r="B44" s="17" t="s">
        <v>66</v>
      </c>
      <c r="C44" s="17" t="s">
        <v>294</v>
      </c>
      <c r="D44" s="17" t="s">
        <v>27</v>
      </c>
      <c r="E44" s="62">
        <v>18271102902</v>
      </c>
      <c r="F44" s="17" t="s">
        <v>131</v>
      </c>
      <c r="G44" s="62">
        <v>30</v>
      </c>
      <c r="H44" s="62">
        <v>29</v>
      </c>
      <c r="I44" s="16">
        <f t="shared" si="0"/>
        <v>59</v>
      </c>
      <c r="J44" s="58" t="s">
        <v>348</v>
      </c>
      <c r="K44" s="17" t="s">
        <v>227</v>
      </c>
      <c r="L44" s="79" t="s">
        <v>242</v>
      </c>
      <c r="M44" s="80">
        <v>9854247511</v>
      </c>
      <c r="N44" s="79" t="s">
        <v>243</v>
      </c>
      <c r="O44" s="80">
        <v>9859026502</v>
      </c>
      <c r="P44" s="62" t="s">
        <v>858</v>
      </c>
      <c r="Q44" s="62" t="s">
        <v>254</v>
      </c>
      <c r="R44" s="62">
        <v>8</v>
      </c>
      <c r="S44" s="62" t="s">
        <v>450</v>
      </c>
      <c r="T44" s="17"/>
    </row>
    <row r="45" spans="1:20" ht="49.5">
      <c r="A45" s="4">
        <v>41</v>
      </c>
      <c r="B45" s="17" t="s">
        <v>67</v>
      </c>
      <c r="C45" s="17" t="s">
        <v>114</v>
      </c>
      <c r="D45" s="17" t="s">
        <v>29</v>
      </c>
      <c r="E45" s="62"/>
      <c r="F45" s="17"/>
      <c r="G45" s="62">
        <v>30</v>
      </c>
      <c r="H45" s="62">
        <v>27</v>
      </c>
      <c r="I45" s="16">
        <f t="shared" si="0"/>
        <v>57</v>
      </c>
      <c r="J45" s="58" t="s">
        <v>522</v>
      </c>
      <c r="K45" s="17" t="s">
        <v>227</v>
      </c>
      <c r="L45" s="56" t="s">
        <v>403</v>
      </c>
      <c r="M45" s="63" t="s">
        <v>404</v>
      </c>
      <c r="N45" s="56" t="s">
        <v>405</v>
      </c>
      <c r="O45" s="63">
        <v>9577528665</v>
      </c>
      <c r="P45" s="62" t="s">
        <v>858</v>
      </c>
      <c r="Q45" s="62" t="s">
        <v>250</v>
      </c>
      <c r="R45" s="62">
        <v>8</v>
      </c>
      <c r="S45" s="62" t="s">
        <v>450</v>
      </c>
      <c r="T45" s="17"/>
    </row>
    <row r="46" spans="1:20" ht="33">
      <c r="A46" s="4">
        <v>42</v>
      </c>
      <c r="B46" s="56" t="s">
        <v>67</v>
      </c>
      <c r="C46" s="59" t="s">
        <v>117</v>
      </c>
      <c r="D46" s="56" t="s">
        <v>27</v>
      </c>
      <c r="E46" s="63" t="s">
        <v>125</v>
      </c>
      <c r="F46" s="56" t="s">
        <v>132</v>
      </c>
      <c r="G46" s="63">
        <v>20</v>
      </c>
      <c r="H46" s="63">
        <v>19</v>
      </c>
      <c r="I46" s="16">
        <f t="shared" si="0"/>
        <v>39</v>
      </c>
      <c r="J46" s="56" t="s">
        <v>166</v>
      </c>
      <c r="K46" s="104" t="s">
        <v>227</v>
      </c>
      <c r="L46" s="56" t="s">
        <v>397</v>
      </c>
      <c r="M46" s="63" t="s">
        <v>398</v>
      </c>
      <c r="N46" s="56" t="s">
        <v>399</v>
      </c>
      <c r="O46" s="63">
        <v>8486597108</v>
      </c>
      <c r="P46" s="62" t="s">
        <v>858</v>
      </c>
      <c r="Q46" s="62" t="s">
        <v>250</v>
      </c>
      <c r="R46" s="63">
        <v>8</v>
      </c>
      <c r="S46" s="63" t="s">
        <v>450</v>
      </c>
      <c r="T46" s="17"/>
    </row>
    <row r="47" spans="1:20" ht="33">
      <c r="A47" s="4">
        <v>43</v>
      </c>
      <c r="B47" s="56" t="s">
        <v>66</v>
      </c>
      <c r="C47" s="57" t="s">
        <v>488</v>
      </c>
      <c r="D47" s="17" t="s">
        <v>29</v>
      </c>
      <c r="E47" s="18"/>
      <c r="F47" s="17" t="s">
        <v>132</v>
      </c>
      <c r="G47" s="72">
        <v>27</v>
      </c>
      <c r="H47" s="72">
        <v>29</v>
      </c>
      <c r="I47" s="16">
        <f t="shared" si="0"/>
        <v>56</v>
      </c>
      <c r="J47" s="76" t="s">
        <v>461</v>
      </c>
      <c r="K47" s="17" t="s">
        <v>227</v>
      </c>
      <c r="L47" s="106" t="s">
        <v>192</v>
      </c>
      <c r="M47" s="83">
        <v>9859262332</v>
      </c>
      <c r="N47" s="106" t="s">
        <v>193</v>
      </c>
      <c r="O47" s="83">
        <v>7399174854</v>
      </c>
      <c r="P47" s="62" t="s">
        <v>859</v>
      </c>
      <c r="Q47" s="62" t="s">
        <v>251</v>
      </c>
      <c r="R47" s="62">
        <v>14</v>
      </c>
      <c r="S47" s="62" t="s">
        <v>450</v>
      </c>
      <c r="T47" s="17"/>
    </row>
    <row r="48" spans="1:20" ht="33">
      <c r="A48" s="4">
        <v>44</v>
      </c>
      <c r="B48" s="56" t="s">
        <v>67</v>
      </c>
      <c r="C48" s="57" t="s">
        <v>95</v>
      </c>
      <c r="D48" s="17" t="s">
        <v>29</v>
      </c>
      <c r="E48" s="62"/>
      <c r="F48" s="17" t="s">
        <v>566</v>
      </c>
      <c r="G48" s="72">
        <v>35</v>
      </c>
      <c r="H48" s="72">
        <v>30</v>
      </c>
      <c r="I48" s="16">
        <f t="shared" si="0"/>
        <v>65</v>
      </c>
      <c r="J48" s="76" t="s">
        <v>147</v>
      </c>
      <c r="K48" s="17" t="s">
        <v>227</v>
      </c>
      <c r="L48" s="106" t="s">
        <v>180</v>
      </c>
      <c r="M48" s="89">
        <v>9854377213</v>
      </c>
      <c r="N48" s="107" t="s">
        <v>181</v>
      </c>
      <c r="O48" s="84">
        <v>7896806768</v>
      </c>
      <c r="P48" s="62" t="s">
        <v>859</v>
      </c>
      <c r="Q48" s="62" t="s">
        <v>251</v>
      </c>
      <c r="R48" s="62">
        <v>14</v>
      </c>
      <c r="S48" s="62" t="s">
        <v>450</v>
      </c>
      <c r="T48" s="56"/>
    </row>
    <row r="49" spans="1:20" ht="49.5">
      <c r="A49" s="4">
        <v>45</v>
      </c>
      <c r="B49" s="17" t="s">
        <v>66</v>
      </c>
      <c r="C49" s="58" t="s">
        <v>442</v>
      </c>
      <c r="D49" s="17" t="s">
        <v>27</v>
      </c>
      <c r="E49" s="18"/>
      <c r="F49" s="17"/>
      <c r="G49" s="18">
        <v>52</v>
      </c>
      <c r="H49" s="18">
        <v>54</v>
      </c>
      <c r="I49" s="16">
        <f t="shared" si="0"/>
        <v>106</v>
      </c>
      <c r="J49" s="77" t="s">
        <v>479</v>
      </c>
      <c r="K49" s="17" t="s">
        <v>227</v>
      </c>
      <c r="L49" s="56" t="s">
        <v>382</v>
      </c>
      <c r="M49" s="63" t="s">
        <v>514</v>
      </c>
      <c r="N49" s="56" t="s">
        <v>528</v>
      </c>
      <c r="O49" s="63">
        <v>9954152542</v>
      </c>
      <c r="P49" s="62" t="s">
        <v>860</v>
      </c>
      <c r="Q49" s="62" t="s">
        <v>244</v>
      </c>
      <c r="R49" s="62">
        <v>9</v>
      </c>
      <c r="S49" s="62" t="s">
        <v>450</v>
      </c>
      <c r="T49" s="17"/>
    </row>
    <row r="50" spans="1:20" ht="49.5">
      <c r="A50" s="4">
        <v>46</v>
      </c>
      <c r="B50" s="17" t="s">
        <v>67</v>
      </c>
      <c r="C50" s="58" t="s">
        <v>115</v>
      </c>
      <c r="D50" s="17" t="s">
        <v>27</v>
      </c>
      <c r="E50" s="18"/>
      <c r="F50" s="17"/>
      <c r="G50" s="73">
        <v>63</v>
      </c>
      <c r="H50" s="73">
        <v>51</v>
      </c>
      <c r="I50" s="16">
        <f t="shared" si="0"/>
        <v>114</v>
      </c>
      <c r="J50" s="77" t="s">
        <v>602</v>
      </c>
      <c r="K50" s="17" t="s">
        <v>227</v>
      </c>
      <c r="L50" s="56" t="s">
        <v>510</v>
      </c>
      <c r="M50" s="63" t="s">
        <v>511</v>
      </c>
      <c r="N50" s="56" t="s">
        <v>512</v>
      </c>
      <c r="O50" s="63">
        <v>9859829146</v>
      </c>
      <c r="P50" s="62" t="s">
        <v>860</v>
      </c>
      <c r="Q50" s="62" t="s">
        <v>244</v>
      </c>
      <c r="R50" s="62">
        <v>9</v>
      </c>
      <c r="S50" s="62" t="s">
        <v>450</v>
      </c>
      <c r="T50" s="17"/>
    </row>
    <row r="51" spans="1:20" ht="33">
      <c r="A51" s="4">
        <v>47</v>
      </c>
      <c r="B51" s="56" t="s">
        <v>66</v>
      </c>
      <c r="C51" s="57" t="s">
        <v>86</v>
      </c>
      <c r="D51" s="56" t="s">
        <v>29</v>
      </c>
      <c r="E51" s="75">
        <v>164</v>
      </c>
      <c r="F51" s="56"/>
      <c r="G51" s="75">
        <v>25</v>
      </c>
      <c r="H51" s="75">
        <v>24</v>
      </c>
      <c r="I51" s="16">
        <f t="shared" si="0"/>
        <v>49</v>
      </c>
      <c r="J51" s="79" t="s">
        <v>140</v>
      </c>
      <c r="K51" s="79" t="s">
        <v>227</v>
      </c>
      <c r="L51" s="56" t="s">
        <v>178</v>
      </c>
      <c r="M51" s="63">
        <v>9854377270</v>
      </c>
      <c r="N51" s="56" t="s">
        <v>179</v>
      </c>
      <c r="O51" s="63">
        <v>9854846684</v>
      </c>
      <c r="P51" s="63" t="s">
        <v>861</v>
      </c>
      <c r="Q51" s="63" t="s">
        <v>252</v>
      </c>
      <c r="R51" s="63">
        <v>4</v>
      </c>
      <c r="S51" s="63" t="s">
        <v>450</v>
      </c>
      <c r="T51" s="17"/>
    </row>
    <row r="52" spans="1:20" ht="33">
      <c r="A52" s="4">
        <v>48</v>
      </c>
      <c r="B52" s="56" t="s">
        <v>67</v>
      </c>
      <c r="C52" s="57" t="s">
        <v>412</v>
      </c>
      <c r="D52" s="56" t="s">
        <v>29</v>
      </c>
      <c r="E52" s="63"/>
      <c r="F52" s="56"/>
      <c r="G52" s="75">
        <v>41</v>
      </c>
      <c r="H52" s="75">
        <v>45</v>
      </c>
      <c r="I52" s="18">
        <v>60</v>
      </c>
      <c r="J52" s="79" t="s">
        <v>448</v>
      </c>
      <c r="K52" s="56" t="s">
        <v>171</v>
      </c>
      <c r="L52" s="57" t="s">
        <v>579</v>
      </c>
      <c r="M52" s="72"/>
      <c r="N52" s="57" t="s">
        <v>481</v>
      </c>
      <c r="O52" s="72"/>
      <c r="P52" s="63" t="s">
        <v>861</v>
      </c>
      <c r="Q52" s="63" t="s">
        <v>252</v>
      </c>
      <c r="R52" s="63"/>
      <c r="S52" s="63"/>
      <c r="T52" s="17"/>
    </row>
    <row r="53" spans="1:20" ht="33">
      <c r="A53" s="4">
        <v>49</v>
      </c>
      <c r="B53" s="56" t="s">
        <v>66</v>
      </c>
      <c r="C53" s="58" t="s">
        <v>269</v>
      </c>
      <c r="D53" s="56" t="s">
        <v>27</v>
      </c>
      <c r="E53" s="17"/>
      <c r="F53" s="56" t="s">
        <v>316</v>
      </c>
      <c r="G53" s="75">
        <v>39</v>
      </c>
      <c r="H53" s="75">
        <v>48</v>
      </c>
      <c r="I53" s="18">
        <v>125</v>
      </c>
      <c r="J53" s="77" t="s">
        <v>329</v>
      </c>
      <c r="K53" s="56" t="s">
        <v>171</v>
      </c>
      <c r="L53" s="56" t="s">
        <v>197</v>
      </c>
      <c r="M53" s="63" t="s">
        <v>198</v>
      </c>
      <c r="N53" s="56" t="s">
        <v>199</v>
      </c>
      <c r="O53" s="63">
        <v>8876332911</v>
      </c>
      <c r="P53" s="63" t="s">
        <v>862</v>
      </c>
      <c r="Q53" s="63" t="s">
        <v>253</v>
      </c>
      <c r="R53" s="63">
        <v>4</v>
      </c>
      <c r="S53" s="63" t="s">
        <v>450</v>
      </c>
      <c r="T53" s="56"/>
    </row>
    <row r="54" spans="1:20" ht="33">
      <c r="A54" s="4">
        <v>50</v>
      </c>
      <c r="B54" s="56" t="s">
        <v>67</v>
      </c>
      <c r="C54" s="56" t="s">
        <v>260</v>
      </c>
      <c r="D54" s="56" t="s">
        <v>27</v>
      </c>
      <c r="E54" s="63" t="s">
        <v>307</v>
      </c>
      <c r="F54" s="56" t="s">
        <v>132</v>
      </c>
      <c r="G54" s="63">
        <v>58</v>
      </c>
      <c r="H54" s="63">
        <v>55</v>
      </c>
      <c r="I54" s="16">
        <f t="shared" si="0"/>
        <v>113</v>
      </c>
      <c r="J54" s="56" t="s">
        <v>321</v>
      </c>
      <c r="K54" s="56" t="s">
        <v>171</v>
      </c>
      <c r="L54" s="56" t="s">
        <v>194</v>
      </c>
      <c r="M54" s="63" t="s">
        <v>195</v>
      </c>
      <c r="N54" s="56" t="s">
        <v>196</v>
      </c>
      <c r="O54" s="63">
        <v>8724979814</v>
      </c>
      <c r="P54" s="63" t="s">
        <v>862</v>
      </c>
      <c r="Q54" s="63" t="s">
        <v>253</v>
      </c>
      <c r="R54" s="63">
        <v>4</v>
      </c>
      <c r="S54" s="63" t="s">
        <v>450</v>
      </c>
      <c r="T54" s="56"/>
    </row>
    <row r="55" spans="1:20">
      <c r="A55" s="4">
        <v>51</v>
      </c>
      <c r="B55" s="17"/>
      <c r="C55" s="57"/>
      <c r="D55" s="17"/>
      <c r="E55" s="62"/>
      <c r="F55" s="17"/>
      <c r="G55" s="72"/>
      <c r="H55" s="72"/>
      <c r="I55" s="16">
        <f t="shared" si="0"/>
        <v>0</v>
      </c>
      <c r="J55" s="76"/>
      <c r="K55" s="56"/>
      <c r="L55" s="56"/>
      <c r="M55" s="63"/>
      <c r="N55" s="56"/>
      <c r="O55" s="63"/>
      <c r="P55" s="141"/>
      <c r="Q55" s="62"/>
      <c r="R55" s="62"/>
      <c r="S55" s="62"/>
      <c r="T55" s="56"/>
    </row>
    <row r="56" spans="1:20" ht="33">
      <c r="A56" s="4">
        <v>52</v>
      </c>
      <c r="B56" s="63" t="s">
        <v>66</v>
      </c>
      <c r="C56" s="96" t="s">
        <v>256</v>
      </c>
      <c r="D56" s="56" t="s">
        <v>27</v>
      </c>
      <c r="E56" s="55" t="s">
        <v>305</v>
      </c>
      <c r="F56" s="63" t="s">
        <v>132</v>
      </c>
      <c r="G56" s="63">
        <v>85</v>
      </c>
      <c r="H56" s="63">
        <v>101</v>
      </c>
      <c r="I56" s="16">
        <f t="shared" si="0"/>
        <v>186</v>
      </c>
      <c r="J56" s="56" t="s">
        <v>705</v>
      </c>
      <c r="K56" s="55" t="s">
        <v>231</v>
      </c>
      <c r="L56" s="79" t="s">
        <v>361</v>
      </c>
      <c r="M56" s="80">
        <v>9864595111</v>
      </c>
      <c r="N56" s="79" t="s">
        <v>362</v>
      </c>
      <c r="O56" s="80">
        <v>9859568810</v>
      </c>
      <c r="P56" s="141" t="s">
        <v>863</v>
      </c>
      <c r="Q56" s="62" t="s">
        <v>254</v>
      </c>
      <c r="R56" s="62"/>
      <c r="S56" s="62"/>
      <c r="T56" s="56"/>
    </row>
    <row r="57" spans="1:20" ht="33">
      <c r="A57" s="4">
        <v>53</v>
      </c>
      <c r="B57" s="63" t="s">
        <v>67</v>
      </c>
      <c r="C57" s="96" t="s">
        <v>257</v>
      </c>
      <c r="D57" s="56" t="s">
        <v>27</v>
      </c>
      <c r="E57" s="55" t="s">
        <v>306</v>
      </c>
      <c r="F57" s="63" t="s">
        <v>131</v>
      </c>
      <c r="G57" s="63">
        <v>53</v>
      </c>
      <c r="H57" s="63">
        <v>51</v>
      </c>
      <c r="I57" s="16">
        <f t="shared" si="0"/>
        <v>104</v>
      </c>
      <c r="J57" s="56" t="s">
        <v>587</v>
      </c>
      <c r="K57" s="55" t="s">
        <v>231</v>
      </c>
      <c r="L57" s="106" t="s">
        <v>363</v>
      </c>
      <c r="M57" s="83" t="s">
        <v>364</v>
      </c>
      <c r="N57" s="107" t="s">
        <v>365</v>
      </c>
      <c r="O57" s="84">
        <v>8011824030</v>
      </c>
      <c r="P57" s="141" t="s">
        <v>863</v>
      </c>
      <c r="Q57" s="62" t="s">
        <v>254</v>
      </c>
      <c r="R57" s="63"/>
      <c r="S57" s="63"/>
      <c r="T57" s="17"/>
    </row>
    <row r="58" spans="1:20" ht="33">
      <c r="A58" s="4">
        <v>54</v>
      </c>
      <c r="B58" s="63" t="s">
        <v>66</v>
      </c>
      <c r="C58" s="96" t="s">
        <v>258</v>
      </c>
      <c r="D58" s="56" t="s">
        <v>29</v>
      </c>
      <c r="E58" s="55"/>
      <c r="F58" s="63"/>
      <c r="G58" s="63">
        <v>30</v>
      </c>
      <c r="H58" s="63">
        <v>35</v>
      </c>
      <c r="I58" s="16">
        <f t="shared" si="0"/>
        <v>65</v>
      </c>
      <c r="J58" s="56" t="s">
        <v>319</v>
      </c>
      <c r="K58" s="55" t="s">
        <v>171</v>
      </c>
      <c r="L58" s="106" t="s">
        <v>366</v>
      </c>
      <c r="M58" s="85" t="s">
        <v>367</v>
      </c>
      <c r="N58" s="107" t="s">
        <v>368</v>
      </c>
      <c r="O58" s="107">
        <v>9859452299</v>
      </c>
      <c r="P58" s="94" t="s">
        <v>864</v>
      </c>
      <c r="Q58" s="63" t="s">
        <v>250</v>
      </c>
      <c r="R58" s="63"/>
      <c r="S58" s="63"/>
      <c r="T58" s="17"/>
    </row>
    <row r="59" spans="1:20" ht="33">
      <c r="A59" s="4">
        <v>55</v>
      </c>
      <c r="B59" s="63" t="s">
        <v>66</v>
      </c>
      <c r="C59" s="160" t="s">
        <v>706</v>
      </c>
      <c r="D59" s="56" t="s">
        <v>27</v>
      </c>
      <c r="E59" s="63"/>
      <c r="F59" s="64" t="s">
        <v>132</v>
      </c>
      <c r="G59" s="75">
        <v>50</v>
      </c>
      <c r="H59" s="75">
        <v>50</v>
      </c>
      <c r="I59" s="16">
        <f t="shared" si="0"/>
        <v>100</v>
      </c>
      <c r="J59" s="79" t="s">
        <v>701</v>
      </c>
      <c r="K59" s="80" t="s">
        <v>171</v>
      </c>
      <c r="L59" s="79" t="s">
        <v>577</v>
      </c>
      <c r="M59" s="80"/>
      <c r="N59" s="79" t="s">
        <v>578</v>
      </c>
      <c r="O59" s="80"/>
      <c r="P59" s="94" t="s">
        <v>864</v>
      </c>
      <c r="Q59" s="63" t="s">
        <v>250</v>
      </c>
      <c r="R59" s="63"/>
      <c r="S59" s="63"/>
      <c r="T59" s="56"/>
    </row>
    <row r="60" spans="1:20" ht="33">
      <c r="A60" s="4">
        <v>56</v>
      </c>
      <c r="B60" s="63" t="s">
        <v>67</v>
      </c>
      <c r="C60" s="97" t="s">
        <v>259</v>
      </c>
      <c r="D60" s="56" t="s">
        <v>29</v>
      </c>
      <c r="E60" s="55">
        <v>5</v>
      </c>
      <c r="F60" s="63"/>
      <c r="G60" s="63">
        <v>50</v>
      </c>
      <c r="H60" s="63">
        <v>37</v>
      </c>
      <c r="I60" s="16">
        <f t="shared" si="0"/>
        <v>87</v>
      </c>
      <c r="J60" s="56" t="s">
        <v>320</v>
      </c>
      <c r="K60" s="55" t="s">
        <v>231</v>
      </c>
      <c r="L60" s="106" t="s">
        <v>369</v>
      </c>
      <c r="M60" s="83" t="s">
        <v>370</v>
      </c>
      <c r="N60" s="106" t="s">
        <v>371</v>
      </c>
      <c r="O60" s="83">
        <v>8723097185</v>
      </c>
      <c r="P60" s="94" t="s">
        <v>865</v>
      </c>
      <c r="Q60" s="63" t="s">
        <v>251</v>
      </c>
      <c r="R60" s="63"/>
      <c r="S60" s="63"/>
      <c r="T60" s="56"/>
    </row>
    <row r="61" spans="1:20" ht="33">
      <c r="A61" s="4">
        <v>57</v>
      </c>
      <c r="B61" s="63" t="s">
        <v>66</v>
      </c>
      <c r="C61" s="68" t="s">
        <v>702</v>
      </c>
      <c r="D61" s="56" t="s">
        <v>27</v>
      </c>
      <c r="E61" s="55"/>
      <c r="F61" s="63" t="s">
        <v>132</v>
      </c>
      <c r="G61" s="63">
        <v>27</v>
      </c>
      <c r="H61" s="63">
        <v>20</v>
      </c>
      <c r="I61" s="16">
        <f t="shared" si="0"/>
        <v>47</v>
      </c>
      <c r="J61" s="96" t="s">
        <v>703</v>
      </c>
      <c r="K61" s="104"/>
      <c r="L61" s="106" t="s">
        <v>369</v>
      </c>
      <c r="M61" s="83" t="s">
        <v>370</v>
      </c>
      <c r="N61" s="106" t="s">
        <v>371</v>
      </c>
      <c r="O61" s="83">
        <v>8723097185</v>
      </c>
      <c r="P61" s="94" t="s">
        <v>865</v>
      </c>
      <c r="Q61" s="63" t="s">
        <v>251</v>
      </c>
      <c r="R61" s="62"/>
      <c r="S61" s="62"/>
      <c r="T61" s="56"/>
    </row>
    <row r="62" spans="1:20" ht="49.5">
      <c r="A62" s="4">
        <v>58</v>
      </c>
      <c r="B62" s="63" t="s">
        <v>67</v>
      </c>
      <c r="C62" s="57" t="s">
        <v>496</v>
      </c>
      <c r="D62" s="56" t="s">
        <v>29</v>
      </c>
      <c r="E62" s="55">
        <v>6</v>
      </c>
      <c r="F62" s="63"/>
      <c r="G62" s="63">
        <v>46</v>
      </c>
      <c r="H62" s="63">
        <v>38</v>
      </c>
      <c r="I62" s="16">
        <f t="shared" si="0"/>
        <v>84</v>
      </c>
      <c r="J62" s="76" t="s">
        <v>617</v>
      </c>
      <c r="K62" s="55" t="s">
        <v>231</v>
      </c>
      <c r="L62" s="108" t="s">
        <v>372</v>
      </c>
      <c r="M62" s="72" t="s">
        <v>373</v>
      </c>
      <c r="N62" s="108" t="s">
        <v>374</v>
      </c>
      <c r="O62" s="108">
        <v>7896361694</v>
      </c>
      <c r="P62" s="94" t="s">
        <v>865</v>
      </c>
      <c r="Q62" s="63" t="s">
        <v>251</v>
      </c>
      <c r="R62" s="62"/>
      <c r="S62" s="62"/>
      <c r="T62" s="56"/>
    </row>
    <row r="63" spans="1:20" ht="33">
      <c r="A63" s="4">
        <v>59</v>
      </c>
      <c r="B63" s="63" t="s">
        <v>67</v>
      </c>
      <c r="C63" s="96" t="s">
        <v>261</v>
      </c>
      <c r="D63" s="56" t="s">
        <v>27</v>
      </c>
      <c r="E63" s="55" t="s">
        <v>308</v>
      </c>
      <c r="F63" s="63" t="s">
        <v>132</v>
      </c>
      <c r="G63" s="63">
        <v>7</v>
      </c>
      <c r="H63" s="63">
        <v>8</v>
      </c>
      <c r="I63" s="16">
        <f t="shared" si="0"/>
        <v>15</v>
      </c>
      <c r="J63" s="56" t="s">
        <v>588</v>
      </c>
      <c r="K63" s="55" t="s">
        <v>231</v>
      </c>
      <c r="L63" s="108" t="s">
        <v>372</v>
      </c>
      <c r="M63" s="72" t="s">
        <v>373</v>
      </c>
      <c r="N63" s="108" t="s">
        <v>374</v>
      </c>
      <c r="O63" s="108">
        <v>7896361694</v>
      </c>
      <c r="P63" s="94" t="s">
        <v>865</v>
      </c>
      <c r="Q63" s="63" t="s">
        <v>251</v>
      </c>
      <c r="R63" s="62"/>
      <c r="S63" s="62"/>
      <c r="T63" s="17"/>
    </row>
    <row r="64" spans="1:20" ht="33">
      <c r="A64" s="4">
        <v>60</v>
      </c>
      <c r="B64" s="63" t="s">
        <v>66</v>
      </c>
      <c r="C64" s="57" t="s">
        <v>262</v>
      </c>
      <c r="D64" s="56" t="s">
        <v>29</v>
      </c>
      <c r="E64" s="55">
        <v>5</v>
      </c>
      <c r="F64" s="63"/>
      <c r="G64" s="63">
        <v>32</v>
      </c>
      <c r="H64" s="63">
        <v>30</v>
      </c>
      <c r="I64" s="16">
        <f t="shared" si="0"/>
        <v>62</v>
      </c>
      <c r="J64" s="76" t="s">
        <v>323</v>
      </c>
      <c r="K64" s="55" t="s">
        <v>231</v>
      </c>
      <c r="L64" s="79" t="s">
        <v>188</v>
      </c>
      <c r="M64" s="80">
        <v>9678510074</v>
      </c>
      <c r="N64" s="79" t="s">
        <v>189</v>
      </c>
      <c r="O64" s="79">
        <v>9706340576</v>
      </c>
      <c r="P64" s="62" t="s">
        <v>866</v>
      </c>
      <c r="Q64" s="62" t="s">
        <v>244</v>
      </c>
      <c r="R64" s="62"/>
      <c r="S64" s="62"/>
      <c r="T64" s="17"/>
    </row>
    <row r="65" spans="1:20" ht="33">
      <c r="A65" s="4">
        <v>61</v>
      </c>
      <c r="B65" s="63" t="s">
        <v>67</v>
      </c>
      <c r="C65" s="57" t="s">
        <v>427</v>
      </c>
      <c r="D65" s="56" t="s">
        <v>29</v>
      </c>
      <c r="E65" s="72"/>
      <c r="F65" s="63"/>
      <c r="G65" s="72">
        <v>39</v>
      </c>
      <c r="H65" s="72">
        <v>30</v>
      </c>
      <c r="I65" s="16">
        <f t="shared" si="0"/>
        <v>69</v>
      </c>
      <c r="J65" s="76" t="s">
        <v>463</v>
      </c>
      <c r="K65" s="80" t="s">
        <v>231</v>
      </c>
      <c r="L65" s="76" t="s">
        <v>225</v>
      </c>
      <c r="M65" s="79">
        <v>9707244188</v>
      </c>
      <c r="N65" s="76" t="s">
        <v>226</v>
      </c>
      <c r="O65" s="79">
        <v>9854125760</v>
      </c>
      <c r="P65" s="62" t="s">
        <v>866</v>
      </c>
      <c r="Q65" s="62" t="s">
        <v>244</v>
      </c>
      <c r="R65" s="62"/>
      <c r="S65" s="62"/>
      <c r="T65" s="17"/>
    </row>
    <row r="66" spans="1:20">
      <c r="A66" s="4">
        <v>62</v>
      </c>
      <c r="B66" s="63"/>
      <c r="C66" s="57"/>
      <c r="D66" s="56"/>
      <c r="E66" s="72"/>
      <c r="F66" s="63"/>
      <c r="G66" s="72"/>
      <c r="H66" s="72"/>
      <c r="I66" s="16">
        <f t="shared" si="0"/>
        <v>0</v>
      </c>
      <c r="J66" s="76"/>
      <c r="K66" s="80"/>
      <c r="L66" s="76"/>
      <c r="M66" s="79"/>
      <c r="N66" s="76"/>
      <c r="O66" s="79"/>
      <c r="P66" s="62"/>
      <c r="Q66" s="62"/>
      <c r="R66" s="62"/>
      <c r="S66" s="62"/>
      <c r="T66" s="17"/>
    </row>
    <row r="67" spans="1:20">
      <c r="A67" s="4">
        <v>63</v>
      </c>
      <c r="B67" s="63"/>
      <c r="C67" s="57"/>
      <c r="D67" s="56"/>
      <c r="E67" s="72"/>
      <c r="F67" s="63"/>
      <c r="G67" s="72"/>
      <c r="H67" s="72"/>
      <c r="I67" s="16">
        <f t="shared" si="0"/>
        <v>0</v>
      </c>
      <c r="J67" s="76"/>
      <c r="K67" s="80"/>
      <c r="L67" s="76"/>
      <c r="M67" s="80"/>
      <c r="N67" s="76"/>
      <c r="O67" s="72"/>
      <c r="P67" s="63"/>
      <c r="Q67" s="62"/>
      <c r="R67" s="63"/>
      <c r="S67" s="63"/>
      <c r="T67" s="17"/>
    </row>
    <row r="68" spans="1:20">
      <c r="A68" s="4">
        <v>64</v>
      </c>
      <c r="B68" s="63"/>
      <c r="C68" s="59"/>
      <c r="D68" s="56"/>
      <c r="E68" s="74"/>
      <c r="F68" s="63"/>
      <c r="G68" s="74"/>
      <c r="H68" s="74"/>
      <c r="I68" s="16">
        <f t="shared" si="0"/>
        <v>0</v>
      </c>
      <c r="J68" s="76"/>
      <c r="K68" s="80"/>
      <c r="L68" s="138"/>
      <c r="M68" s="127"/>
      <c r="N68" s="137"/>
      <c r="O68" s="107"/>
      <c r="P68" s="62"/>
      <c r="Q68" s="62"/>
      <c r="R68" s="62"/>
      <c r="S68" s="62"/>
      <c r="T68" s="17"/>
    </row>
    <row r="69" spans="1:20">
      <c r="A69" s="4">
        <v>65</v>
      </c>
      <c r="B69" s="63"/>
      <c r="C69" s="57"/>
      <c r="D69" s="56"/>
      <c r="E69" s="72"/>
      <c r="F69" s="63"/>
      <c r="G69" s="72"/>
      <c r="H69" s="72"/>
      <c r="I69" s="16">
        <f t="shared" si="0"/>
        <v>0</v>
      </c>
      <c r="J69" s="76"/>
      <c r="K69" s="80"/>
      <c r="L69" s="138"/>
      <c r="M69" s="145"/>
      <c r="N69" s="137"/>
      <c r="O69" s="107"/>
      <c r="P69" s="62"/>
      <c r="Q69" s="62"/>
      <c r="R69" s="62"/>
      <c r="S69" s="62"/>
      <c r="T69" s="56"/>
    </row>
    <row r="70" spans="1:20">
      <c r="A70" s="4">
        <v>66</v>
      </c>
      <c r="B70" s="63"/>
      <c r="C70" s="59"/>
      <c r="D70" s="56"/>
      <c r="E70" s="74"/>
      <c r="F70" s="63"/>
      <c r="G70" s="74"/>
      <c r="H70" s="74"/>
      <c r="I70" s="16">
        <f t="shared" si="0"/>
        <v>0</v>
      </c>
      <c r="J70" s="77"/>
      <c r="K70" s="80"/>
      <c r="L70" s="106"/>
      <c r="M70" s="83"/>
      <c r="N70" s="107"/>
      <c r="O70" s="84"/>
      <c r="P70" s="62"/>
      <c r="Q70" s="62"/>
      <c r="R70" s="62"/>
      <c r="S70" s="62"/>
      <c r="T70" s="17"/>
    </row>
    <row r="71" spans="1:20">
      <c r="A71" s="4">
        <v>67</v>
      </c>
      <c r="B71" s="63"/>
      <c r="C71" s="100"/>
      <c r="D71" s="55"/>
      <c r="E71" s="74"/>
      <c r="F71" s="63"/>
      <c r="G71" s="74"/>
      <c r="H71" s="74"/>
      <c r="I71" s="16">
        <f t="shared" ref="I71:I164" si="1">+G71+H71</f>
        <v>0</v>
      </c>
      <c r="J71" s="76"/>
      <c r="K71" s="80"/>
      <c r="L71" s="138"/>
      <c r="M71" s="145"/>
      <c r="N71" s="137"/>
      <c r="O71" s="107"/>
      <c r="P71" s="62"/>
      <c r="Q71" s="62"/>
      <c r="R71" s="62"/>
      <c r="S71" s="62"/>
      <c r="T71" s="17"/>
    </row>
    <row r="72" spans="1:20">
      <c r="A72" s="4">
        <v>68</v>
      </c>
      <c r="B72" s="63"/>
      <c r="C72" s="58"/>
      <c r="D72" s="55"/>
      <c r="E72" s="72"/>
      <c r="F72" s="63"/>
      <c r="G72" s="72"/>
      <c r="H72" s="72"/>
      <c r="I72" s="16">
        <f t="shared" si="1"/>
        <v>0</v>
      </c>
      <c r="J72" s="77"/>
      <c r="K72" s="80"/>
      <c r="L72" s="106"/>
      <c r="M72" s="83"/>
      <c r="N72" s="107"/>
      <c r="O72" s="84"/>
      <c r="P72" s="62"/>
      <c r="Q72" s="62"/>
      <c r="R72" s="62"/>
      <c r="S72" s="62"/>
      <c r="T72" s="17"/>
    </row>
    <row r="73" spans="1:20">
      <c r="A73" s="4">
        <v>69</v>
      </c>
      <c r="B73" s="63"/>
      <c r="C73" s="58"/>
      <c r="D73" s="55"/>
      <c r="E73" s="72"/>
      <c r="F73" s="63"/>
      <c r="G73" s="72"/>
      <c r="H73" s="72"/>
      <c r="I73" s="16">
        <f t="shared" si="1"/>
        <v>0</v>
      </c>
      <c r="J73" s="77"/>
      <c r="K73" s="80"/>
      <c r="L73" s="106"/>
      <c r="M73" s="72"/>
      <c r="N73" s="108"/>
      <c r="O73" s="72"/>
      <c r="P73" s="62"/>
      <c r="Q73" s="62"/>
      <c r="R73" s="62"/>
      <c r="S73" s="62"/>
      <c r="T73" s="17"/>
    </row>
    <row r="74" spans="1:20">
      <c r="A74" s="4">
        <v>70</v>
      </c>
      <c r="B74" s="63"/>
      <c r="C74" s="58"/>
      <c r="D74" s="55"/>
      <c r="E74" s="55"/>
      <c r="F74" s="63"/>
      <c r="G74" s="63"/>
      <c r="H74" s="63"/>
      <c r="I74" s="16">
        <f t="shared" si="1"/>
        <v>0</v>
      </c>
      <c r="J74" s="77"/>
      <c r="K74" s="80"/>
      <c r="L74" s="106"/>
      <c r="M74" s="83"/>
      <c r="N74" s="107"/>
      <c r="O74" s="84"/>
      <c r="P74" s="62"/>
      <c r="Q74" s="62"/>
      <c r="R74" s="62"/>
      <c r="S74" s="62"/>
      <c r="T74" s="17"/>
    </row>
    <row r="75" spans="1:20">
      <c r="A75" s="4">
        <v>71</v>
      </c>
      <c r="B75" s="63"/>
      <c r="C75" s="58"/>
      <c r="D75" s="55"/>
      <c r="E75" s="55"/>
      <c r="F75" s="63"/>
      <c r="G75" s="63"/>
      <c r="H75" s="63"/>
      <c r="I75" s="16">
        <f t="shared" si="1"/>
        <v>0</v>
      </c>
      <c r="J75" s="77"/>
      <c r="K75" s="80"/>
      <c r="L75" s="106"/>
      <c r="M75" s="83"/>
      <c r="N75" s="107"/>
      <c r="O75" s="84"/>
      <c r="P75" s="62"/>
      <c r="Q75" s="62"/>
      <c r="R75" s="62"/>
      <c r="S75" s="62"/>
      <c r="T75" s="17"/>
    </row>
    <row r="76" spans="1:20">
      <c r="A76" s="4">
        <v>72</v>
      </c>
      <c r="B76" s="63"/>
      <c r="C76" s="57"/>
      <c r="D76" s="55"/>
      <c r="E76" s="55"/>
      <c r="F76" s="63"/>
      <c r="G76" s="63"/>
      <c r="H76" s="63"/>
      <c r="I76" s="16">
        <f t="shared" si="1"/>
        <v>0</v>
      </c>
      <c r="J76" s="76"/>
      <c r="K76" s="80"/>
      <c r="L76" s="106"/>
      <c r="M76" s="83"/>
      <c r="N76" s="107"/>
      <c r="O76" s="84"/>
      <c r="P76" s="62"/>
      <c r="Q76" s="62"/>
      <c r="R76" s="62"/>
      <c r="S76" s="62"/>
      <c r="T76" s="17"/>
    </row>
    <row r="77" spans="1:20">
      <c r="A77" s="4">
        <v>73</v>
      </c>
      <c r="B77" s="63"/>
      <c r="C77" s="57"/>
      <c r="D77" s="55"/>
      <c r="E77" s="55"/>
      <c r="F77" s="63"/>
      <c r="G77" s="63"/>
      <c r="H77" s="63"/>
      <c r="I77" s="16">
        <f t="shared" si="1"/>
        <v>0</v>
      </c>
      <c r="J77" s="77"/>
      <c r="K77" s="80"/>
      <c r="L77" s="106"/>
      <c r="M77" s="83"/>
      <c r="N77" s="107"/>
      <c r="O77" s="84"/>
      <c r="P77" s="62"/>
      <c r="Q77" s="62"/>
      <c r="R77" s="62"/>
      <c r="S77" s="62"/>
      <c r="T77" s="17"/>
    </row>
    <row r="78" spans="1:20">
      <c r="A78" s="4">
        <v>74</v>
      </c>
      <c r="B78" s="63"/>
      <c r="C78" s="96"/>
      <c r="D78" s="55"/>
      <c r="E78" s="55"/>
      <c r="F78" s="63"/>
      <c r="G78" s="63"/>
      <c r="H78" s="63"/>
      <c r="I78" s="16">
        <f t="shared" si="1"/>
        <v>0</v>
      </c>
      <c r="J78" s="76"/>
      <c r="K78" s="80"/>
      <c r="L78" s="106"/>
      <c r="M78" s="83"/>
      <c r="N78" s="107"/>
      <c r="O78" s="84"/>
      <c r="P78" s="62"/>
      <c r="Q78" s="62"/>
      <c r="R78" s="62"/>
      <c r="S78" s="62"/>
      <c r="T78" s="17"/>
    </row>
    <row r="79" spans="1:20">
      <c r="A79" s="4">
        <v>75</v>
      </c>
      <c r="B79" s="63"/>
      <c r="C79" s="58"/>
      <c r="D79" s="64"/>
      <c r="E79" s="55"/>
      <c r="F79" s="63"/>
      <c r="G79" s="63"/>
      <c r="H79" s="63"/>
      <c r="I79" s="16">
        <f t="shared" si="1"/>
        <v>0</v>
      </c>
      <c r="J79" s="76"/>
      <c r="K79" s="80"/>
      <c r="L79" s="106"/>
      <c r="M79" s="83"/>
      <c r="N79" s="107"/>
      <c r="O79" s="84"/>
      <c r="P79" s="62"/>
      <c r="Q79" s="62"/>
      <c r="R79" s="62"/>
      <c r="S79" s="62"/>
      <c r="T79" s="17"/>
    </row>
    <row r="80" spans="1:20">
      <c r="A80" s="4">
        <v>76</v>
      </c>
      <c r="B80" s="63"/>
      <c r="C80" s="96"/>
      <c r="D80" s="55"/>
      <c r="E80" s="55"/>
      <c r="F80" s="63"/>
      <c r="G80" s="63"/>
      <c r="H80" s="63"/>
      <c r="I80" s="16">
        <f t="shared" si="1"/>
        <v>0</v>
      </c>
      <c r="J80" s="56"/>
      <c r="K80" s="55"/>
      <c r="L80" s="108"/>
      <c r="M80" s="72"/>
      <c r="N80" s="108"/>
      <c r="O80" s="108"/>
      <c r="P80" s="62"/>
      <c r="Q80" s="62"/>
      <c r="R80" s="62"/>
      <c r="S80" s="62"/>
      <c r="T80" s="17"/>
    </row>
    <row r="81" spans="1:20">
      <c r="A81" s="4">
        <v>77</v>
      </c>
      <c r="B81" s="63"/>
      <c r="C81" s="96"/>
      <c r="D81" s="55"/>
      <c r="E81" s="55"/>
      <c r="F81" s="63"/>
      <c r="G81" s="63"/>
      <c r="H81" s="63"/>
      <c r="I81" s="16">
        <f t="shared" si="1"/>
        <v>0</v>
      </c>
      <c r="J81" s="68"/>
      <c r="K81" s="55"/>
      <c r="L81" s="106"/>
      <c r="M81" s="83"/>
      <c r="N81" s="107"/>
      <c r="O81" s="84"/>
      <c r="P81" s="62"/>
      <c r="Q81" s="62"/>
      <c r="R81" s="62"/>
      <c r="S81" s="62"/>
      <c r="T81" s="17"/>
    </row>
    <row r="82" spans="1:20">
      <c r="A82" s="4">
        <v>78</v>
      </c>
      <c r="B82" s="63"/>
      <c r="C82" s="96"/>
      <c r="D82" s="55"/>
      <c r="E82" s="55"/>
      <c r="F82" s="63"/>
      <c r="G82" s="63"/>
      <c r="H82" s="63"/>
      <c r="I82" s="16">
        <f t="shared" si="1"/>
        <v>0</v>
      </c>
      <c r="J82" s="56"/>
      <c r="K82" s="55"/>
      <c r="L82" s="106"/>
      <c r="M82" s="83"/>
      <c r="N82" s="107"/>
      <c r="O82" s="84"/>
      <c r="P82" s="62"/>
      <c r="Q82" s="62"/>
      <c r="R82" s="62"/>
      <c r="S82" s="62"/>
      <c r="T82" s="17"/>
    </row>
    <row r="83" spans="1:20">
      <c r="A83" s="4">
        <v>79</v>
      </c>
      <c r="B83" s="63"/>
      <c r="C83" s="96"/>
      <c r="D83" s="55"/>
      <c r="E83" s="55"/>
      <c r="F83" s="63"/>
      <c r="G83" s="63"/>
      <c r="H83" s="63"/>
      <c r="I83" s="16">
        <f t="shared" si="1"/>
        <v>0</v>
      </c>
      <c r="J83" s="56"/>
      <c r="K83" s="55"/>
      <c r="L83" s="106"/>
      <c r="M83" s="83"/>
      <c r="N83" s="106"/>
      <c r="O83" s="83"/>
      <c r="P83" s="62"/>
      <c r="Q83" s="62"/>
      <c r="R83" s="62"/>
      <c r="S83" s="62"/>
      <c r="T83" s="17"/>
    </row>
    <row r="84" spans="1:20">
      <c r="A84" s="4">
        <v>80</v>
      </c>
      <c r="B84" s="63"/>
      <c r="C84" s="96"/>
      <c r="D84" s="55"/>
      <c r="E84" s="55"/>
      <c r="F84" s="63"/>
      <c r="G84" s="63"/>
      <c r="H84" s="63"/>
      <c r="I84" s="16">
        <f t="shared" si="1"/>
        <v>0</v>
      </c>
      <c r="J84" s="56"/>
      <c r="K84" s="55"/>
      <c r="L84" s="106"/>
      <c r="M84" s="89"/>
      <c r="N84" s="107"/>
      <c r="O84" s="84"/>
      <c r="P84" s="62"/>
      <c r="Q84" s="62"/>
      <c r="R84" s="62"/>
      <c r="S84" s="62"/>
      <c r="T84" s="17"/>
    </row>
    <row r="85" spans="1:20">
      <c r="A85" s="4">
        <v>81</v>
      </c>
      <c r="B85" s="63"/>
      <c r="C85" s="96"/>
      <c r="D85" s="55"/>
      <c r="E85" s="55"/>
      <c r="F85" s="63"/>
      <c r="G85" s="63"/>
      <c r="H85" s="63"/>
      <c r="I85" s="16">
        <f t="shared" si="1"/>
        <v>0</v>
      </c>
      <c r="J85" s="56"/>
      <c r="K85" s="55"/>
      <c r="L85" s="106"/>
      <c r="M85" s="83"/>
      <c r="N85" s="110"/>
      <c r="O85" s="111"/>
      <c r="P85" s="63"/>
      <c r="Q85" s="63"/>
      <c r="R85" s="63"/>
      <c r="S85" s="63"/>
      <c r="T85" s="56"/>
    </row>
    <row r="86" spans="1:20">
      <c r="A86" s="4">
        <v>82</v>
      </c>
      <c r="B86" s="63"/>
      <c r="C86" s="96"/>
      <c r="D86" s="55"/>
      <c r="E86" s="55"/>
      <c r="F86" s="63"/>
      <c r="G86" s="63"/>
      <c r="H86" s="63"/>
      <c r="I86" s="16">
        <f t="shared" si="1"/>
        <v>0</v>
      </c>
      <c r="J86" s="56"/>
      <c r="K86" s="55"/>
      <c r="L86" s="79"/>
      <c r="M86" s="80"/>
      <c r="N86" s="79"/>
      <c r="O86" s="80"/>
      <c r="P86" s="63"/>
      <c r="Q86" s="63"/>
      <c r="R86" s="63"/>
      <c r="S86" s="63"/>
      <c r="T86" s="56"/>
    </row>
    <row r="87" spans="1:20">
      <c r="A87" s="4">
        <v>83</v>
      </c>
      <c r="B87" s="56"/>
      <c r="C87" s="56"/>
      <c r="D87" s="56"/>
      <c r="E87" s="63"/>
      <c r="F87" s="56"/>
      <c r="G87" s="75"/>
      <c r="H87" s="75"/>
      <c r="I87" s="16">
        <f t="shared" si="1"/>
        <v>0</v>
      </c>
      <c r="J87" s="63"/>
      <c r="K87" s="56"/>
      <c r="L87" s="56"/>
      <c r="M87" s="63"/>
      <c r="N87" s="56"/>
      <c r="O87" s="63"/>
      <c r="P87" s="63"/>
      <c r="Q87" s="63"/>
      <c r="R87" s="63"/>
      <c r="S87" s="63"/>
      <c r="T87" s="56"/>
    </row>
    <row r="88" spans="1:20">
      <c r="A88" s="4">
        <v>84</v>
      </c>
      <c r="B88" s="56"/>
      <c r="C88" s="56"/>
      <c r="D88" s="56"/>
      <c r="E88" s="63"/>
      <c r="F88" s="56"/>
      <c r="G88" s="75"/>
      <c r="H88" s="75"/>
      <c r="I88" s="16">
        <f t="shared" si="1"/>
        <v>0</v>
      </c>
      <c r="J88" s="63"/>
      <c r="K88" s="56"/>
      <c r="L88" s="56"/>
      <c r="M88" s="63"/>
      <c r="N88" s="56"/>
      <c r="O88" s="63"/>
      <c r="P88" s="63"/>
      <c r="Q88" s="63"/>
      <c r="R88" s="63"/>
      <c r="S88" s="63"/>
      <c r="T88" s="56"/>
    </row>
    <row r="89" spans="1:20">
      <c r="A89" s="4">
        <v>85</v>
      </c>
      <c r="B89" s="56"/>
      <c r="C89" s="56"/>
      <c r="D89" s="56"/>
      <c r="E89" s="17"/>
      <c r="F89" s="56"/>
      <c r="G89" s="75"/>
      <c r="H89" s="75"/>
      <c r="I89" s="16">
        <f t="shared" si="1"/>
        <v>0</v>
      </c>
      <c r="J89" s="63"/>
      <c r="K89" s="56"/>
      <c r="L89" s="56"/>
      <c r="M89" s="63"/>
      <c r="N89" s="56"/>
      <c r="O89" s="63"/>
      <c r="P89" s="63"/>
      <c r="Q89" s="63"/>
      <c r="R89" s="63"/>
      <c r="S89" s="63"/>
      <c r="T89" s="56"/>
    </row>
    <row r="90" spans="1:20">
      <c r="A90" s="4">
        <v>86</v>
      </c>
      <c r="B90" s="56"/>
      <c r="C90" s="56"/>
      <c r="D90" s="56"/>
      <c r="E90" s="17"/>
      <c r="F90" s="56"/>
      <c r="G90" s="75"/>
      <c r="H90" s="75"/>
      <c r="I90" s="16">
        <f t="shared" si="1"/>
        <v>0</v>
      </c>
      <c r="J90" s="63"/>
      <c r="K90" s="56"/>
      <c r="L90" s="56"/>
      <c r="M90" s="63"/>
      <c r="N90" s="56"/>
      <c r="O90" s="63"/>
      <c r="P90" s="63"/>
      <c r="Q90" s="63"/>
      <c r="R90" s="63"/>
      <c r="S90" s="63"/>
      <c r="T90" s="56"/>
    </row>
    <row r="91" spans="1:20">
      <c r="A91" s="4">
        <v>87</v>
      </c>
      <c r="B91" s="56"/>
      <c r="C91" s="57"/>
      <c r="D91" s="56"/>
      <c r="E91" s="63"/>
      <c r="F91" s="56"/>
      <c r="G91" s="75"/>
      <c r="H91" s="75"/>
      <c r="I91" s="16">
        <f t="shared" si="1"/>
        <v>0</v>
      </c>
      <c r="J91" s="79"/>
      <c r="K91" s="79"/>
      <c r="L91" s="56"/>
      <c r="M91" s="63"/>
      <c r="N91" s="56"/>
      <c r="O91" s="63"/>
      <c r="P91" s="63"/>
      <c r="Q91" s="63"/>
      <c r="R91" s="63"/>
      <c r="S91" s="63"/>
      <c r="T91" s="56"/>
    </row>
    <row r="92" spans="1:20">
      <c r="A92" s="4">
        <v>88</v>
      </c>
      <c r="B92" s="56"/>
      <c r="C92" s="56"/>
      <c r="D92" s="56"/>
      <c r="E92" s="63"/>
      <c r="F92" s="56"/>
      <c r="G92" s="75"/>
      <c r="H92" s="75"/>
      <c r="I92" s="16">
        <f t="shared" si="1"/>
        <v>0</v>
      </c>
      <c r="J92" s="63"/>
      <c r="K92" s="56"/>
      <c r="L92" s="56"/>
      <c r="M92" s="63"/>
      <c r="N92" s="56"/>
      <c r="O92" s="63"/>
      <c r="P92" s="63"/>
      <c r="Q92" s="63"/>
      <c r="R92" s="63"/>
      <c r="S92" s="63"/>
      <c r="T92" s="56"/>
    </row>
    <row r="93" spans="1:20">
      <c r="A93" s="4">
        <v>89</v>
      </c>
      <c r="B93" s="56"/>
      <c r="C93" s="56"/>
      <c r="D93" s="56"/>
      <c r="E93" s="75"/>
      <c r="F93" s="56"/>
      <c r="G93" s="75"/>
      <c r="H93" s="75"/>
      <c r="I93" s="16">
        <f t="shared" si="1"/>
        <v>0</v>
      </c>
      <c r="J93" s="63"/>
      <c r="K93" s="56"/>
      <c r="L93" s="56"/>
      <c r="M93" s="63"/>
      <c r="N93" s="56"/>
      <c r="O93" s="63"/>
      <c r="P93" s="142"/>
      <c r="Q93" s="63"/>
      <c r="R93" s="63"/>
      <c r="S93" s="63"/>
      <c r="T93" s="56"/>
    </row>
    <row r="94" spans="1:20">
      <c r="A94" s="4">
        <v>90</v>
      </c>
      <c r="B94" s="17"/>
      <c r="C94" s="17"/>
      <c r="D94" s="17"/>
      <c r="E94" s="62"/>
      <c r="F94" s="17"/>
      <c r="G94" s="18"/>
      <c r="H94" s="18"/>
      <c r="I94" s="16">
        <f t="shared" si="1"/>
        <v>0</v>
      </c>
      <c r="J94" s="63"/>
      <c r="K94" s="17"/>
      <c r="L94" s="56"/>
      <c r="M94" s="63"/>
      <c r="N94" s="56"/>
      <c r="O94" s="63"/>
      <c r="P94" s="141"/>
      <c r="Q94" s="62"/>
      <c r="R94" s="62"/>
      <c r="S94" s="62"/>
      <c r="T94" s="17"/>
    </row>
    <row r="95" spans="1:20">
      <c r="A95" s="4">
        <v>91</v>
      </c>
      <c r="B95" s="17"/>
      <c r="C95" s="17"/>
      <c r="D95" s="17"/>
      <c r="E95" s="62"/>
      <c r="F95" s="17"/>
      <c r="G95" s="18"/>
      <c r="H95" s="18"/>
      <c r="I95" s="16">
        <f t="shared" si="1"/>
        <v>0</v>
      </c>
      <c r="J95" s="63"/>
      <c r="K95" s="17"/>
      <c r="L95" s="56"/>
      <c r="M95" s="63"/>
      <c r="N95" s="56"/>
      <c r="O95" s="63"/>
      <c r="P95" s="141"/>
      <c r="Q95" s="62"/>
      <c r="R95" s="62"/>
      <c r="S95" s="62"/>
      <c r="T95" s="17"/>
    </row>
    <row r="96" spans="1:20">
      <c r="A96" s="4">
        <v>92</v>
      </c>
      <c r="B96" s="17"/>
      <c r="C96" s="17"/>
      <c r="D96" s="17"/>
      <c r="E96" s="62"/>
      <c r="F96" s="17"/>
      <c r="G96" s="18"/>
      <c r="H96" s="18"/>
      <c r="I96" s="16">
        <f t="shared" si="1"/>
        <v>0</v>
      </c>
      <c r="J96" s="63"/>
      <c r="K96" s="17"/>
      <c r="L96" s="56"/>
      <c r="M96" s="63"/>
      <c r="N96" s="56"/>
      <c r="O96" s="63"/>
      <c r="P96" s="141"/>
      <c r="Q96" s="62"/>
      <c r="R96" s="62"/>
      <c r="S96" s="62"/>
      <c r="T96" s="17"/>
    </row>
    <row r="97" spans="1:20">
      <c r="A97" s="4">
        <v>93</v>
      </c>
      <c r="B97" s="17"/>
      <c r="C97" s="17"/>
      <c r="D97" s="17"/>
      <c r="E97" s="18"/>
      <c r="F97" s="17"/>
      <c r="G97" s="18"/>
      <c r="H97" s="18"/>
      <c r="I97" s="16">
        <f t="shared" si="1"/>
        <v>0</v>
      </c>
      <c r="J97" s="17"/>
      <c r="K97" s="17"/>
      <c r="L97" s="56"/>
      <c r="M97" s="63"/>
      <c r="N97" s="56"/>
      <c r="O97" s="63"/>
      <c r="P97" s="141"/>
      <c r="Q97" s="62"/>
      <c r="R97" s="62"/>
      <c r="S97" s="62"/>
      <c r="T97" s="17"/>
    </row>
    <row r="98" spans="1:20">
      <c r="A98" s="4">
        <v>94</v>
      </c>
      <c r="B98" s="17"/>
      <c r="C98" s="17"/>
      <c r="D98" s="17"/>
      <c r="E98" s="62"/>
      <c r="F98" s="17"/>
      <c r="G98" s="62"/>
      <c r="H98" s="62"/>
      <c r="I98" s="16">
        <f t="shared" si="1"/>
        <v>0</v>
      </c>
      <c r="J98" s="56"/>
      <c r="K98" s="56"/>
      <c r="L98" s="56"/>
      <c r="M98" s="63"/>
      <c r="N98" s="56"/>
      <c r="O98" s="63"/>
      <c r="P98" s="94"/>
      <c r="Q98" s="63"/>
      <c r="R98" s="63"/>
      <c r="S98" s="63"/>
      <c r="T98" s="56"/>
    </row>
    <row r="99" spans="1:20">
      <c r="A99" s="4">
        <v>95</v>
      </c>
      <c r="B99" s="56"/>
      <c r="C99" s="56"/>
      <c r="D99" s="56"/>
      <c r="E99" s="63"/>
      <c r="F99" s="56"/>
      <c r="G99" s="63"/>
      <c r="H99" s="63"/>
      <c r="I99" s="16">
        <f t="shared" si="1"/>
        <v>0</v>
      </c>
      <c r="J99" s="56"/>
      <c r="K99" s="56"/>
      <c r="L99" s="56"/>
      <c r="M99" s="63"/>
      <c r="N99" s="56"/>
      <c r="O99" s="63"/>
      <c r="P99" s="94"/>
      <c r="Q99" s="88"/>
      <c r="R99" s="63"/>
      <c r="S99" s="63"/>
      <c r="T99" s="56"/>
    </row>
    <row r="100" spans="1:20">
      <c r="A100" s="4">
        <v>96</v>
      </c>
      <c r="B100" s="56"/>
      <c r="C100" s="56"/>
      <c r="D100" s="56"/>
      <c r="E100" s="63"/>
      <c r="F100" s="56"/>
      <c r="G100" s="63"/>
      <c r="H100" s="63"/>
      <c r="I100" s="16">
        <f t="shared" si="1"/>
        <v>0</v>
      </c>
      <c r="J100" s="56"/>
      <c r="K100" s="56"/>
      <c r="L100" s="56"/>
      <c r="M100" s="63"/>
      <c r="N100" s="56"/>
      <c r="O100" s="63"/>
      <c r="P100" s="94"/>
      <c r="Q100" s="63"/>
      <c r="R100" s="63"/>
      <c r="S100" s="63"/>
      <c r="T100" s="56"/>
    </row>
    <row r="101" spans="1:20">
      <c r="A101" s="4">
        <v>97</v>
      </c>
      <c r="B101" s="56"/>
      <c r="C101" s="56"/>
      <c r="D101" s="56"/>
      <c r="E101" s="63"/>
      <c r="F101" s="56"/>
      <c r="G101" s="63"/>
      <c r="H101" s="63"/>
      <c r="I101" s="16">
        <f t="shared" si="1"/>
        <v>0</v>
      </c>
      <c r="J101" s="68"/>
      <c r="K101" s="87"/>
      <c r="L101" s="56"/>
      <c r="M101" s="63"/>
      <c r="N101" s="56"/>
      <c r="O101" s="63"/>
      <c r="P101" s="94"/>
      <c r="Q101" s="63"/>
      <c r="R101" s="63"/>
      <c r="S101" s="63"/>
      <c r="T101" s="56"/>
    </row>
    <row r="102" spans="1:20">
      <c r="A102" s="4">
        <v>98</v>
      </c>
      <c r="B102" s="56"/>
      <c r="C102" s="56"/>
      <c r="D102" s="56"/>
      <c r="E102" s="75"/>
      <c r="F102" s="56"/>
      <c r="G102" s="75"/>
      <c r="H102" s="75"/>
      <c r="I102" s="16">
        <f t="shared" si="1"/>
        <v>0</v>
      </c>
      <c r="J102" s="56"/>
      <c r="K102" s="56"/>
      <c r="L102" s="76"/>
      <c r="M102" s="80"/>
      <c r="N102" s="76"/>
      <c r="O102" s="80"/>
      <c r="P102" s="94"/>
      <c r="Q102" s="63"/>
      <c r="R102" s="63"/>
      <c r="S102" s="63"/>
      <c r="T102" s="56"/>
    </row>
    <row r="103" spans="1:20">
      <c r="A103" s="4">
        <v>99</v>
      </c>
      <c r="B103" s="56"/>
      <c r="C103" s="120"/>
      <c r="D103" s="56"/>
      <c r="E103" s="75"/>
      <c r="F103" s="56"/>
      <c r="G103" s="75"/>
      <c r="H103" s="75"/>
      <c r="I103" s="16">
        <f t="shared" si="1"/>
        <v>0</v>
      </c>
      <c r="J103" s="116"/>
      <c r="K103" s="56"/>
      <c r="L103" s="138"/>
      <c r="M103" s="85"/>
      <c r="N103" s="137"/>
      <c r="O103" s="84"/>
      <c r="P103" s="94"/>
      <c r="Q103" s="63"/>
      <c r="R103" s="63"/>
      <c r="S103" s="63"/>
      <c r="T103" s="56"/>
    </row>
    <row r="104" spans="1:20">
      <c r="A104" s="4">
        <v>100</v>
      </c>
      <c r="B104" s="17"/>
      <c r="C104" s="17"/>
      <c r="D104" s="17"/>
      <c r="E104" s="18"/>
      <c r="F104" s="17"/>
      <c r="G104" s="18"/>
      <c r="H104" s="18"/>
      <c r="I104" s="16">
        <f t="shared" si="1"/>
        <v>0</v>
      </c>
      <c r="J104" s="56"/>
      <c r="K104" s="56"/>
      <c r="L104" s="56"/>
      <c r="M104" s="63"/>
      <c r="N104" s="56"/>
      <c r="O104" s="63"/>
      <c r="P104" s="142"/>
      <c r="Q104" s="63"/>
      <c r="R104" s="63"/>
      <c r="S104" s="63"/>
      <c r="T104" s="56"/>
    </row>
    <row r="105" spans="1:20">
      <c r="A105" s="4">
        <v>101</v>
      </c>
      <c r="B105" s="16"/>
      <c r="C105" s="17"/>
      <c r="D105" s="17"/>
      <c r="E105" s="18"/>
      <c r="F105" s="17"/>
      <c r="G105" s="18"/>
      <c r="H105" s="18"/>
      <c r="I105" s="16">
        <f t="shared" si="1"/>
        <v>0</v>
      </c>
      <c r="J105" s="56"/>
      <c r="K105" s="56"/>
      <c r="L105" s="56"/>
      <c r="M105" s="63"/>
      <c r="N105" s="56"/>
      <c r="O105" s="63"/>
      <c r="P105" s="142"/>
      <c r="Q105" s="63"/>
      <c r="R105" s="63"/>
      <c r="S105" s="63"/>
      <c r="T105" s="56"/>
    </row>
    <row r="106" spans="1:20">
      <c r="A106" s="4">
        <v>102</v>
      </c>
      <c r="B106" s="16"/>
      <c r="C106" s="17"/>
      <c r="D106" s="17"/>
      <c r="E106" s="18"/>
      <c r="F106" s="17"/>
      <c r="G106" s="18"/>
      <c r="H106" s="18"/>
      <c r="I106" s="16">
        <f t="shared" si="1"/>
        <v>0</v>
      </c>
      <c r="J106" s="56"/>
      <c r="K106" s="56"/>
      <c r="L106" s="56"/>
      <c r="M106" s="63"/>
      <c r="N106" s="56"/>
      <c r="O106" s="63"/>
      <c r="P106" s="142"/>
      <c r="Q106" s="63"/>
      <c r="R106" s="63"/>
      <c r="S106" s="63"/>
      <c r="T106" s="56"/>
    </row>
    <row r="107" spans="1:20">
      <c r="A107" s="4">
        <v>103</v>
      </c>
      <c r="B107" s="16"/>
      <c r="C107" s="17"/>
      <c r="D107" s="17"/>
      <c r="E107" s="18"/>
      <c r="F107" s="17"/>
      <c r="G107" s="18"/>
      <c r="H107" s="18"/>
      <c r="I107" s="16">
        <f t="shared" si="1"/>
        <v>0</v>
      </c>
      <c r="J107" s="17"/>
      <c r="K107" s="17"/>
      <c r="L107" s="56"/>
      <c r="M107" s="63"/>
      <c r="N107" s="56"/>
      <c r="O107" s="63"/>
      <c r="P107" s="141"/>
      <c r="Q107" s="62"/>
      <c r="R107" s="62"/>
      <c r="S107" s="62"/>
      <c r="T107" s="17"/>
    </row>
    <row r="108" spans="1:20">
      <c r="A108" s="4">
        <v>104</v>
      </c>
      <c r="B108" s="16"/>
      <c r="C108" s="17"/>
      <c r="D108" s="17"/>
      <c r="E108" s="18"/>
      <c r="F108" s="17"/>
      <c r="G108" s="18"/>
      <c r="H108" s="18"/>
      <c r="I108" s="16">
        <f t="shared" si="1"/>
        <v>0</v>
      </c>
      <c r="J108" s="17"/>
      <c r="K108" s="17"/>
      <c r="L108" s="56"/>
      <c r="M108" s="63"/>
      <c r="N108" s="56"/>
      <c r="O108" s="63"/>
      <c r="P108" s="141"/>
      <c r="Q108" s="62"/>
      <c r="R108" s="62"/>
      <c r="S108" s="62"/>
      <c r="T108" s="17"/>
    </row>
    <row r="109" spans="1:20">
      <c r="A109" s="4">
        <v>105</v>
      </c>
      <c r="B109" s="16"/>
      <c r="C109" s="17"/>
      <c r="D109" s="17"/>
      <c r="E109" s="18"/>
      <c r="F109" s="17"/>
      <c r="G109" s="18"/>
      <c r="H109" s="18"/>
      <c r="I109" s="16">
        <f t="shared" si="1"/>
        <v>0</v>
      </c>
      <c r="J109" s="17"/>
      <c r="K109" s="17"/>
      <c r="L109" s="56"/>
      <c r="M109" s="63"/>
      <c r="N109" s="56"/>
      <c r="O109" s="63"/>
      <c r="P109" s="141"/>
      <c r="Q109" s="62"/>
      <c r="R109" s="62"/>
      <c r="S109" s="62"/>
      <c r="T109" s="17"/>
    </row>
    <row r="110" spans="1:20">
      <c r="A110" s="4">
        <v>106</v>
      </c>
      <c r="B110" s="16"/>
      <c r="C110" s="17"/>
      <c r="D110" s="17"/>
      <c r="E110" s="18"/>
      <c r="F110" s="17"/>
      <c r="G110" s="18"/>
      <c r="H110" s="18"/>
      <c r="I110" s="16">
        <f t="shared" si="1"/>
        <v>0</v>
      </c>
      <c r="J110" s="17"/>
      <c r="K110" s="17"/>
      <c r="L110" s="56"/>
      <c r="M110" s="63"/>
      <c r="N110" s="56"/>
      <c r="O110" s="63"/>
      <c r="P110" s="141"/>
      <c r="Q110" s="62"/>
      <c r="R110" s="62"/>
      <c r="S110" s="62"/>
      <c r="T110" s="17"/>
    </row>
    <row r="111" spans="1:20">
      <c r="A111" s="4">
        <v>107</v>
      </c>
      <c r="B111" s="16"/>
      <c r="C111" s="17"/>
      <c r="D111" s="17"/>
      <c r="E111" s="18"/>
      <c r="F111" s="17"/>
      <c r="G111" s="18"/>
      <c r="H111" s="18"/>
      <c r="I111" s="16">
        <f t="shared" si="1"/>
        <v>0</v>
      </c>
      <c r="J111" s="17"/>
      <c r="K111" s="17"/>
      <c r="L111" s="56"/>
      <c r="M111" s="63"/>
      <c r="N111" s="56"/>
      <c r="O111" s="63"/>
      <c r="P111" s="141"/>
      <c r="Q111" s="62"/>
      <c r="R111" s="62"/>
      <c r="S111" s="62"/>
      <c r="T111" s="17"/>
    </row>
    <row r="112" spans="1:20">
      <c r="A112" s="4">
        <v>108</v>
      </c>
      <c r="B112" s="16"/>
      <c r="C112" s="17"/>
      <c r="D112" s="17"/>
      <c r="E112" s="18"/>
      <c r="F112" s="17"/>
      <c r="G112" s="18"/>
      <c r="H112" s="18"/>
      <c r="I112" s="16">
        <f t="shared" si="1"/>
        <v>0</v>
      </c>
      <c r="J112" s="17"/>
      <c r="K112" s="17"/>
      <c r="L112" s="56"/>
      <c r="M112" s="63"/>
      <c r="N112" s="56"/>
      <c r="O112" s="63"/>
      <c r="P112" s="141"/>
      <c r="Q112" s="62"/>
      <c r="R112" s="62"/>
      <c r="S112" s="62"/>
      <c r="T112" s="17"/>
    </row>
    <row r="113" spans="1:20">
      <c r="A113" s="4">
        <v>109</v>
      </c>
      <c r="B113" s="16"/>
      <c r="C113" s="17"/>
      <c r="D113" s="17"/>
      <c r="E113" s="18"/>
      <c r="F113" s="17"/>
      <c r="G113" s="18"/>
      <c r="H113" s="18"/>
      <c r="I113" s="16">
        <f t="shared" si="1"/>
        <v>0</v>
      </c>
      <c r="J113" s="17"/>
      <c r="K113" s="17"/>
      <c r="L113" s="56"/>
      <c r="M113" s="63"/>
      <c r="N113" s="56"/>
      <c r="O113" s="63"/>
      <c r="P113" s="141"/>
      <c r="Q113" s="62"/>
      <c r="R113" s="62"/>
      <c r="S113" s="62"/>
      <c r="T113" s="17"/>
    </row>
    <row r="114" spans="1:20">
      <c r="A114" s="4">
        <v>110</v>
      </c>
      <c r="B114" s="16"/>
      <c r="C114" s="17"/>
      <c r="D114" s="17"/>
      <c r="E114" s="18"/>
      <c r="F114" s="17"/>
      <c r="G114" s="18"/>
      <c r="H114" s="18"/>
      <c r="I114" s="16">
        <f t="shared" si="1"/>
        <v>0</v>
      </c>
      <c r="J114" s="17"/>
      <c r="K114" s="17"/>
      <c r="L114" s="56"/>
      <c r="M114" s="63"/>
      <c r="N114" s="56"/>
      <c r="O114" s="63"/>
      <c r="P114" s="141"/>
      <c r="Q114" s="62"/>
      <c r="R114" s="62"/>
      <c r="S114" s="62"/>
      <c r="T114" s="17"/>
    </row>
    <row r="115" spans="1:20">
      <c r="A115" s="4">
        <v>111</v>
      </c>
      <c r="B115" s="16"/>
      <c r="C115" s="17"/>
      <c r="D115" s="17"/>
      <c r="E115" s="18"/>
      <c r="F115" s="17"/>
      <c r="G115" s="18"/>
      <c r="H115" s="18"/>
      <c r="I115" s="16">
        <f t="shared" si="1"/>
        <v>0</v>
      </c>
      <c r="J115" s="17"/>
      <c r="K115" s="17"/>
      <c r="L115" s="56"/>
      <c r="M115" s="63"/>
      <c r="N115" s="56"/>
      <c r="O115" s="63"/>
      <c r="P115" s="141"/>
      <c r="Q115" s="62"/>
      <c r="R115" s="62"/>
      <c r="S115" s="62"/>
      <c r="T115" s="17"/>
    </row>
    <row r="116" spans="1:20">
      <c r="A116" s="4">
        <v>112</v>
      </c>
      <c r="B116" s="16"/>
      <c r="C116" s="17"/>
      <c r="D116" s="17"/>
      <c r="E116" s="18"/>
      <c r="F116" s="17"/>
      <c r="G116" s="18"/>
      <c r="H116" s="18"/>
      <c r="I116" s="16">
        <f t="shared" si="1"/>
        <v>0</v>
      </c>
      <c r="J116" s="17"/>
      <c r="K116" s="17"/>
      <c r="L116" s="56"/>
      <c r="M116" s="63"/>
      <c r="N116" s="56"/>
      <c r="O116" s="63"/>
      <c r="P116" s="141"/>
      <c r="Q116" s="62"/>
      <c r="R116" s="62"/>
      <c r="S116" s="62"/>
      <c r="T116" s="17"/>
    </row>
    <row r="117" spans="1:20">
      <c r="A117" s="4">
        <v>113</v>
      </c>
      <c r="B117" s="16"/>
      <c r="C117" s="17"/>
      <c r="D117" s="17"/>
      <c r="E117" s="18"/>
      <c r="F117" s="17"/>
      <c r="G117" s="18"/>
      <c r="H117" s="18"/>
      <c r="I117" s="16">
        <f t="shared" si="1"/>
        <v>0</v>
      </c>
      <c r="J117" s="17"/>
      <c r="K117" s="17"/>
      <c r="L117" s="56"/>
      <c r="M117" s="63"/>
      <c r="N117" s="56"/>
      <c r="O117" s="63"/>
      <c r="P117" s="141"/>
      <c r="Q117" s="62"/>
      <c r="R117" s="62"/>
      <c r="S117" s="62"/>
      <c r="T117" s="17"/>
    </row>
    <row r="118" spans="1:20">
      <c r="A118" s="4">
        <v>114</v>
      </c>
      <c r="B118" s="16"/>
      <c r="C118" s="17"/>
      <c r="D118" s="17"/>
      <c r="E118" s="18"/>
      <c r="F118" s="17"/>
      <c r="G118" s="18"/>
      <c r="H118" s="18"/>
      <c r="I118" s="16">
        <f t="shared" si="1"/>
        <v>0</v>
      </c>
      <c r="J118" s="17"/>
      <c r="K118" s="17"/>
      <c r="L118" s="56"/>
      <c r="M118" s="63"/>
      <c r="N118" s="56"/>
      <c r="O118" s="63"/>
      <c r="P118" s="141"/>
      <c r="Q118" s="62"/>
      <c r="R118" s="62"/>
      <c r="S118" s="62"/>
      <c r="T118" s="17"/>
    </row>
    <row r="119" spans="1:20">
      <c r="A119" s="4">
        <v>115</v>
      </c>
      <c r="B119" s="16"/>
      <c r="C119" s="17"/>
      <c r="D119" s="17"/>
      <c r="E119" s="18"/>
      <c r="F119" s="17"/>
      <c r="G119" s="18"/>
      <c r="H119" s="18"/>
      <c r="I119" s="16">
        <f t="shared" si="1"/>
        <v>0</v>
      </c>
      <c r="J119" s="17"/>
      <c r="K119" s="17"/>
      <c r="L119" s="56"/>
      <c r="M119" s="63"/>
      <c r="N119" s="56"/>
      <c r="O119" s="63"/>
      <c r="P119" s="141"/>
      <c r="Q119" s="62"/>
      <c r="R119" s="62"/>
      <c r="S119" s="62"/>
      <c r="T119" s="17"/>
    </row>
    <row r="120" spans="1:20">
      <c r="A120" s="4">
        <v>116</v>
      </c>
      <c r="B120" s="16"/>
      <c r="C120" s="17"/>
      <c r="D120" s="17"/>
      <c r="E120" s="18"/>
      <c r="F120" s="17"/>
      <c r="G120" s="18"/>
      <c r="H120" s="18"/>
      <c r="I120" s="16">
        <f t="shared" si="1"/>
        <v>0</v>
      </c>
      <c r="J120" s="17"/>
      <c r="K120" s="17"/>
      <c r="L120" s="56"/>
      <c r="M120" s="63"/>
      <c r="N120" s="56"/>
      <c r="O120" s="63"/>
      <c r="P120" s="141"/>
      <c r="Q120" s="62"/>
      <c r="R120" s="62"/>
      <c r="S120" s="62"/>
      <c r="T120" s="17"/>
    </row>
    <row r="121" spans="1:20">
      <c r="A121" s="4">
        <v>117</v>
      </c>
      <c r="B121" s="16"/>
      <c r="C121" s="17"/>
      <c r="D121" s="17"/>
      <c r="E121" s="18"/>
      <c r="F121" s="17"/>
      <c r="G121" s="18"/>
      <c r="H121" s="18"/>
      <c r="I121" s="16">
        <f t="shared" si="1"/>
        <v>0</v>
      </c>
      <c r="J121" s="17"/>
      <c r="K121" s="17"/>
      <c r="L121" s="56"/>
      <c r="M121" s="63"/>
      <c r="N121" s="56"/>
      <c r="O121" s="63"/>
      <c r="P121" s="141"/>
      <c r="Q121" s="62"/>
      <c r="R121" s="62"/>
      <c r="S121" s="62"/>
      <c r="T121" s="17"/>
    </row>
    <row r="122" spans="1:20">
      <c r="A122" s="4">
        <v>118</v>
      </c>
      <c r="B122" s="16"/>
      <c r="C122" s="17"/>
      <c r="D122" s="17"/>
      <c r="E122" s="18"/>
      <c r="F122" s="17"/>
      <c r="G122" s="18"/>
      <c r="H122" s="18"/>
      <c r="I122" s="16">
        <f t="shared" si="1"/>
        <v>0</v>
      </c>
      <c r="J122" s="17"/>
      <c r="K122" s="17"/>
      <c r="L122" s="56"/>
      <c r="M122" s="63"/>
      <c r="N122" s="56"/>
      <c r="O122" s="63"/>
      <c r="P122" s="141"/>
      <c r="Q122" s="62"/>
      <c r="R122" s="62"/>
      <c r="S122" s="62"/>
      <c r="T122" s="17"/>
    </row>
    <row r="123" spans="1:20">
      <c r="A123" s="4">
        <v>119</v>
      </c>
      <c r="B123" s="16"/>
      <c r="C123" s="17"/>
      <c r="D123" s="17"/>
      <c r="E123" s="18"/>
      <c r="F123" s="17"/>
      <c r="G123" s="18"/>
      <c r="H123" s="18"/>
      <c r="I123" s="16">
        <f t="shared" si="1"/>
        <v>0</v>
      </c>
      <c r="J123" s="17"/>
      <c r="K123" s="17"/>
      <c r="L123" s="56"/>
      <c r="M123" s="63"/>
      <c r="N123" s="56"/>
      <c r="O123" s="63"/>
      <c r="P123" s="141"/>
      <c r="Q123" s="62"/>
      <c r="R123" s="62"/>
      <c r="S123" s="62"/>
      <c r="T123" s="17"/>
    </row>
    <row r="124" spans="1:20">
      <c r="A124" s="4">
        <v>120</v>
      </c>
      <c r="B124" s="16"/>
      <c r="C124" s="17"/>
      <c r="D124" s="17"/>
      <c r="E124" s="18"/>
      <c r="F124" s="17"/>
      <c r="G124" s="18"/>
      <c r="H124" s="18"/>
      <c r="I124" s="16">
        <f t="shared" si="1"/>
        <v>0</v>
      </c>
      <c r="J124" s="17"/>
      <c r="K124" s="17"/>
      <c r="L124" s="56"/>
      <c r="M124" s="63"/>
      <c r="N124" s="56"/>
      <c r="O124" s="63"/>
      <c r="P124" s="141"/>
      <c r="Q124" s="62"/>
      <c r="R124" s="62"/>
      <c r="S124" s="62"/>
      <c r="T124" s="17"/>
    </row>
    <row r="125" spans="1:20">
      <c r="A125" s="4">
        <v>121</v>
      </c>
      <c r="B125" s="16"/>
      <c r="C125" s="17"/>
      <c r="D125" s="17"/>
      <c r="E125" s="18"/>
      <c r="F125" s="17"/>
      <c r="G125" s="18"/>
      <c r="H125" s="18"/>
      <c r="I125" s="16">
        <f t="shared" si="1"/>
        <v>0</v>
      </c>
      <c r="J125" s="17"/>
      <c r="K125" s="17"/>
      <c r="L125" s="56"/>
      <c r="M125" s="63"/>
      <c r="N125" s="56"/>
      <c r="O125" s="63"/>
      <c r="P125" s="141"/>
      <c r="Q125" s="62"/>
      <c r="R125" s="62"/>
      <c r="S125" s="62"/>
      <c r="T125" s="17"/>
    </row>
    <row r="126" spans="1:20">
      <c r="A126" s="4">
        <v>122</v>
      </c>
      <c r="B126" s="16"/>
      <c r="C126" s="17"/>
      <c r="D126" s="17"/>
      <c r="E126" s="18"/>
      <c r="F126" s="17"/>
      <c r="G126" s="18"/>
      <c r="H126" s="18"/>
      <c r="I126" s="16">
        <f t="shared" si="1"/>
        <v>0</v>
      </c>
      <c r="J126" s="17"/>
      <c r="K126" s="17"/>
      <c r="L126" s="56"/>
      <c r="M126" s="63"/>
      <c r="N126" s="56"/>
      <c r="O126" s="63"/>
      <c r="P126" s="141"/>
      <c r="Q126" s="62"/>
      <c r="R126" s="62"/>
      <c r="S126" s="62"/>
      <c r="T126" s="17"/>
    </row>
    <row r="127" spans="1:20">
      <c r="A127" s="4">
        <v>123</v>
      </c>
      <c r="B127" s="16"/>
      <c r="C127" s="17"/>
      <c r="D127" s="17"/>
      <c r="E127" s="18"/>
      <c r="F127" s="17"/>
      <c r="G127" s="18"/>
      <c r="H127" s="18"/>
      <c r="I127" s="16">
        <f t="shared" si="1"/>
        <v>0</v>
      </c>
      <c r="J127" s="17"/>
      <c r="K127" s="17"/>
      <c r="L127" s="56"/>
      <c r="M127" s="63"/>
      <c r="N127" s="56"/>
      <c r="O127" s="63"/>
      <c r="P127" s="141"/>
      <c r="Q127" s="62"/>
      <c r="R127" s="62"/>
      <c r="S127" s="62"/>
      <c r="T127" s="17"/>
    </row>
    <row r="128" spans="1:20">
      <c r="A128" s="4">
        <v>124</v>
      </c>
      <c r="B128" s="16"/>
      <c r="C128" s="17"/>
      <c r="D128" s="17"/>
      <c r="E128" s="18"/>
      <c r="F128" s="17"/>
      <c r="G128" s="18"/>
      <c r="H128" s="18"/>
      <c r="I128" s="16">
        <f t="shared" si="1"/>
        <v>0</v>
      </c>
      <c r="J128" s="17"/>
      <c r="K128" s="17"/>
      <c r="L128" s="56"/>
      <c r="M128" s="63"/>
      <c r="N128" s="56"/>
      <c r="O128" s="63"/>
      <c r="P128" s="141"/>
      <c r="Q128" s="62"/>
      <c r="R128" s="62"/>
      <c r="S128" s="62"/>
      <c r="T128" s="17"/>
    </row>
    <row r="129" spans="1:20">
      <c r="A129" s="4">
        <v>125</v>
      </c>
      <c r="B129" s="16"/>
      <c r="C129" s="17"/>
      <c r="D129" s="17"/>
      <c r="E129" s="18"/>
      <c r="F129" s="17"/>
      <c r="G129" s="18"/>
      <c r="H129" s="18"/>
      <c r="I129" s="16">
        <f t="shared" si="1"/>
        <v>0</v>
      </c>
      <c r="J129" s="17"/>
      <c r="K129" s="17"/>
      <c r="L129" s="56"/>
      <c r="M129" s="63"/>
      <c r="N129" s="56"/>
      <c r="O129" s="63"/>
      <c r="P129" s="141"/>
      <c r="Q129" s="62"/>
      <c r="R129" s="62"/>
      <c r="S129" s="62"/>
      <c r="T129" s="17"/>
    </row>
    <row r="130" spans="1:20">
      <c r="A130" s="4">
        <v>126</v>
      </c>
      <c r="B130" s="16"/>
      <c r="C130" s="17"/>
      <c r="D130" s="17"/>
      <c r="E130" s="18"/>
      <c r="F130" s="17"/>
      <c r="G130" s="18"/>
      <c r="H130" s="18"/>
      <c r="I130" s="16">
        <f t="shared" si="1"/>
        <v>0</v>
      </c>
      <c r="J130" s="17"/>
      <c r="K130" s="17"/>
      <c r="L130" s="56"/>
      <c r="M130" s="63"/>
      <c r="N130" s="56"/>
      <c r="O130" s="63"/>
      <c r="P130" s="141"/>
      <c r="Q130" s="62"/>
      <c r="R130" s="62"/>
      <c r="S130" s="62"/>
      <c r="T130" s="17"/>
    </row>
    <row r="131" spans="1:20">
      <c r="A131" s="4">
        <v>127</v>
      </c>
      <c r="B131" s="16"/>
      <c r="C131" s="17"/>
      <c r="D131" s="17"/>
      <c r="E131" s="18"/>
      <c r="F131" s="17"/>
      <c r="G131" s="18"/>
      <c r="H131" s="18"/>
      <c r="I131" s="16">
        <f t="shared" si="1"/>
        <v>0</v>
      </c>
      <c r="J131" s="17"/>
      <c r="K131" s="17"/>
      <c r="L131" s="56"/>
      <c r="M131" s="63"/>
      <c r="N131" s="56"/>
      <c r="O131" s="63"/>
      <c r="P131" s="141"/>
      <c r="Q131" s="62"/>
      <c r="R131" s="62"/>
      <c r="S131" s="62"/>
      <c r="T131" s="17"/>
    </row>
    <row r="132" spans="1:20">
      <c r="A132" s="4">
        <v>128</v>
      </c>
      <c r="B132" s="16"/>
      <c r="C132" s="17"/>
      <c r="D132" s="17"/>
      <c r="E132" s="18"/>
      <c r="F132" s="17"/>
      <c r="G132" s="18"/>
      <c r="H132" s="18"/>
      <c r="I132" s="16">
        <f t="shared" si="1"/>
        <v>0</v>
      </c>
      <c r="J132" s="17"/>
      <c r="K132" s="17"/>
      <c r="L132" s="56"/>
      <c r="M132" s="63"/>
      <c r="N132" s="56"/>
      <c r="O132" s="63"/>
      <c r="P132" s="141"/>
      <c r="Q132" s="62"/>
      <c r="R132" s="62"/>
      <c r="S132" s="62"/>
      <c r="T132" s="17"/>
    </row>
    <row r="133" spans="1:20">
      <c r="A133" s="4">
        <v>129</v>
      </c>
      <c r="B133" s="16"/>
      <c r="C133" s="17"/>
      <c r="D133" s="17"/>
      <c r="E133" s="18"/>
      <c r="F133" s="17"/>
      <c r="G133" s="18"/>
      <c r="H133" s="18"/>
      <c r="I133" s="16">
        <f t="shared" si="1"/>
        <v>0</v>
      </c>
      <c r="J133" s="17"/>
      <c r="K133" s="17"/>
      <c r="L133" s="56"/>
      <c r="M133" s="63"/>
      <c r="N133" s="56"/>
      <c r="O133" s="63"/>
      <c r="P133" s="141"/>
      <c r="Q133" s="62"/>
      <c r="R133" s="62"/>
      <c r="S133" s="62"/>
      <c r="T133" s="17"/>
    </row>
    <row r="134" spans="1:20">
      <c r="A134" s="4">
        <v>130</v>
      </c>
      <c r="B134" s="16"/>
      <c r="C134" s="17"/>
      <c r="D134" s="17"/>
      <c r="E134" s="18"/>
      <c r="F134" s="17"/>
      <c r="G134" s="18"/>
      <c r="H134" s="18"/>
      <c r="I134" s="16">
        <f t="shared" si="1"/>
        <v>0</v>
      </c>
      <c r="J134" s="17"/>
      <c r="K134" s="17"/>
      <c r="L134" s="56"/>
      <c r="M134" s="63"/>
      <c r="N134" s="56"/>
      <c r="O134" s="63"/>
      <c r="P134" s="141"/>
      <c r="Q134" s="62"/>
      <c r="R134" s="62"/>
      <c r="S134" s="62"/>
      <c r="T134" s="17"/>
    </row>
    <row r="135" spans="1:20">
      <c r="A135" s="4">
        <v>131</v>
      </c>
      <c r="B135" s="16"/>
      <c r="C135" s="17"/>
      <c r="D135" s="17"/>
      <c r="E135" s="18"/>
      <c r="F135" s="17"/>
      <c r="G135" s="18"/>
      <c r="H135" s="18"/>
      <c r="I135" s="16">
        <f t="shared" si="1"/>
        <v>0</v>
      </c>
      <c r="J135" s="17"/>
      <c r="K135" s="17"/>
      <c r="L135" s="56"/>
      <c r="M135" s="63"/>
      <c r="N135" s="56"/>
      <c r="O135" s="63"/>
      <c r="P135" s="141"/>
      <c r="Q135" s="62"/>
      <c r="R135" s="62"/>
      <c r="S135" s="62"/>
      <c r="T135" s="17"/>
    </row>
    <row r="136" spans="1:20">
      <c r="A136" s="4">
        <v>132</v>
      </c>
      <c r="B136" s="16"/>
      <c r="C136" s="17"/>
      <c r="D136" s="17"/>
      <c r="E136" s="18"/>
      <c r="F136" s="17"/>
      <c r="G136" s="18"/>
      <c r="H136" s="18"/>
      <c r="I136" s="16">
        <f t="shared" si="1"/>
        <v>0</v>
      </c>
      <c r="J136" s="17"/>
      <c r="K136" s="17"/>
      <c r="L136" s="56"/>
      <c r="M136" s="63"/>
      <c r="N136" s="56"/>
      <c r="O136" s="63"/>
      <c r="P136" s="141"/>
      <c r="Q136" s="62"/>
      <c r="R136" s="62"/>
      <c r="S136" s="62"/>
      <c r="T136" s="17"/>
    </row>
    <row r="137" spans="1:20">
      <c r="A137" s="4">
        <v>133</v>
      </c>
      <c r="B137" s="16"/>
      <c r="C137" s="17"/>
      <c r="D137" s="17"/>
      <c r="E137" s="18"/>
      <c r="F137" s="17"/>
      <c r="G137" s="18"/>
      <c r="H137" s="18"/>
      <c r="I137" s="16">
        <f t="shared" si="1"/>
        <v>0</v>
      </c>
      <c r="J137" s="17"/>
      <c r="K137" s="17"/>
      <c r="L137" s="56"/>
      <c r="M137" s="63"/>
      <c r="N137" s="56"/>
      <c r="O137" s="63"/>
      <c r="P137" s="141"/>
      <c r="Q137" s="62"/>
      <c r="R137" s="62"/>
      <c r="S137" s="62"/>
      <c r="T137" s="17"/>
    </row>
    <row r="138" spans="1:20">
      <c r="A138" s="4">
        <v>134</v>
      </c>
      <c r="B138" s="16"/>
      <c r="C138" s="17"/>
      <c r="D138" s="17"/>
      <c r="E138" s="18"/>
      <c r="F138" s="17"/>
      <c r="G138" s="18"/>
      <c r="H138" s="18"/>
      <c r="I138" s="16">
        <f t="shared" si="1"/>
        <v>0</v>
      </c>
      <c r="J138" s="17"/>
      <c r="K138" s="17"/>
      <c r="L138" s="56"/>
      <c r="M138" s="63"/>
      <c r="N138" s="56"/>
      <c r="O138" s="63"/>
      <c r="P138" s="141"/>
      <c r="Q138" s="62"/>
      <c r="R138" s="62"/>
      <c r="S138" s="62"/>
      <c r="T138" s="17"/>
    </row>
    <row r="139" spans="1:20">
      <c r="A139" s="4">
        <v>135</v>
      </c>
      <c r="B139" s="16"/>
      <c r="C139" s="17"/>
      <c r="D139" s="17"/>
      <c r="E139" s="18"/>
      <c r="F139" s="17"/>
      <c r="G139" s="18"/>
      <c r="H139" s="18"/>
      <c r="I139" s="16">
        <f t="shared" si="1"/>
        <v>0</v>
      </c>
      <c r="J139" s="17"/>
      <c r="K139" s="17"/>
      <c r="L139" s="56"/>
      <c r="M139" s="63"/>
      <c r="N139" s="56"/>
      <c r="O139" s="63"/>
      <c r="P139" s="141"/>
      <c r="Q139" s="62"/>
      <c r="R139" s="62"/>
      <c r="S139" s="62"/>
      <c r="T139" s="17"/>
    </row>
    <row r="140" spans="1:20">
      <c r="A140" s="4">
        <v>136</v>
      </c>
      <c r="B140" s="16"/>
      <c r="C140" s="17"/>
      <c r="D140" s="17"/>
      <c r="E140" s="18"/>
      <c r="F140" s="17"/>
      <c r="G140" s="18"/>
      <c r="H140" s="18"/>
      <c r="I140" s="16">
        <f t="shared" si="1"/>
        <v>0</v>
      </c>
      <c r="J140" s="17"/>
      <c r="K140" s="17"/>
      <c r="L140" s="17"/>
      <c r="M140" s="62"/>
      <c r="N140" s="17"/>
      <c r="O140" s="62"/>
      <c r="P140" s="141"/>
      <c r="Q140" s="62"/>
      <c r="R140" s="62"/>
      <c r="S140" s="62"/>
      <c r="T140" s="17"/>
    </row>
    <row r="141" spans="1:20">
      <c r="A141" s="4">
        <v>137</v>
      </c>
      <c r="B141" s="16"/>
      <c r="C141" s="17"/>
      <c r="D141" s="17"/>
      <c r="E141" s="18"/>
      <c r="F141" s="17"/>
      <c r="G141" s="18"/>
      <c r="H141" s="18"/>
      <c r="I141" s="16">
        <f t="shared" si="1"/>
        <v>0</v>
      </c>
      <c r="J141" s="17"/>
      <c r="K141" s="17"/>
      <c r="L141" s="17"/>
      <c r="M141" s="62"/>
      <c r="N141" s="17"/>
      <c r="O141" s="62"/>
      <c r="P141" s="141"/>
      <c r="Q141" s="62"/>
      <c r="R141" s="62"/>
      <c r="S141" s="62"/>
      <c r="T141" s="17"/>
    </row>
    <row r="142" spans="1:20">
      <c r="A142" s="4">
        <v>138</v>
      </c>
      <c r="B142" s="16"/>
      <c r="C142" s="17"/>
      <c r="D142" s="17"/>
      <c r="E142" s="18"/>
      <c r="F142" s="17"/>
      <c r="G142" s="18"/>
      <c r="H142" s="18"/>
      <c r="I142" s="16">
        <f t="shared" si="1"/>
        <v>0</v>
      </c>
      <c r="J142" s="17"/>
      <c r="K142" s="17"/>
      <c r="L142" s="17"/>
      <c r="M142" s="62"/>
      <c r="N142" s="17"/>
      <c r="O142" s="62"/>
      <c r="P142" s="141"/>
      <c r="Q142" s="62"/>
      <c r="R142" s="62"/>
      <c r="S142" s="62"/>
      <c r="T142" s="17"/>
    </row>
    <row r="143" spans="1:20">
      <c r="A143" s="4">
        <v>139</v>
      </c>
      <c r="B143" s="16"/>
      <c r="C143" s="17"/>
      <c r="D143" s="17"/>
      <c r="E143" s="18"/>
      <c r="F143" s="17"/>
      <c r="G143" s="18"/>
      <c r="H143" s="18"/>
      <c r="I143" s="16">
        <f t="shared" si="1"/>
        <v>0</v>
      </c>
      <c r="J143" s="17"/>
      <c r="K143" s="17"/>
      <c r="L143" s="17"/>
      <c r="M143" s="62"/>
      <c r="N143" s="17"/>
      <c r="O143" s="62"/>
      <c r="P143" s="141"/>
      <c r="Q143" s="62"/>
      <c r="R143" s="62"/>
      <c r="S143" s="62"/>
      <c r="T143" s="17"/>
    </row>
    <row r="144" spans="1:20">
      <c r="A144" s="4">
        <v>140</v>
      </c>
      <c r="B144" s="16"/>
      <c r="C144" s="17"/>
      <c r="D144" s="17"/>
      <c r="E144" s="18"/>
      <c r="F144" s="17"/>
      <c r="G144" s="18"/>
      <c r="H144" s="18"/>
      <c r="I144" s="16">
        <f t="shared" si="1"/>
        <v>0</v>
      </c>
      <c r="J144" s="17"/>
      <c r="K144" s="17"/>
      <c r="L144" s="17"/>
      <c r="M144" s="62"/>
      <c r="N144" s="17"/>
      <c r="O144" s="62"/>
      <c r="P144" s="141"/>
      <c r="Q144" s="62"/>
      <c r="R144" s="62"/>
      <c r="S144" s="62"/>
      <c r="T144" s="17"/>
    </row>
    <row r="145" spans="1:20">
      <c r="A145" s="4">
        <v>141</v>
      </c>
      <c r="B145" s="16"/>
      <c r="C145" s="17"/>
      <c r="D145" s="17"/>
      <c r="E145" s="18"/>
      <c r="F145" s="17"/>
      <c r="G145" s="18"/>
      <c r="H145" s="18"/>
      <c r="I145" s="16">
        <f t="shared" si="1"/>
        <v>0</v>
      </c>
      <c r="J145" s="17"/>
      <c r="K145" s="17"/>
      <c r="L145" s="17"/>
      <c r="M145" s="62"/>
      <c r="N145" s="17"/>
      <c r="O145" s="62"/>
      <c r="P145" s="141"/>
      <c r="Q145" s="62"/>
      <c r="R145" s="62"/>
      <c r="S145" s="62"/>
      <c r="T145" s="17"/>
    </row>
    <row r="146" spans="1:20">
      <c r="A146" s="4">
        <v>142</v>
      </c>
      <c r="B146" s="16"/>
      <c r="C146" s="17"/>
      <c r="D146" s="17"/>
      <c r="E146" s="18"/>
      <c r="F146" s="17"/>
      <c r="G146" s="18"/>
      <c r="H146" s="18"/>
      <c r="I146" s="16">
        <f t="shared" si="1"/>
        <v>0</v>
      </c>
      <c r="J146" s="17"/>
      <c r="K146" s="17"/>
      <c r="L146" s="17"/>
      <c r="M146" s="62"/>
      <c r="N146" s="17"/>
      <c r="O146" s="62"/>
      <c r="P146" s="141"/>
      <c r="Q146" s="62"/>
      <c r="R146" s="62"/>
      <c r="S146" s="62"/>
      <c r="T146" s="17"/>
    </row>
    <row r="147" spans="1:20">
      <c r="A147" s="4">
        <v>143</v>
      </c>
      <c r="B147" s="16"/>
      <c r="C147" s="17"/>
      <c r="D147" s="17"/>
      <c r="E147" s="18"/>
      <c r="F147" s="17"/>
      <c r="G147" s="18"/>
      <c r="H147" s="18"/>
      <c r="I147" s="16">
        <f t="shared" si="1"/>
        <v>0</v>
      </c>
      <c r="J147" s="17"/>
      <c r="K147" s="17"/>
      <c r="L147" s="17"/>
      <c r="M147" s="62"/>
      <c r="N147" s="17"/>
      <c r="O147" s="62"/>
      <c r="P147" s="141"/>
      <c r="Q147" s="62"/>
      <c r="R147" s="62"/>
      <c r="S147" s="62"/>
      <c r="T147" s="17"/>
    </row>
    <row r="148" spans="1:20">
      <c r="A148" s="4">
        <v>144</v>
      </c>
      <c r="B148" s="16"/>
      <c r="C148" s="17"/>
      <c r="D148" s="17"/>
      <c r="E148" s="18"/>
      <c r="F148" s="17"/>
      <c r="G148" s="18"/>
      <c r="H148" s="18"/>
      <c r="I148" s="16">
        <f t="shared" si="1"/>
        <v>0</v>
      </c>
      <c r="J148" s="17"/>
      <c r="K148" s="17"/>
      <c r="L148" s="17"/>
      <c r="M148" s="62"/>
      <c r="N148" s="17"/>
      <c r="O148" s="62"/>
      <c r="P148" s="141"/>
      <c r="Q148" s="62"/>
      <c r="R148" s="62"/>
      <c r="S148" s="62"/>
      <c r="T148" s="17"/>
    </row>
    <row r="149" spans="1:20">
      <c r="A149" s="4">
        <v>145</v>
      </c>
      <c r="B149" s="16"/>
      <c r="C149" s="17"/>
      <c r="D149" s="17"/>
      <c r="E149" s="18"/>
      <c r="F149" s="17"/>
      <c r="G149" s="18"/>
      <c r="H149" s="18"/>
      <c r="I149" s="16">
        <f t="shared" si="1"/>
        <v>0</v>
      </c>
      <c r="J149" s="17"/>
      <c r="K149" s="17"/>
      <c r="L149" s="17"/>
      <c r="M149" s="62"/>
      <c r="N149" s="17"/>
      <c r="O149" s="62"/>
      <c r="P149" s="141"/>
      <c r="Q149" s="62"/>
      <c r="R149" s="62"/>
      <c r="S149" s="62"/>
      <c r="T149" s="17"/>
    </row>
    <row r="150" spans="1:20">
      <c r="A150" s="4">
        <v>146</v>
      </c>
      <c r="B150" s="16"/>
      <c r="C150" s="17"/>
      <c r="D150" s="17"/>
      <c r="E150" s="18"/>
      <c r="F150" s="17"/>
      <c r="G150" s="18"/>
      <c r="H150" s="18"/>
      <c r="I150" s="16">
        <f t="shared" si="1"/>
        <v>0</v>
      </c>
      <c r="J150" s="17"/>
      <c r="K150" s="17"/>
      <c r="L150" s="17"/>
      <c r="M150" s="62"/>
      <c r="N150" s="17"/>
      <c r="O150" s="62"/>
      <c r="P150" s="141"/>
      <c r="Q150" s="62"/>
      <c r="R150" s="62"/>
      <c r="S150" s="62"/>
      <c r="T150" s="17"/>
    </row>
    <row r="151" spans="1:20">
      <c r="A151" s="4">
        <v>147</v>
      </c>
      <c r="B151" s="16"/>
      <c r="C151" s="17"/>
      <c r="D151" s="17"/>
      <c r="E151" s="18"/>
      <c r="F151" s="17"/>
      <c r="G151" s="18"/>
      <c r="H151" s="18"/>
      <c r="I151" s="16">
        <f t="shared" si="1"/>
        <v>0</v>
      </c>
      <c r="J151" s="17"/>
      <c r="K151" s="17"/>
      <c r="L151" s="17"/>
      <c r="M151" s="62"/>
      <c r="N151" s="17"/>
      <c r="O151" s="62"/>
      <c r="P151" s="141"/>
      <c r="Q151" s="62"/>
      <c r="R151" s="62"/>
      <c r="S151" s="62"/>
      <c r="T151" s="17"/>
    </row>
    <row r="152" spans="1:20">
      <c r="A152" s="4">
        <v>148</v>
      </c>
      <c r="B152" s="16"/>
      <c r="C152" s="17"/>
      <c r="D152" s="17"/>
      <c r="E152" s="18"/>
      <c r="F152" s="17"/>
      <c r="G152" s="18"/>
      <c r="H152" s="18"/>
      <c r="I152" s="16">
        <f t="shared" si="1"/>
        <v>0</v>
      </c>
      <c r="J152" s="17"/>
      <c r="K152" s="17"/>
      <c r="L152" s="17"/>
      <c r="M152" s="62"/>
      <c r="N152" s="17"/>
      <c r="O152" s="62"/>
      <c r="P152" s="141"/>
      <c r="Q152" s="62"/>
      <c r="R152" s="62"/>
      <c r="S152" s="62"/>
      <c r="T152" s="17"/>
    </row>
    <row r="153" spans="1:20">
      <c r="A153" s="4">
        <v>149</v>
      </c>
      <c r="B153" s="16"/>
      <c r="C153" s="17"/>
      <c r="D153" s="17"/>
      <c r="E153" s="18"/>
      <c r="F153" s="17"/>
      <c r="G153" s="18"/>
      <c r="H153" s="18"/>
      <c r="I153" s="16">
        <f t="shared" si="1"/>
        <v>0</v>
      </c>
      <c r="J153" s="17"/>
      <c r="K153" s="17"/>
      <c r="L153" s="17"/>
      <c r="M153" s="62"/>
      <c r="N153" s="17"/>
      <c r="O153" s="62"/>
      <c r="P153" s="141"/>
      <c r="Q153" s="62"/>
      <c r="R153" s="62"/>
      <c r="S153" s="62"/>
      <c r="T153" s="17"/>
    </row>
    <row r="154" spans="1:20">
      <c r="A154" s="4">
        <v>150</v>
      </c>
      <c r="B154" s="16"/>
      <c r="C154" s="17"/>
      <c r="D154" s="17"/>
      <c r="E154" s="18"/>
      <c r="F154" s="17"/>
      <c r="G154" s="18"/>
      <c r="H154" s="18"/>
      <c r="I154" s="16">
        <f t="shared" si="1"/>
        <v>0</v>
      </c>
      <c r="J154" s="17"/>
      <c r="K154" s="17"/>
      <c r="L154" s="17"/>
      <c r="M154" s="62"/>
      <c r="N154" s="17"/>
      <c r="O154" s="62"/>
      <c r="P154" s="141"/>
      <c r="Q154" s="62"/>
      <c r="R154" s="62"/>
      <c r="S154" s="62"/>
      <c r="T154" s="17"/>
    </row>
    <row r="155" spans="1:20">
      <c r="A155" s="4">
        <v>151</v>
      </c>
      <c r="B155" s="16"/>
      <c r="C155" s="17"/>
      <c r="D155" s="17"/>
      <c r="E155" s="18"/>
      <c r="F155" s="17"/>
      <c r="G155" s="18"/>
      <c r="H155" s="18"/>
      <c r="I155" s="16">
        <f t="shared" si="1"/>
        <v>0</v>
      </c>
      <c r="J155" s="17"/>
      <c r="K155" s="17"/>
      <c r="L155" s="17"/>
      <c r="M155" s="62"/>
      <c r="N155" s="17"/>
      <c r="O155" s="62"/>
      <c r="P155" s="141"/>
      <c r="Q155" s="62"/>
      <c r="R155" s="62"/>
      <c r="S155" s="62"/>
      <c r="T155" s="17"/>
    </row>
    <row r="156" spans="1:20">
      <c r="A156" s="4">
        <v>152</v>
      </c>
      <c r="B156" s="16"/>
      <c r="C156" s="17"/>
      <c r="D156" s="17"/>
      <c r="E156" s="18"/>
      <c r="F156" s="17"/>
      <c r="G156" s="18"/>
      <c r="H156" s="18"/>
      <c r="I156" s="16">
        <f t="shared" si="1"/>
        <v>0</v>
      </c>
      <c r="J156" s="17"/>
      <c r="K156" s="17"/>
      <c r="L156" s="17"/>
      <c r="M156" s="62"/>
      <c r="N156" s="17"/>
      <c r="O156" s="62"/>
      <c r="P156" s="141"/>
      <c r="Q156" s="62"/>
      <c r="R156" s="62"/>
      <c r="S156" s="62"/>
      <c r="T156" s="17"/>
    </row>
    <row r="157" spans="1:20">
      <c r="A157" s="4">
        <v>153</v>
      </c>
      <c r="B157" s="16"/>
      <c r="C157" s="17"/>
      <c r="D157" s="17"/>
      <c r="E157" s="18"/>
      <c r="F157" s="17"/>
      <c r="G157" s="18"/>
      <c r="H157" s="18"/>
      <c r="I157" s="16">
        <f t="shared" si="1"/>
        <v>0</v>
      </c>
      <c r="J157" s="17"/>
      <c r="K157" s="17"/>
      <c r="L157" s="17"/>
      <c r="M157" s="62"/>
      <c r="N157" s="17"/>
      <c r="O157" s="62"/>
      <c r="P157" s="141"/>
      <c r="Q157" s="62"/>
      <c r="R157" s="62"/>
      <c r="S157" s="62"/>
      <c r="T157" s="17"/>
    </row>
    <row r="158" spans="1:20">
      <c r="A158" s="4">
        <v>154</v>
      </c>
      <c r="B158" s="16"/>
      <c r="C158" s="17"/>
      <c r="D158" s="17"/>
      <c r="E158" s="18"/>
      <c r="F158" s="17"/>
      <c r="G158" s="18"/>
      <c r="H158" s="18"/>
      <c r="I158" s="16">
        <f t="shared" si="1"/>
        <v>0</v>
      </c>
      <c r="J158" s="17"/>
      <c r="K158" s="17"/>
      <c r="L158" s="17"/>
      <c r="M158" s="62"/>
      <c r="N158" s="17"/>
      <c r="O158" s="62"/>
      <c r="P158" s="141"/>
      <c r="Q158" s="62"/>
      <c r="R158" s="62"/>
      <c r="S158" s="62"/>
      <c r="T158" s="17"/>
    </row>
    <row r="159" spans="1:20">
      <c r="A159" s="4">
        <v>155</v>
      </c>
      <c r="B159" s="16"/>
      <c r="C159" s="17"/>
      <c r="D159" s="17"/>
      <c r="E159" s="18"/>
      <c r="F159" s="17"/>
      <c r="G159" s="18"/>
      <c r="H159" s="18"/>
      <c r="I159" s="16">
        <f t="shared" si="1"/>
        <v>0</v>
      </c>
      <c r="J159" s="17"/>
      <c r="K159" s="17"/>
      <c r="L159" s="17"/>
      <c r="M159" s="62"/>
      <c r="N159" s="17"/>
      <c r="O159" s="62"/>
      <c r="P159" s="141"/>
      <c r="Q159" s="62"/>
      <c r="R159" s="62"/>
      <c r="S159" s="62"/>
      <c r="T159" s="17"/>
    </row>
    <row r="160" spans="1:20">
      <c r="A160" s="4">
        <v>156</v>
      </c>
      <c r="B160" s="16"/>
      <c r="C160" s="17"/>
      <c r="D160" s="17"/>
      <c r="E160" s="18"/>
      <c r="F160" s="17"/>
      <c r="G160" s="18"/>
      <c r="H160" s="18"/>
      <c r="I160" s="16">
        <f t="shared" si="1"/>
        <v>0</v>
      </c>
      <c r="J160" s="17"/>
      <c r="K160" s="17"/>
      <c r="L160" s="17"/>
      <c r="M160" s="62"/>
      <c r="N160" s="17"/>
      <c r="O160" s="62"/>
      <c r="P160" s="141"/>
      <c r="Q160" s="62"/>
      <c r="R160" s="62"/>
      <c r="S160" s="62"/>
      <c r="T160" s="17"/>
    </row>
    <row r="161" spans="1:20">
      <c r="A161" s="4">
        <v>157</v>
      </c>
      <c r="B161" s="16"/>
      <c r="C161" s="17"/>
      <c r="D161" s="17"/>
      <c r="E161" s="18"/>
      <c r="F161" s="17"/>
      <c r="G161" s="18"/>
      <c r="H161" s="18"/>
      <c r="I161" s="16">
        <f t="shared" si="1"/>
        <v>0</v>
      </c>
      <c r="J161" s="17"/>
      <c r="K161" s="17"/>
      <c r="L161" s="17"/>
      <c r="M161" s="62"/>
      <c r="N161" s="17"/>
      <c r="O161" s="62"/>
      <c r="P161" s="141"/>
      <c r="Q161" s="62"/>
      <c r="R161" s="62"/>
      <c r="S161" s="62"/>
      <c r="T161" s="17"/>
    </row>
    <row r="162" spans="1:20">
      <c r="A162" s="4">
        <v>158</v>
      </c>
      <c r="B162" s="16"/>
      <c r="C162" s="17"/>
      <c r="D162" s="17"/>
      <c r="E162" s="18"/>
      <c r="F162" s="17"/>
      <c r="G162" s="18"/>
      <c r="H162" s="18"/>
      <c r="I162" s="16">
        <f t="shared" si="1"/>
        <v>0</v>
      </c>
      <c r="J162" s="17"/>
      <c r="K162" s="17"/>
      <c r="L162" s="17"/>
      <c r="M162" s="62"/>
      <c r="N162" s="17"/>
      <c r="O162" s="62"/>
      <c r="P162" s="141"/>
      <c r="Q162" s="62"/>
      <c r="R162" s="62"/>
      <c r="S162" s="62"/>
      <c r="T162" s="17"/>
    </row>
    <row r="163" spans="1:20">
      <c r="A163" s="4">
        <v>159</v>
      </c>
      <c r="B163" s="16"/>
      <c r="C163" s="17"/>
      <c r="D163" s="17"/>
      <c r="E163" s="18"/>
      <c r="F163" s="17"/>
      <c r="G163" s="18"/>
      <c r="H163" s="18"/>
      <c r="I163" s="16">
        <f t="shared" si="1"/>
        <v>0</v>
      </c>
      <c r="J163" s="17"/>
      <c r="K163" s="17"/>
      <c r="L163" s="17"/>
      <c r="M163" s="62"/>
      <c r="N163" s="17"/>
      <c r="O163" s="62"/>
      <c r="P163" s="141"/>
      <c r="Q163" s="62"/>
      <c r="R163" s="62"/>
      <c r="S163" s="62"/>
      <c r="T163" s="17"/>
    </row>
    <row r="164" spans="1:20">
      <c r="A164" s="4">
        <v>160</v>
      </c>
      <c r="B164" s="16"/>
      <c r="C164" s="17"/>
      <c r="D164" s="17"/>
      <c r="E164" s="18"/>
      <c r="F164" s="17"/>
      <c r="G164" s="18"/>
      <c r="H164" s="18"/>
      <c r="I164" s="16">
        <f t="shared" si="1"/>
        <v>0</v>
      </c>
      <c r="J164" s="17"/>
      <c r="K164" s="17"/>
      <c r="L164" s="17"/>
      <c r="M164" s="62"/>
      <c r="N164" s="17"/>
      <c r="O164" s="62"/>
      <c r="P164" s="141"/>
      <c r="Q164" s="62"/>
      <c r="R164" s="62"/>
      <c r="S164" s="62"/>
      <c r="T164" s="17"/>
    </row>
    <row r="165" spans="1:20">
      <c r="A165" s="19" t="s">
        <v>11</v>
      </c>
      <c r="B165" s="39"/>
      <c r="C165" s="19">
        <f>COUNTIFS(C5:C164,"*")</f>
        <v>60</v>
      </c>
      <c r="D165" s="19"/>
      <c r="E165" s="12"/>
      <c r="F165" s="19"/>
      <c r="G165" s="19">
        <f>SUM(G5:G164)</f>
        <v>2464</v>
      </c>
      <c r="H165" s="19">
        <f>SUM(H5:H164)</f>
        <v>2371</v>
      </c>
      <c r="I165" s="19">
        <f>SUM(I5:I164)</f>
        <v>4847</v>
      </c>
      <c r="J165" s="19"/>
      <c r="K165" s="19"/>
      <c r="L165" s="19"/>
      <c r="M165" s="132"/>
      <c r="N165" s="19"/>
      <c r="O165" s="132"/>
      <c r="P165" s="13"/>
      <c r="Q165" s="132"/>
      <c r="R165" s="132"/>
      <c r="S165" s="132"/>
      <c r="T165" s="11"/>
    </row>
    <row r="166" spans="1:20">
      <c r="A166" s="44" t="s">
        <v>66</v>
      </c>
      <c r="B166" s="9">
        <f>COUNTIF(B$5:B$164,"Team 1")</f>
        <v>30</v>
      </c>
      <c r="C166" s="44" t="s">
        <v>29</v>
      </c>
      <c r="D166" s="9">
        <f>COUNTIF(D5:D164,"Anganwadi")</f>
        <v>27</v>
      </c>
    </row>
    <row r="167" spans="1:20">
      <c r="A167" s="44" t="s">
        <v>67</v>
      </c>
      <c r="B167" s="9">
        <f>COUNTIF(B$6:B$164,"Team 2")</f>
        <v>30</v>
      </c>
      <c r="C167" s="44" t="s">
        <v>27</v>
      </c>
      <c r="D167" s="9">
        <f>COUNTIF(D5:D164,"School")</f>
        <v>32</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I27" sqref="I27"/>
    </sheetView>
  </sheetViews>
  <sheetFormatPr defaultRowHeight="16.5"/>
  <cols>
    <col min="1" max="1" width="6.42578125" style="34" customWidth="1"/>
    <col min="2" max="2" width="9.85546875" style="24" customWidth="1"/>
    <col min="3" max="3" width="13.42578125" style="24" customWidth="1"/>
    <col min="4" max="6" width="12" style="24" customWidth="1"/>
    <col min="7" max="7" width="14.7109375" style="24" customWidth="1"/>
    <col min="8" max="8" width="13.140625" style="24" customWidth="1"/>
    <col min="9" max="9" width="11.42578125" style="24" customWidth="1"/>
    <col min="10" max="10" width="10.85546875" style="24" customWidth="1"/>
    <col min="11" max="16384" width="9.140625" style="24"/>
  </cols>
  <sheetData>
    <row r="1" spans="1:11" ht="46.5" customHeight="1">
      <c r="A1" s="240" t="s">
        <v>872</v>
      </c>
      <c r="B1" s="240"/>
      <c r="C1" s="240"/>
      <c r="D1" s="240"/>
      <c r="E1" s="240"/>
      <c r="F1" s="241"/>
      <c r="G1" s="241"/>
      <c r="H1" s="241"/>
      <c r="I1" s="241"/>
      <c r="J1" s="241"/>
    </row>
    <row r="2" spans="1:11" ht="25.5">
      <c r="A2" s="242" t="s">
        <v>0</v>
      </c>
      <c r="B2" s="243"/>
      <c r="C2" s="244" t="str">
        <f>'Block at a Glance'!C2:D2</f>
        <v>Assam</v>
      </c>
      <c r="D2" s="245"/>
      <c r="E2" s="25" t="s">
        <v>1</v>
      </c>
      <c r="F2" s="246" t="str">
        <f>'Block at a Glance'!F2:I2</f>
        <v>Kamrup M</v>
      </c>
      <c r="G2" s="247"/>
      <c r="H2" s="26" t="s">
        <v>28</v>
      </c>
      <c r="I2" s="246" t="str">
        <f>'Block at a Glance'!M2:M2</f>
        <v xml:space="preserve">West Zone </v>
      </c>
      <c r="J2" s="247"/>
    </row>
    <row r="3" spans="1:11" ht="28.5" customHeight="1">
      <c r="A3" s="251" t="s">
        <v>70</v>
      </c>
      <c r="B3" s="251"/>
      <c r="C3" s="251"/>
      <c r="D3" s="251"/>
      <c r="E3" s="251"/>
      <c r="F3" s="251"/>
      <c r="G3" s="251"/>
      <c r="H3" s="251"/>
      <c r="I3" s="251"/>
      <c r="J3" s="251"/>
    </row>
    <row r="4" spans="1:11">
      <c r="A4" s="250" t="s">
        <v>31</v>
      </c>
      <c r="B4" s="249" t="s">
        <v>32</v>
      </c>
      <c r="C4" s="248" t="s">
        <v>33</v>
      </c>
      <c r="D4" s="248" t="s">
        <v>40</v>
      </c>
      <c r="E4" s="248"/>
      <c r="F4" s="248"/>
      <c r="G4" s="248" t="s">
        <v>34</v>
      </c>
      <c r="H4" s="248" t="s">
        <v>41</v>
      </c>
      <c r="I4" s="248"/>
      <c r="J4" s="248"/>
    </row>
    <row r="5" spans="1:11" ht="22.5" customHeight="1">
      <c r="A5" s="250"/>
      <c r="B5" s="249"/>
      <c r="C5" s="248"/>
      <c r="D5" s="27" t="s">
        <v>9</v>
      </c>
      <c r="E5" s="27" t="s">
        <v>10</v>
      </c>
      <c r="F5" s="27" t="s">
        <v>11</v>
      </c>
      <c r="G5" s="248"/>
      <c r="H5" s="27" t="s">
        <v>9</v>
      </c>
      <c r="I5" s="27" t="s">
        <v>10</v>
      </c>
      <c r="J5" s="27" t="s">
        <v>11</v>
      </c>
    </row>
    <row r="6" spans="1:11" ht="22.5" customHeight="1">
      <c r="A6" s="45">
        <v>1</v>
      </c>
      <c r="B6" s="46" t="s">
        <v>873</v>
      </c>
      <c r="C6" s="30">
        <f>COUNTIFS('Oct 2018'!D$5:D$164,"Anganwadi")</f>
        <v>20</v>
      </c>
      <c r="D6" s="31">
        <f>SUMIF('Oct 2018'!$D$5:$D$164,"Anganwadi",'Oct 2018'!$G$5:$G$164)</f>
        <v>958</v>
      </c>
      <c r="E6" s="31">
        <f>SUMIF('Oct 2018'!$D$5:$D$164,"Anganwadi",'Oct 2018'!$H$5:$H$164)</f>
        <v>928</v>
      </c>
      <c r="F6" s="31">
        <f>+D6+E6</f>
        <v>1886</v>
      </c>
      <c r="G6" s="30">
        <f>COUNTIF('Oct 2018'!D5:D164,"School")</f>
        <v>16</v>
      </c>
      <c r="H6" s="31">
        <f>SUMIF('Oct 2018'!$D$5:$D$164,"School",'Oct 2018'!$G$5:$G$164)</f>
        <v>1476</v>
      </c>
      <c r="I6" s="31">
        <f>SUMIF('Oct 2018'!$D$5:$D$164,"School",'Oct 2018'!$H$5:$H$164)</f>
        <v>1531</v>
      </c>
      <c r="J6" s="31">
        <f>+H6+I6</f>
        <v>3007</v>
      </c>
      <c r="K6" s="32"/>
    </row>
    <row r="7" spans="1:11" ht="22.5" customHeight="1">
      <c r="A7" s="28">
        <v>2</v>
      </c>
      <c r="B7" s="29" t="s">
        <v>874</v>
      </c>
      <c r="C7" s="30">
        <f>COUNTIF('Nov 2018'!D5:D164,"Anganwadi")</f>
        <v>33</v>
      </c>
      <c r="D7" s="31">
        <f>SUMIF('Nov 2018'!$D$5:$D$164,"Anganwadi",'Nov 2018'!$G$5:$G$164)</f>
        <v>1253</v>
      </c>
      <c r="E7" s="31">
        <f>SUMIF('Nov 2018'!$D$5:$D$164,"Anganwadi",'Nov 2018'!$H$5:$H$164)</f>
        <v>1158</v>
      </c>
      <c r="F7" s="31">
        <f t="shared" ref="F7:F11" si="0">+D7+E7</f>
        <v>2411</v>
      </c>
      <c r="G7" s="30">
        <f>COUNTIF('Nov 2018'!D5:D164,"School")</f>
        <v>23</v>
      </c>
      <c r="H7" s="31">
        <f>SUMIF('Nov 2018'!$D$5:$D$164,"School",'Nov 2018'!$G$5:$G$164)</f>
        <v>948</v>
      </c>
      <c r="I7" s="31">
        <f>SUMIF('Nov 2018'!$D$5:$D$164,"School",'Nov 2018'!$H$5:$H$164)</f>
        <v>898</v>
      </c>
      <c r="J7" s="31">
        <f t="shared" ref="J7:J11" si="1">+H7+I7</f>
        <v>1846</v>
      </c>
    </row>
    <row r="8" spans="1:11" ht="22.5" customHeight="1">
      <c r="A8" s="28">
        <v>3</v>
      </c>
      <c r="B8" s="29" t="s">
        <v>875</v>
      </c>
      <c r="C8" s="30">
        <f>COUNTIF('February 2019'!D5:D164,"Anganwadi")</f>
        <v>25</v>
      </c>
      <c r="D8" s="31">
        <f>SUMIF('February 2019'!$D$5:$D$164,"Anganwadi",'February 2019'!$G$5:$G$164)</f>
        <v>893</v>
      </c>
      <c r="E8" s="31">
        <f>SUMIF('February 2019'!$D$5:$D$164,"Anganwadi",'February 2019'!$H$5:$H$164)</f>
        <v>821</v>
      </c>
      <c r="F8" s="31">
        <f t="shared" si="0"/>
        <v>1714</v>
      </c>
      <c r="G8" s="30">
        <f>COUNTIF('February 2019'!D5:D164,"School")</f>
        <v>25</v>
      </c>
      <c r="H8" s="31">
        <f>SUMIF('February 2019'!$D$5:$D$164,"School",'February 2019'!$G$5:$G$164)</f>
        <v>1455</v>
      </c>
      <c r="I8" s="31">
        <f>SUMIF('February 2019'!$D$5:$D$164,"School",'February 2019'!$H$5:$H$164)</f>
        <v>1701</v>
      </c>
      <c r="J8" s="31">
        <f t="shared" si="1"/>
        <v>3156</v>
      </c>
    </row>
    <row r="9" spans="1:11" ht="22.5" customHeight="1">
      <c r="A9" s="28">
        <v>4</v>
      </c>
      <c r="B9" s="29" t="s">
        <v>876</v>
      </c>
      <c r="C9" s="30">
        <f>COUNTIF('Dec 2018'!D5:D164,"Anganwadi")</f>
        <v>69</v>
      </c>
      <c r="D9" s="31">
        <f>SUMIF('Dec 2018'!$D$5:$D$164,"Anganwadi",'Dec 2018'!$G$5:$G$164)</f>
        <v>3197</v>
      </c>
      <c r="E9" s="31">
        <f>SUMIF('Dec 2018'!$D$5:$D$164,"Anganwadi",'Dec 2018'!$H$5:$H$164)</f>
        <v>3030</v>
      </c>
      <c r="F9" s="31">
        <f t="shared" si="0"/>
        <v>6227</v>
      </c>
      <c r="G9" s="30">
        <f>COUNTIF('Dec 2018'!D5:D164,"School")</f>
        <v>4</v>
      </c>
      <c r="H9" s="31">
        <f>SUMIF('Dec 2018'!$D$5:$D$164,"School",'Dec 2018'!$G$5:$G$164)</f>
        <v>588</v>
      </c>
      <c r="I9" s="31">
        <f>SUMIF('Dec 2018'!$D$5:$D$164,"School",'Dec 2018'!$H$5:$H$164)</f>
        <v>570</v>
      </c>
      <c r="J9" s="31">
        <f t="shared" si="1"/>
        <v>1158</v>
      </c>
    </row>
    <row r="10" spans="1:11" ht="22.5" customHeight="1">
      <c r="A10" s="28">
        <v>5</v>
      </c>
      <c r="B10" s="29" t="s">
        <v>877</v>
      </c>
      <c r="C10" s="30">
        <f>COUNTIF('January 2019'!D5:D164,"Anganwadi")</f>
        <v>38</v>
      </c>
      <c r="D10" s="31">
        <f>SUMIF('January 2019'!$D$5:$D$164,"Anganwadi",'January 2019'!$G$5:$G$164)</f>
        <v>2168</v>
      </c>
      <c r="E10" s="31">
        <f>SUMIF('January 2019'!$D$5:$D$164,"Anganwadi",'January 2019'!$H$5:$H$164)</f>
        <v>2083</v>
      </c>
      <c r="F10" s="31">
        <f t="shared" si="0"/>
        <v>4251</v>
      </c>
      <c r="G10" s="30">
        <f>COUNTIF('January 2019'!D5:D164,"School")</f>
        <v>14</v>
      </c>
      <c r="H10" s="31">
        <f>SUMIF('January 2019'!$D$5:$D$164,"School",'January 2019'!$G$5:$G$164)</f>
        <v>714</v>
      </c>
      <c r="I10" s="31">
        <f>SUMIF('January 2019'!$D$5:$D$164,"School",'January 2019'!$H$5:$H$164)</f>
        <v>815</v>
      </c>
      <c r="J10" s="31">
        <f t="shared" si="1"/>
        <v>1529</v>
      </c>
    </row>
    <row r="11" spans="1:11" ht="22.5" customHeight="1">
      <c r="A11" s="28">
        <v>6</v>
      </c>
      <c r="B11" s="29" t="s">
        <v>878</v>
      </c>
      <c r="C11" s="30">
        <f>COUNTIF('March 2019'!D5:D164,"Anganwadi")</f>
        <v>27</v>
      </c>
      <c r="D11" s="31">
        <f>SUMIF('March 2019'!$D$5:$D$164,"Anganwadi",'March 2019'!$G$5:$G$164)</f>
        <v>1010</v>
      </c>
      <c r="E11" s="31">
        <f>SUMIF('March 2019'!$D$5:$D$164,"Anganwadi",'March 2019'!$H$5:$H$164)</f>
        <v>912</v>
      </c>
      <c r="F11" s="31">
        <f t="shared" si="0"/>
        <v>1922</v>
      </c>
      <c r="G11" s="30">
        <f>COUNTIF('March 2019'!D5:D164,"School")</f>
        <v>32</v>
      </c>
      <c r="H11" s="31">
        <f>SUMIF('March 2019'!$D$5:$D$164,"School",'March 2019'!$G$5:$G$164)</f>
        <v>1404</v>
      </c>
      <c r="I11" s="31">
        <f>SUMIF('March 2019'!$D$5:$D$164,"School",'March 2019'!$H$5:$H$164)</f>
        <v>1408</v>
      </c>
      <c r="J11" s="31">
        <f t="shared" si="1"/>
        <v>2812</v>
      </c>
    </row>
    <row r="12" spans="1:11" ht="19.5" customHeight="1">
      <c r="A12" s="239" t="s">
        <v>42</v>
      </c>
      <c r="B12" s="239"/>
      <c r="C12" s="33">
        <f>SUM(C6:C11)</f>
        <v>212</v>
      </c>
      <c r="D12" s="33">
        <f t="shared" ref="D12:J12" si="2">SUM(D6:D11)</f>
        <v>9479</v>
      </c>
      <c r="E12" s="33">
        <f t="shared" si="2"/>
        <v>8932</v>
      </c>
      <c r="F12" s="33">
        <f t="shared" si="2"/>
        <v>18411</v>
      </c>
      <c r="G12" s="33">
        <f t="shared" si="2"/>
        <v>114</v>
      </c>
      <c r="H12" s="33">
        <f t="shared" si="2"/>
        <v>6585</v>
      </c>
      <c r="I12" s="33">
        <f t="shared" si="2"/>
        <v>6923</v>
      </c>
      <c r="J12" s="33">
        <f t="shared" si="2"/>
        <v>13508</v>
      </c>
    </row>
    <row r="14" spans="1:11">
      <c r="A14" s="252" t="s">
        <v>71</v>
      </c>
      <c r="B14" s="252"/>
      <c r="C14" s="252"/>
      <c r="D14" s="252"/>
      <c r="E14" s="252"/>
      <c r="F14" s="252"/>
    </row>
    <row r="15" spans="1:11" ht="82.5">
      <c r="A15" s="43" t="s">
        <v>31</v>
      </c>
      <c r="B15" s="42" t="s">
        <v>32</v>
      </c>
      <c r="C15" s="47" t="s">
        <v>68</v>
      </c>
      <c r="D15" s="41" t="s">
        <v>33</v>
      </c>
      <c r="E15" s="41" t="s">
        <v>34</v>
      </c>
      <c r="F15" s="41" t="s">
        <v>69</v>
      </c>
    </row>
    <row r="16" spans="1:11">
      <c r="A16" s="255">
        <v>1</v>
      </c>
      <c r="B16" s="253" t="s">
        <v>873</v>
      </c>
      <c r="C16" s="48" t="s">
        <v>66</v>
      </c>
      <c r="D16" s="30">
        <f>COUNTIFS('Oct 2018'!B$5:B$164,"Team 1",'Oct 2018'!D$5:D$164,"Anganwadi")</f>
        <v>10</v>
      </c>
      <c r="E16" s="30">
        <f>COUNTIFS('Oct 2018'!B$5:B$164,"Team 1",'Oct 2018'!D$5:D$164,"School")</f>
        <v>10</v>
      </c>
      <c r="F16" s="31">
        <f>SUMIF('Oct 2018'!$B$5:$B$164,"Team 1",'Oct 2018'!$I$5:$I$164)</f>
        <v>3166</v>
      </c>
    </row>
    <row r="17" spans="1:6">
      <c r="A17" s="256"/>
      <c r="B17" s="254"/>
      <c r="C17" s="48" t="s">
        <v>67</v>
      </c>
      <c r="D17" s="30">
        <f>COUNTIFS('Oct 2018'!B$5:B$164,"Team 2",'Oct 2018'!D$5:D$164,"Anganwadi")</f>
        <v>10</v>
      </c>
      <c r="E17" s="30">
        <f>COUNTIFS('Oct 2018'!B$5:B$164,"Team 2",'Oct 2018'!D$5:D$164,"School")</f>
        <v>6</v>
      </c>
      <c r="F17" s="31">
        <f>SUMIF('Oct 2018'!$B$5:$B$164,"Team 2",'Oct 2018'!$I$5:$I$164)</f>
        <v>1960</v>
      </c>
    </row>
    <row r="18" spans="1:6">
      <c r="A18" s="255">
        <v>2</v>
      </c>
      <c r="B18" s="253" t="s">
        <v>874</v>
      </c>
      <c r="C18" s="48" t="s">
        <v>66</v>
      </c>
      <c r="D18" s="30">
        <f>COUNTIFS('Nov 2018'!B$5:B$164,"Team 1",'Nov 2018'!D$5:D$164,"Anganwadi")</f>
        <v>16</v>
      </c>
      <c r="E18" s="30">
        <f>COUNTIFS('Nov 2018'!B$5:B$164,"Team 1",'Nov 2018'!D$5:D$164,"School")</f>
        <v>12</v>
      </c>
      <c r="F18" s="31">
        <f>SUMIF('Nov 2018'!$B$5:$B$164,"Team 1",'Nov 2018'!$I$5:$I$164)</f>
        <v>2261</v>
      </c>
    </row>
    <row r="19" spans="1:6">
      <c r="A19" s="256"/>
      <c r="B19" s="254"/>
      <c r="C19" s="48" t="s">
        <v>67</v>
      </c>
      <c r="D19" s="30">
        <f>COUNTIFS('Nov 2018'!B$5:B$164,"Team 2",'Nov 2018'!D$5:D$164,"Anganwadi")</f>
        <v>17</v>
      </c>
      <c r="E19" s="30">
        <f>COUNTIFS('Nov 2018'!B$5:B$164,"Team 2",'Nov 2018'!D$5:D$164,"School")</f>
        <v>11</v>
      </c>
      <c r="F19" s="31">
        <f>SUMIF('Nov 2018'!$B$5:$B$164,"Team 2",'Nov 2018'!$I$5:$I$164)</f>
        <v>2403</v>
      </c>
    </row>
    <row r="20" spans="1:6">
      <c r="A20" s="255">
        <v>3</v>
      </c>
      <c r="B20" s="253" t="s">
        <v>875</v>
      </c>
      <c r="C20" s="48" t="s">
        <v>66</v>
      </c>
      <c r="D20" s="30">
        <f>COUNTIFS('February 2019'!B$5:B$164,"Team 1",'February 2019'!D$5:D$164,"Anganwadi")</f>
        <v>12</v>
      </c>
      <c r="E20" s="30">
        <f>COUNTIFS('February 2019'!B$5:B$164,"Team 1",'February 2019'!D$5:D$164,"School")</f>
        <v>13</v>
      </c>
      <c r="F20" s="31">
        <f>SUMIF('February 2019'!$B$5:$B$164,"Team 1",'February 2019'!$I$5:$I$164)</f>
        <v>2814</v>
      </c>
    </row>
    <row r="21" spans="1:6">
      <c r="A21" s="256"/>
      <c r="B21" s="254"/>
      <c r="C21" s="48" t="s">
        <v>67</v>
      </c>
      <c r="D21" s="30">
        <f>COUNTIFS('February 2019'!B$5:B$164,"Team 2",'February 2019'!D$5:D$164,"Anganwadi")</f>
        <v>13</v>
      </c>
      <c r="E21" s="30">
        <f>COUNTIFS('February 2019'!B$5:B$164,"Team 2",'February 2019'!D$5:D$164,"School")</f>
        <v>12</v>
      </c>
      <c r="F21" s="31">
        <f>SUMIF('February 2019'!$B$5:$B$164,"Team 2",'February 2019'!$I$5:$I$164)</f>
        <v>2226</v>
      </c>
    </row>
    <row r="22" spans="1:6">
      <c r="A22" s="255">
        <v>4</v>
      </c>
      <c r="B22" s="253" t="s">
        <v>876</v>
      </c>
      <c r="C22" s="48" t="s">
        <v>66</v>
      </c>
      <c r="D22" s="30">
        <f>COUNTIFS('Dec 2018'!B$5:B$164,"Team 1",'Dec 2018'!D$5:D$164,"Anganwadi")</f>
        <v>35</v>
      </c>
      <c r="E22" s="30">
        <f>COUNTIFS('Dec 2018'!B$5:B$164,"Team 1",'Dec 2018'!D$5:D$164,"School")</f>
        <v>3</v>
      </c>
      <c r="F22" s="31">
        <f>SUMIF('Dec 2018'!$B$5:$B$164,"Team 1",'Dec 2018'!$I$5:$I$164)</f>
        <v>4092</v>
      </c>
    </row>
    <row r="23" spans="1:6">
      <c r="A23" s="256"/>
      <c r="B23" s="254"/>
      <c r="C23" s="48" t="s">
        <v>67</v>
      </c>
      <c r="D23" s="30">
        <f>COUNTIFS('Dec 2018'!B$5:B$164,"Team 2",'Dec 2018'!D$5:D$164,"Anganwadi")</f>
        <v>34</v>
      </c>
      <c r="E23" s="30">
        <f>COUNTIFS('Dec 2018'!B$5:B$164,"Team 2",'Dec 2018'!D$5:D$164,"School")</f>
        <v>1</v>
      </c>
      <c r="F23" s="31">
        <f>SUMIF('Dec 2018'!$B$5:$B$164,"Team 2",'Dec 2018'!$I$5:$I$164)</f>
        <v>3293</v>
      </c>
    </row>
    <row r="24" spans="1:6">
      <c r="A24" s="255">
        <v>5</v>
      </c>
      <c r="B24" s="253" t="s">
        <v>877</v>
      </c>
      <c r="C24" s="48" t="s">
        <v>66</v>
      </c>
      <c r="D24" s="30">
        <f>COUNTIFS('January 2019'!B$5:B$164,"Team 1",'January 2019'!D$5:D$164,"Anganwadi")</f>
        <v>19</v>
      </c>
      <c r="E24" s="30">
        <f>COUNTIFS('January 2019'!B$5:B$164,"Team 1",'January 2019'!D$5:D$164,"School")</f>
        <v>7</v>
      </c>
      <c r="F24" s="31">
        <f>SUMIF('January 2019'!$B$5:$B$164,"Team 1",'January 2019'!$I$5:$I$164)</f>
        <v>3118</v>
      </c>
    </row>
    <row r="25" spans="1:6">
      <c r="A25" s="256"/>
      <c r="B25" s="254"/>
      <c r="C25" s="48" t="s">
        <v>67</v>
      </c>
      <c r="D25" s="30">
        <f>COUNTIFS('January 2019'!B$5:B$164,"Team 2",'January 2019'!D$5:D$164,"Anganwadi")</f>
        <v>19</v>
      </c>
      <c r="E25" s="30">
        <f>COUNTIFS('January 2019'!B$5:B$164,"Team 2",'January 2019'!D$5:D$164,"School")</f>
        <v>7</v>
      </c>
      <c r="F25" s="31">
        <f>SUMIF('January 2019'!$B$5:$B$164,"Team 2",'January 2019'!$I$5:$I$164)</f>
        <v>2662</v>
      </c>
    </row>
    <row r="26" spans="1:6">
      <c r="A26" s="255">
        <v>6</v>
      </c>
      <c r="B26" s="253" t="s">
        <v>878</v>
      </c>
      <c r="C26" s="48" t="s">
        <v>66</v>
      </c>
      <c r="D26" s="30">
        <f>COUNTIFS('March 2019'!B$5:B$164,"Team 1",'March 2019'!D$5:D$164,"Anganwadi")</f>
        <v>13</v>
      </c>
      <c r="E26" s="30">
        <f>COUNTIFS('March 2019'!B$5:B$164,"Team 1",'March 2019'!D$5:D$164,"School")</f>
        <v>16</v>
      </c>
      <c r="F26" s="31">
        <f>SUMIF('March 2019'!$B$5:$B$164,"Team 1",'March 2019'!$I$5:$I$164)</f>
        <v>2561</v>
      </c>
    </row>
    <row r="27" spans="1:6">
      <c r="A27" s="256"/>
      <c r="B27" s="254"/>
      <c r="C27" s="48" t="s">
        <v>67</v>
      </c>
      <c r="D27" s="30">
        <f>COUNTIFS('March 2019'!B$5:B$164,"Team 2",'March 2019'!D$5:D$164,"Anganwadi")</f>
        <v>14</v>
      </c>
      <c r="E27" s="30">
        <f>COUNTIFS('March 2019'!B$5:B$164,"Team 2",'March 2019'!D$5:D$164,"School")</f>
        <v>16</v>
      </c>
      <c r="F27" s="31">
        <f>SUMIF('March 2019'!$B$5:$B$164,"Team 2",'March 2019'!$I$5:$I$164)</f>
        <v>2286</v>
      </c>
    </row>
    <row r="28" spans="1:6">
      <c r="A28" s="40" t="s">
        <v>42</v>
      </c>
      <c r="B28" s="40"/>
      <c r="C28" s="40"/>
      <c r="D28" s="40">
        <f>SUM(D16:D27)</f>
        <v>212</v>
      </c>
      <c r="E28" s="40">
        <f>SUM(E16:E27)</f>
        <v>114</v>
      </c>
      <c r="F28" s="40">
        <f>SUM(F16:F27)</f>
        <v>32842</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Block at a Glance</vt:lpstr>
      <vt:lpstr>Oct 2018</vt:lpstr>
      <vt:lpstr>Nov 2018</vt:lpstr>
      <vt:lpstr>February 2019</vt:lpstr>
      <vt:lpstr>Dec 2018</vt:lpstr>
      <vt:lpstr>January 2019</vt:lpstr>
      <vt:lpstr>March 2019</vt:lpstr>
      <vt:lpstr>Summary Sheet</vt:lpstr>
      <vt:lpstr>Sheet1</vt:lpstr>
      <vt:lpstr>'Dec 2018'!Print_Titles</vt:lpstr>
      <vt:lpstr>'February 2019'!Print_Titles</vt:lpstr>
      <vt:lpstr>'January 2019'!Print_Titles</vt:lpstr>
      <vt:lpstr>'March 2019'!Print_Titles</vt:lpstr>
      <vt:lpstr>'Nov 2018'!Print_Titles</vt:lpstr>
      <vt:lpstr>'Oct 2018'!Print_Titles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2018-12-24T06:15:36Z</dcterms:modified>
</cp:coreProperties>
</file>