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240" yWindow="105" windowWidth="14805" windowHeight="8010" activeTab="1"/>
  </bookViews>
  <sheets>
    <sheet name="Block at a Glance" sheetId="1" r:id="rId1"/>
    <sheet name="April-19" sheetId="5" r:id="rId2"/>
    <sheet name="May-19" sheetId="17" r:id="rId3"/>
    <sheet name="Jun-19" sheetId="18" r:id="rId4"/>
    <sheet name="Jul-19" sheetId="19" r:id="rId5"/>
    <sheet name="Aug-19" sheetId="20" r:id="rId6"/>
    <sheet name="Sep-19" sheetId="21" r:id="rId7"/>
    <sheet name="Summary Sheet" sheetId="11" r:id="rId8"/>
  </sheets>
  <definedNames>
    <definedName name="_xlnm._FilterDatabase" localSheetId="0" hidden="1">'Block at a Glance'!$A$4:$M$14</definedName>
    <definedName name="_xlnm.Print_Titles" localSheetId="1">'April-19'!$3:$4</definedName>
    <definedName name="_xlnm.Print_Titles" localSheetId="5">'Aug-19'!$3:$4</definedName>
    <definedName name="_xlnm.Print_Titles" localSheetId="4">'Jul-19'!$3:$4</definedName>
    <definedName name="_xlnm.Print_Titles" localSheetId="3">'Jun-19'!$3:$4</definedName>
    <definedName name="_xlnm.Print_Titles" localSheetId="2">'May-19'!$3:$4</definedName>
    <definedName name="_xlnm.Print_Titles" localSheetId="6">'Sep-19'!$3:$4</definedName>
  </definedNames>
  <calcPr calcId="125725"/>
</workbook>
</file>

<file path=xl/calcChain.xml><?xml version="1.0" encoding="utf-8"?>
<calcChain xmlns="http://schemas.openxmlformats.org/spreadsheetml/2006/main">
  <c r="I5" i="5"/>
  <c r="E27" i="11"/>
  <c r="D27"/>
  <c r="E26"/>
  <c r="D26"/>
  <c r="I6" i="21"/>
  <c r="I7"/>
  <c r="I8"/>
  <c r="I9"/>
  <c r="I10"/>
  <c r="I11"/>
  <c r="I12"/>
  <c r="I13"/>
  <c r="I14"/>
  <c r="I15"/>
  <c r="I16"/>
  <c r="I17"/>
  <c r="I18"/>
  <c r="I19"/>
  <c r="I20"/>
  <c r="I21"/>
  <c r="I22"/>
  <c r="I23"/>
  <c r="I24"/>
  <c r="I25"/>
  <c r="I26"/>
  <c r="I27"/>
  <c r="I28"/>
  <c r="I29"/>
  <c r="I30"/>
  <c r="I31"/>
  <c r="I32"/>
  <c r="I33"/>
  <c r="I34"/>
  <c r="I35"/>
  <c r="I36"/>
  <c r="I37"/>
  <c r="I38"/>
  <c r="I39"/>
  <c r="I40"/>
  <c r="I41"/>
  <c r="I42"/>
  <c r="I43"/>
  <c r="I44"/>
  <c r="I45"/>
  <c r="I46"/>
  <c r="I47"/>
  <c r="I48"/>
  <c r="I49"/>
  <c r="I50"/>
  <c r="I51"/>
  <c r="I52"/>
  <c r="I53"/>
  <c r="I54"/>
  <c r="I55"/>
  <c r="I56"/>
  <c r="I57"/>
  <c r="I58"/>
  <c r="I59"/>
  <c r="I60"/>
  <c r="I61"/>
  <c r="I62"/>
  <c r="I63"/>
  <c r="I64"/>
  <c r="I65"/>
  <c r="I66"/>
  <c r="I67"/>
  <c r="I68"/>
  <c r="I69"/>
  <c r="I70"/>
  <c r="I71"/>
  <c r="I72"/>
  <c r="I73"/>
  <c r="I74"/>
  <c r="I75"/>
  <c r="I76"/>
  <c r="I77"/>
  <c r="I78"/>
  <c r="I79"/>
  <c r="I80"/>
  <c r="I81"/>
  <c r="I82"/>
  <c r="I83"/>
  <c r="I84"/>
  <c r="I85"/>
  <c r="I86"/>
  <c r="I87"/>
  <c r="I88"/>
  <c r="I89"/>
  <c r="I90"/>
  <c r="I91"/>
  <c r="I92"/>
  <c r="I93"/>
  <c r="I94"/>
  <c r="I95"/>
  <c r="I96"/>
  <c r="I97"/>
  <c r="I98"/>
  <c r="I99"/>
  <c r="I100"/>
  <c r="I101"/>
  <c r="I102"/>
  <c r="I103"/>
  <c r="I104"/>
  <c r="I105"/>
  <c r="I106"/>
  <c r="I107"/>
  <c r="I108"/>
  <c r="I109"/>
  <c r="I110"/>
  <c r="I111"/>
  <c r="I112"/>
  <c r="I113"/>
  <c r="I114"/>
  <c r="I115"/>
  <c r="I116"/>
  <c r="I117"/>
  <c r="I118"/>
  <c r="I119"/>
  <c r="I120"/>
  <c r="I121"/>
  <c r="I122"/>
  <c r="I123"/>
  <c r="I124"/>
  <c r="I125"/>
  <c r="I126"/>
  <c r="I127"/>
  <c r="I128"/>
  <c r="I129"/>
  <c r="I130"/>
  <c r="I131"/>
  <c r="I132"/>
  <c r="I133"/>
  <c r="I134"/>
  <c r="I135"/>
  <c r="I136"/>
  <c r="I137"/>
  <c r="I138"/>
  <c r="I139"/>
  <c r="I140"/>
  <c r="I141"/>
  <c r="I142"/>
  <c r="I143"/>
  <c r="I144"/>
  <c r="I145"/>
  <c r="I146"/>
  <c r="I147"/>
  <c r="I148"/>
  <c r="I149"/>
  <c r="I150"/>
  <c r="I151"/>
  <c r="I152"/>
  <c r="I153"/>
  <c r="I154"/>
  <c r="I155"/>
  <c r="I156"/>
  <c r="I157"/>
  <c r="I158"/>
  <c r="I159"/>
  <c r="I160"/>
  <c r="I161"/>
  <c r="I162"/>
  <c r="I163"/>
  <c r="I164"/>
  <c r="I5"/>
  <c r="I6" i="20"/>
  <c r="I7"/>
  <c r="I8"/>
  <c r="I9"/>
  <c r="I10"/>
  <c r="I11"/>
  <c r="I12"/>
  <c r="I13"/>
  <c r="I14"/>
  <c r="I15"/>
  <c r="I16"/>
  <c r="I17"/>
  <c r="I18"/>
  <c r="I19"/>
  <c r="I20"/>
  <c r="I21"/>
  <c r="I22"/>
  <c r="I23"/>
  <c r="I24"/>
  <c r="I25"/>
  <c r="I26"/>
  <c r="I27"/>
  <c r="I28"/>
  <c r="I29"/>
  <c r="I30"/>
  <c r="I31"/>
  <c r="I32"/>
  <c r="I33"/>
  <c r="I34"/>
  <c r="I35"/>
  <c r="I36"/>
  <c r="I37"/>
  <c r="I38"/>
  <c r="I39"/>
  <c r="I40"/>
  <c r="I41"/>
  <c r="I42"/>
  <c r="I43"/>
  <c r="I44"/>
  <c r="I45"/>
  <c r="I46"/>
  <c r="I47"/>
  <c r="I48"/>
  <c r="I49"/>
  <c r="I50"/>
  <c r="I51"/>
  <c r="I52"/>
  <c r="I53"/>
  <c r="I54"/>
  <c r="I55"/>
  <c r="I56"/>
  <c r="I57"/>
  <c r="I58"/>
  <c r="I59"/>
  <c r="I60"/>
  <c r="I61"/>
  <c r="I62"/>
  <c r="I63"/>
  <c r="I64"/>
  <c r="I65"/>
  <c r="I66"/>
  <c r="I67"/>
  <c r="I68"/>
  <c r="I69"/>
  <c r="I70"/>
  <c r="I71"/>
  <c r="I72"/>
  <c r="I73"/>
  <c r="I74"/>
  <c r="I75"/>
  <c r="I76"/>
  <c r="I77"/>
  <c r="I78"/>
  <c r="I79"/>
  <c r="I80"/>
  <c r="I81"/>
  <c r="I82"/>
  <c r="I83"/>
  <c r="I84"/>
  <c r="I85"/>
  <c r="I86"/>
  <c r="I87"/>
  <c r="I88"/>
  <c r="I89"/>
  <c r="I90"/>
  <c r="I91"/>
  <c r="I92"/>
  <c r="I93"/>
  <c r="I94"/>
  <c r="I95"/>
  <c r="I96"/>
  <c r="I97"/>
  <c r="I98"/>
  <c r="I99"/>
  <c r="I100"/>
  <c r="I101"/>
  <c r="I102"/>
  <c r="I103"/>
  <c r="I104"/>
  <c r="I105"/>
  <c r="I106"/>
  <c r="I107"/>
  <c r="I108"/>
  <c r="I109"/>
  <c r="I110"/>
  <c r="I111"/>
  <c r="I112"/>
  <c r="I113"/>
  <c r="I114"/>
  <c r="I115"/>
  <c r="I116"/>
  <c r="I117"/>
  <c r="I118"/>
  <c r="I119"/>
  <c r="I120"/>
  <c r="I121"/>
  <c r="I122"/>
  <c r="I123"/>
  <c r="I124"/>
  <c r="I125"/>
  <c r="I126"/>
  <c r="I127"/>
  <c r="I128"/>
  <c r="I129"/>
  <c r="I130"/>
  <c r="I131"/>
  <c r="I132"/>
  <c r="I133"/>
  <c r="I134"/>
  <c r="I135"/>
  <c r="I136"/>
  <c r="I137"/>
  <c r="I138"/>
  <c r="I139"/>
  <c r="I140"/>
  <c r="I141"/>
  <c r="I142"/>
  <c r="I143"/>
  <c r="I144"/>
  <c r="I145"/>
  <c r="I146"/>
  <c r="I147"/>
  <c r="I148"/>
  <c r="I149"/>
  <c r="I150"/>
  <c r="I151"/>
  <c r="I152"/>
  <c r="I153"/>
  <c r="I154"/>
  <c r="I155"/>
  <c r="I156"/>
  <c r="I157"/>
  <c r="I158"/>
  <c r="I159"/>
  <c r="I160"/>
  <c r="I161"/>
  <c r="I162"/>
  <c r="I163"/>
  <c r="I164"/>
  <c r="I5"/>
  <c r="I6" i="19"/>
  <c r="I7"/>
  <c r="I8"/>
  <c r="I9"/>
  <c r="I10"/>
  <c r="I11"/>
  <c r="I12"/>
  <c r="I13"/>
  <c r="I14"/>
  <c r="I15"/>
  <c r="I16"/>
  <c r="I17"/>
  <c r="I18"/>
  <c r="I19"/>
  <c r="I20"/>
  <c r="I21"/>
  <c r="I22"/>
  <c r="I23"/>
  <c r="I24"/>
  <c r="I25"/>
  <c r="I26"/>
  <c r="I27"/>
  <c r="I28"/>
  <c r="I29"/>
  <c r="I30"/>
  <c r="I31"/>
  <c r="I32"/>
  <c r="I33"/>
  <c r="I34"/>
  <c r="I35"/>
  <c r="I36"/>
  <c r="I37"/>
  <c r="I38"/>
  <c r="I39"/>
  <c r="I40"/>
  <c r="I41"/>
  <c r="I42"/>
  <c r="I43"/>
  <c r="I44"/>
  <c r="I45"/>
  <c r="I46"/>
  <c r="I47"/>
  <c r="I48"/>
  <c r="I49"/>
  <c r="I50"/>
  <c r="I51"/>
  <c r="I52"/>
  <c r="I53"/>
  <c r="I54"/>
  <c r="I55"/>
  <c r="I56"/>
  <c r="I57"/>
  <c r="I58"/>
  <c r="I59"/>
  <c r="I60"/>
  <c r="I61"/>
  <c r="I62"/>
  <c r="I63"/>
  <c r="I64"/>
  <c r="I65"/>
  <c r="I66"/>
  <c r="I67"/>
  <c r="I68"/>
  <c r="I69"/>
  <c r="I70"/>
  <c r="I71"/>
  <c r="I72"/>
  <c r="I73"/>
  <c r="I74"/>
  <c r="I75"/>
  <c r="I76"/>
  <c r="I77"/>
  <c r="I78"/>
  <c r="I79"/>
  <c r="I80"/>
  <c r="I81"/>
  <c r="I82"/>
  <c r="I83"/>
  <c r="I84"/>
  <c r="I85"/>
  <c r="I86"/>
  <c r="I87"/>
  <c r="I88"/>
  <c r="I89"/>
  <c r="I90"/>
  <c r="I91"/>
  <c r="I92"/>
  <c r="I93"/>
  <c r="I94"/>
  <c r="I95"/>
  <c r="I96"/>
  <c r="I97"/>
  <c r="I98"/>
  <c r="I99"/>
  <c r="I100"/>
  <c r="I101"/>
  <c r="I102"/>
  <c r="I103"/>
  <c r="I104"/>
  <c r="I105"/>
  <c r="I106"/>
  <c r="I107"/>
  <c r="I108"/>
  <c r="I109"/>
  <c r="I110"/>
  <c r="I111"/>
  <c r="I112"/>
  <c r="I113"/>
  <c r="I114"/>
  <c r="I115"/>
  <c r="I116"/>
  <c r="I117"/>
  <c r="I118"/>
  <c r="I119"/>
  <c r="I120"/>
  <c r="I121"/>
  <c r="I122"/>
  <c r="I123"/>
  <c r="I124"/>
  <c r="I125"/>
  <c r="I126"/>
  <c r="I127"/>
  <c r="I128"/>
  <c r="I129"/>
  <c r="I130"/>
  <c r="I131"/>
  <c r="I132"/>
  <c r="I133"/>
  <c r="I134"/>
  <c r="I135"/>
  <c r="I136"/>
  <c r="I137"/>
  <c r="I138"/>
  <c r="I139"/>
  <c r="I140"/>
  <c r="I141"/>
  <c r="I142"/>
  <c r="I143"/>
  <c r="I144"/>
  <c r="I145"/>
  <c r="I146"/>
  <c r="I147"/>
  <c r="I148"/>
  <c r="I149"/>
  <c r="I150"/>
  <c r="I151"/>
  <c r="I152"/>
  <c r="I153"/>
  <c r="I154"/>
  <c r="I155"/>
  <c r="I156"/>
  <c r="I157"/>
  <c r="I158"/>
  <c r="I159"/>
  <c r="I160"/>
  <c r="I161"/>
  <c r="I162"/>
  <c r="I163"/>
  <c r="I164"/>
  <c r="I5"/>
  <c r="I6" i="18"/>
  <c r="I7"/>
  <c r="I8"/>
  <c r="I9"/>
  <c r="I10"/>
  <c r="I11"/>
  <c r="I12"/>
  <c r="I13"/>
  <c r="I14"/>
  <c r="I15"/>
  <c r="I16"/>
  <c r="I17"/>
  <c r="I18"/>
  <c r="I19"/>
  <c r="I20"/>
  <c r="I21"/>
  <c r="I22"/>
  <c r="I23"/>
  <c r="I24"/>
  <c r="I25"/>
  <c r="I26"/>
  <c r="I27"/>
  <c r="I28"/>
  <c r="I29"/>
  <c r="I30"/>
  <c r="I31"/>
  <c r="I32"/>
  <c r="I33"/>
  <c r="I34"/>
  <c r="I35"/>
  <c r="I36"/>
  <c r="I37"/>
  <c r="I38"/>
  <c r="I39"/>
  <c r="I40"/>
  <c r="I41"/>
  <c r="I42"/>
  <c r="I43"/>
  <c r="I44"/>
  <c r="I45"/>
  <c r="I46"/>
  <c r="I47"/>
  <c r="I48"/>
  <c r="I49"/>
  <c r="I50"/>
  <c r="I51"/>
  <c r="I52"/>
  <c r="I53"/>
  <c r="I54"/>
  <c r="I55"/>
  <c r="I56"/>
  <c r="I57"/>
  <c r="I58"/>
  <c r="I59"/>
  <c r="I60"/>
  <c r="I61"/>
  <c r="I62"/>
  <c r="I63"/>
  <c r="I64"/>
  <c r="I65"/>
  <c r="I66"/>
  <c r="I67"/>
  <c r="I68"/>
  <c r="I69"/>
  <c r="I70"/>
  <c r="I71"/>
  <c r="I72"/>
  <c r="I73"/>
  <c r="I74"/>
  <c r="I75"/>
  <c r="I76"/>
  <c r="I77"/>
  <c r="I78"/>
  <c r="I79"/>
  <c r="I80"/>
  <c r="I81"/>
  <c r="I82"/>
  <c r="I83"/>
  <c r="I84"/>
  <c r="I85"/>
  <c r="I86"/>
  <c r="I87"/>
  <c r="I88"/>
  <c r="I89"/>
  <c r="I90"/>
  <c r="I91"/>
  <c r="I92"/>
  <c r="I93"/>
  <c r="I94"/>
  <c r="I95"/>
  <c r="I96"/>
  <c r="I97"/>
  <c r="I98"/>
  <c r="I99"/>
  <c r="I100"/>
  <c r="I101"/>
  <c r="I102"/>
  <c r="I103"/>
  <c r="I104"/>
  <c r="I105"/>
  <c r="I106"/>
  <c r="I107"/>
  <c r="I108"/>
  <c r="I109"/>
  <c r="I110"/>
  <c r="I111"/>
  <c r="I112"/>
  <c r="I113"/>
  <c r="I114"/>
  <c r="I115"/>
  <c r="I116"/>
  <c r="I117"/>
  <c r="I118"/>
  <c r="I119"/>
  <c r="I120"/>
  <c r="I121"/>
  <c r="I122"/>
  <c r="I123"/>
  <c r="I124"/>
  <c r="I125"/>
  <c r="I126"/>
  <c r="I127"/>
  <c r="I128"/>
  <c r="I129"/>
  <c r="I130"/>
  <c r="I131"/>
  <c r="I132"/>
  <c r="I133"/>
  <c r="I134"/>
  <c r="I135"/>
  <c r="I136"/>
  <c r="I137"/>
  <c r="I138"/>
  <c r="I139"/>
  <c r="I140"/>
  <c r="I141"/>
  <c r="I142"/>
  <c r="I143"/>
  <c r="I144"/>
  <c r="I145"/>
  <c r="I146"/>
  <c r="I147"/>
  <c r="I148"/>
  <c r="I149"/>
  <c r="I150"/>
  <c r="I151"/>
  <c r="I152"/>
  <c r="I153"/>
  <c r="I154"/>
  <c r="I155"/>
  <c r="I156"/>
  <c r="I157"/>
  <c r="I158"/>
  <c r="I159"/>
  <c r="I160"/>
  <c r="I161"/>
  <c r="I162"/>
  <c r="I163"/>
  <c r="I164"/>
  <c r="I5"/>
  <c r="I6" i="17"/>
  <c r="I7"/>
  <c r="I8"/>
  <c r="I9"/>
  <c r="I10"/>
  <c r="I11"/>
  <c r="I12"/>
  <c r="I13"/>
  <c r="I14"/>
  <c r="I15"/>
  <c r="I16"/>
  <c r="I17"/>
  <c r="I18"/>
  <c r="I19"/>
  <c r="I20"/>
  <c r="I21"/>
  <c r="I22"/>
  <c r="I23"/>
  <c r="I24"/>
  <c r="I25"/>
  <c r="I26"/>
  <c r="I27"/>
  <c r="I28"/>
  <c r="I29"/>
  <c r="I30"/>
  <c r="I31"/>
  <c r="I32"/>
  <c r="I33"/>
  <c r="I34"/>
  <c r="I35"/>
  <c r="I36"/>
  <c r="I37"/>
  <c r="I38"/>
  <c r="I39"/>
  <c r="I40"/>
  <c r="I41"/>
  <c r="I42"/>
  <c r="I43"/>
  <c r="I44"/>
  <c r="I45"/>
  <c r="I46"/>
  <c r="I47"/>
  <c r="I48"/>
  <c r="I49"/>
  <c r="I50"/>
  <c r="I51"/>
  <c r="I52"/>
  <c r="I53"/>
  <c r="I54"/>
  <c r="I55"/>
  <c r="I56"/>
  <c r="I57"/>
  <c r="I58"/>
  <c r="I59"/>
  <c r="I60"/>
  <c r="I61"/>
  <c r="I62"/>
  <c r="I63"/>
  <c r="I64"/>
  <c r="I65"/>
  <c r="I66"/>
  <c r="I67"/>
  <c r="I68"/>
  <c r="I69"/>
  <c r="I70"/>
  <c r="I71"/>
  <c r="I72"/>
  <c r="I73"/>
  <c r="I74"/>
  <c r="I75"/>
  <c r="I76"/>
  <c r="I77"/>
  <c r="I78"/>
  <c r="I79"/>
  <c r="I80"/>
  <c r="I81"/>
  <c r="I82"/>
  <c r="I83"/>
  <c r="I84"/>
  <c r="I85"/>
  <c r="I86"/>
  <c r="I87"/>
  <c r="I88"/>
  <c r="I89"/>
  <c r="I90"/>
  <c r="I91"/>
  <c r="I92"/>
  <c r="I93"/>
  <c r="I94"/>
  <c r="I95"/>
  <c r="I96"/>
  <c r="I97"/>
  <c r="I98"/>
  <c r="I99"/>
  <c r="I100"/>
  <c r="I101"/>
  <c r="I102"/>
  <c r="I103"/>
  <c r="I104"/>
  <c r="I105"/>
  <c r="I106"/>
  <c r="I107"/>
  <c r="I108"/>
  <c r="I109"/>
  <c r="I110"/>
  <c r="I111"/>
  <c r="I112"/>
  <c r="I113"/>
  <c r="I114"/>
  <c r="I115"/>
  <c r="I116"/>
  <c r="I117"/>
  <c r="I118"/>
  <c r="I119"/>
  <c r="I120"/>
  <c r="I121"/>
  <c r="I122"/>
  <c r="I123"/>
  <c r="I124"/>
  <c r="I125"/>
  <c r="I126"/>
  <c r="I127"/>
  <c r="I128"/>
  <c r="I129"/>
  <c r="I130"/>
  <c r="I131"/>
  <c r="I132"/>
  <c r="I133"/>
  <c r="I134"/>
  <c r="I135"/>
  <c r="I136"/>
  <c r="I137"/>
  <c r="I138"/>
  <c r="I139"/>
  <c r="I140"/>
  <c r="I141"/>
  <c r="I142"/>
  <c r="I143"/>
  <c r="I144"/>
  <c r="I145"/>
  <c r="I146"/>
  <c r="I147"/>
  <c r="I148"/>
  <c r="I149"/>
  <c r="I150"/>
  <c r="I151"/>
  <c r="I152"/>
  <c r="I153"/>
  <c r="I154"/>
  <c r="I155"/>
  <c r="I156"/>
  <c r="I157"/>
  <c r="I158"/>
  <c r="I159"/>
  <c r="I160"/>
  <c r="I161"/>
  <c r="I162"/>
  <c r="I163"/>
  <c r="I164"/>
  <c r="I5"/>
  <c r="I6" i="5"/>
  <c r="I7"/>
  <c r="I8"/>
  <c r="I9"/>
  <c r="I10"/>
  <c r="I11"/>
  <c r="I12"/>
  <c r="I13"/>
  <c r="I14"/>
  <c r="I15"/>
  <c r="I16"/>
  <c r="I17"/>
  <c r="I18"/>
  <c r="I19"/>
  <c r="I20"/>
  <c r="I21"/>
  <c r="I22"/>
  <c r="I23"/>
  <c r="I24"/>
  <c r="I25"/>
  <c r="I26"/>
  <c r="I27"/>
  <c r="I28"/>
  <c r="I29"/>
  <c r="I30"/>
  <c r="I31"/>
  <c r="I32"/>
  <c r="I33"/>
  <c r="I34"/>
  <c r="I35"/>
  <c r="I36"/>
  <c r="I37"/>
  <c r="I38"/>
  <c r="I39"/>
  <c r="I40"/>
  <c r="I41"/>
  <c r="I42"/>
  <c r="I43"/>
  <c r="I44"/>
  <c r="I45"/>
  <c r="I46"/>
  <c r="I47"/>
  <c r="I48"/>
  <c r="I49"/>
  <c r="I50"/>
  <c r="I51"/>
  <c r="I52"/>
  <c r="I53"/>
  <c r="I54"/>
  <c r="I55"/>
  <c r="I56"/>
  <c r="I57"/>
  <c r="I58"/>
  <c r="I59"/>
  <c r="I60"/>
  <c r="I61"/>
  <c r="I62"/>
  <c r="I63"/>
  <c r="I64"/>
  <c r="I65"/>
  <c r="I66"/>
  <c r="I67"/>
  <c r="I68"/>
  <c r="I69"/>
  <c r="I70"/>
  <c r="I71"/>
  <c r="I72"/>
  <c r="I73"/>
  <c r="I74"/>
  <c r="I75"/>
  <c r="I76"/>
  <c r="I77"/>
  <c r="I78"/>
  <c r="I79"/>
  <c r="I80"/>
  <c r="I81"/>
  <c r="I82"/>
  <c r="I83"/>
  <c r="I84"/>
  <c r="I85"/>
  <c r="I86"/>
  <c r="I87"/>
  <c r="I88"/>
  <c r="I89"/>
  <c r="I90"/>
  <c r="I91"/>
  <c r="I92"/>
  <c r="I93"/>
  <c r="I94"/>
  <c r="I95"/>
  <c r="I96"/>
  <c r="I97"/>
  <c r="I98"/>
  <c r="I99"/>
  <c r="I100"/>
  <c r="I101"/>
  <c r="I102"/>
  <c r="I103"/>
  <c r="I104"/>
  <c r="I105"/>
  <c r="I106"/>
  <c r="I107"/>
  <c r="I108"/>
  <c r="I109"/>
  <c r="I110"/>
  <c r="I111"/>
  <c r="I112"/>
  <c r="I113"/>
  <c r="I114"/>
  <c r="I115"/>
  <c r="I116"/>
  <c r="I117"/>
  <c r="I118"/>
  <c r="I119"/>
  <c r="I120"/>
  <c r="I121"/>
  <c r="I122"/>
  <c r="I123"/>
  <c r="I124"/>
  <c r="I125"/>
  <c r="I126"/>
  <c r="I127"/>
  <c r="I128"/>
  <c r="I129"/>
  <c r="I130"/>
  <c r="I131"/>
  <c r="I132"/>
  <c r="I133"/>
  <c r="I134"/>
  <c r="I135"/>
  <c r="I136"/>
  <c r="I137"/>
  <c r="I138"/>
  <c r="I139"/>
  <c r="I140"/>
  <c r="I141"/>
  <c r="I142"/>
  <c r="I143"/>
  <c r="I144"/>
  <c r="I145"/>
  <c r="I146"/>
  <c r="I147"/>
  <c r="I148"/>
  <c r="I149"/>
  <c r="I150"/>
  <c r="I151"/>
  <c r="I152"/>
  <c r="I153"/>
  <c r="I154"/>
  <c r="I155"/>
  <c r="I156"/>
  <c r="I157"/>
  <c r="I158"/>
  <c r="I159"/>
  <c r="I160"/>
  <c r="I161"/>
  <c r="I162"/>
  <c r="I163"/>
  <c r="I164"/>
  <c r="E25" i="11"/>
  <c r="D25"/>
  <c r="E24"/>
  <c r="D24"/>
  <c r="E23"/>
  <c r="D23"/>
  <c r="E22"/>
  <c r="D22"/>
  <c r="E21"/>
  <c r="D21"/>
  <c r="E20"/>
  <c r="D20"/>
  <c r="E19"/>
  <c r="D19"/>
  <c r="E18"/>
  <c r="D18"/>
  <c r="E17"/>
  <c r="E16"/>
  <c r="D6"/>
  <c r="E6"/>
  <c r="C6"/>
  <c r="D17"/>
  <c r="D16"/>
  <c r="F26" l="1"/>
  <c r="F27"/>
  <c r="D28"/>
  <c r="E28"/>
  <c r="B167" i="21" l="1"/>
  <c r="B166"/>
  <c r="B167" i="20"/>
  <c r="B166"/>
  <c r="B167" i="19"/>
  <c r="B166"/>
  <c r="B167" i="18"/>
  <c r="B166"/>
  <c r="B167" i="17"/>
  <c r="B166"/>
  <c r="B167" i="5"/>
  <c r="B166"/>
  <c r="C11" i="11"/>
  <c r="C10"/>
  <c r="C9"/>
  <c r="G11"/>
  <c r="G10"/>
  <c r="G9"/>
  <c r="I11"/>
  <c r="H11"/>
  <c r="I10"/>
  <c r="H10"/>
  <c r="I9"/>
  <c r="H9"/>
  <c r="I8"/>
  <c r="H8"/>
  <c r="I7"/>
  <c r="H7"/>
  <c r="E11"/>
  <c r="D11"/>
  <c r="E10"/>
  <c r="E9"/>
  <c r="D10"/>
  <c r="D9"/>
  <c r="E8"/>
  <c r="D8"/>
  <c r="E7"/>
  <c r="D7"/>
  <c r="G8"/>
  <c r="G7"/>
  <c r="I6"/>
  <c r="H6"/>
  <c r="G6" l="1"/>
  <c r="C8"/>
  <c r="C7"/>
  <c r="H165" i="5" l="1"/>
  <c r="G165"/>
  <c r="D167"/>
  <c r="D166"/>
  <c r="C165"/>
  <c r="D167" i="21"/>
  <c r="D166"/>
  <c r="H165"/>
  <c r="G165"/>
  <c r="C165"/>
  <c r="D167" i="20"/>
  <c r="D166"/>
  <c r="H165"/>
  <c r="G165"/>
  <c r="C165"/>
  <c r="D167" i="19"/>
  <c r="D166"/>
  <c r="H165"/>
  <c r="G165"/>
  <c r="C165"/>
  <c r="F23" i="11"/>
  <c r="F22"/>
  <c r="D167" i="18"/>
  <c r="D166"/>
  <c r="H165"/>
  <c r="G165"/>
  <c r="C165"/>
  <c r="F21" i="11"/>
  <c r="F20"/>
  <c r="D167" i="17"/>
  <c r="D166"/>
  <c r="H165"/>
  <c r="G165"/>
  <c r="C165"/>
  <c r="F18" i="11"/>
  <c r="F19"/>
  <c r="F17"/>
  <c r="C2"/>
  <c r="F25" l="1"/>
  <c r="F24"/>
  <c r="I165" i="20"/>
  <c r="I165" i="17"/>
  <c r="I165" i="21"/>
  <c r="I165" i="19"/>
  <c r="I165" i="18"/>
  <c r="H12" i="11"/>
  <c r="G12"/>
  <c r="D12"/>
  <c r="E12"/>
  <c r="I12"/>
  <c r="F11"/>
  <c r="J11"/>
  <c r="J10"/>
  <c r="F10"/>
  <c r="F9"/>
  <c r="J9"/>
  <c r="F8"/>
  <c r="J8"/>
  <c r="J7"/>
  <c r="F7"/>
  <c r="F6"/>
  <c r="J6"/>
  <c r="F16"/>
  <c r="F28" l="1"/>
  <c r="C12"/>
  <c r="I165" i="5"/>
  <c r="F12" i="11"/>
  <c r="J12"/>
</calcChain>
</file>

<file path=xl/sharedStrings.xml><?xml version="1.0" encoding="utf-8"?>
<sst xmlns="http://schemas.openxmlformats.org/spreadsheetml/2006/main" count="8314" uniqueCount="1399">
  <si>
    <t>STATE</t>
  </si>
  <si>
    <t>DISTRICT</t>
  </si>
  <si>
    <t>Education Department</t>
  </si>
  <si>
    <t>Details of Dedicated team Staff</t>
  </si>
  <si>
    <t>Name of B.E.E.O.:</t>
  </si>
  <si>
    <t>Name of CDPO.:</t>
  </si>
  <si>
    <t>Designation</t>
  </si>
  <si>
    <t>Name of Institution</t>
  </si>
  <si>
    <t>Number of Children in institution</t>
  </si>
  <si>
    <t>Male</t>
  </si>
  <si>
    <t>Female</t>
  </si>
  <si>
    <t>Total</t>
  </si>
  <si>
    <t>Contact No.</t>
  </si>
  <si>
    <t>Remarks</t>
  </si>
  <si>
    <t>Sl.No.</t>
  </si>
  <si>
    <t>E-mail Id</t>
  </si>
  <si>
    <t>School/ Anganwadi Code</t>
  </si>
  <si>
    <r>
      <rPr>
        <b/>
        <sz val="10"/>
        <color theme="1"/>
        <rFont val="Arial Narrow"/>
        <family val="2"/>
      </rPr>
      <t>Category of School</t>
    </r>
    <r>
      <rPr>
        <b/>
        <sz val="11"/>
        <color theme="1"/>
        <rFont val="Arial Narrow"/>
        <family val="2"/>
      </rPr>
      <t xml:space="preserve">
 </t>
    </r>
    <r>
      <rPr>
        <b/>
        <sz val="8"/>
        <color theme="1"/>
        <rFont val="Arial Narrow"/>
        <family val="2"/>
      </rPr>
      <t>(LP, UP, High, HS)</t>
    </r>
  </si>
  <si>
    <t>Mob. No. / E-mail Id</t>
  </si>
  <si>
    <t>Office Mob.  No. / E-mail Id</t>
  </si>
  <si>
    <t>Unique Id</t>
  </si>
  <si>
    <t>RBSK Team -01</t>
  </si>
  <si>
    <t>RBSK Team -02</t>
  </si>
  <si>
    <t>School</t>
  </si>
  <si>
    <t>Name of Block PHC</t>
  </si>
  <si>
    <t>Anganwadi</t>
  </si>
  <si>
    <t>Name of Employee</t>
  </si>
  <si>
    <t>SN</t>
  </si>
  <si>
    <t>Month</t>
  </si>
  <si>
    <t>No. of AWC Planned</t>
  </si>
  <si>
    <t>No. of School Planned</t>
  </si>
  <si>
    <t>AWC / School Contact No.</t>
  </si>
  <si>
    <t>Distance from BPHC to the Institution
 (in Km)</t>
  </si>
  <si>
    <t xml:space="preserve">Name of Sub Centre </t>
  </si>
  <si>
    <t>Name of ASHA</t>
  </si>
  <si>
    <t>ASHA Contact No.</t>
  </si>
  <si>
    <t>Number of Children in AWC</t>
  </si>
  <si>
    <t>Number of Children in School</t>
  </si>
  <si>
    <t xml:space="preserve">Total </t>
  </si>
  <si>
    <t>4. First part will be visited by one team and Second part will be visited by another team.</t>
  </si>
  <si>
    <t>6.  Date of screening to be informed to parents through AWC / School/ ASHAs.</t>
  </si>
  <si>
    <t>8. On School holidays Anganawdi visit plan is to be made.</t>
  </si>
  <si>
    <t>9.  Microplanning should be done in a manner that Routine Immunization ( Wednesday of week) days in a particular village are not affected.</t>
  </si>
  <si>
    <t>10. Saturday will be  working day.</t>
  </si>
  <si>
    <t>NOTE: Before filling up the format please read the following instructions carefully.</t>
  </si>
  <si>
    <t>3. Block should be divided into two parts.</t>
  </si>
  <si>
    <t>5. Microplan should be done in a manner that both the team will start screening in the morning session at AWC and then at School everyday.</t>
  </si>
  <si>
    <t>11. Carry Forward AWC or School should be visited in the next month.</t>
  </si>
  <si>
    <r>
      <t xml:space="preserve">12. DO NOT USE </t>
    </r>
    <r>
      <rPr>
        <b/>
        <i/>
        <sz val="12"/>
        <color theme="1"/>
        <rFont val="Arial Narrow"/>
        <family val="2"/>
      </rPr>
      <t>COPY</t>
    </r>
    <r>
      <rPr>
        <sz val="11"/>
        <color theme="1"/>
        <rFont val="Arial Narrow"/>
        <family val="2"/>
      </rPr>
      <t xml:space="preserve"> AND </t>
    </r>
    <r>
      <rPr>
        <b/>
        <i/>
        <sz val="12"/>
        <color theme="1"/>
        <rFont val="Arial Narrow"/>
        <family val="2"/>
      </rPr>
      <t>PASTE</t>
    </r>
    <r>
      <rPr>
        <sz val="11"/>
        <color theme="1"/>
        <rFont val="Arial Narrow"/>
        <family val="2"/>
      </rPr>
      <t xml:space="preserve"> FEATURES FOR FILLING UP THE FORMAT</t>
    </r>
  </si>
  <si>
    <t>7. Don’t plan for clinic or screening on Sunday/ holiday.</t>
  </si>
  <si>
    <t>Name of Local ANM</t>
  </si>
  <si>
    <t>ANM Contact No.</t>
  </si>
  <si>
    <r>
      <t xml:space="preserve">Day
</t>
    </r>
    <r>
      <rPr>
        <sz val="9"/>
        <color theme="1"/>
        <rFont val="Arial Narrow"/>
        <family val="2"/>
      </rPr>
      <t>(Eg. Mon, Tue, Wed….)</t>
    </r>
  </si>
  <si>
    <r>
      <t xml:space="preserve">Type of Vehicle required
</t>
    </r>
    <r>
      <rPr>
        <sz val="8"/>
        <color theme="1"/>
        <rFont val="Arial Narrow"/>
        <family val="2"/>
      </rPr>
      <t>(Car/Two Wheeler/ Boat/ any other means of transport)</t>
    </r>
  </si>
  <si>
    <t xml:space="preserve">Date of Visit </t>
  </si>
  <si>
    <t>Type of Institution
(School / Anganwadi)</t>
  </si>
  <si>
    <t>1.  Plan for a daily average screening of 110/120 children per team at school or AWC or both at AWC and School. Thus more than one day visit to the Institution may be required if the enrolment to the AWC / School is beyond 110/120.</t>
  </si>
  <si>
    <t>2.  Advance plan to be developed for Six months.</t>
  </si>
  <si>
    <t>(Academic calendar of Education department is to be followed in preparation of the Micro plan)</t>
  </si>
  <si>
    <t>Plan of the Month</t>
  </si>
  <si>
    <t>Social Welfare Department</t>
  </si>
  <si>
    <r>
      <t xml:space="preserve">Plan for MHT No.
</t>
    </r>
    <r>
      <rPr>
        <sz val="8"/>
        <color theme="1"/>
        <rFont val="Arial Narrow"/>
        <family val="2"/>
      </rPr>
      <t xml:space="preserve"> (Team 1/ Team 2)</t>
    </r>
  </si>
  <si>
    <t>Team 1</t>
  </si>
  <si>
    <t>Team 2</t>
  </si>
  <si>
    <t>MHT No.</t>
  </si>
  <si>
    <t>Total Number of Children in AWC &amp; School</t>
  </si>
  <si>
    <t>Summary Information</t>
  </si>
  <si>
    <t>Team wise summary Information</t>
  </si>
  <si>
    <t>ASSAM</t>
  </si>
  <si>
    <t>MICRO PLAN FORMAT
NATIONAL HEALTH MISSION-Rashtriya Bal Swasthya Karyakram (RBSK)
ACTION  PLAN OF YEAR - 2019-20.</t>
  </si>
  <si>
    <r>
      <rPr>
        <b/>
        <sz val="11"/>
        <color theme="1"/>
        <rFont val="Arial Narrow"/>
        <family val="2"/>
      </rPr>
      <t>MICRO PLAN FORMAT</t>
    </r>
    <r>
      <rPr>
        <b/>
        <sz val="10"/>
        <color theme="1"/>
        <rFont val="Arial Narrow"/>
        <family val="2"/>
      </rPr>
      <t xml:space="preserve">
NATIONAL HEALTH MISSION-Rashtriya Bal Swasthya Karyakram (RBSK)
ACTION  PLAN OF YEAR - 2019-20</t>
    </r>
  </si>
  <si>
    <r>
      <rPr>
        <b/>
        <sz val="11"/>
        <color theme="1"/>
        <rFont val="Arial Narrow"/>
        <family val="2"/>
      </rPr>
      <t>MICRO PLAN FORMAT
NATIONAL HEALTH MISSION-Rashtriya Bal Swasthya Karyakram (RBSK)</t>
    </r>
    <r>
      <rPr>
        <b/>
        <sz val="10"/>
        <color theme="1"/>
        <rFont val="Arial Narrow"/>
        <family val="2"/>
      </rPr>
      <t xml:space="preserve">
ACTION  PLAN OF YEAR - 2019-20</t>
    </r>
  </si>
  <si>
    <t>Lakshmi Narayan LPS</t>
  </si>
  <si>
    <t>0116404</t>
  </si>
  <si>
    <t>LP</t>
  </si>
  <si>
    <t>266 NO BAHADURPUR GIRLS MAKTAB</t>
  </si>
  <si>
    <t>0120102</t>
  </si>
  <si>
    <t>832 Bandukmara Khasia Punji LPS</t>
  </si>
  <si>
    <t>0116301</t>
  </si>
  <si>
    <t>Barbil Girls LPS</t>
  </si>
  <si>
    <t>0114406</t>
  </si>
  <si>
    <t>434 Ratanpur LPS</t>
  </si>
  <si>
    <t>0114508</t>
  </si>
  <si>
    <t>RATANPUR - II</t>
  </si>
  <si>
    <t>AWC</t>
  </si>
  <si>
    <t>SAHITYA TIRTHA ME SCHOOL</t>
  </si>
  <si>
    <t>ME</t>
  </si>
  <si>
    <t>Balakandi Sishu Kalyan LPS</t>
  </si>
  <si>
    <t>0122903</t>
  </si>
  <si>
    <t>BALIKANDI - I</t>
  </si>
  <si>
    <t>BALIKANDI -II</t>
  </si>
  <si>
    <t>S.K Dev MES &amp; High</t>
  </si>
  <si>
    <t>0116001</t>
  </si>
  <si>
    <t>HIGH</t>
  </si>
  <si>
    <t>S.A.M. HIGH SCHOOL</t>
  </si>
  <si>
    <t>MATIJURI HS SCHOOL</t>
  </si>
  <si>
    <t>HS</t>
  </si>
  <si>
    <t>MUBESWAR ALI SR. MADRASSA</t>
  </si>
  <si>
    <t>BONDUKMARA</t>
  </si>
  <si>
    <t>RATANPUR GIRLS HIGH SCHOOL</t>
  </si>
  <si>
    <t>MOHAMMADIA SR. MADRASSA</t>
  </si>
  <si>
    <t>BILPAR ME MADRASSA</t>
  </si>
  <si>
    <t>KUMARPARA UPGRADED L.P SCHOOL</t>
  </si>
  <si>
    <t>BHAGARPAR ME MADRASSA</t>
  </si>
  <si>
    <t>RANGAUTI - III</t>
  </si>
  <si>
    <t>S. A. M, N. A. M. HIGH SCHOOL</t>
  </si>
  <si>
    <t>PAKKICHERRA HIGH SCHOOL</t>
  </si>
  <si>
    <t>112 NO DARPANARAIN LP SCHOOL</t>
  </si>
  <si>
    <t>0106602</t>
  </si>
  <si>
    <t>UJANKUPA-I</t>
  </si>
  <si>
    <t xml:space="preserve">UJANKUPA-II </t>
  </si>
  <si>
    <t>UJANKUPA-II - A</t>
  </si>
  <si>
    <t>758 No Hussania LPS</t>
  </si>
  <si>
    <t>0124002</t>
  </si>
  <si>
    <t>526 No Practising LP School</t>
  </si>
  <si>
    <t>0124602</t>
  </si>
  <si>
    <t>South Point ME Instittute</t>
  </si>
  <si>
    <t>0124001</t>
  </si>
  <si>
    <t>New Town MES</t>
  </si>
  <si>
    <t>0124202</t>
  </si>
  <si>
    <t>A.L CHOUDHURY MES</t>
  </si>
  <si>
    <t xml:space="preserve">521 Pragotishil Girls Balika Vidyalaya </t>
  </si>
  <si>
    <t>0124205</t>
  </si>
  <si>
    <t>Netaji Bidyapith</t>
  </si>
  <si>
    <t>0124601</t>
  </si>
  <si>
    <t>Jogatnath Manoda Sundori LPS</t>
  </si>
  <si>
    <t>0124701</t>
  </si>
  <si>
    <t>I. C. M. C. HIGH SCHOOL</t>
  </si>
  <si>
    <t>PREMLOCHAN HS SCHOOL</t>
  </si>
  <si>
    <t>TUKURGUL CELLING L.P.SCHOOL</t>
  </si>
  <si>
    <t>Hazi Noor Uddin LPS</t>
  </si>
  <si>
    <t>BHATIRKUPA SR. MADRASSA</t>
  </si>
  <si>
    <t>DHOLESWARI VALLY GIRLS MEM</t>
  </si>
  <si>
    <t>Sayedbond Polarpar LPS</t>
  </si>
  <si>
    <t>SAYED BOND - III</t>
  </si>
  <si>
    <t>SAYED BOND - III-C</t>
  </si>
  <si>
    <t>Lamargram MES</t>
  </si>
  <si>
    <t>0100104</t>
  </si>
  <si>
    <t>596 No. Algapur Pally Mangal LPS</t>
  </si>
  <si>
    <t>0100106</t>
  </si>
  <si>
    <t>ALGAPUR - I</t>
  </si>
  <si>
    <t>ALGAPUR-I-C</t>
  </si>
  <si>
    <t>MOINUL HOQUE CHOUDHURY MEMO MEM</t>
  </si>
  <si>
    <t>HANIGRAM MES</t>
  </si>
  <si>
    <t>ALGAPUR-I-A</t>
  </si>
  <si>
    <t>ALGAPUR-I-B</t>
  </si>
  <si>
    <t>Billtilla LPS</t>
  </si>
  <si>
    <t xml:space="preserve">MARGONPUR (T E) </t>
  </si>
  <si>
    <t>Kasiura LP S</t>
  </si>
  <si>
    <t>676 No Nayagram LPS</t>
  </si>
  <si>
    <t>Dhupicheeramukh Upgraded LPS</t>
  </si>
  <si>
    <t>0105805</t>
  </si>
  <si>
    <t>645 No Chandipur bagan LP S</t>
  </si>
  <si>
    <t>Chandipur T.E</t>
  </si>
  <si>
    <t>Chandipur Grant- A</t>
  </si>
  <si>
    <t>547 No Chandipur Khasiapunji LPS</t>
  </si>
  <si>
    <t>KAYAKHAL MEM</t>
  </si>
  <si>
    <t>Bashbari - II</t>
  </si>
  <si>
    <t>Chandipur Grant</t>
  </si>
  <si>
    <t>Rahbanipur Upgraded LPS</t>
  </si>
  <si>
    <t>0101809</t>
  </si>
  <si>
    <t>SUKLABAIDYA PARA MES</t>
  </si>
  <si>
    <t>484 No Nabin Sonapur LPS</t>
  </si>
  <si>
    <t>BHATISANGJURAI-NUARGRAM</t>
  </si>
  <si>
    <t>BHATISANGJURAI</t>
  </si>
  <si>
    <t>Choudhury LPS</t>
  </si>
  <si>
    <t>BOALIPAR PT I</t>
  </si>
  <si>
    <t>M. A. F. H. HIGH SCHOOL</t>
  </si>
  <si>
    <t>Khelmagram L.P School</t>
  </si>
  <si>
    <t>UJANKUPA - I</t>
  </si>
  <si>
    <t>899 No Worthly L.P School</t>
  </si>
  <si>
    <t>BASHBARI-I</t>
  </si>
  <si>
    <t>BASHBARI GRANT</t>
  </si>
  <si>
    <t>855 NO KALINAGAR LP SCHOOL</t>
  </si>
  <si>
    <t>0106202</t>
  </si>
  <si>
    <t>ITORKANDI</t>
  </si>
  <si>
    <t>ITORKANDI - II</t>
  </si>
  <si>
    <t>MUKAM TILLA MES</t>
  </si>
  <si>
    <t>UJANKUPA - II</t>
  </si>
  <si>
    <t>HAZI TAYAB ALI LP SCHOOL</t>
  </si>
  <si>
    <t>0121404</t>
  </si>
  <si>
    <t>UJANKUPA - III</t>
  </si>
  <si>
    <t>PUBLIC H S SCHOOL</t>
  </si>
  <si>
    <t>9859080438</t>
  </si>
  <si>
    <t>9864872182</t>
  </si>
  <si>
    <t>9707818718</t>
  </si>
  <si>
    <t>9435078483</t>
  </si>
  <si>
    <t>9707118586</t>
  </si>
  <si>
    <t>9577420482</t>
  </si>
  <si>
    <t>9577059982</t>
  </si>
  <si>
    <t>9401237990</t>
  </si>
  <si>
    <t>8723047981</t>
  </si>
  <si>
    <t>8752993484</t>
  </si>
  <si>
    <t>9854698307</t>
  </si>
  <si>
    <t>9854252782</t>
  </si>
  <si>
    <t>9706198345</t>
  </si>
  <si>
    <t>9854167281</t>
  </si>
  <si>
    <t>9706610812</t>
  </si>
  <si>
    <t>9854163757</t>
  </si>
  <si>
    <t>9435578740</t>
  </si>
  <si>
    <t>9435379508</t>
  </si>
  <si>
    <t>9435359917</t>
  </si>
  <si>
    <t>9577704511</t>
  </si>
  <si>
    <t>9401290357</t>
  </si>
  <si>
    <t>9859174992</t>
  </si>
  <si>
    <t>9854359589</t>
  </si>
  <si>
    <t>9859763913</t>
  </si>
  <si>
    <t>9706142578</t>
  </si>
  <si>
    <t>8399859423 9859064296</t>
  </si>
  <si>
    <t>9577084766</t>
  </si>
  <si>
    <t>9707786132</t>
  </si>
  <si>
    <t>9854876060</t>
  </si>
  <si>
    <t>8876957139</t>
  </si>
  <si>
    <t>9577432767</t>
  </si>
  <si>
    <t>9401106951</t>
  </si>
  <si>
    <t>9854652263</t>
  </si>
  <si>
    <t>9613579181</t>
  </si>
  <si>
    <t>9435378666</t>
  </si>
  <si>
    <t>Monday</t>
  </si>
  <si>
    <t>Bolero</t>
  </si>
  <si>
    <t>Tuesday</t>
  </si>
  <si>
    <t>Wednesday</t>
  </si>
  <si>
    <t>Thursday &amp; Friday</t>
  </si>
  <si>
    <t>Saturday</t>
  </si>
  <si>
    <t>8/4/2019 To 11/4/2019</t>
  </si>
  <si>
    <t>Monday to Thursday</t>
  </si>
  <si>
    <t>Friday</t>
  </si>
  <si>
    <t>13/4/2019</t>
  </si>
  <si>
    <t>20/4/2019</t>
  </si>
  <si>
    <t>22/4/2019</t>
  </si>
  <si>
    <t>23/4/2019</t>
  </si>
  <si>
    <t>24/4/2019</t>
  </si>
  <si>
    <t>25/4/2019</t>
  </si>
  <si>
    <t>Thursday</t>
  </si>
  <si>
    <t>26/4/2019 &amp; 27/4/2019</t>
  </si>
  <si>
    <t>Friday &amp; Saturday</t>
  </si>
  <si>
    <t>29/4/2019 &amp; 30/4/2019</t>
  </si>
  <si>
    <t>Monday &amp; Tuesday</t>
  </si>
  <si>
    <t>25/4/2019 to 30/4/2019</t>
  </si>
  <si>
    <t>Thursday to Tuesday</t>
  </si>
  <si>
    <t>719 Sayedbond Samabai LPS</t>
  </si>
  <si>
    <t>446 Bongshilathan  LPS</t>
  </si>
  <si>
    <t>SAYED BOND - II</t>
  </si>
  <si>
    <t>SAYED BOND - II-D</t>
  </si>
  <si>
    <t>14 Sayedbond LPS</t>
  </si>
  <si>
    <t>797 Changkuripar LPS</t>
  </si>
  <si>
    <t>SAYED BOND - II-B</t>
  </si>
  <si>
    <t>SAYED BOND - II-A</t>
  </si>
  <si>
    <t>Changkuripar MVS</t>
  </si>
  <si>
    <t>UP</t>
  </si>
  <si>
    <t>Hazi Mubeswar Ali Memo LPS</t>
  </si>
  <si>
    <t>SAYED BOND - I-D</t>
  </si>
  <si>
    <t>SAYED BOND - I-C</t>
  </si>
  <si>
    <t>354 Kunapara LPS</t>
  </si>
  <si>
    <t>777 Polarpar Kathaura LPS</t>
  </si>
  <si>
    <t>SAYED BOND - I</t>
  </si>
  <si>
    <t>SAYED BOND - I-A</t>
  </si>
  <si>
    <t>GulEBulBul MEM</t>
  </si>
  <si>
    <t>1024 Tikarpara LPS</t>
  </si>
  <si>
    <t>SAYED BOND - I-E</t>
  </si>
  <si>
    <t>SAYED BOND - III-A</t>
  </si>
  <si>
    <t>731 ALC Memorial LPS</t>
  </si>
  <si>
    <t>1049 GEC memorial LPS</t>
  </si>
  <si>
    <t>ALGAPUR - IV</t>
  </si>
  <si>
    <t>ALGAPUR - IV-A</t>
  </si>
  <si>
    <t>10 Sayedbond LPS</t>
  </si>
  <si>
    <t>Sayedbond MES</t>
  </si>
  <si>
    <t>ALGAPUR - IV-B</t>
  </si>
  <si>
    <t>ALGAPUR - IV-C</t>
  </si>
  <si>
    <t>194 Bharari Kuna LPS Attached with 941 Sayedbond Kunapara LPS</t>
  </si>
  <si>
    <t>022602</t>
  </si>
  <si>
    <t>Kashinagar MES</t>
  </si>
  <si>
    <t>BARNAGAD -C</t>
  </si>
  <si>
    <t>BARNAGAD</t>
  </si>
  <si>
    <t>130 No. Algapur Maktab</t>
  </si>
  <si>
    <t>0100103</t>
  </si>
  <si>
    <t>13 Kapnarpar LPS</t>
  </si>
  <si>
    <t>0100404</t>
  </si>
  <si>
    <t>BARNAGAD -A</t>
  </si>
  <si>
    <t>BARNAGAD -B</t>
  </si>
  <si>
    <t>54 No. Polarpar LPS</t>
  </si>
  <si>
    <t>0100504</t>
  </si>
  <si>
    <t>275 No. Padmarpar LPS</t>
  </si>
  <si>
    <t>0100101</t>
  </si>
  <si>
    <t>BARNAGAD -D</t>
  </si>
  <si>
    <t>BARNAGAD -E</t>
  </si>
  <si>
    <t>294 No. Barnagad LPS</t>
  </si>
  <si>
    <t>0100302</t>
  </si>
  <si>
    <t>482 No. Hanigram LPS</t>
  </si>
  <si>
    <t>0100405</t>
  </si>
  <si>
    <t>NORTH NARAINPUR -IV-A</t>
  </si>
  <si>
    <t>NORTH NARAINPUR -IV-B</t>
  </si>
  <si>
    <t>483 No. Madhya Barnagad LPS</t>
  </si>
  <si>
    <t>0100303</t>
  </si>
  <si>
    <t>599 No. Uttar Padmarpar LPS</t>
  </si>
  <si>
    <t>0100501</t>
  </si>
  <si>
    <t>NORTH NARAINPUR -II-B</t>
  </si>
  <si>
    <t>NORTH NARAINPUR -II-A</t>
  </si>
  <si>
    <t>721 Ghonirala LPS</t>
  </si>
  <si>
    <t>0100401</t>
  </si>
  <si>
    <t>724 No. Bornogod Kararpar LPS</t>
  </si>
  <si>
    <t>0100306</t>
  </si>
  <si>
    <t>NORTH NARAINPUR -III</t>
  </si>
  <si>
    <t>NORTH NARAINPUR -IV</t>
  </si>
  <si>
    <t>735 No. Roy Para LPS</t>
  </si>
  <si>
    <t>0100105</t>
  </si>
  <si>
    <t>900 Janakalyan LPS</t>
  </si>
  <si>
    <t>0100305</t>
  </si>
  <si>
    <t>ALGAPUR PT -V</t>
  </si>
  <si>
    <t>ALGAPUR PT -V-A</t>
  </si>
  <si>
    <t>937 Kandigram LPS</t>
  </si>
  <si>
    <t>0100107</t>
  </si>
  <si>
    <t>Abdul Goffur Memorial LPS</t>
  </si>
  <si>
    <t>0100503</t>
  </si>
  <si>
    <t>ALGAPUR PT -V-B</t>
  </si>
  <si>
    <t>ALGAPUR PT -V-C</t>
  </si>
  <si>
    <t>Hazi Sultan Miya Memorial LPS</t>
  </si>
  <si>
    <t>0100102</t>
  </si>
  <si>
    <t>HAZI SOMAR ALI MEMO LP SCHOOL</t>
  </si>
  <si>
    <t>MOHANPUR-I</t>
  </si>
  <si>
    <t>MOHANPUR-I-A</t>
  </si>
  <si>
    <t>Rudh Para LPS</t>
  </si>
  <si>
    <t>0100502</t>
  </si>
  <si>
    <t>Samaj Kalyan MES</t>
  </si>
  <si>
    <t>0100403</t>
  </si>
  <si>
    <t>MOHANPUR-I-B</t>
  </si>
  <si>
    <t>MOHANPUR-I-C</t>
  </si>
  <si>
    <t>Kapnarpar MES</t>
  </si>
  <si>
    <t>0100402</t>
  </si>
  <si>
    <t>BARNAGAD MEM</t>
  </si>
  <si>
    <t>0100307</t>
  </si>
  <si>
    <t>MOHANPUR-II</t>
  </si>
  <si>
    <t>MOHANPUR-II-A</t>
  </si>
  <si>
    <t>AMBIKACHARAN M.E SCHOOL</t>
  </si>
  <si>
    <t>MAHATMA GANDHI MEMO MEM</t>
  </si>
  <si>
    <t>MOHANPUR-II-B</t>
  </si>
  <si>
    <t>MOHANPUR-II-C</t>
  </si>
  <si>
    <t>S.A CHOUDHURY MEM</t>
  </si>
  <si>
    <t>A.J. CHOUDHURY PRE-SR. MADRASSA</t>
  </si>
  <si>
    <t>MOHANPUR-II-D</t>
  </si>
  <si>
    <t>MOHANPUR-II-F</t>
  </si>
  <si>
    <t>NUR NABI BALIKA PRE-SR. MADRASSA</t>
  </si>
  <si>
    <t>152 No. Uttar Nitainagar Maktab</t>
  </si>
  <si>
    <t>MOHANPUR-II-E</t>
  </si>
  <si>
    <t>Chandipur - II-C</t>
  </si>
  <si>
    <t>5 Anowarpar LPS</t>
  </si>
  <si>
    <t>Boalipar MVS</t>
  </si>
  <si>
    <t>Chandipur - II</t>
  </si>
  <si>
    <t>Chandipur - III</t>
  </si>
  <si>
    <t>Choudhury Para LPS</t>
  </si>
  <si>
    <t>Kunapara LPS</t>
  </si>
  <si>
    <t>Boalipar Girls MES</t>
  </si>
  <si>
    <t>Boalipar Assamese LPS</t>
  </si>
  <si>
    <t>Chandipur - II (Sadarbond)</t>
  </si>
  <si>
    <t>Chandipur - II (Damandiala)</t>
  </si>
  <si>
    <t>Model MES</t>
  </si>
  <si>
    <t>Boalipar Janakalyan LPS</t>
  </si>
  <si>
    <t>Chandipur - III (Berabak)</t>
  </si>
  <si>
    <t>Chandipur Grant (Jitarmukh)</t>
  </si>
  <si>
    <t>891 Nepurjan LPS</t>
  </si>
  <si>
    <t>Choudhury Para MEM</t>
  </si>
  <si>
    <t>Bashbari - II-C</t>
  </si>
  <si>
    <t>Chandipur- II</t>
  </si>
  <si>
    <t>784 No. Anowar par Assamese LPS</t>
  </si>
  <si>
    <t>Tukar Gram MES</t>
  </si>
  <si>
    <t>Chandipur- III</t>
  </si>
  <si>
    <t>Chandipur - II (B)</t>
  </si>
  <si>
    <t>Lakshminath Bezbarua 
Assames LPS</t>
  </si>
  <si>
    <t>Kushier Kuli MVS</t>
  </si>
  <si>
    <t>Chandipur Grant- B</t>
  </si>
  <si>
    <t>184 No. Anowarpar Maktab</t>
  </si>
  <si>
    <t>Chandipur- I (Majargram)</t>
  </si>
  <si>
    <t>Anowarpar K.A. MEM</t>
  </si>
  <si>
    <t>932 Maragangpar LPS</t>
  </si>
  <si>
    <t>Chandipur - II (A)</t>
  </si>
  <si>
    <t>Kutubia MEM</t>
  </si>
  <si>
    <t>602 Khalor par LP School</t>
  </si>
  <si>
    <t>Chiparsangan - III</t>
  </si>
  <si>
    <t>Chiparsangan - III(A)</t>
  </si>
  <si>
    <t>Gangpar Dhumkar LPS</t>
  </si>
  <si>
    <t>193 No. Borjurai LPS</t>
  </si>
  <si>
    <t>Chiparsangan - III(B)</t>
  </si>
  <si>
    <t>Bakrihawar - V</t>
  </si>
  <si>
    <t>Aswini Kr. Memorial LPS</t>
  </si>
  <si>
    <t>Borjurai Sishu kalyan LPS</t>
  </si>
  <si>
    <t>Chiparsangan - III (Bhaiarpar)</t>
  </si>
  <si>
    <t>Chiparsangan - I (West )</t>
  </si>
  <si>
    <t>205 No. Gangpar Dhumkar Moqtab LPS</t>
  </si>
  <si>
    <t>143 No. Gangpar Dhumkar Moqtab LPS</t>
  </si>
  <si>
    <t>UTTAR KANCHANPUR-II-C</t>
  </si>
  <si>
    <t>Chiparsangan - I (Tillargram)</t>
  </si>
  <si>
    <t>757 No. Uttar Lakhirbond LPS</t>
  </si>
  <si>
    <t>136 No. Lakhirbond LPS</t>
  </si>
  <si>
    <t>Chiparsangan - II</t>
  </si>
  <si>
    <t>Chiparsangan - III (Lamargram)</t>
  </si>
  <si>
    <t>Lakhirbond Girls LPS</t>
  </si>
  <si>
    <t>East Lakhirbond Idris Ali Memorial MES</t>
  </si>
  <si>
    <t>Chiporsangan - I</t>
  </si>
  <si>
    <t>Purbo Lakhirbond LPS</t>
  </si>
  <si>
    <t>68 No. Purba Sonapur LPS</t>
  </si>
  <si>
    <t>0111601</t>
  </si>
  <si>
    <t>Chiporsangan - II</t>
  </si>
  <si>
    <t>Chiparsangan - II (Mukamtilla)</t>
  </si>
  <si>
    <t>Bipin Chandra Memorial LPS</t>
  </si>
  <si>
    <t>0111602</t>
  </si>
  <si>
    <t>888 No. Madhya Nitainagar LPS</t>
  </si>
  <si>
    <t>0111701</t>
  </si>
  <si>
    <t>13/5/2019</t>
  </si>
  <si>
    <t>14/5/2019</t>
  </si>
  <si>
    <t>9859178166</t>
  </si>
  <si>
    <t>7399813517</t>
  </si>
  <si>
    <t>15/5/2019</t>
  </si>
  <si>
    <t>9707545425</t>
  </si>
  <si>
    <t>16/5/2019</t>
  </si>
  <si>
    <t>9854893127</t>
  </si>
  <si>
    <t>17/5/2019</t>
  </si>
  <si>
    <t>9613501254</t>
  </si>
  <si>
    <t>9854724352</t>
  </si>
  <si>
    <t>20/5/2019</t>
  </si>
  <si>
    <t>9577410665</t>
  </si>
  <si>
    <t>9613653605</t>
  </si>
  <si>
    <t>21/5/2019</t>
  </si>
  <si>
    <t>9854319525</t>
  </si>
  <si>
    <t>22/5/2019</t>
  </si>
  <si>
    <t>8724997968</t>
  </si>
  <si>
    <t>23/5/2019</t>
  </si>
  <si>
    <t>9854229091</t>
  </si>
  <si>
    <t>9854585627</t>
  </si>
  <si>
    <t>24/5/2019</t>
  </si>
  <si>
    <t>9954888634</t>
  </si>
  <si>
    <t>7896567570</t>
  </si>
  <si>
    <t>25/5/2019</t>
  </si>
  <si>
    <t>9854221670</t>
  </si>
  <si>
    <t>27/5/2019</t>
  </si>
  <si>
    <t>9957603595</t>
  </si>
  <si>
    <t>28/5/2019</t>
  </si>
  <si>
    <t>9859177086</t>
  </si>
  <si>
    <t>9401632138</t>
  </si>
  <si>
    <t>29/5/2019</t>
  </si>
  <si>
    <t>9854146890</t>
  </si>
  <si>
    <t>9401548998</t>
  </si>
  <si>
    <t>30/5/2019</t>
  </si>
  <si>
    <t>9577419157</t>
  </si>
  <si>
    <t>31/5/2019</t>
  </si>
  <si>
    <t>9854916873</t>
  </si>
  <si>
    <t>8822373810</t>
  </si>
  <si>
    <t>8752864118</t>
  </si>
  <si>
    <t>9577419872</t>
  </si>
  <si>
    <t>9401137309</t>
  </si>
  <si>
    <t>Bakrihawor -IV</t>
  </si>
  <si>
    <t>Chiparsangan - I</t>
  </si>
  <si>
    <t>MOHANPUR RA LPS</t>
  </si>
  <si>
    <t>850 RUPASI BARI LPS</t>
  </si>
  <si>
    <t>BONOPALLY GIRLS LPS</t>
  </si>
  <si>
    <t>335 no TULARTAL LPS</t>
  </si>
  <si>
    <t>463 NO KASHPUNJEE LPS</t>
  </si>
  <si>
    <t>ALGAPUR PT - II</t>
  </si>
  <si>
    <t>MOHANPUR NATUN BASTI VARIDOWAL LPS</t>
  </si>
  <si>
    <t>ALGAPUR PT - II- A</t>
  </si>
  <si>
    <t>NOABASTI MES</t>
  </si>
  <si>
    <t>540 MOHANPUR BAGAN LPS</t>
  </si>
  <si>
    <t>ALGAPUR PT - II- B</t>
  </si>
  <si>
    <t>RABIDAS COLONY LPS</t>
  </si>
  <si>
    <t>ALGAPUR PT - II- C</t>
  </si>
  <si>
    <t>485 NO MOHANPUR HINDI LPS</t>
  </si>
  <si>
    <t>MOHANPUR REQUISITION AREA MES</t>
  </si>
  <si>
    <t>MOHANPUR BAGAN LINE Upgraded LPS</t>
  </si>
  <si>
    <t>ALGAPUR PT - II- D</t>
  </si>
  <si>
    <t>MOHANPUR SAMAJKALYAN VLP</t>
  </si>
  <si>
    <t>SULTANI TILLA VLP</t>
  </si>
  <si>
    <t>ALGAPUR PT - II- E</t>
  </si>
  <si>
    <t>MOHANPUR PADMARTHAL VLPS</t>
  </si>
  <si>
    <t xml:space="preserve">NORTH NARAINPUR - II </t>
  </si>
  <si>
    <t>613 BEHUL TRIBAL LPS</t>
  </si>
  <si>
    <t xml:space="preserve">NORTH NARAINPUR - II- A </t>
  </si>
  <si>
    <t>584 NO DAS NAGAR LPS</t>
  </si>
  <si>
    <t>BEHUL REQUISITION LPS</t>
  </si>
  <si>
    <t>NORTH NARAINPUR - II- B</t>
  </si>
  <si>
    <t>650 BEHUL REQUISITION LPS</t>
  </si>
  <si>
    <t>NORTH NARAINPUR -III-C</t>
  </si>
  <si>
    <t>644 NO BURNIE LINE HINDI LPS</t>
  </si>
  <si>
    <t>701 NO GURU CHARAN LPS</t>
  </si>
  <si>
    <t>NORTH NARAINPUR - I</t>
  </si>
  <si>
    <t>794 NO TAPANG LINE LPS</t>
  </si>
  <si>
    <t>541 NO BURNIE BURASE GARDEN LPS</t>
  </si>
  <si>
    <t>NORTH NARAINPUR - I-A</t>
  </si>
  <si>
    <t>515 NO BURNIE BRASE HINDI LPS</t>
  </si>
  <si>
    <t>NORTH NARAINPUR - I-B</t>
  </si>
  <si>
    <t>962 BROJOPUR LPS</t>
  </si>
  <si>
    <t>NORTH NARAINPUR - I-C</t>
  </si>
  <si>
    <t>878 NO BORKUNA LPS</t>
  </si>
  <si>
    <t>NORTH NARAINPUR - I-D</t>
  </si>
  <si>
    <t>928 NO GANESH TILLA LPS</t>
  </si>
  <si>
    <t>NORTH NARAINPUR - I-E</t>
  </si>
  <si>
    <t>SURUJ ALI LASKAR MES</t>
  </si>
  <si>
    <t>NORTH NARAINPUR - II-E</t>
  </si>
  <si>
    <t>LATIB ALI VLP</t>
  </si>
  <si>
    <t>NORTH NARAINPUR - II</t>
  </si>
  <si>
    <t>BURNIE BRAES T.G MES</t>
  </si>
  <si>
    <t>NORTH NARAINPUR - III</t>
  </si>
  <si>
    <t>MOHANPUR GRANT MEM</t>
  </si>
  <si>
    <t>571 NO PATAKHAI LPS</t>
  </si>
  <si>
    <t>NORTH NARAINPUR - III-A</t>
  </si>
  <si>
    <t>131 WEST MOHANPUR L.P SCHOOL</t>
  </si>
  <si>
    <t>NORTH NARAINPUR - III-B</t>
  </si>
  <si>
    <t xml:space="preserve"> SADIRKHALERPAR MEM</t>
  </si>
  <si>
    <t>NORTH NARAINPUR - IV</t>
  </si>
  <si>
    <t>SARISHAKURIRPAR ME SCHOOL</t>
  </si>
  <si>
    <t xml:space="preserve"> 796 DUBRIARPAR L.P SCHOOL</t>
  </si>
  <si>
    <t>ALLAMA TAYABUR RAHMAN PRE-SR. MADRASSA</t>
  </si>
  <si>
    <t xml:space="preserve">  423 BAGAR GOOL L.P SCHOOL</t>
  </si>
  <si>
    <t>CHANDIPUR-I MAJARGRAM</t>
  </si>
  <si>
    <t xml:space="preserve"> 299 BERAKHALOR PER  L.P SCHOOL</t>
  </si>
  <si>
    <t>JITARMUKH</t>
  </si>
  <si>
    <t xml:space="preserve"> KUNA GRAM M.V SCHOOL</t>
  </si>
  <si>
    <t>CHANDIPUR-WEST</t>
  </si>
  <si>
    <t xml:space="preserve"> 657 SISHU KALYAN L.P SCHOOL</t>
  </si>
  <si>
    <t>CHANDIPUR-I</t>
  </si>
  <si>
    <t xml:space="preserve">425
KUNAGRAM L.P SCHOOL 
</t>
  </si>
  <si>
    <t xml:space="preserve"> 461
SADIR KHALARPAR
L.P SCHOOL
</t>
  </si>
  <si>
    <t>BOWARTHOL (MULITILLA)</t>
  </si>
  <si>
    <t xml:space="preserve"> 15 SADIRKHALARPAR L.P SCHOOL </t>
  </si>
  <si>
    <t>BOWARTHOL (R/A)</t>
  </si>
  <si>
    <t xml:space="preserve">ABHAYA CHARAN M.E SCHOOL </t>
  </si>
  <si>
    <t>BOWARTHOL</t>
  </si>
  <si>
    <t>AYUB ALI L.P SCHOOL</t>
  </si>
  <si>
    <t xml:space="preserve"> CHANDPUR MEM</t>
  </si>
  <si>
    <t>BOWARTHOL-A</t>
  </si>
  <si>
    <t>MOIN UDDIN MEMORIAL ME INSTITUTE (ALGAPUR - V)</t>
  </si>
  <si>
    <t>BOWARTHOL-B</t>
  </si>
  <si>
    <t xml:space="preserve"> 199 PURBO MOHANPUR L.P SCHOOL</t>
  </si>
  <si>
    <t xml:space="preserve"> M.A. MEMORIAL L.P SCHOOL </t>
  </si>
  <si>
    <t xml:space="preserve">BOWARTHOL (R/A) </t>
  </si>
  <si>
    <t>UTTAR NARAINPUR PAR-SR MADRASSA</t>
  </si>
  <si>
    <t>SWAHID NOREN MUHANTA L.P SCHOOL</t>
  </si>
  <si>
    <t>CHANDALIPAR MES</t>
  </si>
  <si>
    <t>CHANDIPUR GRANT (KODMARPAR)</t>
  </si>
  <si>
    <t>HAZI HARUN RASHID MES</t>
  </si>
  <si>
    <t>545 No Monirgram L.P SCHOOL</t>
  </si>
  <si>
    <t>Paschim Sibuttar L.P School</t>
  </si>
  <si>
    <t>DAROKAPUR</t>
  </si>
  <si>
    <t xml:space="preserve"> Sibuttar M.E Institute</t>
  </si>
  <si>
    <t>BHATISANGJURAI-B</t>
  </si>
  <si>
    <t>847 Gandhi memorial Lp school</t>
  </si>
  <si>
    <t>BHATISANGJURAI-WEST</t>
  </si>
  <si>
    <t>897 No Mazail Mukambari L.P School</t>
  </si>
  <si>
    <t>278 No Tundurkandi LPS</t>
  </si>
  <si>
    <t>Serispore M.E Madrassa</t>
  </si>
  <si>
    <t>CHIPORSANGON-III-KANDIGRAM</t>
  </si>
  <si>
    <t>Anbarak L.P School</t>
  </si>
  <si>
    <t>713 North Ujankhupa L.P School</t>
  </si>
  <si>
    <t>CHIPORSANGON-III</t>
  </si>
  <si>
    <t>859 No Mokambari Prathamik Bidyalaya</t>
  </si>
  <si>
    <t>894 No Kiron tilla L.P School</t>
  </si>
  <si>
    <t>Ramchandi Tribal M.E School</t>
  </si>
  <si>
    <t>Roy Gram L.P School</t>
  </si>
  <si>
    <t>825 Lamargram L.P School</t>
  </si>
  <si>
    <t>316 No Tillagram L.P School</t>
  </si>
  <si>
    <t>120802</t>
  </si>
  <si>
    <t>9859120763</t>
  </si>
  <si>
    <t>7035099652</t>
  </si>
  <si>
    <t>9613929222</t>
  </si>
  <si>
    <t>7035173470</t>
  </si>
  <si>
    <t>9854320800</t>
  </si>
  <si>
    <t>9706131324</t>
  </si>
  <si>
    <t>7399205970</t>
  </si>
  <si>
    <t>9854517359</t>
  </si>
  <si>
    <t>9854714807</t>
  </si>
  <si>
    <t>9854715069</t>
  </si>
  <si>
    <t>9613797265</t>
  </si>
  <si>
    <t>8753844153</t>
  </si>
  <si>
    <t>9854718986</t>
  </si>
  <si>
    <t>9854239073</t>
  </si>
  <si>
    <t>9957589840</t>
  </si>
  <si>
    <t>9859707687</t>
  </si>
  <si>
    <t>9577297363</t>
  </si>
  <si>
    <t>9854981137</t>
  </si>
  <si>
    <t>9859176729</t>
  </si>
  <si>
    <t>9435378936</t>
  </si>
  <si>
    <t>9854307056</t>
  </si>
  <si>
    <t>9854903489</t>
  </si>
  <si>
    <t>9854958911</t>
  </si>
  <si>
    <t>9401049220</t>
  </si>
  <si>
    <t>9854481941</t>
  </si>
  <si>
    <t>9854903121</t>
  </si>
  <si>
    <t>9577768534</t>
  </si>
  <si>
    <t>7035787966</t>
  </si>
  <si>
    <t>9859314560</t>
  </si>
  <si>
    <t>7399862742</t>
  </si>
  <si>
    <t>9707709193</t>
  </si>
  <si>
    <t>9854516987</t>
  </si>
  <si>
    <t>9854251230</t>
  </si>
  <si>
    <t>95O8043302</t>
  </si>
  <si>
    <t>9435299800</t>
  </si>
  <si>
    <t>9859312494</t>
  </si>
  <si>
    <t>9435913066</t>
  </si>
  <si>
    <t>9854321461</t>
  </si>
  <si>
    <t>9577177816</t>
  </si>
  <si>
    <t>9854742258</t>
  </si>
  <si>
    <t>8751916650</t>
  </si>
  <si>
    <t>9859944993</t>
  </si>
  <si>
    <t>7035684882</t>
  </si>
  <si>
    <t>9577059525</t>
  </si>
  <si>
    <t>9435480621</t>
  </si>
  <si>
    <t>9854893922</t>
  </si>
  <si>
    <t>9954077063</t>
  </si>
  <si>
    <t>9577703799</t>
  </si>
  <si>
    <t>9854723568</t>
  </si>
  <si>
    <t>9613957454</t>
  </si>
  <si>
    <t>9613505131</t>
  </si>
  <si>
    <t>9854423447</t>
  </si>
  <si>
    <t>9859311445</t>
  </si>
  <si>
    <t>9577356656</t>
  </si>
  <si>
    <t>9854908957</t>
  </si>
  <si>
    <t>9577059679</t>
  </si>
  <si>
    <t>9613114914</t>
  </si>
  <si>
    <t>9435626732</t>
  </si>
  <si>
    <t>13/6/2019</t>
  </si>
  <si>
    <t>14/6/2019</t>
  </si>
  <si>
    <t>15/6/2019</t>
  </si>
  <si>
    <t>17/6/2019</t>
  </si>
  <si>
    <t>18/6/2019</t>
  </si>
  <si>
    <t>19/6/2019</t>
  </si>
  <si>
    <t>20/6/2019</t>
  </si>
  <si>
    <t>21/6/2019</t>
  </si>
  <si>
    <t>22/6/2019</t>
  </si>
  <si>
    <t>24/6/2019</t>
  </si>
  <si>
    <t>25/6/2019</t>
  </si>
  <si>
    <t>26/6/2019</t>
  </si>
  <si>
    <t>27/6/2019</t>
  </si>
  <si>
    <t>28/6/2019</t>
  </si>
  <si>
    <t>29/6/2019</t>
  </si>
  <si>
    <t>Kadmacherra Tribal M.E School</t>
  </si>
  <si>
    <t>KAZIPARA MEM</t>
  </si>
  <si>
    <t>7399525047</t>
  </si>
  <si>
    <t>BARBHUIYA MEM</t>
  </si>
  <si>
    <t>BARBHUIYA PARA LP SCHOOL</t>
  </si>
  <si>
    <t>9854991120</t>
  </si>
  <si>
    <t>9859747841</t>
  </si>
  <si>
    <t>Arzid Ali Memorial ME School</t>
  </si>
  <si>
    <t>9401043763</t>
  </si>
  <si>
    <t>UJANKUPA PRE-SR. MADRASSA</t>
  </si>
  <si>
    <t>Ujankupa ME School</t>
  </si>
  <si>
    <t>9435884551</t>
  </si>
  <si>
    <t>754 No North Nunkhuli L.P School</t>
  </si>
  <si>
    <t>7035672810</t>
  </si>
  <si>
    <t>107 NO Sibuttar L.P SCHOOL</t>
  </si>
  <si>
    <t>9854589100</t>
  </si>
  <si>
    <t>611 No Jamini L.P School</t>
  </si>
  <si>
    <t>345 No Noyagram L.P School</t>
  </si>
  <si>
    <t>8723864349</t>
  </si>
  <si>
    <t>POLLY MONGOL VLPS</t>
  </si>
  <si>
    <t>7399389571</t>
  </si>
  <si>
    <t>Pakhicherra M.V School</t>
  </si>
  <si>
    <t>531 No Kanchanpur Bagan LPS</t>
  </si>
  <si>
    <t>985927343</t>
  </si>
  <si>
    <t>828 Tilagram L.P School</t>
  </si>
  <si>
    <t>9859033931</t>
  </si>
  <si>
    <t>21 No Kanchanpur L.P School</t>
  </si>
  <si>
    <t>9401638857</t>
  </si>
  <si>
    <t>824 No Harun Rashid L.P School</t>
  </si>
  <si>
    <t>9678428879</t>
  </si>
  <si>
    <t>Itarkandi Anowarpar L.P School</t>
  </si>
  <si>
    <t>9864527313</t>
  </si>
  <si>
    <t>Kritibas L.P School</t>
  </si>
  <si>
    <t>9854588345</t>
  </si>
  <si>
    <t>Kalaraja M.V School</t>
  </si>
  <si>
    <t>8749976020</t>
  </si>
  <si>
    <t>705 No Kanchanpur LP School</t>
  </si>
  <si>
    <t>9613617180</t>
  </si>
  <si>
    <t>948 No Tutijan L.P School</t>
  </si>
  <si>
    <t>9854893245</t>
  </si>
  <si>
    <t>44 No Kanchanpur L.P School</t>
  </si>
  <si>
    <t>9508987879</t>
  </si>
  <si>
    <t>KANCHANPUR T.E PECHAKANDII L.P.SCHOOL</t>
  </si>
  <si>
    <t>9859285073</t>
  </si>
  <si>
    <t>Sayedpur Apple Swami Memorial L.P School</t>
  </si>
  <si>
    <t>99547701013</t>
  </si>
  <si>
    <t>Kanchanpur M.E School</t>
  </si>
  <si>
    <t>9435578937</t>
  </si>
  <si>
    <t>776 No Barabak  LPS</t>
  </si>
  <si>
    <t>355 No Majorpar LPS</t>
  </si>
  <si>
    <t>9476545627</t>
  </si>
  <si>
    <t>RAHMMANIA PRE-SR. MADRASSA (CHANDIPUR)</t>
  </si>
  <si>
    <t>JALILIYA GIRLS' PRE-SR. MADRASSA</t>
  </si>
  <si>
    <t>JALILIA PRE-SR. MADRASSA (CHANDIPUR)</t>
  </si>
  <si>
    <t>Jamir Uddin Memo. LPS</t>
  </si>
  <si>
    <t>9435587238</t>
  </si>
  <si>
    <t>Raypara Bowarthal LPS</t>
  </si>
  <si>
    <t>9854904867</t>
  </si>
  <si>
    <t>Damandir Ala LPS</t>
  </si>
  <si>
    <t>9859138424</t>
  </si>
  <si>
    <t>843 No Chamala LPS</t>
  </si>
  <si>
    <t>139 No Uttarchandipur Moqtab</t>
  </si>
  <si>
    <t>9854545494</t>
  </si>
  <si>
    <t>654 No Lamar Gram LPS</t>
  </si>
  <si>
    <t>7399562377</t>
  </si>
  <si>
    <t>940 No Asaddar Ali Memo L.P S</t>
  </si>
  <si>
    <t>9854447784</t>
  </si>
  <si>
    <t>733 No Rasid Ali Memo LPS</t>
  </si>
  <si>
    <t>8749975963</t>
  </si>
  <si>
    <t>864 No Gopiram LPS</t>
  </si>
  <si>
    <t>9613604741</t>
  </si>
  <si>
    <t>322 No Jitarmukh LPS</t>
  </si>
  <si>
    <t>9577426848</t>
  </si>
  <si>
    <t>606 No Marganpur LPS</t>
  </si>
  <si>
    <t>9859465463</t>
  </si>
  <si>
    <t>239 No Dekajurai Moqtab School</t>
  </si>
  <si>
    <t>9859557338</t>
  </si>
  <si>
    <t>408 No Chandipur Colony Nagar LPS</t>
  </si>
  <si>
    <t>9859473757</t>
  </si>
  <si>
    <t>Madhirala ME Madrassa</t>
  </si>
  <si>
    <t>9859299315</t>
  </si>
  <si>
    <t>MUKAM BASTI MEM</t>
  </si>
  <si>
    <t>8752926953</t>
  </si>
  <si>
    <t>Dekajurai ME School</t>
  </si>
  <si>
    <t>9707018218</t>
  </si>
  <si>
    <t>DHALESWARY VALLEY MES</t>
  </si>
  <si>
    <t>9531016611</t>
  </si>
  <si>
    <t>410 No Bowarthal LPS</t>
  </si>
  <si>
    <t>7576895691</t>
  </si>
  <si>
    <t>87 No Madhirala LPS</t>
  </si>
  <si>
    <t>9854543203</t>
  </si>
  <si>
    <t>162 NO SadarBond LPS</t>
  </si>
  <si>
    <t>9435179316</t>
  </si>
  <si>
    <t xml:space="preserve">Bowarthal R.K.P MES </t>
  </si>
  <si>
    <t>9435220148</t>
  </si>
  <si>
    <t>CHAMALA GIRLS MES</t>
  </si>
  <si>
    <t>9859689873</t>
  </si>
  <si>
    <t>ALGAPUR-III</t>
  </si>
  <si>
    <t>MOHANPUR-VI</t>
  </si>
  <si>
    <t>MOHANPUR-III</t>
  </si>
  <si>
    <t>MOHANPUR-IV</t>
  </si>
  <si>
    <t>MOHANPUR-V</t>
  </si>
  <si>
    <t>9957060532</t>
  </si>
  <si>
    <t>UTTAR BARNAGAD</t>
  </si>
  <si>
    <t>KAPNERPAR-A</t>
  </si>
  <si>
    <t>KAPNERPAR</t>
  </si>
  <si>
    <t>9678739369 9401136242</t>
  </si>
  <si>
    <t>KAPNERPAR-B</t>
  </si>
  <si>
    <t>KAPNERPAR-East part of NHW</t>
  </si>
  <si>
    <t>PADMARPAR</t>
  </si>
  <si>
    <t>PADMARPAR-LAMARGRAM</t>
  </si>
  <si>
    <t>9531330678</t>
  </si>
  <si>
    <t>PADMARPAR-B</t>
  </si>
  <si>
    <t>PADMARPAR-A</t>
  </si>
  <si>
    <t>ALGAPUR- LAMARGRAM</t>
  </si>
  <si>
    <t>CHANDIPUR-IV</t>
  </si>
  <si>
    <t>BHATIRKUPA-I</t>
  </si>
  <si>
    <t>BHATIRKUPA-I (SUKLABAIDYA PARA)</t>
  </si>
  <si>
    <t>CHANDIPUR GRANT CELLING VLPS</t>
  </si>
  <si>
    <t>7399363614</t>
  </si>
  <si>
    <t>Chandipur Grant ME S</t>
  </si>
  <si>
    <t>9085481886</t>
  </si>
  <si>
    <t>Gonirala ME S</t>
  </si>
  <si>
    <t>9859764417</t>
  </si>
  <si>
    <t>M. ALI MEMORIAL MEM</t>
  </si>
  <si>
    <t>7399308550</t>
  </si>
  <si>
    <t>Muli Tilla LPS</t>
  </si>
  <si>
    <t>9401943514</t>
  </si>
  <si>
    <t>Kadma Bazar LPS</t>
  </si>
  <si>
    <t>96135466220</t>
  </si>
  <si>
    <t>Habib Ali Memo LPS</t>
  </si>
  <si>
    <t>557 No Bambutilla LP S</t>
  </si>
  <si>
    <t>9401222778</t>
  </si>
  <si>
    <t>Chandipur MES</t>
  </si>
  <si>
    <t>9435179278</t>
  </si>
  <si>
    <t>SodarBond ME S</t>
  </si>
  <si>
    <t>9613186110</t>
  </si>
  <si>
    <t>Simulkuchi Upgraded LPS</t>
  </si>
  <si>
    <t>0121103</t>
  </si>
  <si>
    <t>8486866162</t>
  </si>
  <si>
    <t>Chandipur Pt I Upgraded LPS</t>
  </si>
  <si>
    <t>0105804</t>
  </si>
  <si>
    <t>Borala Upgraded LPS</t>
  </si>
  <si>
    <t>0106008</t>
  </si>
  <si>
    <t>Muslimpara (ceiling) Upgraded LPS</t>
  </si>
  <si>
    <t>0121008</t>
  </si>
  <si>
    <t>9613025756</t>
  </si>
  <si>
    <t>BOWARTHAL KUDROTIA MEM</t>
  </si>
  <si>
    <t>9859803820</t>
  </si>
  <si>
    <t>BOWARTHAL DASNAAGAR VLPS</t>
  </si>
  <si>
    <t>9435911075</t>
  </si>
  <si>
    <t>Jitarmukh Amar Pathsala Upgraded LPS</t>
  </si>
  <si>
    <t>0121102</t>
  </si>
  <si>
    <t>9706561924</t>
  </si>
  <si>
    <t>ATAR ALI MEMORIAL VLP</t>
  </si>
  <si>
    <t>9613959877</t>
  </si>
  <si>
    <t>590 No Kataura LP S</t>
  </si>
  <si>
    <t>9577415701</t>
  </si>
  <si>
    <t>141 No Bashbari LPS</t>
  </si>
  <si>
    <t>9854488573</t>
  </si>
  <si>
    <t>Bhatirkhupa ME S</t>
  </si>
  <si>
    <t>9577704221</t>
  </si>
  <si>
    <t>T.B. PRE-SR. MADRASSA</t>
  </si>
  <si>
    <t>PASCHIM HAILAKANDI PRE-SR. MADRASSA</t>
  </si>
  <si>
    <t>KHAYAGHAT PRE-SR. MADRASSA</t>
  </si>
  <si>
    <t>895 No Choudhury Gram LP S</t>
  </si>
  <si>
    <t>7399278552</t>
  </si>
  <si>
    <t>30 No Chandipur LP S</t>
  </si>
  <si>
    <t>9854728793</t>
  </si>
  <si>
    <t>905 No Hazi Rosid Ali Memo. LP S</t>
  </si>
  <si>
    <t>9613876725</t>
  </si>
  <si>
    <t>MOHANPUR RA</t>
  </si>
  <si>
    <t>MOHANPUR RA-A</t>
  </si>
  <si>
    <t>MOHANPUR RA-B</t>
  </si>
  <si>
    <t>MOHANPUR RA-C</t>
  </si>
  <si>
    <t>MOHANPUR RA-D</t>
  </si>
  <si>
    <t>MOHANPUR GRANT</t>
  </si>
  <si>
    <t>MOHANPUR RA-E</t>
  </si>
  <si>
    <t>MOHANPUR GRANT-A</t>
  </si>
  <si>
    <t>MOHANPUR GRANT-B</t>
  </si>
  <si>
    <t>BEHUL</t>
  </si>
  <si>
    <t>BEHUL-A</t>
  </si>
  <si>
    <t>13/7/2019</t>
  </si>
  <si>
    <t>15/7/2019</t>
  </si>
  <si>
    <t>16/7/2019</t>
  </si>
  <si>
    <t>17/7/2019</t>
  </si>
  <si>
    <t>18/7/2019</t>
  </si>
  <si>
    <t>19/7/2019</t>
  </si>
  <si>
    <t>20/7/2019</t>
  </si>
  <si>
    <t>22/7/2019</t>
  </si>
  <si>
    <t>23/7/2016</t>
  </si>
  <si>
    <t>24/7/2019</t>
  </si>
  <si>
    <t>25/7/2019</t>
  </si>
  <si>
    <t>26/7/2019</t>
  </si>
  <si>
    <t>27/7/2019</t>
  </si>
  <si>
    <t>29/7/2019</t>
  </si>
  <si>
    <t>30/7/2019</t>
  </si>
  <si>
    <t>31/7/2019</t>
  </si>
  <si>
    <t>Gourangapur LP S</t>
  </si>
  <si>
    <t>481 No Bhatirkhupa LPS</t>
  </si>
  <si>
    <t>9613957925</t>
  </si>
  <si>
    <t>450 No Paharthali LP S</t>
  </si>
  <si>
    <t>9508802196</t>
  </si>
  <si>
    <t>880 No Hazi Masoraf Ali LPS</t>
  </si>
  <si>
    <t>9707719524</t>
  </si>
  <si>
    <t>Barbhuiya Gram LPS</t>
  </si>
  <si>
    <t>8751815536</t>
  </si>
  <si>
    <t>Chandipur MV S</t>
  </si>
  <si>
    <t>Bhatirkhupa Girls ME S</t>
  </si>
  <si>
    <t>9707780331</t>
  </si>
  <si>
    <t>779 No Hatnami Indira Memo LPS</t>
  </si>
  <si>
    <t>9577412736</t>
  </si>
  <si>
    <t>447 No Tilapara LP S</t>
  </si>
  <si>
    <t>9577657092</t>
  </si>
  <si>
    <t>186 No Monowar Ali LP S</t>
  </si>
  <si>
    <t>9854852008</t>
  </si>
  <si>
    <t>79 No Matigram LP S</t>
  </si>
  <si>
    <t>7399618890</t>
  </si>
  <si>
    <t>639 No Dwarkapur LP S</t>
  </si>
  <si>
    <t>9613048101</t>
  </si>
  <si>
    <t>Basbari MES</t>
  </si>
  <si>
    <t>9435922786</t>
  </si>
  <si>
    <t>9854991539</t>
  </si>
  <si>
    <t>TILAPARA M.E MADRASSA</t>
  </si>
  <si>
    <t>9854179655</t>
  </si>
  <si>
    <t>D.M MODEL MEM</t>
  </si>
  <si>
    <t>9859063641</t>
  </si>
  <si>
    <t>SUNAHAR ALI MES</t>
  </si>
  <si>
    <t>9435460043</t>
  </si>
  <si>
    <t>CHIPORSANGON GIRLS MEM</t>
  </si>
  <si>
    <t>7399644422</t>
  </si>
  <si>
    <t>KALAIUNI MEM</t>
  </si>
  <si>
    <t>9854693959</t>
  </si>
  <si>
    <t>NABIN SUNAPUR GIRLS MES</t>
  </si>
  <si>
    <t>9577105977</t>
  </si>
  <si>
    <t>TUKARGRAM  ME MADRASSA</t>
  </si>
  <si>
    <t>9859944030</t>
  </si>
  <si>
    <t>93 No Sahidnapur Moqtab</t>
  </si>
  <si>
    <t>8822131851</t>
  </si>
  <si>
    <t>329 No Hower Khalerpar LPS</t>
  </si>
  <si>
    <t>9957610902</t>
  </si>
  <si>
    <t>North Mohanpur govt.J.B.S</t>
  </si>
  <si>
    <t>9577373361</t>
  </si>
  <si>
    <t>SAHIDNAPUR GIRLS VLPS</t>
  </si>
  <si>
    <t>South Burni Braes Govt. J.B.S</t>
  </si>
  <si>
    <t>9435626744</t>
  </si>
  <si>
    <t>Charu Bala LPS</t>
  </si>
  <si>
    <t>9859048363</t>
  </si>
  <si>
    <t>Burni Breese Churkata LPS</t>
  </si>
  <si>
    <t>9577428893</t>
  </si>
  <si>
    <t>441 No Mohanpur LPS</t>
  </si>
  <si>
    <t>9854931366</t>
  </si>
  <si>
    <t>426 No Puran Mohanpur LPS</t>
  </si>
  <si>
    <t>9854564082</t>
  </si>
  <si>
    <t>964 No Haydarthol LPS</t>
  </si>
  <si>
    <t>9577143508</t>
  </si>
  <si>
    <t>Anowar Taimur LPS</t>
  </si>
  <si>
    <t>9854585756</t>
  </si>
  <si>
    <t>19 No Dakshin Mohanpur LPS</t>
  </si>
  <si>
    <t>9854912376</t>
  </si>
  <si>
    <t>Mohanpur Polly Unanyan LPS</t>
  </si>
  <si>
    <t>9859366199</t>
  </si>
  <si>
    <t>Sahidnapur MES</t>
  </si>
  <si>
    <t>8876269780</t>
  </si>
  <si>
    <t>Kuntala Memorial Vidya Niketan MES</t>
  </si>
  <si>
    <t>9577177371</t>
  </si>
  <si>
    <t>Mazid Ali MES</t>
  </si>
  <si>
    <t>9577454142</t>
  </si>
  <si>
    <t>HAZI ARZAN ALI MEM. GIRLS MEI</t>
  </si>
  <si>
    <t>9854377566</t>
  </si>
  <si>
    <t>KALIBARI VLP</t>
  </si>
  <si>
    <t>9854976533</t>
  </si>
  <si>
    <t>CHUNATIPAR LP</t>
  </si>
  <si>
    <t>9613149518</t>
  </si>
  <si>
    <t>NORTH MOHANPUR ROSHIDIYA PRE-SR. MADRASSA</t>
  </si>
  <si>
    <t>CHUNATIPAR VLP MOHANPUR-5</t>
  </si>
  <si>
    <t>9613917126</t>
  </si>
  <si>
    <t>I.A MEMORIAL MEM</t>
  </si>
  <si>
    <t>9613142526</t>
  </si>
  <si>
    <t>110 No Dhumkar LPS</t>
  </si>
  <si>
    <t>9957808800</t>
  </si>
  <si>
    <t>659 No Basdhar Lamargram LPS</t>
  </si>
  <si>
    <t>9954502537</t>
  </si>
  <si>
    <t xml:space="preserve">871 no Mirargram LPS </t>
  </si>
  <si>
    <t>8822901222</t>
  </si>
  <si>
    <t>767 No Bondukmara R/A LPS</t>
  </si>
  <si>
    <t>BAGAN BASTI SISHU KALYAN VLP</t>
  </si>
  <si>
    <t>Akmal Ali LPS</t>
  </si>
  <si>
    <t>9854229246</t>
  </si>
  <si>
    <t>487 no. Bondukmara R/A LPS</t>
  </si>
  <si>
    <t>703 no. Purbogul LPS</t>
  </si>
  <si>
    <t>9531118254</t>
  </si>
  <si>
    <t>288 no. Purbogul LPS</t>
  </si>
  <si>
    <t>9859701318</t>
  </si>
  <si>
    <t>1051 no.  Purbogul LPS</t>
  </si>
  <si>
    <t>9613992041</t>
  </si>
  <si>
    <t>273 no. Barhailakandi LPS</t>
  </si>
  <si>
    <t>7399946861</t>
  </si>
  <si>
    <t>51 no. Barhailakandi LPS</t>
  </si>
  <si>
    <t>419 Safar Ali LPS</t>
  </si>
  <si>
    <t>9707881315</t>
  </si>
  <si>
    <t>702 no. Nurun Nessa Memorial LPS</t>
  </si>
  <si>
    <t>9859187363</t>
  </si>
  <si>
    <t>Saleha Begum LPS</t>
  </si>
  <si>
    <t>9531238774</t>
  </si>
  <si>
    <t>Tukargram Barhailakandi LPS</t>
  </si>
  <si>
    <t>9531273965</t>
  </si>
  <si>
    <t>ABDUL MATLIB MES</t>
  </si>
  <si>
    <t>9859032418</t>
  </si>
  <si>
    <t>9 no. Bondukmara LPS</t>
  </si>
  <si>
    <t>768 no. Barhailakandi Janakalyan LPS</t>
  </si>
  <si>
    <t>9435340976</t>
  </si>
  <si>
    <t xml:space="preserve"> 358 no Barhailakandi LPS</t>
  </si>
  <si>
    <t>8812969320</t>
  </si>
  <si>
    <t>430 no Kandigram LPS</t>
  </si>
  <si>
    <t>9707678725</t>
  </si>
  <si>
    <t>KANDI GRAM MEM</t>
  </si>
  <si>
    <t>9707799947</t>
  </si>
  <si>
    <t>Pollymangal Upgraded MVS</t>
  </si>
  <si>
    <t>9864318669</t>
  </si>
  <si>
    <t>DAKSHINPAR MEM</t>
  </si>
  <si>
    <t>9854428670</t>
  </si>
  <si>
    <t>KALACHAND M.E INSTITUTE</t>
  </si>
  <si>
    <t>9707110344</t>
  </si>
  <si>
    <t>RAJYESWRPUR MEM</t>
  </si>
  <si>
    <t>9707246160</t>
  </si>
  <si>
    <t>National ME Institute</t>
  </si>
  <si>
    <t>9435217745</t>
  </si>
  <si>
    <t>Barhailakandi MES</t>
  </si>
  <si>
    <t>Hilal Uddin Memorial MES</t>
  </si>
  <si>
    <t>98547746970</t>
  </si>
  <si>
    <t>612 No Nayagram Lps</t>
  </si>
  <si>
    <t>9577080279</t>
  </si>
  <si>
    <t>BachairKhal LPS</t>
  </si>
  <si>
    <t>7896087861</t>
  </si>
  <si>
    <t>268 no  Kanchanpur LPS</t>
  </si>
  <si>
    <t>8723924295</t>
  </si>
  <si>
    <t>A.M.M.M. GIRL'S PRE SR. MADRASSA</t>
  </si>
  <si>
    <t xml:space="preserve"> Narainpur part 3 LPS</t>
  </si>
  <si>
    <t>9401532241</t>
  </si>
  <si>
    <t>887 no Ratakanti Algatila lps</t>
  </si>
  <si>
    <t>9854621267</t>
  </si>
  <si>
    <t>338 no. Bishnunath LPS</t>
  </si>
  <si>
    <t>9957369148</t>
  </si>
  <si>
    <t xml:space="preserve">M.A Memorial LPS          </t>
  </si>
  <si>
    <t>9401476050</t>
  </si>
  <si>
    <t xml:space="preserve">28 no Nilmoni Pathshala </t>
  </si>
  <si>
    <t>9854662187</t>
  </si>
  <si>
    <t>Narainpur MVS</t>
  </si>
  <si>
    <t>9435377488</t>
  </si>
  <si>
    <t>609 Matijuri Basdahar Model LPS</t>
  </si>
  <si>
    <t>9854709960</t>
  </si>
  <si>
    <t>KURIA BASTI</t>
  </si>
  <si>
    <t>MOHANPUR GRANT-C</t>
  </si>
  <si>
    <t>KURIA BASTI-A</t>
  </si>
  <si>
    <t>KURIA BASTI-B</t>
  </si>
  <si>
    <t>TAPANG</t>
  </si>
  <si>
    <t>KURIA BASTI-C</t>
  </si>
  <si>
    <t>BURNIE BRESE BAGAN</t>
  </si>
  <si>
    <t>TAPANG-A</t>
  </si>
  <si>
    <t>BURNIE BRESE BAGAN-TE</t>
  </si>
  <si>
    <t>TAPANG-B</t>
  </si>
  <si>
    <t>MOHANPUR BURNIE BRESE BAGAN-TE</t>
  </si>
  <si>
    <t xml:space="preserve">NARAINPUR PT. III </t>
  </si>
  <si>
    <t>NARAINPUR PT. IV</t>
  </si>
  <si>
    <t>TUPKHANA-B</t>
  </si>
  <si>
    <t>NITAINAGAR PT.II</t>
  </si>
  <si>
    <t>LAKSHIRBOND PT II</t>
  </si>
  <si>
    <t>LAKSHIRBOND PT I</t>
  </si>
  <si>
    <t>BORJURAI</t>
  </si>
  <si>
    <t>GANGPAR DHUMKAR PT IV</t>
  </si>
  <si>
    <t>BOALIPAR PT III</t>
  </si>
  <si>
    <t xml:space="preserve">NITAINAGAR PT.II AWC </t>
  </si>
  <si>
    <t xml:space="preserve">NITAINAGAR PT.III AWC </t>
  </si>
  <si>
    <t>NARAINPUR PT IV</t>
  </si>
  <si>
    <t>BOALIPAR PT II</t>
  </si>
  <si>
    <t>TUPKHANA</t>
  </si>
  <si>
    <t>NARAINPUR PT V</t>
  </si>
  <si>
    <t>GANGPAR DHUMKAR PT IV (NAYAGRAM)</t>
  </si>
  <si>
    <t>GANGPAR DHUMKAR PT III</t>
  </si>
  <si>
    <t>BORJURAI WEST</t>
  </si>
  <si>
    <t>NARAINPUR PT III</t>
  </si>
  <si>
    <t>RANGAUTI</t>
  </si>
  <si>
    <t>NARAINPURPT V</t>
  </si>
  <si>
    <t>VICHINGCHA PT II</t>
  </si>
  <si>
    <t>RANGAUTI PT III</t>
  </si>
  <si>
    <t>VICHINGCHA PT II A</t>
  </si>
  <si>
    <t>RANGAUTI I</t>
  </si>
  <si>
    <t>BILPAR DHUMKAR</t>
  </si>
  <si>
    <t>BILPAR DHUMKAR -A</t>
  </si>
  <si>
    <t>RANGAUTI II</t>
  </si>
  <si>
    <t>RANGAUTI III</t>
  </si>
  <si>
    <t>13/8/2019</t>
  </si>
  <si>
    <t>14/8/2019</t>
  </si>
  <si>
    <t>16/8/2019</t>
  </si>
  <si>
    <t>17/8/2019</t>
  </si>
  <si>
    <t>19/8/2019</t>
  </si>
  <si>
    <t>21/8/2019</t>
  </si>
  <si>
    <t>22/8/2019</t>
  </si>
  <si>
    <t>23/8/2019</t>
  </si>
  <si>
    <t>26/8/2019</t>
  </si>
  <si>
    <t>27/8/2019</t>
  </si>
  <si>
    <t>28/8/2019</t>
  </si>
  <si>
    <t>29/8/2019</t>
  </si>
  <si>
    <t>30/8/2019</t>
  </si>
  <si>
    <t>31/8/2019</t>
  </si>
  <si>
    <t xml:space="preserve">Matijuri Sishukalyan LPS </t>
  </si>
  <si>
    <t>9854563515</t>
  </si>
  <si>
    <t>R.A.M.E SCHOOL</t>
  </si>
  <si>
    <t>7086224853</t>
  </si>
  <si>
    <t>PAIKAN WEST</t>
  </si>
  <si>
    <t>M.A. MEMORIAL PRE-SR. MADRASSA (MATIJURI)</t>
  </si>
  <si>
    <t>PROGOTISHIL LP SCHOOL</t>
  </si>
  <si>
    <t>9706506287</t>
  </si>
  <si>
    <t>KUMUDIDNI PAUL MES</t>
  </si>
  <si>
    <t>9678304645</t>
  </si>
  <si>
    <t>MATIJURI GIRLS MES</t>
  </si>
  <si>
    <t>9577271303</t>
  </si>
  <si>
    <t>Janakalyan LPS</t>
  </si>
  <si>
    <t>9859031844</t>
  </si>
  <si>
    <t xml:space="preserve">444 no Basdahar LPS  </t>
  </si>
  <si>
    <t>9864797404</t>
  </si>
  <si>
    <t>766 no Momtaz Ali Vidyapith LPS</t>
  </si>
  <si>
    <t>9707268882</t>
  </si>
  <si>
    <t>142 no Basdahar LPS</t>
  </si>
  <si>
    <t>9401135637</t>
  </si>
  <si>
    <t>435 no. West Basdahar LPS</t>
  </si>
  <si>
    <t>166 no Kajirkuna LPS</t>
  </si>
  <si>
    <t>9435883909</t>
  </si>
  <si>
    <t>11 no Matijuri LPS</t>
  </si>
  <si>
    <t>9707733885</t>
  </si>
  <si>
    <t>203 no Matijuri Girls LPS</t>
  </si>
  <si>
    <t>9864402700</t>
  </si>
  <si>
    <t>12 No Paikan LPS</t>
  </si>
  <si>
    <t>9854585735</t>
  </si>
  <si>
    <t>260 no Paikan Girls LPS</t>
  </si>
  <si>
    <t>9854718863</t>
  </si>
  <si>
    <t>BASHDOR MEM</t>
  </si>
  <si>
    <t>96133626436</t>
  </si>
  <si>
    <t>Suresh Das Memorial LPS</t>
  </si>
  <si>
    <t>7399406961</t>
  </si>
  <si>
    <t>Bashdahar Janakalyan MVS</t>
  </si>
  <si>
    <t>9859030141</t>
  </si>
  <si>
    <t>Sushil Paul MVS</t>
  </si>
  <si>
    <t>9854404405</t>
  </si>
  <si>
    <t>Durgacharan MVS</t>
  </si>
  <si>
    <t>9678917055</t>
  </si>
  <si>
    <t>SISHU BIKASH VIDYAPITH VLP</t>
  </si>
  <si>
    <t>7035128248</t>
  </si>
  <si>
    <t>SISHU KALYAN VLP</t>
  </si>
  <si>
    <t>9401780630</t>
  </si>
  <si>
    <t>HAJI KALAMIA MEMO VLP</t>
  </si>
  <si>
    <t>882203752</t>
  </si>
  <si>
    <t>IDRIS ALI VLPS</t>
  </si>
  <si>
    <t>9954502164</t>
  </si>
  <si>
    <t>BASDHAR JANAMANGAL MES</t>
  </si>
  <si>
    <t>9707664584</t>
  </si>
  <si>
    <t>256 NO BILPAR DHUMKAR B. VIDYALAYA</t>
  </si>
  <si>
    <t>0113502</t>
  </si>
  <si>
    <t>9435600051</t>
  </si>
  <si>
    <t>660 BILPAR ELEMENTARY SCHOOL</t>
  </si>
  <si>
    <t>0113504</t>
  </si>
  <si>
    <t>9854252214</t>
  </si>
  <si>
    <t>420 NO TIKAR BASTI LP SCHOOL</t>
  </si>
  <si>
    <t>0113702</t>
  </si>
  <si>
    <t>9435379301</t>
  </si>
  <si>
    <t>KAMALA GIRLS LP SCHOOL</t>
  </si>
  <si>
    <t>0113704</t>
  </si>
  <si>
    <t>9854211720</t>
  </si>
  <si>
    <t>49 MAHATMA GANDHI MEMO LP SCHOOL</t>
  </si>
  <si>
    <t>0113705</t>
  </si>
  <si>
    <t>9435378730</t>
  </si>
  <si>
    <t>TETULWALA LP SCHOOL</t>
  </si>
  <si>
    <t>0113707</t>
  </si>
  <si>
    <t>9864909879</t>
  </si>
  <si>
    <t>439 NO RANGAUTI LP SCHOOL</t>
  </si>
  <si>
    <t>0113801</t>
  </si>
  <si>
    <t>9435119404</t>
  </si>
  <si>
    <t>RANGAUTI GRAM UNNYAN LP SCHOOL</t>
  </si>
  <si>
    <t>9435928131</t>
  </si>
  <si>
    <t>20 NO RANGAUTI LP SCHOOL</t>
  </si>
  <si>
    <t>0113901</t>
  </si>
  <si>
    <t>9706431881</t>
  </si>
  <si>
    <t>231 NO HINGLARPAR LP SCHOOL</t>
  </si>
  <si>
    <t>0122401</t>
  </si>
  <si>
    <t>9854404889</t>
  </si>
  <si>
    <t>120 NO VISCHINGCHA MAKTAB</t>
  </si>
  <si>
    <t>0122402</t>
  </si>
  <si>
    <t>9435378791</t>
  </si>
  <si>
    <t>714 VISCHINGCHA LPS</t>
  </si>
  <si>
    <t>0122403</t>
  </si>
  <si>
    <t>9854563957</t>
  </si>
  <si>
    <t>ARJUN DUTTA ME SCHOOL</t>
  </si>
  <si>
    <t>0113701</t>
  </si>
  <si>
    <t>EAST RANGAUTI ME SCHOOL</t>
  </si>
  <si>
    <t>0113703</t>
  </si>
  <si>
    <t>9864526954</t>
  </si>
  <si>
    <t>TIKAR BASTI ME INSTITUTE</t>
  </si>
  <si>
    <t>0113708</t>
  </si>
  <si>
    <t>7896901955</t>
  </si>
  <si>
    <t>WAR ALI CHOUDHURY MEMO. ME INST</t>
  </si>
  <si>
    <t>9613107808</t>
  </si>
  <si>
    <t>HAMID RAJA MEMORIAL MV SCHOOL</t>
  </si>
  <si>
    <t>0113803</t>
  </si>
  <si>
    <t>0113902</t>
  </si>
  <si>
    <t>9854575688</t>
  </si>
  <si>
    <t>MOINUL HOQUE CHOUDHURY LP SCHOOL</t>
  </si>
  <si>
    <t>9707719555</t>
  </si>
  <si>
    <t>561 NO CHEPTI BROJOPUR LP SCHOOL</t>
  </si>
  <si>
    <t>0100901</t>
  </si>
  <si>
    <t>359 NO CHEPTI BROJOPUR LP SCHOOL.</t>
  </si>
  <si>
    <t>0100902</t>
  </si>
  <si>
    <t>9859717205</t>
  </si>
  <si>
    <t>BROJOPUR PART1 LP SCHOOL</t>
  </si>
  <si>
    <t>0119802</t>
  </si>
  <si>
    <t>661 NO BROJOPUR LP SCHOOL</t>
  </si>
  <si>
    <t>0119901</t>
  </si>
  <si>
    <t>66 NO BAHADURPUR MAKTAB</t>
  </si>
  <si>
    <t>0120001</t>
  </si>
  <si>
    <t>9613779593</t>
  </si>
  <si>
    <t>422 NO BAHADURPUR LP SCHOOL</t>
  </si>
  <si>
    <t>01200022</t>
  </si>
  <si>
    <t>9854416995</t>
  </si>
  <si>
    <t>975 NO BAHADURPUR LP SCHOOL</t>
  </si>
  <si>
    <t>0120005</t>
  </si>
  <si>
    <t>443 NO DAKHIN BAHADURPUR LP SCHOOL</t>
  </si>
  <si>
    <t>0120006</t>
  </si>
  <si>
    <t>8749975477</t>
  </si>
  <si>
    <t>1061 NO BORAITALI PAR LPSCHOOL</t>
  </si>
  <si>
    <t>0120007</t>
  </si>
  <si>
    <t>9854585490</t>
  </si>
  <si>
    <t>9401165765</t>
  </si>
  <si>
    <t>BROJOPUR MV SCHOOL</t>
  </si>
  <si>
    <t>0119801</t>
  </si>
  <si>
    <t>9577423795</t>
  </si>
  <si>
    <t>BAHADURPUR MEM</t>
  </si>
  <si>
    <t>0120003</t>
  </si>
  <si>
    <t>9854320818</t>
  </si>
  <si>
    <t>POLARPAR ME SCHOOL</t>
  </si>
  <si>
    <t>0120004</t>
  </si>
  <si>
    <t>9854980494</t>
  </si>
  <si>
    <t>DR. A.AHAD MEMORIAL ME SCHOOL</t>
  </si>
  <si>
    <t>0120101</t>
  </si>
  <si>
    <t>9854563981</t>
  </si>
  <si>
    <t>HAZI IDRIS ALI MES</t>
  </si>
  <si>
    <t>MOHANCHAND MEMO. MES</t>
  </si>
  <si>
    <t>9707780322</t>
  </si>
  <si>
    <t>POLARPAR MES</t>
  </si>
  <si>
    <t>9854467968</t>
  </si>
  <si>
    <t>ROMAN CHAND MEMORIAL MES</t>
  </si>
  <si>
    <t>9401561614</t>
  </si>
  <si>
    <t>ITARKANDI MODEL ASOMIYA LP SCHOOL</t>
  </si>
  <si>
    <t>0106201</t>
  </si>
  <si>
    <t>9854793839</t>
  </si>
  <si>
    <t>52 NO ITARKANDI MAKTAB</t>
  </si>
  <si>
    <t>0106203</t>
  </si>
  <si>
    <t>9435572518</t>
  </si>
  <si>
    <t>857 NO NAGDIGRAM LP SCHOOL</t>
  </si>
  <si>
    <t>0106603</t>
  </si>
  <si>
    <t>9577379136</t>
  </si>
  <si>
    <t>140 NO NARAINPUR LP SCHOOL.</t>
  </si>
  <si>
    <t>0107101</t>
  </si>
  <si>
    <t>8753085702</t>
  </si>
  <si>
    <t>GANGPAR  LP SCHOOL</t>
  </si>
  <si>
    <t>9854700691</t>
  </si>
  <si>
    <t>353 NO CHANDPUR LP SCHOOL</t>
  </si>
  <si>
    <t>0116902</t>
  </si>
  <si>
    <t>9577143660</t>
  </si>
  <si>
    <t>6 NO SERISPORE LP SCHOOL</t>
  </si>
  <si>
    <t>0121301</t>
  </si>
  <si>
    <t>9854517198</t>
  </si>
  <si>
    <t>831 NO MEMTILLA LP SCHOOL</t>
  </si>
  <si>
    <t>0121401</t>
  </si>
  <si>
    <t>9854747316</t>
  </si>
  <si>
    <t>781 NO MOJOMILLA LP SCHOOL</t>
  </si>
  <si>
    <t>0121402</t>
  </si>
  <si>
    <t>9859434167</t>
  </si>
  <si>
    <t>583 NO CHAKCHANDPUR LP SCHOOL</t>
  </si>
  <si>
    <t>0121403</t>
  </si>
  <si>
    <t>9859033858</t>
  </si>
  <si>
    <t>UJANKUPA MEM</t>
  </si>
  <si>
    <t>0106601</t>
  </si>
  <si>
    <t>Nutan bosti LPS</t>
  </si>
  <si>
    <t>18230121405</t>
  </si>
  <si>
    <t>THOLAR GRAM VLP</t>
  </si>
  <si>
    <t>8752840562</t>
  </si>
  <si>
    <t>542 No Ratakandi Garden L.P.S</t>
  </si>
  <si>
    <t>0115701</t>
  </si>
  <si>
    <t>8751916488</t>
  </si>
  <si>
    <t>PAIKAN - B</t>
  </si>
  <si>
    <t>PAIKAN - A</t>
  </si>
  <si>
    <t>PAIKAN - EAST</t>
  </si>
  <si>
    <t>MATIJURI - WEST</t>
  </si>
  <si>
    <t>MATIJURI - A</t>
  </si>
  <si>
    <t>MATIJURI - LASKAR PARA</t>
  </si>
  <si>
    <t>BASHDOR - I</t>
  </si>
  <si>
    <t>MATIJURI - BARBHUIYA PARA</t>
  </si>
  <si>
    <t>SOUTH BASHDOR</t>
  </si>
  <si>
    <t>BASHDOR - I - WEST</t>
  </si>
  <si>
    <t>MATIJURI - B</t>
  </si>
  <si>
    <t>GANGPAR DHUMKAR PT - III</t>
  </si>
  <si>
    <t xml:space="preserve">BOALIPAR - II - B </t>
  </si>
  <si>
    <t>9401768931/9531472583</t>
  </si>
  <si>
    <t>CHANDPUR-B</t>
  </si>
  <si>
    <t>SERISPORE TE</t>
  </si>
  <si>
    <t>CHOWK CHANDPUR</t>
  </si>
  <si>
    <t>CHANDPUR-A</t>
  </si>
  <si>
    <t>BHATIRKUPA-II</t>
  </si>
  <si>
    <t>ITORKANDI-II</t>
  </si>
  <si>
    <t>NARAINPUR-II</t>
  </si>
  <si>
    <t>CHANDPUR-C</t>
  </si>
  <si>
    <t>SIBUTTAR</t>
  </si>
  <si>
    <t>UJANKUPA TE</t>
  </si>
  <si>
    <t>BOALIPAR-II-A</t>
  </si>
  <si>
    <t>KANCHANPUR-II</t>
  </si>
  <si>
    <t>KANCHANPUR-I</t>
  </si>
  <si>
    <t>9678318277 8194846698</t>
  </si>
  <si>
    <t>9954168098 9435216015</t>
  </si>
  <si>
    <t>BHATIRKUPA-III</t>
  </si>
  <si>
    <t>NARAINPUR - II</t>
  </si>
  <si>
    <t>GANGPAR DHUMKAR - IV</t>
  </si>
  <si>
    <t>BHATIRKUPA-II - A</t>
  </si>
  <si>
    <t>CHANDPUR</t>
  </si>
  <si>
    <t>SIBUTTAR-B</t>
  </si>
  <si>
    <t>NITAINAGAR-III</t>
  </si>
  <si>
    <t>BASHBARI -I</t>
  </si>
  <si>
    <t>SANTOSHNAGAR</t>
  </si>
  <si>
    <t>BOALIPAR-III</t>
  </si>
  <si>
    <t>BOALIPAR-I</t>
  </si>
  <si>
    <t>CHANDPUR EAST</t>
  </si>
  <si>
    <t>NITAINAGAR-I</t>
  </si>
  <si>
    <t>CHANDPUR WEST</t>
  </si>
  <si>
    <t>PURBOSUNAPUR</t>
  </si>
  <si>
    <t>BISHNUGARH</t>
  </si>
  <si>
    <t>BAHADURPUR - I</t>
  </si>
  <si>
    <t>BAHADURPUR - II</t>
  </si>
  <si>
    <t>CHEPTI BROJAPUR</t>
  </si>
  <si>
    <t>BROJAPUR - I</t>
  </si>
  <si>
    <t>13/9/2019</t>
  </si>
  <si>
    <t>14/9/2019</t>
  </si>
  <si>
    <t>16/9/2019</t>
  </si>
  <si>
    <t>17/9/2019</t>
  </si>
  <si>
    <t>18/9/2019</t>
  </si>
  <si>
    <t>20/9/2019</t>
  </si>
  <si>
    <t>19/9/2019</t>
  </si>
  <si>
    <t>21/9/2019</t>
  </si>
  <si>
    <t>23/9/2019</t>
  </si>
  <si>
    <t>24/9/2019</t>
  </si>
  <si>
    <t>25/9/2019</t>
  </si>
  <si>
    <t>26/9/2019</t>
  </si>
  <si>
    <t>27/9/2019</t>
  </si>
  <si>
    <t>28/9/2019</t>
  </si>
  <si>
    <t>30/9/2019</t>
  </si>
  <si>
    <t xml:space="preserve">RANGAUTI GIRLS ME SCHOOL(AMALGAMATED WITH RANGAUTI GIRLS HIGH SCHOOL) </t>
  </si>
  <si>
    <t>RAJESH CHAKROBORTY</t>
  </si>
  <si>
    <t>DR LP HAOKIP</t>
  </si>
  <si>
    <t>DR JABIR AMIN</t>
  </si>
  <si>
    <t>SIMANTO RAJBONGSHI</t>
  </si>
  <si>
    <t>MO (AYUR)</t>
  </si>
  <si>
    <t>DENTIST</t>
  </si>
  <si>
    <t>PHARMACIST</t>
  </si>
  <si>
    <t>DR SIDDIQUE ALI</t>
  </si>
  <si>
    <t>DR JHON L HRANKHAL</t>
  </si>
  <si>
    <t>SARBINA BAHAR</t>
  </si>
  <si>
    <t>KHAIRUL HQ LASKAR</t>
  </si>
  <si>
    <t>ANM</t>
  </si>
  <si>
    <t>HAILAKANDI</t>
  </si>
  <si>
    <t>ALGAPUR</t>
  </si>
  <si>
    <t>Matijuri</t>
  </si>
  <si>
    <t>Sajna Begam Barbhuiya</t>
  </si>
  <si>
    <t>Roushonara Begam</t>
  </si>
  <si>
    <t>Ratanpur</t>
  </si>
  <si>
    <t>Halima Begum</t>
  </si>
  <si>
    <t>Jomuna Mohali</t>
  </si>
  <si>
    <t>Ujankupa</t>
  </si>
  <si>
    <t>Shally Das</t>
  </si>
  <si>
    <t>Nirmala Sinha</t>
  </si>
  <si>
    <t>Mohanpur</t>
  </si>
  <si>
    <t>Hafsara begum</t>
  </si>
  <si>
    <t>Rizma Begam Chy</t>
  </si>
  <si>
    <t>Algapur</t>
  </si>
  <si>
    <t>Sabita Chanda</t>
  </si>
  <si>
    <t>Sahida Begum Barbhuiya</t>
  </si>
  <si>
    <t>Rangauti</t>
  </si>
  <si>
    <t>Rustana Begam Majumder</t>
  </si>
  <si>
    <t>Chandipur</t>
  </si>
  <si>
    <t>Jasmina Begum</t>
  </si>
  <si>
    <t>Alasun Nessa Majumder</t>
  </si>
  <si>
    <t>Basonti Das</t>
  </si>
  <si>
    <t>Samsun Nehar</t>
  </si>
  <si>
    <t>NORTH NARAINPUR</t>
  </si>
  <si>
    <t>Monti Rani</t>
  </si>
  <si>
    <t>THURSDAY</t>
  </si>
  <si>
    <t>FRIDAY</t>
  </si>
  <si>
    <t>SATURDAY</t>
  </si>
  <si>
    <t>MONDAY</t>
  </si>
  <si>
    <t>TUESDAY</t>
  </si>
  <si>
    <t>WEDNSDAY</t>
  </si>
  <si>
    <t>BOLERO</t>
  </si>
  <si>
    <t>Bokhrihawar</t>
  </si>
  <si>
    <t>Rajia Begum</t>
  </si>
  <si>
    <t>Sultana Begum</t>
  </si>
  <si>
    <t>Chipoarsangon</t>
  </si>
  <si>
    <t>Maya Roy</t>
  </si>
  <si>
    <t>CHANDIPUR SC</t>
  </si>
  <si>
    <t>Mahbuba Khanam</t>
  </si>
  <si>
    <t>Nitainagar</t>
  </si>
  <si>
    <t>Sufia Begum</t>
  </si>
  <si>
    <t>Minara Begam Mazarbhuiya</t>
  </si>
  <si>
    <t>LAKSHIRBOND SC</t>
  </si>
  <si>
    <t>Nazira Begam Laskar</t>
  </si>
  <si>
    <t>Pranothi Rani</t>
  </si>
  <si>
    <t>Laily Begam Laskar</t>
  </si>
  <si>
    <t>Rehana Begum</t>
  </si>
  <si>
    <t>Raina Begam Barbhuiya</t>
  </si>
  <si>
    <t>Sibuttar</t>
  </si>
  <si>
    <t>Sumitra Das</t>
  </si>
  <si>
    <t>Sofia Begam Laskar</t>
  </si>
  <si>
    <t>ITORKANDI SC</t>
  </si>
  <si>
    <t>750 No Chainu Basti L.P.S</t>
  </si>
  <si>
    <t>0115703</t>
  </si>
  <si>
    <t>9613387030</t>
  </si>
  <si>
    <t>Santosh Nagar Janamangal L.P.S</t>
  </si>
  <si>
    <t>0115901</t>
  </si>
  <si>
    <t>9435379087</t>
  </si>
  <si>
    <t>751 No Kayakhal L.P.S</t>
  </si>
  <si>
    <t>0115902</t>
  </si>
  <si>
    <t>9954050879</t>
  </si>
  <si>
    <t>528 No Serispore Garden L.PS</t>
  </si>
  <si>
    <t>0116002</t>
  </si>
  <si>
    <t>9613606098</t>
  </si>
  <si>
    <t>543 Balikandi Garden LPS</t>
  </si>
  <si>
    <t>0122902</t>
  </si>
  <si>
    <t>9435263361</t>
  </si>
  <si>
    <t>M.A Memorial LPS</t>
  </si>
  <si>
    <t>0123001</t>
  </si>
  <si>
    <t>448 Digirpar LPS</t>
  </si>
  <si>
    <t>0123002</t>
  </si>
  <si>
    <t>9854164519</t>
  </si>
  <si>
    <t>Kachari Tilla LPS</t>
  </si>
  <si>
    <t>0123003</t>
  </si>
  <si>
    <t>407 Vaila LPS</t>
  </si>
  <si>
    <t>0123004</t>
  </si>
  <si>
    <t>9854652446</t>
  </si>
  <si>
    <t>753 Mohantilla LPS</t>
  </si>
  <si>
    <t>0123101</t>
  </si>
  <si>
    <t>9854545528</t>
  </si>
  <si>
    <t>459 Noonkhulli LPS</t>
  </si>
  <si>
    <t>0123102</t>
  </si>
  <si>
    <t>9401929735</t>
  </si>
  <si>
    <t>607 No Nagatilla LPS</t>
  </si>
  <si>
    <t>0123201</t>
  </si>
  <si>
    <t>985894478</t>
  </si>
  <si>
    <t>749 No Telkatta Khasia Punji LPS</t>
  </si>
  <si>
    <t>0123202</t>
  </si>
  <si>
    <t>94351087374</t>
  </si>
  <si>
    <t>418 No Durgimara LPS</t>
  </si>
  <si>
    <t>0123203</t>
  </si>
  <si>
    <t>9854253969</t>
  </si>
  <si>
    <t>Balakandi F.B.Memo. ME Institute.</t>
  </si>
  <si>
    <t>0122901</t>
  </si>
  <si>
    <t>9854662274</t>
  </si>
  <si>
    <t>RATANPUR -I</t>
  </si>
  <si>
    <t>BHAJANTIPUR - I</t>
  </si>
  <si>
    <t>RATANPUR -II</t>
  </si>
  <si>
    <t>BHAJANTIPUR - II</t>
  </si>
  <si>
    <t>RUKMINI LAMHA</t>
  </si>
</sst>
</file>

<file path=xl/styles.xml><?xml version="1.0" encoding="utf-8"?>
<styleSheet xmlns="http://schemas.openxmlformats.org/spreadsheetml/2006/main">
  <numFmts count="1">
    <numFmt numFmtId="164" formatCode="[$-409]d/mmm/yy;@"/>
  </numFmts>
  <fonts count="22">
    <font>
      <sz val="11"/>
      <color theme="1"/>
      <name val="Calibri"/>
      <family val="2"/>
      <scheme val="minor"/>
    </font>
    <font>
      <b/>
      <sz val="11"/>
      <color theme="1"/>
      <name val="Arial Narrow"/>
      <family val="2"/>
    </font>
    <font>
      <b/>
      <sz val="10"/>
      <color theme="1"/>
      <name val="Arial Narrow"/>
      <family val="2"/>
    </font>
    <font>
      <sz val="11"/>
      <color theme="1"/>
      <name val="Arial Narrow"/>
      <family val="2"/>
    </font>
    <font>
      <b/>
      <sz val="11"/>
      <color rgb="FFFF0000"/>
      <name val="Arial Narrow"/>
      <family val="2"/>
    </font>
    <font>
      <b/>
      <sz val="8"/>
      <color theme="1"/>
      <name val="Arial Narrow"/>
      <family val="2"/>
    </font>
    <font>
      <b/>
      <sz val="12"/>
      <color theme="1"/>
      <name val="Arial Narrow"/>
      <family val="2"/>
    </font>
    <font>
      <b/>
      <i/>
      <sz val="12"/>
      <color theme="1"/>
      <name val="Arial Narrow"/>
      <family val="2"/>
    </font>
    <font>
      <b/>
      <sz val="12"/>
      <color theme="5" tint="-0.499984740745262"/>
      <name val="Arial Narrow"/>
      <family val="2"/>
    </font>
    <font>
      <b/>
      <sz val="11"/>
      <color rgb="FF7030A0"/>
      <name val="Arial Narrow"/>
      <family val="2"/>
    </font>
    <font>
      <sz val="9"/>
      <color theme="1"/>
      <name val="Arial Narrow"/>
      <family val="2"/>
    </font>
    <font>
      <sz val="8"/>
      <color theme="1"/>
      <name val="Arial Narrow"/>
      <family val="2"/>
    </font>
    <font>
      <b/>
      <u/>
      <sz val="14"/>
      <color rgb="FF7030A0"/>
      <name val="Cambria"/>
      <family val="1"/>
    </font>
    <font>
      <b/>
      <sz val="11"/>
      <color rgb="FF002060"/>
      <name val="Cambria"/>
      <family val="1"/>
      <scheme val="major"/>
    </font>
    <font>
      <b/>
      <sz val="12"/>
      <color rgb="FF002060"/>
      <name val="Cambria"/>
      <family val="1"/>
      <scheme val="major"/>
    </font>
    <font>
      <sz val="11"/>
      <color rgb="FF002060"/>
      <name val="Cambria"/>
      <family val="1"/>
      <scheme val="major"/>
    </font>
    <font>
      <b/>
      <u/>
      <sz val="12"/>
      <color theme="1"/>
      <name val="Arial Narrow"/>
      <family val="2"/>
    </font>
    <font>
      <sz val="11"/>
      <color theme="1"/>
      <name val="Cambria"/>
      <family val="1"/>
      <scheme val="major"/>
    </font>
    <font>
      <sz val="11"/>
      <name val="Calibri"/>
      <family val="2"/>
      <scheme val="minor"/>
    </font>
    <font>
      <sz val="11"/>
      <name val="Arial Narrow"/>
      <family val="2"/>
    </font>
    <font>
      <sz val="8"/>
      <name val="Calibri"/>
      <family val="2"/>
      <scheme val="minor"/>
    </font>
    <font>
      <sz val="9"/>
      <name val="Calibri"/>
      <family val="2"/>
      <scheme val="minor"/>
    </font>
  </fonts>
  <fills count="11">
    <fill>
      <patternFill patternType="none"/>
    </fill>
    <fill>
      <patternFill patternType="gray125"/>
    </fill>
    <fill>
      <patternFill patternType="solid">
        <fgColor theme="2" tint="-9.9978637043366805E-2"/>
        <bgColor indexed="64"/>
      </patternFill>
    </fill>
    <fill>
      <patternFill patternType="solid">
        <fgColor theme="3" tint="0.79998168889431442"/>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2" tint="-0.249977111117893"/>
        <bgColor indexed="64"/>
      </patternFill>
    </fill>
    <fill>
      <patternFill patternType="solid">
        <fgColor theme="5" tint="0.39997558519241921"/>
        <bgColor indexed="64"/>
      </patternFill>
    </fill>
    <fill>
      <patternFill patternType="solid">
        <fgColor theme="0" tint="-0.249977111117893"/>
        <bgColor indexed="64"/>
      </patternFill>
    </fill>
    <fill>
      <patternFill patternType="solid">
        <fgColor theme="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thin">
        <color rgb="FFFF0000"/>
      </left>
      <right style="thin">
        <color rgb="FFFF0000"/>
      </right>
      <top style="thin">
        <color rgb="FFFF0000"/>
      </top>
      <bottom style="thin">
        <color rgb="FFFF0000"/>
      </bottom>
      <diagonal/>
    </border>
  </borders>
  <cellStyleXfs count="1">
    <xf numFmtId="0" fontId="0" fillId="0" borderId="0"/>
  </cellStyleXfs>
  <cellXfs count="195">
    <xf numFmtId="0" fontId="0" fillId="0" borderId="0" xfId="0"/>
    <xf numFmtId="0" fontId="3" fillId="0" borderId="0" xfId="0" applyFont="1"/>
    <xf numFmtId="0" fontId="1" fillId="3" borderId="1" xfId="0" applyFont="1" applyFill="1" applyBorder="1" applyAlignment="1">
      <alignment horizontal="center" vertical="center"/>
    </xf>
    <xf numFmtId="0" fontId="1" fillId="3" borderId="1" xfId="0" applyFont="1" applyFill="1" applyBorder="1" applyAlignment="1">
      <alignment horizontal="center" vertical="center"/>
    </xf>
    <xf numFmtId="0" fontId="3" fillId="0" borderId="1" xfId="0" applyFont="1" applyBorder="1" applyAlignment="1">
      <alignment horizontal="center" vertical="center"/>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1" fillId="3" borderId="1" xfId="0" applyFont="1" applyFill="1" applyBorder="1" applyAlignment="1">
      <alignment horizontal="center" vertical="center"/>
    </xf>
    <xf numFmtId="0" fontId="1" fillId="0" borderId="0" xfId="0" applyFont="1" applyFill="1" applyBorder="1" applyAlignment="1">
      <alignment vertical="center"/>
    </xf>
    <xf numFmtId="0" fontId="1" fillId="2" borderId="1" xfId="0" applyFont="1" applyFill="1" applyBorder="1" applyAlignment="1">
      <alignment horizontal="center"/>
    </xf>
    <xf numFmtId="0" fontId="1" fillId="0" borderId="1" xfId="0" applyFont="1" applyBorder="1" applyAlignment="1">
      <alignment horizontal="center" vertical="center"/>
    </xf>
    <xf numFmtId="0" fontId="2" fillId="3" borderId="1" xfId="0" applyFont="1" applyFill="1" applyBorder="1" applyAlignment="1">
      <alignment horizontal="center" vertical="center"/>
    </xf>
    <xf numFmtId="0" fontId="3" fillId="3" borderId="1" xfId="0" applyFont="1" applyFill="1" applyBorder="1"/>
    <xf numFmtId="1" fontId="1" fillId="3" borderId="1" xfId="0" applyNumberFormat="1" applyFont="1" applyFill="1" applyBorder="1" applyAlignment="1">
      <alignment horizontal="center" vertical="center"/>
    </xf>
    <xf numFmtId="14" fontId="1" fillId="3" borderId="1" xfId="0" applyNumberFormat="1" applyFont="1" applyFill="1" applyBorder="1" applyAlignment="1">
      <alignment horizontal="center" vertical="center"/>
    </xf>
    <xf numFmtId="0" fontId="2" fillId="3" borderId="1" xfId="0" applyFont="1" applyFill="1" applyBorder="1" applyAlignment="1">
      <alignment horizontal="center" vertical="center"/>
    </xf>
    <xf numFmtId="0" fontId="3" fillId="0" borderId="0" xfId="0" applyFont="1" applyAlignment="1">
      <alignment horizontal="center" vertical="center"/>
    </xf>
    <xf numFmtId="0" fontId="3" fillId="0" borderId="1" xfId="0" applyFont="1" applyBorder="1" applyAlignment="1" applyProtection="1">
      <alignment horizontal="center" vertical="center"/>
      <protection locked="0"/>
    </xf>
    <xf numFmtId="0" fontId="3" fillId="0" borderId="1" xfId="0" applyFont="1" applyBorder="1" applyAlignment="1" applyProtection="1">
      <alignment horizontal="left" vertical="center" wrapText="1"/>
      <protection locked="0"/>
    </xf>
    <xf numFmtId="1" fontId="3" fillId="0" borderId="1" xfId="0" applyNumberFormat="1" applyFont="1" applyBorder="1" applyAlignment="1" applyProtection="1">
      <alignment horizontal="center" vertical="center" wrapText="1"/>
      <protection locked="0"/>
    </xf>
    <xf numFmtId="0" fontId="1" fillId="3" borderId="1" xfId="0" applyFont="1" applyFill="1" applyBorder="1" applyAlignment="1">
      <alignment horizontal="center" vertical="center"/>
    </xf>
    <xf numFmtId="0" fontId="2" fillId="0" borderId="0" xfId="0" applyFont="1" applyFill="1" applyBorder="1" applyAlignment="1">
      <alignment horizontal="center" vertical="center" wrapText="1"/>
    </xf>
    <xf numFmtId="0" fontId="2" fillId="3" borderId="1" xfId="0" applyFont="1" applyFill="1" applyBorder="1" applyAlignment="1">
      <alignment horizontal="center" vertical="center"/>
    </xf>
    <xf numFmtId="164" fontId="3" fillId="0" borderId="1" xfId="0" applyNumberFormat="1" applyFont="1" applyBorder="1" applyAlignment="1" applyProtection="1">
      <alignment horizontal="left" vertical="center" wrapText="1"/>
      <protection locked="0"/>
    </xf>
    <xf numFmtId="17" fontId="6" fillId="0" borderId="1" xfId="0" applyNumberFormat="1" applyFont="1" applyFill="1" applyBorder="1" applyAlignment="1" applyProtection="1">
      <alignment horizontal="center" vertical="center" wrapText="1"/>
      <protection locked="0"/>
    </xf>
    <xf numFmtId="0" fontId="3" fillId="0" borderId="0" xfId="0" applyFont="1" applyProtection="1"/>
    <xf numFmtId="0" fontId="2" fillId="4" borderId="1" xfId="0" applyFont="1" applyFill="1" applyBorder="1" applyAlignment="1" applyProtection="1">
      <alignment horizontal="center" vertical="center"/>
    </xf>
    <xf numFmtId="0" fontId="2" fillId="4" borderId="2" xfId="0" applyFont="1" applyFill="1" applyBorder="1" applyAlignment="1" applyProtection="1">
      <alignment horizontal="center" vertical="center" wrapText="1"/>
    </xf>
    <xf numFmtId="0" fontId="1" fillId="5" borderId="1" xfId="0" applyFont="1" applyFill="1" applyBorder="1" applyAlignment="1" applyProtection="1">
      <alignment horizontal="center" vertical="center"/>
    </xf>
    <xf numFmtId="0" fontId="1" fillId="0" borderId="1" xfId="0" applyFont="1" applyBorder="1" applyAlignment="1" applyProtection="1">
      <alignment horizontal="center" vertical="center"/>
    </xf>
    <xf numFmtId="0" fontId="3" fillId="0" borderId="1" xfId="0" quotePrefix="1" applyFont="1" applyBorder="1" applyAlignment="1" applyProtection="1">
      <alignment horizontal="center" vertical="center"/>
    </xf>
    <xf numFmtId="0" fontId="3" fillId="0" borderId="1" xfId="0" applyFont="1" applyBorder="1" applyAlignment="1" applyProtection="1">
      <alignment horizontal="center" vertical="center"/>
    </xf>
    <xf numFmtId="0" fontId="3" fillId="0" borderId="0" xfId="0" quotePrefix="1" applyFont="1" applyProtection="1"/>
    <xf numFmtId="0" fontId="6" fillId="5" borderId="1" xfId="0" applyFont="1" applyFill="1" applyBorder="1" applyAlignment="1" applyProtection="1">
      <alignment horizontal="center" vertical="center"/>
    </xf>
    <xf numFmtId="0" fontId="3" fillId="0" borderId="0" xfId="0" applyFont="1" applyAlignment="1" applyProtection="1">
      <alignment horizontal="center"/>
    </xf>
    <xf numFmtId="0" fontId="13" fillId="0" borderId="1" xfId="0" applyFont="1" applyBorder="1" applyAlignment="1" applyProtection="1">
      <alignment horizontal="center" vertical="center"/>
      <protection locked="0"/>
    </xf>
    <xf numFmtId="0" fontId="15" fillId="0" borderId="1" xfId="0" applyFont="1" applyFill="1" applyBorder="1" applyAlignment="1" applyProtection="1">
      <protection locked="0"/>
    </xf>
    <xf numFmtId="0" fontId="15" fillId="0" borderId="1" xfId="0" applyFont="1" applyFill="1" applyBorder="1" applyAlignment="1" applyProtection="1">
      <alignment vertical="center"/>
      <protection locked="0"/>
    </xf>
    <xf numFmtId="0" fontId="1" fillId="3" borderId="1" xfId="0" applyFont="1" applyFill="1" applyBorder="1" applyAlignment="1">
      <alignment horizontal="center" vertical="center"/>
    </xf>
    <xf numFmtId="0" fontId="6" fillId="5" borderId="1" xfId="0" applyFont="1" applyFill="1" applyBorder="1" applyAlignment="1" applyProtection="1">
      <alignment horizontal="center" vertical="center"/>
    </xf>
    <xf numFmtId="0" fontId="1" fillId="5" borderId="1" xfId="0" applyFont="1" applyFill="1" applyBorder="1" applyAlignment="1" applyProtection="1">
      <alignment horizontal="center" vertical="center" wrapText="1"/>
    </xf>
    <xf numFmtId="0" fontId="1" fillId="5" borderId="1" xfId="0" applyFont="1" applyFill="1" applyBorder="1" applyAlignment="1" applyProtection="1">
      <alignment vertical="center"/>
    </xf>
    <xf numFmtId="0" fontId="1" fillId="5" borderId="1" xfId="0" applyFont="1" applyFill="1" applyBorder="1" applyAlignment="1" applyProtection="1">
      <alignment horizontal="center" vertical="center"/>
    </xf>
    <xf numFmtId="0" fontId="2" fillId="8" borderId="1" xfId="0" applyFont="1" applyFill="1" applyBorder="1" applyAlignment="1">
      <alignment horizontal="center" vertical="center"/>
    </xf>
    <xf numFmtId="0" fontId="1" fillId="0" borderId="6" xfId="0" applyFont="1" applyBorder="1" applyAlignment="1" applyProtection="1">
      <alignment horizontal="center" vertical="center"/>
    </xf>
    <xf numFmtId="0" fontId="1" fillId="5" borderId="6" xfId="0" applyFont="1" applyFill="1" applyBorder="1" applyAlignment="1" applyProtection="1">
      <alignment horizontal="center" vertical="center"/>
    </xf>
    <xf numFmtId="17" fontId="3" fillId="9" borderId="1" xfId="0" applyNumberFormat="1" applyFont="1" applyFill="1" applyBorder="1" applyAlignment="1" applyProtection="1">
      <alignment horizontal="center" vertical="center"/>
    </xf>
    <xf numFmtId="0" fontId="3" fillId="0" borderId="1" xfId="0" applyFont="1" applyBorder="1" applyAlignment="1" applyProtection="1">
      <alignment horizontal="center" vertical="center" wrapText="1"/>
      <protection locked="0"/>
    </xf>
    <xf numFmtId="0" fontId="3" fillId="0" borderId="1" xfId="0" applyFont="1" applyFill="1" applyBorder="1" applyAlignment="1">
      <alignment horizontal="center" vertical="center"/>
    </xf>
    <xf numFmtId="0" fontId="3" fillId="0" borderId="1" xfId="0" applyFont="1" applyFill="1" applyBorder="1" applyAlignment="1" applyProtection="1">
      <alignment horizontal="left" vertical="center" wrapText="1"/>
      <protection locked="0"/>
    </xf>
    <xf numFmtId="0" fontId="3" fillId="0" borderId="1" xfId="0" applyFont="1" applyFill="1" applyBorder="1" applyAlignment="1" applyProtection="1">
      <alignment horizontal="center" vertical="center" wrapText="1"/>
      <protection locked="0"/>
    </xf>
    <xf numFmtId="0" fontId="3" fillId="0" borderId="0" xfId="0" applyFont="1" applyFill="1"/>
    <xf numFmtId="0" fontId="17" fillId="0" borderId="1" xfId="0" applyFont="1" applyBorder="1" applyAlignment="1" applyProtection="1">
      <alignment horizontal="center" vertical="center"/>
      <protection locked="0"/>
    </xf>
    <xf numFmtId="0" fontId="2" fillId="0" borderId="0" xfId="0" applyFont="1" applyFill="1" applyBorder="1" applyAlignment="1">
      <alignment vertical="center" wrapText="1"/>
    </xf>
    <xf numFmtId="1" fontId="3" fillId="0" borderId="1" xfId="0" applyNumberFormat="1" applyFont="1" applyBorder="1" applyAlignment="1" applyProtection="1">
      <alignment horizontal="center" vertical="center"/>
      <protection locked="0"/>
    </xf>
    <xf numFmtId="0" fontId="3" fillId="0" borderId="1" xfId="0" applyFont="1" applyBorder="1" applyProtection="1">
      <protection locked="0"/>
    </xf>
    <xf numFmtId="1" fontId="1" fillId="3" borderId="1" xfId="0" applyNumberFormat="1" applyFont="1" applyFill="1" applyBorder="1" applyAlignment="1" applyProtection="1">
      <alignment horizontal="center" vertical="center"/>
    </xf>
    <xf numFmtId="1" fontId="3" fillId="0" borderId="1" xfId="0" applyNumberFormat="1" applyFont="1" applyBorder="1" applyAlignment="1" applyProtection="1">
      <alignment horizontal="center" vertical="center"/>
    </xf>
    <xf numFmtId="0" fontId="1" fillId="3" borderId="1" xfId="0" applyFont="1" applyFill="1" applyBorder="1" applyAlignment="1" applyProtection="1">
      <alignment horizontal="center" vertical="center"/>
    </xf>
    <xf numFmtId="0" fontId="3" fillId="0" borderId="1" xfId="0" applyFont="1" applyBorder="1" applyProtection="1"/>
    <xf numFmtId="17" fontId="1" fillId="0" borderId="6" xfId="0" applyNumberFormat="1" applyFont="1" applyBorder="1" applyAlignment="1" applyProtection="1">
      <alignment horizontal="center" vertical="center"/>
      <protection locked="0"/>
    </xf>
    <xf numFmtId="17" fontId="1" fillId="0" borderId="1" xfId="0" applyNumberFormat="1" applyFont="1" applyBorder="1" applyAlignment="1" applyProtection="1">
      <alignment horizontal="center" vertical="center"/>
      <protection locked="0"/>
    </xf>
    <xf numFmtId="49" fontId="18" fillId="10" borderId="1" xfId="0" applyNumberFormat="1" applyFont="1" applyFill="1" applyBorder="1" applyAlignment="1" applyProtection="1">
      <alignment horizontal="left" vertical="center"/>
      <protection locked="0"/>
    </xf>
    <xf numFmtId="0" fontId="18" fillId="10" borderId="1" xfId="0" applyFont="1" applyFill="1" applyBorder="1" applyAlignment="1" applyProtection="1">
      <alignment horizontal="center" vertical="center"/>
      <protection locked="0"/>
    </xf>
    <xf numFmtId="0" fontId="18" fillId="10" borderId="1" xfId="0" quotePrefix="1" applyFont="1" applyFill="1" applyBorder="1" applyAlignment="1" applyProtection="1">
      <alignment horizontal="left" vertical="center"/>
      <protection locked="0"/>
    </xf>
    <xf numFmtId="49" fontId="18" fillId="10" borderId="1" xfId="0" applyNumberFormat="1" applyFont="1" applyFill="1" applyBorder="1" applyAlignment="1" applyProtection="1">
      <alignment horizontal="center" vertical="center"/>
      <protection locked="0"/>
    </xf>
    <xf numFmtId="0" fontId="18" fillId="10" borderId="1" xfId="0" applyFont="1" applyFill="1" applyBorder="1" applyAlignment="1" applyProtection="1">
      <alignment horizontal="left" vertical="center"/>
      <protection locked="0"/>
    </xf>
    <xf numFmtId="0" fontId="18" fillId="10" borderId="1" xfId="0" applyNumberFormat="1" applyFont="1" applyFill="1" applyBorder="1" applyAlignment="1" applyProtection="1">
      <alignment horizontal="left" vertical="center"/>
      <protection locked="0"/>
    </xf>
    <xf numFmtId="0" fontId="18" fillId="10" borderId="1" xfId="0" applyNumberFormat="1" applyFont="1" applyFill="1" applyBorder="1" applyAlignment="1" applyProtection="1">
      <alignment horizontal="center" vertical="center"/>
      <protection locked="0"/>
    </xf>
    <xf numFmtId="0" fontId="18" fillId="10" borderId="1" xfId="0" applyFont="1" applyFill="1" applyBorder="1" applyAlignment="1" applyProtection="1">
      <alignment vertical="center"/>
      <protection locked="0"/>
    </xf>
    <xf numFmtId="0" fontId="18" fillId="10" borderId="1" xfId="0" applyFont="1" applyFill="1" applyBorder="1" applyAlignment="1" applyProtection="1">
      <alignment horizontal="center" vertical="center" wrapText="1"/>
      <protection locked="0"/>
    </xf>
    <xf numFmtId="0" fontId="18" fillId="10" borderId="1" xfId="0" applyNumberFormat="1" applyFont="1" applyFill="1" applyBorder="1" applyAlignment="1" applyProtection="1">
      <alignment horizontal="center" vertical="center" wrapText="1"/>
      <protection locked="0"/>
    </xf>
    <xf numFmtId="49" fontId="18" fillId="10" borderId="1" xfId="0" applyNumberFormat="1" applyFont="1" applyFill="1" applyBorder="1" applyAlignment="1" applyProtection="1">
      <alignment horizontal="center" vertical="center" wrapText="1"/>
      <protection locked="0"/>
    </xf>
    <xf numFmtId="49" fontId="18" fillId="10" borderId="1" xfId="0" applyNumberFormat="1" applyFont="1" applyFill="1" applyBorder="1" applyAlignment="1" applyProtection="1">
      <alignment vertical="center"/>
      <protection locked="0"/>
    </xf>
    <xf numFmtId="0" fontId="18" fillId="10" borderId="1" xfId="0" applyNumberFormat="1" applyFont="1" applyFill="1" applyBorder="1" applyAlignment="1" applyProtection="1">
      <alignment vertical="center"/>
      <protection locked="0"/>
    </xf>
    <xf numFmtId="0" fontId="18" fillId="10" borderId="1" xfId="0" quotePrefix="1" applyFont="1" applyFill="1" applyBorder="1" applyAlignment="1" applyProtection="1">
      <alignment vertical="center"/>
      <protection locked="0"/>
    </xf>
    <xf numFmtId="0" fontId="18" fillId="10" borderId="1" xfId="0" quotePrefix="1" applyNumberFormat="1" applyFont="1" applyFill="1" applyBorder="1" applyAlignment="1" applyProtection="1">
      <alignment horizontal="center" vertical="center"/>
      <protection locked="0"/>
    </xf>
    <xf numFmtId="14" fontId="18" fillId="10" borderId="1" xfId="0" applyNumberFormat="1" applyFont="1" applyFill="1" applyBorder="1" applyAlignment="1" applyProtection="1">
      <alignment horizontal="center" vertical="center"/>
      <protection locked="0"/>
    </xf>
    <xf numFmtId="14" fontId="18" fillId="10" borderId="1" xfId="0" applyNumberFormat="1" applyFont="1" applyFill="1" applyBorder="1" applyAlignment="1" applyProtection="1">
      <alignment horizontal="center" vertical="center" wrapText="1"/>
      <protection locked="0"/>
    </xf>
    <xf numFmtId="0" fontId="18" fillId="10" borderId="11" xfId="0" applyFont="1" applyFill="1" applyBorder="1" applyAlignment="1" applyProtection="1">
      <alignment horizontal="center" vertical="center"/>
      <protection locked="0"/>
    </xf>
    <xf numFmtId="0" fontId="18" fillId="10" borderId="1" xfId="0" applyFont="1" applyFill="1" applyBorder="1" applyAlignment="1" applyProtection="1">
      <alignment vertical="center" wrapText="1"/>
      <protection locked="0"/>
    </xf>
    <xf numFmtId="0" fontId="19" fillId="10" borderId="1" xfId="0" applyFont="1" applyFill="1" applyBorder="1" applyAlignment="1" applyProtection="1">
      <alignment horizontal="center" vertical="center" wrapText="1"/>
      <protection locked="0"/>
    </xf>
    <xf numFmtId="14" fontId="3" fillId="0" borderId="1" xfId="0" applyNumberFormat="1" applyFont="1" applyBorder="1" applyAlignment="1" applyProtection="1">
      <alignment horizontal="center" vertical="center" wrapText="1"/>
      <protection locked="0"/>
    </xf>
    <xf numFmtId="0" fontId="18" fillId="10" borderId="1" xfId="0" applyFont="1" applyFill="1" applyBorder="1" applyAlignment="1" applyProtection="1">
      <alignment horizontal="left"/>
      <protection locked="0"/>
    </xf>
    <xf numFmtId="0" fontId="18" fillId="10" borderId="1" xfId="0" applyNumberFormat="1" applyFont="1" applyFill="1" applyBorder="1" applyAlignment="1" applyProtection="1">
      <alignment horizontal="left"/>
      <protection locked="0"/>
    </xf>
    <xf numFmtId="0" fontId="18" fillId="10" borderId="1" xfId="0" applyFont="1" applyFill="1" applyBorder="1" applyAlignment="1" applyProtection="1">
      <alignment horizontal="center" wrapText="1"/>
      <protection locked="0"/>
    </xf>
    <xf numFmtId="49" fontId="18" fillId="10" borderId="1" xfId="0" applyNumberFormat="1" applyFont="1" applyFill="1" applyBorder="1" applyAlignment="1" applyProtection="1">
      <alignment horizontal="center"/>
      <protection locked="0"/>
    </xf>
    <xf numFmtId="0" fontId="18" fillId="10" borderId="1" xfId="0" applyFont="1" applyFill="1" applyBorder="1" applyAlignment="1" applyProtection="1">
      <alignment horizontal="center"/>
      <protection locked="0"/>
    </xf>
    <xf numFmtId="0" fontId="18" fillId="10" borderId="1" xfId="0" applyNumberFormat="1" applyFont="1" applyFill="1" applyBorder="1" applyAlignment="1" applyProtection="1">
      <alignment horizontal="center"/>
      <protection locked="0"/>
    </xf>
    <xf numFmtId="14" fontId="3" fillId="0" borderId="1" xfId="0" applyNumberFormat="1" applyFont="1" applyBorder="1" applyAlignment="1" applyProtection="1">
      <alignment horizontal="left" vertical="center" wrapText="1"/>
      <protection locked="0"/>
    </xf>
    <xf numFmtId="0" fontId="18" fillId="10" borderId="1" xfId="0" applyFont="1" applyFill="1" applyBorder="1" applyAlignment="1">
      <alignment horizontal="left" vertical="center"/>
    </xf>
    <xf numFmtId="49" fontId="18" fillId="10" borderId="1" xfId="0" applyNumberFormat="1" applyFont="1" applyFill="1" applyBorder="1" applyAlignment="1">
      <alignment horizontal="center" vertical="center"/>
    </xf>
    <xf numFmtId="0" fontId="18" fillId="10" borderId="1" xfId="0" applyFont="1" applyFill="1" applyBorder="1" applyAlignment="1">
      <alignment horizontal="center" vertical="center"/>
    </xf>
    <xf numFmtId="0" fontId="18" fillId="10" borderId="1" xfId="0" applyNumberFormat="1" applyFont="1" applyFill="1" applyBorder="1" applyAlignment="1">
      <alignment horizontal="center" vertical="center"/>
    </xf>
    <xf numFmtId="0" fontId="18" fillId="10" borderId="1" xfId="0" applyNumberFormat="1" applyFont="1" applyFill="1" applyBorder="1" applyAlignment="1">
      <alignment horizontal="left" vertical="center"/>
    </xf>
    <xf numFmtId="0" fontId="19" fillId="10" borderId="1" xfId="0" applyFont="1" applyFill="1" applyBorder="1" applyAlignment="1" applyProtection="1">
      <alignment horizontal="center"/>
      <protection locked="0"/>
    </xf>
    <xf numFmtId="0" fontId="20" fillId="10" borderId="1" xfId="0" applyFont="1" applyFill="1" applyBorder="1" applyAlignment="1" applyProtection="1">
      <alignment horizontal="center" vertical="center"/>
      <protection locked="0"/>
    </xf>
    <xf numFmtId="14" fontId="18" fillId="10" borderId="1" xfId="0" applyNumberFormat="1" applyFont="1" applyFill="1" applyBorder="1" applyAlignment="1" applyProtection="1">
      <alignment horizontal="center"/>
      <protection locked="0"/>
    </xf>
    <xf numFmtId="0" fontId="0" fillId="0" borderId="1" xfId="0" applyBorder="1" applyAlignment="1" applyProtection="1">
      <alignment horizontal="left" vertical="center"/>
      <protection locked="0"/>
    </xf>
    <xf numFmtId="0" fontId="0" fillId="0" borderId="1" xfId="0" applyFont="1" applyBorder="1" applyAlignment="1" applyProtection="1">
      <protection locked="0"/>
    </xf>
    <xf numFmtId="0" fontId="0" fillId="0" borderId="1" xfId="0" applyFont="1" applyBorder="1" applyAlignment="1" applyProtection="1">
      <alignment horizontal="center" vertical="center"/>
      <protection locked="0"/>
    </xf>
    <xf numFmtId="0" fontId="0" fillId="0" borderId="1" xfId="0" applyFont="1" applyBorder="1" applyAlignment="1" applyProtection="1">
      <alignment vertical="center"/>
      <protection locked="0"/>
    </xf>
    <xf numFmtId="14" fontId="0" fillId="10" borderId="1" xfId="0" applyNumberFormat="1" applyFont="1" applyFill="1" applyBorder="1" applyAlignment="1" applyProtection="1">
      <alignment horizontal="center" vertical="center"/>
      <protection locked="0"/>
    </xf>
    <xf numFmtId="0" fontId="18" fillId="0" borderId="2" xfId="0" applyFont="1" applyBorder="1" applyAlignment="1" applyProtection="1">
      <alignment horizontal="left" vertical="center"/>
      <protection locked="0"/>
    </xf>
    <xf numFmtId="0" fontId="0" fillId="0" borderId="1" xfId="0" applyFont="1" applyBorder="1" applyAlignment="1" applyProtection="1">
      <alignment horizontal="left" vertical="center"/>
      <protection locked="0"/>
    </xf>
    <xf numFmtId="0" fontId="0" fillId="0" borderId="1" xfId="0" applyBorder="1" applyAlignment="1" applyProtection="1">
      <alignment vertical="center"/>
      <protection locked="0"/>
    </xf>
    <xf numFmtId="0" fontId="0" fillId="0" borderId="1" xfId="0" applyBorder="1" applyProtection="1">
      <protection locked="0"/>
    </xf>
    <xf numFmtId="0" fontId="3" fillId="0" borderId="0" xfId="0" applyFont="1" applyAlignment="1" applyProtection="1">
      <alignment vertical="center"/>
      <protection locked="0"/>
    </xf>
    <xf numFmtId="0" fontId="3" fillId="0" borderId="1" xfId="0" applyFont="1" applyBorder="1" applyAlignment="1" applyProtection="1">
      <alignment vertical="center"/>
      <protection locked="0"/>
    </xf>
    <xf numFmtId="0" fontId="21" fillId="0" borderId="1" xfId="0" applyFont="1" applyBorder="1" applyAlignment="1" applyProtection="1">
      <alignment horizontal="left" vertical="center"/>
      <protection locked="0"/>
    </xf>
    <xf numFmtId="0" fontId="3" fillId="0" borderId="1" xfId="0" applyFont="1" applyBorder="1" applyAlignment="1" applyProtection="1">
      <alignment vertical="center" wrapText="1"/>
      <protection locked="0"/>
    </xf>
    <xf numFmtId="0" fontId="1" fillId="4" borderId="1" xfId="0" applyFont="1" applyFill="1" applyBorder="1" applyAlignment="1">
      <alignment horizontal="center" vertical="center"/>
    </xf>
    <xf numFmtId="0" fontId="1" fillId="0" borderId="1" xfId="0" applyFont="1" applyFill="1" applyBorder="1" applyAlignment="1">
      <alignment horizontal="left"/>
    </xf>
    <xf numFmtId="0" fontId="2" fillId="0" borderId="1" xfId="0" applyFont="1" applyFill="1" applyBorder="1" applyAlignment="1">
      <alignment horizontal="left" vertical="center"/>
    </xf>
    <xf numFmtId="0" fontId="1" fillId="0" borderId="0" xfId="0" applyFont="1" applyFill="1" applyBorder="1" applyAlignment="1">
      <alignment horizontal="center" vertical="center"/>
    </xf>
    <xf numFmtId="0" fontId="1" fillId="0" borderId="3" xfId="0" applyFont="1" applyFill="1" applyBorder="1" applyAlignment="1">
      <alignment horizontal="center"/>
    </xf>
    <xf numFmtId="0" fontId="1" fillId="0" borderId="10" xfId="0" applyFont="1" applyFill="1" applyBorder="1" applyAlignment="1">
      <alignment horizontal="center" vertical="center"/>
    </xf>
    <xf numFmtId="0" fontId="1" fillId="6" borderId="1" xfId="0" applyFont="1" applyFill="1" applyBorder="1" applyAlignment="1">
      <alignment horizontal="center" vertical="center"/>
    </xf>
    <xf numFmtId="0" fontId="3" fillId="0" borderId="0" xfId="0" applyFont="1" applyAlignment="1">
      <alignment horizontal="left" vertical="center"/>
    </xf>
    <xf numFmtId="0" fontId="4" fillId="0" borderId="0" xfId="0" applyFont="1" applyAlignment="1">
      <alignment horizontal="left" vertical="center"/>
    </xf>
    <xf numFmtId="0" fontId="3" fillId="0" borderId="0" xfId="0" applyFont="1" applyBorder="1" applyAlignment="1">
      <alignment horizontal="center" vertical="center"/>
    </xf>
    <xf numFmtId="0" fontId="3" fillId="0" borderId="9" xfId="0" applyFont="1" applyBorder="1" applyAlignment="1">
      <alignment horizontal="center"/>
    </xf>
    <xf numFmtId="0" fontId="3" fillId="0" borderId="10" xfId="0" applyFont="1" applyBorder="1" applyAlignment="1">
      <alignment horizontal="center"/>
    </xf>
    <xf numFmtId="0" fontId="3" fillId="0" borderId="8" xfId="0" applyFont="1" applyBorder="1" applyAlignment="1">
      <alignment horizontal="center"/>
    </xf>
    <xf numFmtId="0" fontId="3" fillId="0" borderId="0" xfId="0" applyFont="1" applyBorder="1" applyAlignment="1">
      <alignment horizontal="center"/>
    </xf>
    <xf numFmtId="0" fontId="3" fillId="0" borderId="10" xfId="0" applyFont="1" applyBorder="1" applyAlignment="1">
      <alignment horizontal="center" vertical="center"/>
    </xf>
    <xf numFmtId="0" fontId="1" fillId="2" borderId="2" xfId="0" applyFont="1" applyFill="1" applyBorder="1" applyAlignment="1">
      <alignment horizontal="center" vertical="center"/>
    </xf>
    <xf numFmtId="0" fontId="1" fillId="2" borderId="4" xfId="0" applyFont="1" applyFill="1" applyBorder="1" applyAlignment="1">
      <alignment horizontal="center" vertical="center"/>
    </xf>
    <xf numFmtId="0" fontId="15" fillId="0" borderId="2" xfId="0" applyFont="1" applyBorder="1" applyAlignment="1" applyProtection="1">
      <alignment horizontal="center"/>
      <protection locked="0"/>
    </xf>
    <xf numFmtId="0" fontId="15" fillId="0" borderId="4" xfId="0" applyFont="1" applyBorder="1" applyAlignment="1" applyProtection="1">
      <alignment horizontal="center"/>
      <protection locked="0"/>
    </xf>
    <xf numFmtId="0" fontId="15" fillId="0" borderId="2" xfId="0" applyFont="1" applyFill="1" applyBorder="1" applyAlignment="1" applyProtection="1">
      <alignment horizontal="center"/>
      <protection locked="0"/>
    </xf>
    <xf numFmtId="0" fontId="15" fillId="0" borderId="4" xfId="0" applyFont="1" applyFill="1" applyBorder="1" applyAlignment="1" applyProtection="1">
      <alignment horizontal="center"/>
      <protection locked="0"/>
    </xf>
    <xf numFmtId="0" fontId="1" fillId="0" borderId="2" xfId="0" applyFont="1" applyBorder="1" applyAlignment="1">
      <alignment horizontal="center"/>
    </xf>
    <xf numFmtId="0" fontId="1" fillId="0" borderId="3" xfId="0" applyFont="1" applyBorder="1" applyAlignment="1">
      <alignment horizontal="center"/>
    </xf>
    <xf numFmtId="0" fontId="1" fillId="0" borderId="4" xfId="0" applyFont="1" applyBorder="1" applyAlignment="1">
      <alignment horizontal="center"/>
    </xf>
    <xf numFmtId="0" fontId="15" fillId="0" borderId="1" xfId="0" applyFont="1" applyBorder="1" applyAlignment="1" applyProtection="1">
      <alignment horizontal="center"/>
      <protection locked="0"/>
    </xf>
    <xf numFmtId="0" fontId="1" fillId="0" borderId="0" xfId="0" applyFont="1" applyFill="1" applyBorder="1" applyAlignment="1" applyProtection="1">
      <alignment horizontal="center" vertical="center" wrapText="1"/>
      <protection locked="0"/>
    </xf>
    <xf numFmtId="0" fontId="1" fillId="3" borderId="1" xfId="0" applyFont="1" applyFill="1" applyBorder="1" applyAlignment="1">
      <alignment horizontal="center"/>
    </xf>
    <xf numFmtId="0" fontId="15" fillId="0" borderId="1" xfId="0" applyFont="1" applyFill="1" applyBorder="1" applyAlignment="1" applyProtection="1">
      <alignment horizontal="center" vertical="center"/>
      <protection locked="0"/>
    </xf>
    <xf numFmtId="0" fontId="13" fillId="0" borderId="2" xfId="0" applyFont="1" applyFill="1" applyBorder="1" applyAlignment="1" applyProtection="1">
      <alignment horizontal="center"/>
      <protection locked="0"/>
    </xf>
    <xf numFmtId="0" fontId="13" fillId="0" borderId="4" xfId="0" applyFont="1" applyFill="1" applyBorder="1" applyAlignment="1" applyProtection="1">
      <alignment horizontal="center"/>
      <protection locked="0"/>
    </xf>
    <xf numFmtId="0" fontId="1" fillId="0" borderId="1" xfId="0" applyFont="1" applyFill="1" applyBorder="1" applyAlignment="1">
      <alignment horizontal="left" vertical="center"/>
    </xf>
    <xf numFmtId="1" fontId="15" fillId="0" borderId="2" xfId="0" applyNumberFormat="1" applyFont="1" applyFill="1" applyBorder="1" applyAlignment="1" applyProtection="1">
      <alignment horizontal="center" vertical="center"/>
      <protection locked="0"/>
    </xf>
    <xf numFmtId="1" fontId="15" fillId="0" borderId="4" xfId="0" applyNumberFormat="1" applyFont="1" applyFill="1" applyBorder="1" applyAlignment="1" applyProtection="1">
      <alignment horizontal="center" vertical="center"/>
      <protection locked="0"/>
    </xf>
    <xf numFmtId="0" fontId="15" fillId="0" borderId="2" xfId="0" applyFont="1" applyFill="1" applyBorder="1" applyAlignment="1" applyProtection="1">
      <alignment horizontal="center" vertical="center"/>
      <protection locked="0"/>
    </xf>
    <xf numFmtId="0" fontId="15" fillId="0" borderId="3" xfId="0" applyFont="1" applyFill="1" applyBorder="1" applyAlignment="1" applyProtection="1">
      <alignment horizontal="center" vertical="center"/>
      <protection locked="0"/>
    </xf>
    <xf numFmtId="0" fontId="15" fillId="0" borderId="4" xfId="0" applyFont="1" applyFill="1" applyBorder="1" applyAlignment="1" applyProtection="1">
      <alignment horizontal="center" vertical="center"/>
      <protection locked="0"/>
    </xf>
    <xf numFmtId="0" fontId="1" fillId="6" borderId="2" xfId="0" applyFont="1" applyFill="1" applyBorder="1" applyAlignment="1">
      <alignment horizontal="center" vertical="center"/>
    </xf>
    <xf numFmtId="0" fontId="1" fillId="6" borderId="3" xfId="0" applyFont="1" applyFill="1" applyBorder="1" applyAlignment="1">
      <alignment horizontal="center" vertical="center"/>
    </xf>
    <xf numFmtId="0" fontId="1" fillId="6" borderId="4" xfId="0" applyFont="1" applyFill="1" applyBorder="1" applyAlignment="1">
      <alignment horizontal="center" vertical="center"/>
    </xf>
    <xf numFmtId="0" fontId="15" fillId="0" borderId="3" xfId="0" applyFont="1" applyFill="1" applyBorder="1" applyAlignment="1" applyProtection="1">
      <alignment horizontal="center"/>
      <protection locked="0"/>
    </xf>
    <xf numFmtId="0" fontId="1" fillId="3" borderId="1" xfId="0" applyFont="1" applyFill="1" applyBorder="1" applyAlignment="1">
      <alignment horizontal="center" vertical="center"/>
    </xf>
    <xf numFmtId="3" fontId="15" fillId="0" borderId="2" xfId="0" applyNumberFormat="1" applyFont="1" applyFill="1" applyBorder="1" applyAlignment="1" applyProtection="1">
      <alignment horizontal="center" vertical="center"/>
      <protection locked="0"/>
    </xf>
    <xf numFmtId="0" fontId="12" fillId="0" borderId="0" xfId="0" applyFont="1" applyAlignment="1">
      <alignment horizontal="center"/>
    </xf>
    <xf numFmtId="0" fontId="14" fillId="0" borderId="1" xfId="0" applyFont="1" applyBorder="1" applyAlignment="1" applyProtection="1">
      <alignment horizontal="center"/>
      <protection locked="0"/>
    </xf>
    <xf numFmtId="0" fontId="8" fillId="0" borderId="0" xfId="0" applyFont="1" applyAlignment="1">
      <alignment horizontal="left" vertical="center"/>
    </xf>
    <xf numFmtId="0" fontId="9" fillId="0" borderId="0" xfId="0" applyFont="1" applyAlignment="1">
      <alignment horizontal="left" vertical="center" wrapText="1"/>
    </xf>
    <xf numFmtId="0" fontId="9" fillId="0" borderId="0" xfId="0" applyFont="1" applyAlignment="1">
      <alignment horizontal="left" vertical="center"/>
    </xf>
    <xf numFmtId="0" fontId="13" fillId="0" borderId="1" xfId="0" applyFont="1" applyFill="1" applyBorder="1" applyAlignment="1" applyProtection="1">
      <alignment horizontal="center" vertical="center"/>
      <protection locked="0"/>
    </xf>
    <xf numFmtId="0" fontId="1" fillId="5" borderId="2" xfId="0" applyFont="1" applyFill="1" applyBorder="1" applyAlignment="1">
      <alignment horizontal="center" vertical="center"/>
    </xf>
    <xf numFmtId="0" fontId="1" fillId="5" borderId="3" xfId="0" applyFont="1" applyFill="1" applyBorder="1" applyAlignment="1">
      <alignment horizontal="center" vertical="center"/>
    </xf>
    <xf numFmtId="0" fontId="1" fillId="5" borderId="4" xfId="0" applyFont="1" applyFill="1" applyBorder="1" applyAlignment="1">
      <alignment horizontal="center" vertical="center"/>
    </xf>
    <xf numFmtId="0" fontId="2" fillId="3" borderId="1" xfId="0" applyFont="1" applyFill="1" applyBorder="1" applyAlignment="1">
      <alignment horizontal="center" vertical="center" wrapText="1"/>
    </xf>
    <xf numFmtId="0" fontId="2" fillId="3" borderId="1" xfId="0" applyFont="1" applyFill="1" applyBorder="1" applyAlignment="1">
      <alignment horizontal="center" vertical="center"/>
    </xf>
    <xf numFmtId="0" fontId="2" fillId="0" borderId="0" xfId="0" applyFont="1" applyFill="1" applyBorder="1" applyAlignment="1" applyProtection="1">
      <alignment vertical="center" wrapText="1"/>
      <protection locked="0"/>
    </xf>
    <xf numFmtId="0" fontId="2" fillId="3" borderId="6"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2" fillId="7" borderId="2" xfId="0" applyFont="1" applyFill="1" applyBorder="1" applyAlignment="1">
      <alignment horizontal="center" vertical="center" wrapText="1"/>
    </xf>
    <xf numFmtId="0" fontId="2" fillId="7" borderId="3"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2" fillId="3" borderId="7" xfId="0" applyFont="1" applyFill="1" applyBorder="1" applyAlignment="1">
      <alignment horizontal="center" vertical="center"/>
    </xf>
    <xf numFmtId="0" fontId="2" fillId="0" borderId="5" xfId="0" applyFont="1" applyFill="1" applyBorder="1" applyAlignment="1" applyProtection="1">
      <alignment horizontal="center" vertical="center" wrapText="1"/>
      <protection locked="0"/>
    </xf>
    <xf numFmtId="0" fontId="2" fillId="0" borderId="1"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6" fillId="5" borderId="1" xfId="0" applyFont="1" applyFill="1" applyBorder="1" applyAlignment="1" applyProtection="1">
      <alignment horizontal="center" vertical="center"/>
    </xf>
    <xf numFmtId="0" fontId="2" fillId="0" borderId="5" xfId="0" applyFont="1" applyFill="1" applyBorder="1" applyAlignment="1" applyProtection="1">
      <alignment horizontal="center" wrapText="1"/>
      <protection locked="0"/>
    </xf>
    <xf numFmtId="0" fontId="2" fillId="0" borderId="0" xfId="0" applyFont="1" applyFill="1" applyBorder="1" applyAlignment="1" applyProtection="1">
      <alignment horizontal="center" wrapText="1"/>
      <protection locked="0"/>
    </xf>
    <xf numFmtId="0" fontId="2" fillId="4" borderId="2" xfId="0" applyFont="1" applyFill="1" applyBorder="1" applyAlignment="1" applyProtection="1">
      <alignment horizontal="center" vertical="center"/>
    </xf>
    <xf numFmtId="0" fontId="2" fillId="4" borderId="4" xfId="0" applyFont="1" applyFill="1" applyBorder="1" applyAlignment="1" applyProtection="1">
      <alignment horizontal="center" vertical="center"/>
    </xf>
    <xf numFmtId="0" fontId="1" fillId="0" borderId="2" xfId="0" applyFont="1" applyFill="1" applyBorder="1" applyAlignment="1" applyProtection="1">
      <alignment horizontal="center" vertical="center"/>
    </xf>
    <xf numFmtId="0" fontId="1" fillId="0" borderId="4" xfId="0" applyFont="1" applyFill="1" applyBorder="1" applyAlignment="1" applyProtection="1">
      <alignment horizontal="center" vertical="center"/>
    </xf>
    <xf numFmtId="0" fontId="1" fillId="0" borderId="2" xfId="0" applyFont="1" applyBorder="1" applyAlignment="1" applyProtection="1">
      <alignment horizontal="center" vertical="center"/>
      <protection locked="0"/>
    </xf>
    <xf numFmtId="0" fontId="1" fillId="0" borderId="4" xfId="0" applyFont="1" applyBorder="1" applyAlignment="1" applyProtection="1">
      <alignment horizontal="center" vertical="center"/>
      <protection locked="0"/>
    </xf>
    <xf numFmtId="0" fontId="1" fillId="5" borderId="1" xfId="0" applyFont="1" applyFill="1" applyBorder="1" applyAlignment="1" applyProtection="1">
      <alignment horizontal="center" vertical="center" wrapText="1"/>
    </xf>
    <xf numFmtId="0" fontId="1" fillId="5" borderId="1" xfId="0" applyFont="1" applyFill="1" applyBorder="1" applyAlignment="1" applyProtection="1">
      <alignment vertical="center"/>
    </xf>
    <xf numFmtId="0" fontId="1" fillId="5" borderId="1" xfId="0" applyFont="1" applyFill="1" applyBorder="1" applyAlignment="1" applyProtection="1">
      <alignment horizontal="center" vertical="center"/>
    </xf>
    <xf numFmtId="0" fontId="16" fillId="0" borderId="3" xfId="0" applyFont="1" applyBorder="1" applyAlignment="1" applyProtection="1">
      <alignment horizontal="center" vertical="center"/>
    </xf>
    <xf numFmtId="0" fontId="6" fillId="5" borderId="2" xfId="0" applyFont="1" applyFill="1" applyBorder="1" applyAlignment="1" applyProtection="1">
      <alignment horizontal="center" vertical="center"/>
    </xf>
    <xf numFmtId="0" fontId="6" fillId="5" borderId="3" xfId="0" applyFont="1" applyFill="1" applyBorder="1" applyAlignment="1" applyProtection="1">
      <alignment horizontal="center" vertical="center"/>
    </xf>
    <xf numFmtId="0" fontId="6" fillId="5" borderId="4" xfId="0" applyFont="1" applyFill="1" applyBorder="1" applyAlignment="1" applyProtection="1">
      <alignment horizontal="center" vertical="center"/>
    </xf>
    <xf numFmtId="0" fontId="6" fillId="0" borderId="5" xfId="0" applyFont="1" applyBorder="1" applyAlignment="1" applyProtection="1">
      <alignment horizontal="center"/>
    </xf>
    <xf numFmtId="17" fontId="3" fillId="9" borderId="6" xfId="0" applyNumberFormat="1" applyFont="1" applyFill="1" applyBorder="1" applyAlignment="1" applyProtection="1">
      <alignment horizontal="center" vertical="center"/>
      <protection locked="0"/>
    </xf>
    <xf numFmtId="17" fontId="3" fillId="9" borderId="7" xfId="0" applyNumberFormat="1" applyFont="1" applyFill="1" applyBorder="1" applyAlignment="1" applyProtection="1">
      <alignment horizontal="center" vertical="center"/>
      <protection locked="0"/>
    </xf>
    <xf numFmtId="0" fontId="3" fillId="9" borderId="6" xfId="0" applyFont="1" applyFill="1" applyBorder="1" applyAlignment="1" applyProtection="1">
      <alignment horizontal="center" vertical="center"/>
    </xf>
    <xf numFmtId="0" fontId="3" fillId="9" borderId="7" xfId="0" applyFont="1" applyFill="1" applyBorder="1" applyAlignment="1" applyProtection="1">
      <alignment horizontal="center" vertical="center"/>
    </xf>
  </cellXfs>
  <cellStyles count="1">
    <cellStyle name="Normal" xfId="0" builtinId="0"/>
  </cellStyles>
  <dxfs count="110">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sheetPr>
    <tabColor rgb="FF00B050"/>
    <pageSetUpPr fitToPage="1"/>
  </sheetPr>
  <dimension ref="A1:N29"/>
  <sheetViews>
    <sheetView workbookViewId="0">
      <selection activeCell="O12" sqref="O12"/>
    </sheetView>
  </sheetViews>
  <sheetFormatPr defaultRowHeight="16.5"/>
  <cols>
    <col min="1" max="1" width="6" style="1" customWidth="1"/>
    <col min="2" max="2" width="21.85546875" style="1" customWidth="1"/>
    <col min="3" max="3" width="13.42578125" style="1" bestFit="1" customWidth="1"/>
    <col min="4" max="4" width="12.42578125" style="1" bestFit="1" customWidth="1"/>
    <col min="5" max="5" width="22.42578125" style="1" customWidth="1"/>
    <col min="6" max="8" width="2.5703125" style="1" customWidth="1"/>
    <col min="9" max="9" width="14.42578125" style="1" customWidth="1"/>
    <col min="10" max="10" width="9.5703125" style="1" customWidth="1"/>
    <col min="11" max="11" width="13.42578125" style="1" customWidth="1"/>
    <col min="12" max="12" width="12.42578125" style="1" bestFit="1" customWidth="1"/>
    <col min="13" max="13" width="19.5703125" style="1" customWidth="1"/>
    <col min="14" max="16384" width="9.140625" style="1"/>
  </cols>
  <sheetData>
    <row r="1" spans="1:14" ht="60" customHeight="1">
      <c r="A1" s="136" t="s">
        <v>69</v>
      </c>
      <c r="B1" s="136"/>
      <c r="C1" s="136"/>
      <c r="D1" s="136"/>
      <c r="E1" s="136"/>
      <c r="F1" s="136"/>
      <c r="G1" s="136"/>
      <c r="H1" s="136"/>
      <c r="I1" s="136"/>
      <c r="J1" s="136"/>
      <c r="K1" s="136"/>
      <c r="L1" s="136"/>
      <c r="M1" s="136"/>
    </row>
    <row r="2" spans="1:14">
      <c r="A2" s="137" t="s">
        <v>0</v>
      </c>
      <c r="B2" s="137"/>
      <c r="C2" s="139" t="s">
        <v>68</v>
      </c>
      <c r="D2" s="140"/>
      <c r="E2" s="2" t="s">
        <v>1</v>
      </c>
      <c r="F2" s="154" t="s">
        <v>1298</v>
      </c>
      <c r="G2" s="154"/>
      <c r="H2" s="154"/>
      <c r="I2" s="154"/>
      <c r="J2" s="154"/>
      <c r="K2" s="151" t="s">
        <v>24</v>
      </c>
      <c r="L2" s="151"/>
      <c r="M2" s="35" t="s">
        <v>1299</v>
      </c>
    </row>
    <row r="3" spans="1:14" ht="7.5" customHeight="1">
      <c r="A3" s="115"/>
      <c r="B3" s="115"/>
      <c r="C3" s="115"/>
      <c r="D3" s="115"/>
      <c r="E3" s="115"/>
      <c r="F3" s="114"/>
      <c r="G3" s="114"/>
      <c r="H3" s="114"/>
      <c r="I3" s="114"/>
      <c r="J3" s="114"/>
      <c r="K3" s="116"/>
      <c r="L3" s="116"/>
      <c r="M3" s="116"/>
    </row>
    <row r="4" spans="1:14">
      <c r="A4" s="147" t="s">
        <v>2</v>
      </c>
      <c r="B4" s="148"/>
      <c r="C4" s="148"/>
      <c r="D4" s="148"/>
      <c r="E4" s="149"/>
      <c r="F4" s="114"/>
      <c r="G4" s="114"/>
      <c r="H4" s="114"/>
      <c r="I4" s="117" t="s">
        <v>60</v>
      </c>
      <c r="J4" s="117"/>
      <c r="K4" s="117"/>
      <c r="L4" s="117"/>
      <c r="M4" s="117"/>
    </row>
    <row r="5" spans="1:14" ht="18.75" customHeight="1">
      <c r="A5" s="112" t="s">
        <v>4</v>
      </c>
      <c r="B5" s="112"/>
      <c r="C5" s="130" t="s">
        <v>1286</v>
      </c>
      <c r="D5" s="150"/>
      <c r="E5" s="131"/>
      <c r="F5" s="114"/>
      <c r="G5" s="114"/>
      <c r="H5" s="114"/>
      <c r="I5" s="141" t="s">
        <v>5</v>
      </c>
      <c r="J5" s="141"/>
      <c r="K5" s="144" t="s">
        <v>1398</v>
      </c>
      <c r="L5" s="145"/>
      <c r="M5" s="146"/>
    </row>
    <row r="6" spans="1:14" ht="18.75" customHeight="1">
      <c r="A6" s="113" t="s">
        <v>18</v>
      </c>
      <c r="B6" s="113"/>
      <c r="C6" s="36">
        <v>9435377461</v>
      </c>
      <c r="D6" s="138"/>
      <c r="E6" s="138"/>
      <c r="F6" s="114"/>
      <c r="G6" s="114"/>
      <c r="H6" s="114"/>
      <c r="I6" s="113" t="s">
        <v>18</v>
      </c>
      <c r="J6" s="113"/>
      <c r="K6" s="142">
        <v>8471906926</v>
      </c>
      <c r="L6" s="143"/>
      <c r="M6" s="152"/>
      <c r="N6" s="146"/>
    </row>
    <row r="7" spans="1:14">
      <c r="A7" s="111" t="s">
        <v>3</v>
      </c>
      <c r="B7" s="111"/>
      <c r="C7" s="111"/>
      <c r="D7" s="111"/>
      <c r="E7" s="111"/>
      <c r="F7" s="111"/>
      <c r="G7" s="111"/>
      <c r="H7" s="111"/>
      <c r="I7" s="111"/>
      <c r="J7" s="111"/>
      <c r="K7" s="111"/>
      <c r="L7" s="111"/>
      <c r="M7" s="111"/>
    </row>
    <row r="8" spans="1:14">
      <c r="A8" s="159" t="s">
        <v>21</v>
      </c>
      <c r="B8" s="160"/>
      <c r="C8" s="161"/>
      <c r="D8" s="3" t="s">
        <v>20</v>
      </c>
      <c r="E8" s="52"/>
      <c r="F8" s="121"/>
      <c r="G8" s="122"/>
      <c r="H8" s="122"/>
      <c r="I8" s="159" t="s">
        <v>22</v>
      </c>
      <c r="J8" s="160"/>
      <c r="K8" s="161"/>
      <c r="L8" s="3" t="s">
        <v>20</v>
      </c>
      <c r="M8" s="52"/>
    </row>
    <row r="9" spans="1:14">
      <c r="A9" s="126" t="s">
        <v>26</v>
      </c>
      <c r="B9" s="127"/>
      <c r="C9" s="6" t="s">
        <v>6</v>
      </c>
      <c r="D9" s="9" t="s">
        <v>12</v>
      </c>
      <c r="E9" s="5" t="s">
        <v>15</v>
      </c>
      <c r="F9" s="123"/>
      <c r="G9" s="124"/>
      <c r="H9" s="124"/>
      <c r="I9" s="126" t="s">
        <v>26</v>
      </c>
      <c r="J9" s="127"/>
      <c r="K9" s="6" t="s">
        <v>6</v>
      </c>
      <c r="L9" s="9" t="s">
        <v>12</v>
      </c>
      <c r="M9" s="5" t="s">
        <v>15</v>
      </c>
    </row>
    <row r="10" spans="1:14">
      <c r="A10" s="135" t="s">
        <v>1287</v>
      </c>
      <c r="B10" s="135"/>
      <c r="C10" s="17" t="s">
        <v>1290</v>
      </c>
      <c r="D10" s="36">
        <v>8812923923</v>
      </c>
      <c r="E10" s="37"/>
      <c r="F10" s="123"/>
      <c r="G10" s="124"/>
      <c r="H10" s="124"/>
      <c r="I10" s="128" t="s">
        <v>1293</v>
      </c>
      <c r="J10" s="129"/>
      <c r="K10" s="17" t="s">
        <v>1290</v>
      </c>
      <c r="L10" s="36">
        <v>7002033471</v>
      </c>
      <c r="M10" s="37"/>
    </row>
    <row r="11" spans="1:14">
      <c r="A11" s="135" t="s">
        <v>1288</v>
      </c>
      <c r="B11" s="135"/>
      <c r="C11" s="17" t="s">
        <v>1291</v>
      </c>
      <c r="D11" s="36">
        <v>8486268364</v>
      </c>
      <c r="E11" s="37"/>
      <c r="F11" s="123"/>
      <c r="G11" s="124"/>
      <c r="H11" s="124"/>
      <c r="I11" s="130" t="s">
        <v>1294</v>
      </c>
      <c r="J11" s="131"/>
      <c r="K11" s="17" t="s">
        <v>1290</v>
      </c>
      <c r="L11" s="36">
        <v>8812826376</v>
      </c>
      <c r="M11" s="37"/>
    </row>
    <row r="12" spans="1:14">
      <c r="A12" s="135" t="s">
        <v>1289</v>
      </c>
      <c r="B12" s="135"/>
      <c r="C12" s="17" t="s">
        <v>1292</v>
      </c>
      <c r="D12" s="36">
        <v>8486466314</v>
      </c>
      <c r="E12" s="37"/>
      <c r="F12" s="123"/>
      <c r="G12" s="124"/>
      <c r="H12" s="124"/>
      <c r="I12" s="128" t="s">
        <v>1296</v>
      </c>
      <c r="J12" s="129"/>
      <c r="K12" s="17" t="s">
        <v>1292</v>
      </c>
      <c r="L12" s="36">
        <v>7002689922</v>
      </c>
      <c r="M12" s="37"/>
    </row>
    <row r="13" spans="1:14">
      <c r="A13" s="135"/>
      <c r="B13" s="135"/>
      <c r="C13" s="17"/>
      <c r="D13" s="36"/>
      <c r="E13" s="37"/>
      <c r="F13" s="123"/>
      <c r="G13" s="124"/>
      <c r="H13" s="124"/>
      <c r="I13" s="128" t="s">
        <v>1295</v>
      </c>
      <c r="J13" s="129"/>
      <c r="K13" s="17" t="s">
        <v>1297</v>
      </c>
      <c r="L13" s="36">
        <v>7086085189</v>
      </c>
      <c r="M13" s="37"/>
    </row>
    <row r="14" spans="1:14">
      <c r="A14" s="132" t="s">
        <v>19</v>
      </c>
      <c r="B14" s="133"/>
      <c r="C14" s="134"/>
      <c r="D14" s="158"/>
      <c r="E14" s="158"/>
      <c r="F14" s="123"/>
      <c r="G14" s="124"/>
      <c r="H14" s="124"/>
      <c r="I14" s="125"/>
      <c r="J14" s="125"/>
      <c r="K14" s="125"/>
      <c r="L14" s="125"/>
      <c r="M14" s="125"/>
      <c r="N14" s="8"/>
    </row>
    <row r="15" spans="1:14">
      <c r="A15" s="120"/>
      <c r="B15" s="120"/>
      <c r="C15" s="120"/>
      <c r="D15" s="120"/>
      <c r="E15" s="120"/>
      <c r="F15" s="120"/>
      <c r="G15" s="120"/>
      <c r="H15" s="120"/>
      <c r="I15" s="120"/>
      <c r="J15" s="120"/>
      <c r="K15" s="120"/>
      <c r="L15" s="120"/>
      <c r="M15" s="120"/>
    </row>
    <row r="16" spans="1:14">
      <c r="A16" s="119" t="s">
        <v>44</v>
      </c>
      <c r="B16" s="119"/>
      <c r="C16" s="119"/>
      <c r="D16" s="119"/>
      <c r="E16" s="119"/>
      <c r="F16" s="119"/>
      <c r="G16" s="119"/>
      <c r="H16" s="119"/>
      <c r="I16" s="119"/>
      <c r="J16" s="119"/>
      <c r="K16" s="119"/>
      <c r="L16" s="119"/>
      <c r="M16" s="119"/>
    </row>
    <row r="17" spans="1:13" ht="32.25" customHeight="1">
      <c r="A17" s="156" t="s">
        <v>56</v>
      </c>
      <c r="B17" s="156"/>
      <c r="C17" s="156"/>
      <c r="D17" s="156"/>
      <c r="E17" s="156"/>
      <c r="F17" s="156"/>
      <c r="G17" s="156"/>
      <c r="H17" s="156"/>
      <c r="I17" s="156"/>
      <c r="J17" s="156"/>
      <c r="K17" s="156"/>
      <c r="L17" s="156"/>
      <c r="M17" s="156"/>
    </row>
    <row r="18" spans="1:13">
      <c r="A18" s="118" t="s">
        <v>57</v>
      </c>
      <c r="B18" s="118"/>
      <c r="C18" s="118"/>
      <c r="D18" s="118"/>
      <c r="E18" s="118"/>
      <c r="F18" s="118"/>
      <c r="G18" s="118"/>
      <c r="H18" s="118"/>
      <c r="I18" s="118"/>
      <c r="J18" s="118"/>
      <c r="K18" s="118"/>
      <c r="L18" s="118"/>
      <c r="M18" s="118"/>
    </row>
    <row r="19" spans="1:13">
      <c r="A19" s="118" t="s">
        <v>45</v>
      </c>
      <c r="B19" s="118"/>
      <c r="C19" s="118"/>
      <c r="D19" s="118"/>
      <c r="E19" s="118"/>
      <c r="F19" s="118"/>
      <c r="G19" s="118"/>
      <c r="H19" s="118"/>
      <c r="I19" s="118"/>
      <c r="J19" s="118"/>
      <c r="K19" s="118"/>
      <c r="L19" s="118"/>
      <c r="M19" s="118"/>
    </row>
    <row r="20" spans="1:13">
      <c r="A20" s="118" t="s">
        <v>39</v>
      </c>
      <c r="B20" s="118"/>
      <c r="C20" s="118"/>
      <c r="D20" s="118"/>
      <c r="E20" s="118"/>
      <c r="F20" s="118"/>
      <c r="G20" s="118"/>
      <c r="H20" s="118"/>
      <c r="I20" s="118"/>
      <c r="J20" s="118"/>
      <c r="K20" s="118"/>
      <c r="L20" s="118"/>
      <c r="M20" s="118"/>
    </row>
    <row r="21" spans="1:13">
      <c r="A21" s="118" t="s">
        <v>46</v>
      </c>
      <c r="B21" s="118"/>
      <c r="C21" s="118"/>
      <c r="D21" s="118"/>
      <c r="E21" s="118"/>
      <c r="F21" s="118"/>
      <c r="G21" s="118"/>
      <c r="H21" s="118"/>
      <c r="I21" s="118"/>
      <c r="J21" s="118"/>
      <c r="K21" s="118"/>
      <c r="L21" s="118"/>
      <c r="M21" s="118"/>
    </row>
    <row r="22" spans="1:13">
      <c r="A22" s="118" t="s">
        <v>40</v>
      </c>
      <c r="B22" s="118"/>
      <c r="C22" s="118"/>
      <c r="D22" s="118"/>
      <c r="E22" s="118"/>
      <c r="F22" s="118"/>
      <c r="G22" s="118"/>
      <c r="H22" s="118"/>
      <c r="I22" s="118"/>
      <c r="J22" s="118"/>
      <c r="K22" s="118"/>
      <c r="L22" s="118"/>
      <c r="M22" s="118"/>
    </row>
    <row r="23" spans="1:13">
      <c r="A23" s="157" t="s">
        <v>49</v>
      </c>
      <c r="B23" s="157"/>
      <c r="C23" s="157"/>
      <c r="D23" s="157"/>
      <c r="E23" s="157"/>
      <c r="F23" s="157"/>
      <c r="G23" s="157"/>
      <c r="H23" s="157"/>
      <c r="I23" s="157"/>
      <c r="J23" s="157"/>
      <c r="K23" s="157"/>
      <c r="L23" s="157"/>
      <c r="M23" s="157"/>
    </row>
    <row r="24" spans="1:13">
      <c r="A24" s="118" t="s">
        <v>41</v>
      </c>
      <c r="B24" s="118"/>
      <c r="C24" s="118"/>
      <c r="D24" s="118"/>
      <c r="E24" s="118"/>
      <c r="F24" s="118"/>
      <c r="G24" s="118"/>
      <c r="H24" s="118"/>
      <c r="I24" s="118"/>
      <c r="J24" s="118"/>
      <c r="K24" s="118"/>
      <c r="L24" s="118"/>
      <c r="M24" s="118"/>
    </row>
    <row r="25" spans="1:13">
      <c r="A25" s="118" t="s">
        <v>42</v>
      </c>
      <c r="B25" s="118"/>
      <c r="C25" s="118"/>
      <c r="D25" s="118"/>
      <c r="E25" s="118"/>
      <c r="F25" s="118"/>
      <c r="G25" s="118"/>
      <c r="H25" s="118"/>
      <c r="I25" s="118"/>
      <c r="J25" s="118"/>
      <c r="K25" s="118"/>
      <c r="L25" s="118"/>
      <c r="M25" s="118"/>
    </row>
    <row r="26" spans="1:13">
      <c r="A26" s="118" t="s">
        <v>43</v>
      </c>
      <c r="B26" s="118"/>
      <c r="C26" s="118"/>
      <c r="D26" s="118"/>
      <c r="E26" s="118"/>
      <c r="F26" s="118"/>
      <c r="G26" s="118"/>
      <c r="H26" s="118"/>
      <c r="I26" s="118"/>
      <c r="J26" s="118"/>
      <c r="K26" s="118"/>
      <c r="L26" s="118"/>
      <c r="M26" s="118"/>
    </row>
    <row r="27" spans="1:13">
      <c r="A27" s="155" t="s">
        <v>47</v>
      </c>
      <c r="B27" s="155"/>
      <c r="C27" s="155"/>
      <c r="D27" s="155"/>
      <c r="E27" s="155"/>
      <c r="F27" s="155"/>
      <c r="G27" s="155"/>
      <c r="H27" s="155"/>
      <c r="I27" s="155"/>
      <c r="J27" s="155"/>
      <c r="K27" s="155"/>
      <c r="L27" s="155"/>
      <c r="M27" s="155"/>
    </row>
    <row r="28" spans="1:13">
      <c r="A28" s="118" t="s">
        <v>48</v>
      </c>
      <c r="B28" s="118"/>
      <c r="C28" s="118"/>
      <c r="D28" s="118"/>
      <c r="E28" s="118"/>
      <c r="F28" s="118"/>
      <c r="G28" s="118"/>
      <c r="H28" s="118"/>
      <c r="I28" s="118"/>
      <c r="J28" s="118"/>
      <c r="K28" s="118"/>
      <c r="L28" s="118"/>
      <c r="M28" s="118"/>
    </row>
    <row r="29" spans="1:13" ht="44.25" customHeight="1">
      <c r="A29" s="153" t="s">
        <v>58</v>
      </c>
      <c r="B29" s="153"/>
      <c r="C29" s="153"/>
      <c r="D29" s="153"/>
      <c r="E29" s="153"/>
      <c r="F29" s="153"/>
      <c r="G29" s="153"/>
      <c r="H29" s="153"/>
      <c r="I29" s="153"/>
      <c r="J29" s="153"/>
      <c r="K29" s="153"/>
      <c r="L29" s="153"/>
      <c r="M29" s="153"/>
    </row>
  </sheetData>
  <sheetProtection password="8527" sheet="1" objects="1" scenarios="1"/>
  <mergeCells count="51">
    <mergeCell ref="A29:M29"/>
    <mergeCell ref="F2:J2"/>
    <mergeCell ref="A27:M27"/>
    <mergeCell ref="A26:M26"/>
    <mergeCell ref="A19:M19"/>
    <mergeCell ref="A17:M17"/>
    <mergeCell ref="A18:M18"/>
    <mergeCell ref="A22:M22"/>
    <mergeCell ref="A23:M23"/>
    <mergeCell ref="A25:M25"/>
    <mergeCell ref="A24:M24"/>
    <mergeCell ref="A21:M21"/>
    <mergeCell ref="A20:M20"/>
    <mergeCell ref="D14:E14"/>
    <mergeCell ref="I8:K8"/>
    <mergeCell ref="A8:C8"/>
    <mergeCell ref="A1:M1"/>
    <mergeCell ref="A2:B2"/>
    <mergeCell ref="D6:E6"/>
    <mergeCell ref="C2:D2"/>
    <mergeCell ref="I5:J5"/>
    <mergeCell ref="I6:J6"/>
    <mergeCell ref="K6:L6"/>
    <mergeCell ref="K5:M5"/>
    <mergeCell ref="A4:E4"/>
    <mergeCell ref="C5:E5"/>
    <mergeCell ref="K2:L2"/>
    <mergeCell ref="M6:N6"/>
    <mergeCell ref="A28:M28"/>
    <mergeCell ref="A16:M16"/>
    <mergeCell ref="A15:M15"/>
    <mergeCell ref="F8:H14"/>
    <mergeCell ref="I14:M14"/>
    <mergeCell ref="I9:J9"/>
    <mergeCell ref="I10:J10"/>
    <mergeCell ref="I11:J11"/>
    <mergeCell ref="I12:J12"/>
    <mergeCell ref="I13:J13"/>
    <mergeCell ref="A14:C14"/>
    <mergeCell ref="A12:B12"/>
    <mergeCell ref="A13:B13"/>
    <mergeCell ref="A9:B9"/>
    <mergeCell ref="A10:B10"/>
    <mergeCell ref="A11:B11"/>
    <mergeCell ref="A7:M7"/>
    <mergeCell ref="A5:B5"/>
    <mergeCell ref="A6:B6"/>
    <mergeCell ref="F3:H6"/>
    <mergeCell ref="A3:E3"/>
    <mergeCell ref="I3:M3"/>
    <mergeCell ref="I4:M4"/>
  </mergeCells>
  <dataValidations xWindow="902" yWindow="480" count="2">
    <dataValidation allowBlank="1" showInputMessage="1" showErrorMessage="1" prompt="Mobile No." sqref="C6 L10:L13 K6:N6 D10:D13"/>
    <dataValidation allowBlank="1" showInputMessage="1" showErrorMessage="1" prompt="E-mail Id" sqref="D14:E14 M10:M13 E10:E13 D6:E6"/>
  </dataValidations>
  <printOptions horizontalCentered="1"/>
  <pageMargins left="0.37" right="0.23" top="0.43" bottom="0.45" header="0.3" footer="0.3"/>
  <pageSetup paperSize="9" scale="87" orientation="landscape" horizontalDpi="0" verticalDpi="0" r:id="rId1"/>
</worksheet>
</file>

<file path=xl/worksheets/sheet2.xml><?xml version="1.0" encoding="utf-8"?>
<worksheet xmlns="http://schemas.openxmlformats.org/spreadsheetml/2006/main" xmlns:r="http://schemas.openxmlformats.org/officeDocument/2006/relationships">
  <sheetPr>
    <tabColor rgb="FFC00000"/>
    <pageSetUpPr fitToPage="1"/>
  </sheetPr>
  <dimension ref="A1:T167"/>
  <sheetViews>
    <sheetView tabSelected="1" workbookViewId="0">
      <pane xSplit="3" ySplit="4" topLeftCell="P5" activePane="bottomRight" state="frozen"/>
      <selection pane="topRight" activeCell="C1" sqref="C1"/>
      <selection pane="bottomLeft" activeCell="A5" sqref="A5"/>
      <selection pane="bottomRight" activeCell="U9" sqref="U9"/>
    </sheetView>
  </sheetViews>
  <sheetFormatPr defaultRowHeight="16.5"/>
  <cols>
    <col min="1" max="1" width="7.7109375" style="1" customWidth="1"/>
    <col min="2" max="2" width="14.140625" style="1" customWidth="1"/>
    <col min="3" max="3" width="25.85546875" style="1" customWidth="1"/>
    <col min="4" max="4" width="17.42578125" style="1" bestFit="1" customWidth="1"/>
    <col min="5" max="5" width="16" style="16" customWidth="1"/>
    <col min="6" max="6" width="17" style="1" customWidth="1"/>
    <col min="7" max="7" width="6.140625" style="16" customWidth="1"/>
    <col min="8" max="8" width="6.28515625" style="16" bestFit="1" customWidth="1"/>
    <col min="9" max="9" width="6" style="1" bestFit="1" customWidth="1"/>
    <col min="10" max="10" width="16.7109375" style="1" customWidth="1"/>
    <col min="11" max="13" width="19.5703125" style="1" customWidth="1"/>
    <col min="14" max="14" width="19.140625" style="1" customWidth="1"/>
    <col min="15" max="15" width="14.85546875" style="1" bestFit="1" customWidth="1"/>
    <col min="16" max="16" width="15.28515625" style="1" customWidth="1"/>
    <col min="17" max="17" width="11.5703125" style="1" bestFit="1" customWidth="1"/>
    <col min="18" max="18" width="17.5703125" style="1" customWidth="1"/>
    <col min="19" max="19" width="19.5703125" style="1" customWidth="1"/>
    <col min="20" max="16384" width="9.140625" style="1"/>
  </cols>
  <sheetData>
    <row r="1" spans="1:20" ht="51" customHeight="1">
      <c r="A1" s="164" t="s">
        <v>70</v>
      </c>
      <c r="B1" s="164"/>
      <c r="C1" s="164"/>
      <c r="D1" s="164"/>
      <c r="E1" s="164"/>
      <c r="F1" s="164"/>
      <c r="G1" s="164"/>
      <c r="H1" s="164"/>
      <c r="I1" s="164"/>
      <c r="J1" s="164"/>
      <c r="K1" s="164"/>
      <c r="L1" s="164"/>
      <c r="M1" s="164"/>
      <c r="N1" s="164"/>
      <c r="O1" s="164"/>
      <c r="P1" s="164"/>
      <c r="Q1" s="164"/>
      <c r="R1" s="164"/>
      <c r="S1" s="164"/>
    </row>
    <row r="2" spans="1:20" ht="16.5" customHeight="1">
      <c r="A2" s="167" t="s">
        <v>59</v>
      </c>
      <c r="B2" s="168"/>
      <c r="C2" s="168"/>
      <c r="D2" s="24">
        <v>43556</v>
      </c>
      <c r="E2" s="21"/>
      <c r="F2" s="21"/>
      <c r="G2" s="21"/>
      <c r="H2" s="21"/>
      <c r="I2" s="21"/>
      <c r="J2" s="21"/>
      <c r="K2" s="21"/>
      <c r="L2" s="21"/>
      <c r="M2" s="21"/>
      <c r="N2" s="21"/>
      <c r="O2" s="21"/>
      <c r="P2" s="21"/>
      <c r="Q2" s="21"/>
      <c r="R2" s="21"/>
      <c r="S2" s="21"/>
    </row>
    <row r="3" spans="1:20" ht="24" customHeight="1">
      <c r="A3" s="163" t="s">
        <v>14</v>
      </c>
      <c r="B3" s="165" t="s">
        <v>61</v>
      </c>
      <c r="C3" s="162" t="s">
        <v>7</v>
      </c>
      <c r="D3" s="162" t="s">
        <v>55</v>
      </c>
      <c r="E3" s="162" t="s">
        <v>16</v>
      </c>
      <c r="F3" s="169" t="s">
        <v>17</v>
      </c>
      <c r="G3" s="162" t="s">
        <v>8</v>
      </c>
      <c r="H3" s="162"/>
      <c r="I3" s="162"/>
      <c r="J3" s="162" t="s">
        <v>31</v>
      </c>
      <c r="K3" s="165" t="s">
        <v>33</v>
      </c>
      <c r="L3" s="165" t="s">
        <v>50</v>
      </c>
      <c r="M3" s="165" t="s">
        <v>51</v>
      </c>
      <c r="N3" s="165" t="s">
        <v>34</v>
      </c>
      <c r="O3" s="165" t="s">
        <v>35</v>
      </c>
      <c r="P3" s="163" t="s">
        <v>54</v>
      </c>
      <c r="Q3" s="162" t="s">
        <v>52</v>
      </c>
      <c r="R3" s="162" t="s">
        <v>32</v>
      </c>
      <c r="S3" s="162" t="s">
        <v>53</v>
      </c>
      <c r="T3" s="162" t="s">
        <v>13</v>
      </c>
    </row>
    <row r="4" spans="1:20" ht="25.5" customHeight="1">
      <c r="A4" s="163"/>
      <c r="B4" s="170"/>
      <c r="C4" s="162"/>
      <c r="D4" s="162"/>
      <c r="E4" s="162"/>
      <c r="F4" s="169"/>
      <c r="G4" s="15" t="s">
        <v>9</v>
      </c>
      <c r="H4" s="15" t="s">
        <v>10</v>
      </c>
      <c r="I4" s="11" t="s">
        <v>11</v>
      </c>
      <c r="J4" s="162"/>
      <c r="K4" s="166"/>
      <c r="L4" s="166"/>
      <c r="M4" s="166"/>
      <c r="N4" s="166"/>
      <c r="O4" s="166"/>
      <c r="P4" s="163"/>
      <c r="Q4" s="163"/>
      <c r="R4" s="162"/>
      <c r="S4" s="162"/>
      <c r="T4" s="162"/>
    </row>
    <row r="5" spans="1:20">
      <c r="A5" s="4">
        <v>1</v>
      </c>
      <c r="B5" s="17" t="s">
        <v>62</v>
      </c>
      <c r="C5" s="62" t="s">
        <v>72</v>
      </c>
      <c r="D5" s="63" t="s">
        <v>23</v>
      </c>
      <c r="E5" s="63" t="s">
        <v>73</v>
      </c>
      <c r="F5" s="18" t="s">
        <v>74</v>
      </c>
      <c r="G5" s="63">
        <v>58</v>
      </c>
      <c r="H5" s="63">
        <v>38</v>
      </c>
      <c r="I5" s="54">
        <f>SUM(G5:H5)</f>
        <v>96</v>
      </c>
      <c r="J5" s="63" t="s">
        <v>183</v>
      </c>
      <c r="K5" s="98" t="s">
        <v>1300</v>
      </c>
      <c r="L5" s="99" t="s">
        <v>1301</v>
      </c>
      <c r="M5" s="99">
        <v>9613330539</v>
      </c>
      <c r="N5" s="99" t="s">
        <v>1302</v>
      </c>
      <c r="O5" s="99">
        <v>9859361711</v>
      </c>
      <c r="P5" s="77">
        <v>43469</v>
      </c>
      <c r="Q5" s="18" t="s">
        <v>218</v>
      </c>
      <c r="R5" s="47"/>
      <c r="S5" s="18" t="s">
        <v>219</v>
      </c>
      <c r="T5" s="18"/>
    </row>
    <row r="6" spans="1:20">
      <c r="A6" s="4">
        <v>2</v>
      </c>
      <c r="B6" s="17" t="s">
        <v>62</v>
      </c>
      <c r="C6" s="64" t="s">
        <v>75</v>
      </c>
      <c r="D6" s="63" t="s">
        <v>23</v>
      </c>
      <c r="E6" s="65" t="s">
        <v>76</v>
      </c>
      <c r="F6" s="18" t="s">
        <v>74</v>
      </c>
      <c r="G6" s="63">
        <v>18</v>
      </c>
      <c r="H6" s="63">
        <v>25</v>
      </c>
      <c r="I6" s="54">
        <f t="shared" ref="I6:I69" si="0">SUM(G6:H6)</f>
        <v>43</v>
      </c>
      <c r="J6" s="63" t="s">
        <v>184</v>
      </c>
      <c r="K6" s="98" t="s">
        <v>1300</v>
      </c>
      <c r="L6" s="99" t="s">
        <v>1301</v>
      </c>
      <c r="M6" s="99">
        <v>9613330539</v>
      </c>
      <c r="N6" s="99" t="s">
        <v>1302</v>
      </c>
      <c r="O6" s="99">
        <v>9859361711</v>
      </c>
      <c r="P6" s="77">
        <v>43469</v>
      </c>
      <c r="Q6" s="18" t="s">
        <v>218</v>
      </c>
      <c r="R6" s="47"/>
      <c r="S6" s="18" t="s">
        <v>219</v>
      </c>
      <c r="T6" s="18"/>
    </row>
    <row r="7" spans="1:20">
      <c r="A7" s="4">
        <v>3</v>
      </c>
      <c r="B7" s="17" t="s">
        <v>62</v>
      </c>
      <c r="C7" s="62" t="s">
        <v>77</v>
      </c>
      <c r="D7" s="63" t="s">
        <v>23</v>
      </c>
      <c r="E7" s="63" t="s">
        <v>78</v>
      </c>
      <c r="F7" s="18" t="s">
        <v>74</v>
      </c>
      <c r="G7" s="63">
        <v>10</v>
      </c>
      <c r="H7" s="63">
        <v>3</v>
      </c>
      <c r="I7" s="54">
        <f t="shared" si="0"/>
        <v>13</v>
      </c>
      <c r="J7" s="76">
        <v>9365378974</v>
      </c>
      <c r="K7" s="98" t="s">
        <v>1300</v>
      </c>
      <c r="L7" s="99" t="s">
        <v>1301</v>
      </c>
      <c r="M7" s="99">
        <v>9613330539</v>
      </c>
      <c r="N7" s="99" t="s">
        <v>1302</v>
      </c>
      <c r="O7" s="99">
        <v>9859361711</v>
      </c>
      <c r="P7" s="77">
        <v>43500</v>
      </c>
      <c r="Q7" s="18" t="s">
        <v>220</v>
      </c>
      <c r="R7" s="47"/>
      <c r="S7" s="18" t="s">
        <v>219</v>
      </c>
      <c r="T7" s="18"/>
    </row>
    <row r="8" spans="1:20">
      <c r="A8" s="4">
        <v>4</v>
      </c>
      <c r="B8" s="17" t="s">
        <v>62</v>
      </c>
      <c r="C8" s="62" t="s">
        <v>79</v>
      </c>
      <c r="D8" s="63" t="s">
        <v>23</v>
      </c>
      <c r="E8" s="63" t="s">
        <v>80</v>
      </c>
      <c r="F8" s="18" t="s">
        <v>74</v>
      </c>
      <c r="G8" s="63">
        <v>21</v>
      </c>
      <c r="H8" s="63">
        <v>13</v>
      </c>
      <c r="I8" s="54">
        <f t="shared" si="0"/>
        <v>34</v>
      </c>
      <c r="J8" s="76">
        <v>9101052402</v>
      </c>
      <c r="K8" s="98" t="s">
        <v>1300</v>
      </c>
      <c r="L8" s="99" t="s">
        <v>1301</v>
      </c>
      <c r="M8" s="99">
        <v>9613330539</v>
      </c>
      <c r="N8" s="99" t="s">
        <v>1302</v>
      </c>
      <c r="O8" s="99">
        <v>9859361711</v>
      </c>
      <c r="P8" s="77">
        <v>43500</v>
      </c>
      <c r="Q8" s="18" t="s">
        <v>220</v>
      </c>
      <c r="R8" s="47"/>
      <c r="S8" s="18" t="s">
        <v>219</v>
      </c>
      <c r="T8" s="18"/>
    </row>
    <row r="9" spans="1:20">
      <c r="A9" s="4">
        <v>5</v>
      </c>
      <c r="B9" s="17" t="s">
        <v>62</v>
      </c>
      <c r="C9" s="62" t="s">
        <v>81</v>
      </c>
      <c r="D9" s="63" t="s">
        <v>23</v>
      </c>
      <c r="E9" s="63" t="s">
        <v>82</v>
      </c>
      <c r="F9" s="18" t="s">
        <v>74</v>
      </c>
      <c r="G9" s="63">
        <v>35</v>
      </c>
      <c r="H9" s="63">
        <v>38</v>
      </c>
      <c r="I9" s="54">
        <f t="shared" si="0"/>
        <v>73</v>
      </c>
      <c r="J9" s="63">
        <v>9854163718</v>
      </c>
      <c r="K9" s="98" t="s">
        <v>1303</v>
      </c>
      <c r="L9" s="98" t="s">
        <v>1304</v>
      </c>
      <c r="M9" s="100">
        <v>9954398341</v>
      </c>
      <c r="N9" s="101" t="s">
        <v>1305</v>
      </c>
      <c r="O9" s="100">
        <v>9508508057</v>
      </c>
      <c r="P9" s="102">
        <v>43467</v>
      </c>
      <c r="Q9" s="18" t="s">
        <v>220</v>
      </c>
      <c r="R9" s="47"/>
      <c r="S9" s="18" t="s">
        <v>219</v>
      </c>
      <c r="T9" s="18"/>
    </row>
    <row r="10" spans="1:20">
      <c r="A10" s="4">
        <v>6</v>
      </c>
      <c r="B10" s="17" t="s">
        <v>62</v>
      </c>
      <c r="C10" s="66" t="s">
        <v>83</v>
      </c>
      <c r="D10" s="63" t="s">
        <v>25</v>
      </c>
      <c r="E10" s="63">
        <v>204</v>
      </c>
      <c r="F10" s="18" t="s">
        <v>84</v>
      </c>
      <c r="G10" s="63">
        <v>23</v>
      </c>
      <c r="H10" s="63">
        <v>20</v>
      </c>
      <c r="I10" s="54">
        <f t="shared" si="0"/>
        <v>43</v>
      </c>
      <c r="J10" s="63">
        <v>9127431378</v>
      </c>
      <c r="K10" s="98" t="s">
        <v>1303</v>
      </c>
      <c r="L10" s="98" t="s">
        <v>1304</v>
      </c>
      <c r="M10" s="100">
        <v>9954398341</v>
      </c>
      <c r="N10" s="101" t="s">
        <v>1305</v>
      </c>
      <c r="O10" s="100">
        <v>9508508057</v>
      </c>
      <c r="P10" s="102">
        <v>43467</v>
      </c>
      <c r="Q10" s="18" t="s">
        <v>220</v>
      </c>
      <c r="R10" s="47"/>
      <c r="S10" s="18" t="s">
        <v>219</v>
      </c>
      <c r="T10" s="18"/>
    </row>
    <row r="11" spans="1:20">
      <c r="A11" s="4">
        <v>7</v>
      </c>
      <c r="B11" s="17" t="s">
        <v>62</v>
      </c>
      <c r="C11" s="67" t="s">
        <v>85</v>
      </c>
      <c r="D11" s="63" t="s">
        <v>23</v>
      </c>
      <c r="E11" s="63">
        <v>18230108003</v>
      </c>
      <c r="F11" s="18" t="s">
        <v>86</v>
      </c>
      <c r="G11" s="63">
        <v>13</v>
      </c>
      <c r="H11" s="63">
        <v>17</v>
      </c>
      <c r="I11" s="54">
        <f t="shared" si="0"/>
        <v>30</v>
      </c>
      <c r="J11" s="63" t="s">
        <v>185</v>
      </c>
      <c r="K11" s="98" t="s">
        <v>1303</v>
      </c>
      <c r="L11" s="98" t="s">
        <v>1304</v>
      </c>
      <c r="M11" s="100">
        <v>9954398341</v>
      </c>
      <c r="N11" s="101" t="s">
        <v>1305</v>
      </c>
      <c r="O11" s="100">
        <v>9508508057</v>
      </c>
      <c r="P11" s="102">
        <v>43467</v>
      </c>
      <c r="Q11" s="49" t="s">
        <v>221</v>
      </c>
      <c r="R11" s="47"/>
      <c r="S11" s="18" t="s">
        <v>219</v>
      </c>
      <c r="T11" s="18"/>
    </row>
    <row r="12" spans="1:20" s="51" customFormat="1">
      <c r="A12" s="48">
        <v>8</v>
      </c>
      <c r="B12" s="17" t="s">
        <v>62</v>
      </c>
      <c r="C12" s="64" t="s">
        <v>87</v>
      </c>
      <c r="D12" s="63" t="s">
        <v>23</v>
      </c>
      <c r="E12" s="65" t="s">
        <v>88</v>
      </c>
      <c r="F12" s="18" t="s">
        <v>74</v>
      </c>
      <c r="G12" s="63">
        <v>49</v>
      </c>
      <c r="H12" s="63">
        <v>29</v>
      </c>
      <c r="I12" s="54">
        <f t="shared" si="0"/>
        <v>78</v>
      </c>
      <c r="J12" s="68">
        <v>9954327677</v>
      </c>
      <c r="K12" s="98" t="s">
        <v>1303</v>
      </c>
      <c r="L12" s="98" t="s">
        <v>1304</v>
      </c>
      <c r="M12" s="100">
        <v>9954398341</v>
      </c>
      <c r="N12" s="101" t="s">
        <v>1305</v>
      </c>
      <c r="O12" s="100">
        <v>9508508057</v>
      </c>
      <c r="P12" s="102">
        <v>43467</v>
      </c>
      <c r="Q12" s="18" t="s">
        <v>221</v>
      </c>
      <c r="R12" s="50"/>
      <c r="S12" s="18" t="s">
        <v>219</v>
      </c>
      <c r="T12" s="49"/>
    </row>
    <row r="13" spans="1:20">
      <c r="A13" s="4">
        <v>9</v>
      </c>
      <c r="B13" s="17" t="s">
        <v>62</v>
      </c>
      <c r="C13" s="66" t="s">
        <v>89</v>
      </c>
      <c r="D13" s="63" t="s">
        <v>25</v>
      </c>
      <c r="E13" s="63">
        <v>147</v>
      </c>
      <c r="F13" s="18" t="s">
        <v>84</v>
      </c>
      <c r="G13" s="63">
        <v>44</v>
      </c>
      <c r="H13" s="63">
        <v>66</v>
      </c>
      <c r="I13" s="54">
        <f t="shared" si="0"/>
        <v>110</v>
      </c>
      <c r="J13" s="63">
        <v>9435700085</v>
      </c>
      <c r="K13" s="98" t="s">
        <v>1303</v>
      </c>
      <c r="L13" s="98" t="s">
        <v>1304</v>
      </c>
      <c r="M13" s="100">
        <v>9954398341</v>
      </c>
      <c r="N13" s="101" t="s">
        <v>1305</v>
      </c>
      <c r="O13" s="100">
        <v>9508508057</v>
      </c>
      <c r="P13" s="102">
        <v>43467</v>
      </c>
      <c r="Q13" s="18" t="s">
        <v>221</v>
      </c>
      <c r="R13" s="47"/>
      <c r="S13" s="18" t="s">
        <v>219</v>
      </c>
      <c r="T13" s="18"/>
    </row>
    <row r="14" spans="1:20">
      <c r="A14" s="4">
        <v>10</v>
      </c>
      <c r="B14" s="17" t="s">
        <v>62</v>
      </c>
      <c r="C14" s="66" t="s">
        <v>90</v>
      </c>
      <c r="D14" s="63" t="s">
        <v>25</v>
      </c>
      <c r="E14" s="63">
        <v>86</v>
      </c>
      <c r="F14" s="18" t="s">
        <v>84</v>
      </c>
      <c r="G14" s="63">
        <v>29</v>
      </c>
      <c r="H14" s="63">
        <v>22</v>
      </c>
      <c r="I14" s="54">
        <f t="shared" si="0"/>
        <v>51</v>
      </c>
      <c r="J14" s="63">
        <v>9401759516</v>
      </c>
      <c r="K14" s="98" t="s">
        <v>1303</v>
      </c>
      <c r="L14" s="98" t="s">
        <v>1304</v>
      </c>
      <c r="M14" s="100">
        <v>9954398341</v>
      </c>
      <c r="N14" s="101" t="s">
        <v>1305</v>
      </c>
      <c r="O14" s="100">
        <v>9508508057</v>
      </c>
      <c r="P14" s="102">
        <v>43467</v>
      </c>
      <c r="Q14" s="18" t="s">
        <v>221</v>
      </c>
      <c r="R14" s="47"/>
      <c r="S14" s="18" t="s">
        <v>219</v>
      </c>
      <c r="T14" s="18"/>
    </row>
    <row r="15" spans="1:20" ht="33">
      <c r="A15" s="4">
        <v>11</v>
      </c>
      <c r="B15" s="17" t="s">
        <v>62</v>
      </c>
      <c r="C15" s="64" t="s">
        <v>91</v>
      </c>
      <c r="D15" s="63" t="s">
        <v>23</v>
      </c>
      <c r="E15" s="65" t="s">
        <v>92</v>
      </c>
      <c r="F15" s="18" t="s">
        <v>93</v>
      </c>
      <c r="G15" s="63">
        <v>197</v>
      </c>
      <c r="H15" s="63">
        <v>161</v>
      </c>
      <c r="I15" s="54">
        <f t="shared" si="0"/>
        <v>358</v>
      </c>
      <c r="J15" s="63" t="s">
        <v>186</v>
      </c>
      <c r="K15" s="98" t="s">
        <v>1303</v>
      </c>
      <c r="L15" s="98" t="s">
        <v>1304</v>
      </c>
      <c r="M15" s="100">
        <v>9954398341</v>
      </c>
      <c r="N15" s="101" t="s">
        <v>1305</v>
      </c>
      <c r="O15" s="100">
        <v>9508508057</v>
      </c>
      <c r="P15" s="102">
        <v>43467</v>
      </c>
      <c r="Q15" s="18" t="s">
        <v>222</v>
      </c>
      <c r="R15" s="47"/>
      <c r="S15" s="18" t="s">
        <v>219</v>
      </c>
      <c r="T15" s="18"/>
    </row>
    <row r="16" spans="1:20">
      <c r="A16" s="4">
        <v>12</v>
      </c>
      <c r="B16" s="17" t="s">
        <v>62</v>
      </c>
      <c r="C16" s="66" t="s">
        <v>94</v>
      </c>
      <c r="D16" s="63" t="s">
        <v>23</v>
      </c>
      <c r="E16" s="63">
        <v>18230120018</v>
      </c>
      <c r="F16" s="18" t="s">
        <v>93</v>
      </c>
      <c r="G16" s="63">
        <v>98</v>
      </c>
      <c r="H16" s="63">
        <v>111</v>
      </c>
      <c r="I16" s="54">
        <f t="shared" si="0"/>
        <v>209</v>
      </c>
      <c r="J16" s="65" t="s">
        <v>187</v>
      </c>
      <c r="K16" s="98" t="s">
        <v>1303</v>
      </c>
      <c r="L16" s="98" t="s">
        <v>1304</v>
      </c>
      <c r="M16" s="100">
        <v>9954398341</v>
      </c>
      <c r="N16" s="101" t="s">
        <v>1305</v>
      </c>
      <c r="O16" s="100">
        <v>9508508057</v>
      </c>
      <c r="P16" s="102">
        <v>43467</v>
      </c>
      <c r="Q16" s="18" t="s">
        <v>223</v>
      </c>
      <c r="R16" s="47"/>
      <c r="S16" s="18" t="s">
        <v>219</v>
      </c>
      <c r="T16" s="18"/>
    </row>
    <row r="17" spans="1:20" ht="33">
      <c r="A17" s="4">
        <v>13</v>
      </c>
      <c r="B17" s="17" t="s">
        <v>62</v>
      </c>
      <c r="C17" s="66" t="s">
        <v>95</v>
      </c>
      <c r="D17" s="63" t="s">
        <v>23</v>
      </c>
      <c r="E17" s="63">
        <v>18230101901</v>
      </c>
      <c r="F17" s="18" t="s">
        <v>96</v>
      </c>
      <c r="G17" s="63">
        <v>453</v>
      </c>
      <c r="H17" s="63">
        <v>444</v>
      </c>
      <c r="I17" s="54">
        <f t="shared" si="0"/>
        <v>897</v>
      </c>
      <c r="J17" s="63">
        <v>9435378812</v>
      </c>
      <c r="K17" s="98" t="s">
        <v>1300</v>
      </c>
      <c r="L17" s="99" t="s">
        <v>1301</v>
      </c>
      <c r="M17" s="99">
        <v>9613330539</v>
      </c>
      <c r="N17" s="99" t="s">
        <v>1302</v>
      </c>
      <c r="O17" s="99">
        <v>9859361711</v>
      </c>
      <c r="P17" s="63" t="s">
        <v>224</v>
      </c>
      <c r="Q17" s="18" t="s">
        <v>225</v>
      </c>
      <c r="R17" s="47"/>
      <c r="S17" s="18" t="s">
        <v>219</v>
      </c>
      <c r="T17" s="18"/>
    </row>
    <row r="18" spans="1:20">
      <c r="A18" s="4">
        <v>14</v>
      </c>
      <c r="B18" s="17" t="s">
        <v>62</v>
      </c>
      <c r="C18" s="66" t="s">
        <v>97</v>
      </c>
      <c r="D18" s="63" t="s">
        <v>23</v>
      </c>
      <c r="E18" s="63">
        <v>18230114215</v>
      </c>
      <c r="F18" s="18" t="s">
        <v>93</v>
      </c>
      <c r="G18" s="63">
        <v>114</v>
      </c>
      <c r="H18" s="63">
        <v>43</v>
      </c>
      <c r="I18" s="54">
        <f t="shared" si="0"/>
        <v>157</v>
      </c>
      <c r="J18" s="65" t="s">
        <v>188</v>
      </c>
      <c r="K18" s="98" t="s">
        <v>1300</v>
      </c>
      <c r="L18" s="99" t="s">
        <v>1301</v>
      </c>
      <c r="M18" s="99">
        <v>9613330539</v>
      </c>
      <c r="N18" s="99" t="s">
        <v>1302</v>
      </c>
      <c r="O18" s="99">
        <v>9859361711</v>
      </c>
      <c r="P18" s="77">
        <v>43803</v>
      </c>
      <c r="Q18" s="18" t="s">
        <v>226</v>
      </c>
      <c r="R18" s="47"/>
      <c r="S18" s="18" t="s">
        <v>219</v>
      </c>
      <c r="T18" s="18"/>
    </row>
    <row r="19" spans="1:20">
      <c r="A19" s="4">
        <v>15</v>
      </c>
      <c r="B19" s="17" t="s">
        <v>62</v>
      </c>
      <c r="C19" s="66" t="s">
        <v>98</v>
      </c>
      <c r="D19" s="63" t="s">
        <v>25</v>
      </c>
      <c r="E19" s="63">
        <v>208</v>
      </c>
      <c r="F19" s="18" t="s">
        <v>84</v>
      </c>
      <c r="G19" s="63">
        <v>33</v>
      </c>
      <c r="H19" s="63">
        <v>34</v>
      </c>
      <c r="I19" s="54">
        <f t="shared" si="0"/>
        <v>67</v>
      </c>
      <c r="J19" s="63">
        <v>9678705073</v>
      </c>
      <c r="K19" s="98" t="s">
        <v>1300</v>
      </c>
      <c r="L19" s="99" t="s">
        <v>1301</v>
      </c>
      <c r="M19" s="99">
        <v>9613330539</v>
      </c>
      <c r="N19" s="99" t="s">
        <v>1302</v>
      </c>
      <c r="O19" s="99">
        <v>9859361711</v>
      </c>
      <c r="P19" s="77">
        <v>43803</v>
      </c>
      <c r="Q19" s="18" t="s">
        <v>226</v>
      </c>
      <c r="R19" s="47"/>
      <c r="S19" s="18" t="s">
        <v>219</v>
      </c>
      <c r="T19" s="18"/>
    </row>
    <row r="20" spans="1:20">
      <c r="A20" s="4">
        <v>16</v>
      </c>
      <c r="B20" s="17" t="s">
        <v>62</v>
      </c>
      <c r="C20" s="66" t="s">
        <v>99</v>
      </c>
      <c r="D20" s="63" t="s">
        <v>23</v>
      </c>
      <c r="E20" s="63">
        <v>18230114512</v>
      </c>
      <c r="F20" s="18" t="s">
        <v>93</v>
      </c>
      <c r="G20" s="63">
        <v>0</v>
      </c>
      <c r="H20" s="63">
        <v>194</v>
      </c>
      <c r="I20" s="54">
        <f t="shared" si="0"/>
        <v>194</v>
      </c>
      <c r="J20" s="65" t="s">
        <v>189</v>
      </c>
      <c r="K20" s="98" t="s">
        <v>1303</v>
      </c>
      <c r="L20" s="98" t="s">
        <v>1304</v>
      </c>
      <c r="M20" s="100">
        <v>9954398341</v>
      </c>
      <c r="N20" s="101" t="s">
        <v>1305</v>
      </c>
      <c r="O20" s="100">
        <v>9508508057</v>
      </c>
      <c r="P20" s="102">
        <v>43467</v>
      </c>
      <c r="Q20" s="18" t="s">
        <v>223</v>
      </c>
      <c r="R20" s="47"/>
      <c r="S20" s="18" t="s">
        <v>219</v>
      </c>
      <c r="T20" s="18"/>
    </row>
    <row r="21" spans="1:20">
      <c r="A21" s="4">
        <v>17</v>
      </c>
      <c r="B21" s="17" t="s">
        <v>62</v>
      </c>
      <c r="C21" s="66" t="s">
        <v>100</v>
      </c>
      <c r="D21" s="63" t="s">
        <v>23</v>
      </c>
      <c r="E21" s="63">
        <v>18230111708</v>
      </c>
      <c r="F21" s="18" t="s">
        <v>93</v>
      </c>
      <c r="G21" s="63">
        <v>71</v>
      </c>
      <c r="H21" s="63">
        <v>43</v>
      </c>
      <c r="I21" s="54">
        <f t="shared" si="0"/>
        <v>114</v>
      </c>
      <c r="J21" s="65" t="s">
        <v>190</v>
      </c>
      <c r="K21" s="98" t="s">
        <v>1300</v>
      </c>
      <c r="L21" s="99" t="s">
        <v>1301</v>
      </c>
      <c r="M21" s="99">
        <v>9613330539</v>
      </c>
      <c r="N21" s="99" t="s">
        <v>1302</v>
      </c>
      <c r="O21" s="99">
        <v>9859361711</v>
      </c>
      <c r="P21" s="63" t="s">
        <v>227</v>
      </c>
      <c r="Q21" s="18" t="s">
        <v>223</v>
      </c>
      <c r="R21" s="47"/>
      <c r="S21" s="18" t="s">
        <v>219</v>
      </c>
      <c r="T21" s="18"/>
    </row>
    <row r="22" spans="1:20">
      <c r="A22" s="4">
        <v>18</v>
      </c>
      <c r="B22" s="17" t="s">
        <v>62</v>
      </c>
      <c r="C22" s="66" t="s">
        <v>101</v>
      </c>
      <c r="D22" s="63" t="s">
        <v>23</v>
      </c>
      <c r="E22" s="68">
        <v>113501</v>
      </c>
      <c r="F22" s="18" t="s">
        <v>86</v>
      </c>
      <c r="G22" s="63">
        <v>9</v>
      </c>
      <c r="H22" s="63">
        <v>7</v>
      </c>
      <c r="I22" s="54">
        <f t="shared" si="0"/>
        <v>16</v>
      </c>
      <c r="J22" s="63" t="s">
        <v>191</v>
      </c>
      <c r="K22" s="98" t="s">
        <v>1300</v>
      </c>
      <c r="L22" s="99" t="s">
        <v>1301</v>
      </c>
      <c r="M22" s="99">
        <v>9613330539</v>
      </c>
      <c r="N22" s="99" t="s">
        <v>1302</v>
      </c>
      <c r="O22" s="99">
        <v>9859361711</v>
      </c>
      <c r="P22" s="63" t="s">
        <v>228</v>
      </c>
      <c r="Q22" s="18" t="s">
        <v>223</v>
      </c>
      <c r="R22" s="47"/>
      <c r="S22" s="18" t="s">
        <v>219</v>
      </c>
      <c r="T22" s="18"/>
    </row>
    <row r="23" spans="1:20">
      <c r="A23" s="4">
        <v>19</v>
      </c>
      <c r="B23" s="17" t="s">
        <v>62</v>
      </c>
      <c r="C23" s="64" t="s">
        <v>102</v>
      </c>
      <c r="D23" s="63" t="s">
        <v>23</v>
      </c>
      <c r="E23" s="65">
        <v>113505</v>
      </c>
      <c r="F23" s="18" t="s">
        <v>74</v>
      </c>
      <c r="G23" s="63">
        <v>27</v>
      </c>
      <c r="H23" s="63">
        <v>27</v>
      </c>
      <c r="I23" s="54">
        <f t="shared" si="0"/>
        <v>54</v>
      </c>
      <c r="J23" s="63" t="s">
        <v>192</v>
      </c>
      <c r="K23" s="98" t="s">
        <v>1300</v>
      </c>
      <c r="L23" s="99" t="s">
        <v>1301</v>
      </c>
      <c r="M23" s="99">
        <v>9613330539</v>
      </c>
      <c r="N23" s="99" t="s">
        <v>1302</v>
      </c>
      <c r="O23" s="99">
        <v>9859361711</v>
      </c>
      <c r="P23" s="63" t="s">
        <v>228</v>
      </c>
      <c r="Q23" s="18" t="s">
        <v>223</v>
      </c>
      <c r="R23" s="47"/>
      <c r="S23" s="18" t="s">
        <v>219</v>
      </c>
      <c r="T23" s="18"/>
    </row>
    <row r="24" spans="1:20">
      <c r="A24" s="4">
        <v>20</v>
      </c>
      <c r="B24" s="17" t="s">
        <v>62</v>
      </c>
      <c r="C24" s="67" t="s">
        <v>103</v>
      </c>
      <c r="D24" s="63" t="s">
        <v>23</v>
      </c>
      <c r="E24" s="63">
        <v>113706</v>
      </c>
      <c r="F24" s="18" t="s">
        <v>86</v>
      </c>
      <c r="G24" s="63">
        <v>17</v>
      </c>
      <c r="H24" s="63">
        <v>11</v>
      </c>
      <c r="I24" s="54">
        <f t="shared" si="0"/>
        <v>28</v>
      </c>
      <c r="J24" s="63" t="s">
        <v>193</v>
      </c>
      <c r="K24" s="98" t="s">
        <v>1300</v>
      </c>
      <c r="L24" s="99" t="s">
        <v>1301</v>
      </c>
      <c r="M24" s="99">
        <v>9613330539</v>
      </c>
      <c r="N24" s="99" t="s">
        <v>1302</v>
      </c>
      <c r="O24" s="99">
        <v>9859361711</v>
      </c>
      <c r="P24" s="63" t="s">
        <v>228</v>
      </c>
      <c r="Q24" s="18" t="s">
        <v>223</v>
      </c>
      <c r="R24" s="47"/>
      <c r="S24" s="18" t="s">
        <v>219</v>
      </c>
      <c r="T24" s="18"/>
    </row>
    <row r="25" spans="1:20">
      <c r="A25" s="4">
        <v>21</v>
      </c>
      <c r="B25" s="17" t="s">
        <v>62</v>
      </c>
      <c r="C25" s="66" t="s">
        <v>104</v>
      </c>
      <c r="D25" s="63" t="s">
        <v>25</v>
      </c>
      <c r="E25" s="63">
        <v>106</v>
      </c>
      <c r="F25" s="18" t="s">
        <v>84</v>
      </c>
      <c r="G25" s="63">
        <v>34</v>
      </c>
      <c r="H25" s="63">
        <v>28</v>
      </c>
      <c r="I25" s="54">
        <f t="shared" si="0"/>
        <v>62</v>
      </c>
      <c r="J25" s="63">
        <v>9706431121</v>
      </c>
      <c r="K25" s="98" t="s">
        <v>1303</v>
      </c>
      <c r="L25" s="98" t="s">
        <v>1304</v>
      </c>
      <c r="M25" s="100">
        <v>9954398341</v>
      </c>
      <c r="N25" s="101" t="s">
        <v>1305</v>
      </c>
      <c r="O25" s="100">
        <v>9508508057</v>
      </c>
      <c r="P25" s="102">
        <v>43467</v>
      </c>
      <c r="Q25" s="18" t="s">
        <v>223</v>
      </c>
      <c r="R25" s="47"/>
      <c r="S25" s="18" t="s">
        <v>219</v>
      </c>
      <c r="T25" s="18"/>
    </row>
    <row r="26" spans="1:20">
      <c r="A26" s="4">
        <v>22</v>
      </c>
      <c r="B26" s="17" t="s">
        <v>62</v>
      </c>
      <c r="C26" s="66" t="s">
        <v>105</v>
      </c>
      <c r="D26" s="63" t="s">
        <v>23</v>
      </c>
      <c r="E26" s="63">
        <v>18230109514</v>
      </c>
      <c r="F26" s="18" t="s">
        <v>93</v>
      </c>
      <c r="G26" s="63">
        <v>24</v>
      </c>
      <c r="H26" s="63">
        <v>40</v>
      </c>
      <c r="I26" s="54">
        <f t="shared" si="0"/>
        <v>64</v>
      </c>
      <c r="J26" s="65" t="s">
        <v>194</v>
      </c>
      <c r="K26" s="98" t="s">
        <v>1303</v>
      </c>
      <c r="L26" s="98" t="s">
        <v>1304</v>
      </c>
      <c r="M26" s="100">
        <v>9954398341</v>
      </c>
      <c r="N26" s="101" t="s">
        <v>1305</v>
      </c>
      <c r="O26" s="100">
        <v>9508508057</v>
      </c>
      <c r="P26" s="102">
        <v>43467</v>
      </c>
      <c r="Q26" s="18" t="s">
        <v>218</v>
      </c>
      <c r="R26" s="47"/>
      <c r="S26" s="18" t="s">
        <v>219</v>
      </c>
      <c r="T26" s="18"/>
    </row>
    <row r="27" spans="1:20">
      <c r="A27" s="4">
        <v>23</v>
      </c>
      <c r="B27" s="17" t="s">
        <v>62</v>
      </c>
      <c r="C27" s="66" t="s">
        <v>106</v>
      </c>
      <c r="D27" s="63" t="s">
        <v>23</v>
      </c>
      <c r="E27" s="63">
        <v>18230121610</v>
      </c>
      <c r="F27" s="18" t="s">
        <v>93</v>
      </c>
      <c r="G27" s="63">
        <v>88</v>
      </c>
      <c r="H27" s="63">
        <v>93</v>
      </c>
      <c r="I27" s="54">
        <f t="shared" si="0"/>
        <v>181</v>
      </c>
      <c r="J27" s="63">
        <v>9854929819</v>
      </c>
      <c r="K27" s="98" t="s">
        <v>1300</v>
      </c>
      <c r="L27" s="99" t="s">
        <v>1301</v>
      </c>
      <c r="M27" s="99">
        <v>9613330539</v>
      </c>
      <c r="N27" s="99" t="s">
        <v>1302</v>
      </c>
      <c r="O27" s="99">
        <v>9859361711</v>
      </c>
      <c r="P27" s="63" t="s">
        <v>229</v>
      </c>
      <c r="Q27" s="18" t="s">
        <v>218</v>
      </c>
      <c r="R27" s="47"/>
      <c r="S27" s="18" t="s">
        <v>219</v>
      </c>
      <c r="T27" s="18"/>
    </row>
    <row r="28" spans="1:20">
      <c r="A28" s="4">
        <v>24</v>
      </c>
      <c r="B28" s="17" t="s">
        <v>62</v>
      </c>
      <c r="C28" s="64" t="s">
        <v>107</v>
      </c>
      <c r="D28" s="63" t="s">
        <v>23</v>
      </c>
      <c r="E28" s="65" t="s">
        <v>108</v>
      </c>
      <c r="F28" s="18" t="s">
        <v>74</v>
      </c>
      <c r="G28" s="63">
        <v>29</v>
      </c>
      <c r="H28" s="63">
        <v>26</v>
      </c>
      <c r="I28" s="54">
        <f t="shared" si="0"/>
        <v>55</v>
      </c>
      <c r="J28" s="63"/>
      <c r="K28" s="103" t="s">
        <v>1306</v>
      </c>
      <c r="L28" s="104" t="s">
        <v>1307</v>
      </c>
      <c r="M28" s="104">
        <v>9859885574</v>
      </c>
      <c r="N28" s="101" t="s">
        <v>1308</v>
      </c>
      <c r="O28" s="101">
        <v>9435617869</v>
      </c>
      <c r="P28" s="63" t="s">
        <v>230</v>
      </c>
      <c r="Q28" s="18" t="s">
        <v>220</v>
      </c>
      <c r="R28" s="47"/>
      <c r="S28" s="18" t="s">
        <v>219</v>
      </c>
      <c r="T28" s="18"/>
    </row>
    <row r="29" spans="1:20">
      <c r="A29" s="4">
        <v>25</v>
      </c>
      <c r="B29" s="17" t="s">
        <v>62</v>
      </c>
      <c r="C29" s="66" t="s">
        <v>109</v>
      </c>
      <c r="D29" s="63" t="s">
        <v>25</v>
      </c>
      <c r="E29" s="63">
        <v>60</v>
      </c>
      <c r="F29" s="18" t="s">
        <v>84</v>
      </c>
      <c r="G29" s="63">
        <v>48</v>
      </c>
      <c r="H29" s="63">
        <v>47</v>
      </c>
      <c r="I29" s="54">
        <f t="shared" si="0"/>
        <v>95</v>
      </c>
      <c r="J29" s="63">
        <v>9101635172</v>
      </c>
      <c r="K29" s="103" t="s">
        <v>1306</v>
      </c>
      <c r="L29" s="104" t="s">
        <v>1307</v>
      </c>
      <c r="M29" s="104">
        <v>9859885574</v>
      </c>
      <c r="N29" s="101" t="s">
        <v>1308</v>
      </c>
      <c r="O29" s="101">
        <v>9435617869</v>
      </c>
      <c r="P29" s="63" t="s">
        <v>230</v>
      </c>
      <c r="Q29" s="18" t="s">
        <v>220</v>
      </c>
      <c r="R29" s="47"/>
      <c r="S29" s="18" t="s">
        <v>219</v>
      </c>
      <c r="T29" s="18"/>
    </row>
    <row r="30" spans="1:20">
      <c r="A30" s="4">
        <v>26</v>
      </c>
      <c r="B30" s="17" t="s">
        <v>62</v>
      </c>
      <c r="C30" s="66" t="s">
        <v>110</v>
      </c>
      <c r="D30" s="63" t="s">
        <v>25</v>
      </c>
      <c r="E30" s="63">
        <v>160</v>
      </c>
      <c r="F30" s="18" t="s">
        <v>84</v>
      </c>
      <c r="G30" s="63">
        <v>8</v>
      </c>
      <c r="H30" s="63">
        <v>19</v>
      </c>
      <c r="I30" s="54">
        <f t="shared" si="0"/>
        <v>27</v>
      </c>
      <c r="J30" s="63">
        <v>9365021611</v>
      </c>
      <c r="K30" s="103" t="s">
        <v>1306</v>
      </c>
      <c r="L30" s="104" t="s">
        <v>1307</v>
      </c>
      <c r="M30" s="104">
        <v>9859885574</v>
      </c>
      <c r="N30" s="101" t="s">
        <v>1308</v>
      </c>
      <c r="O30" s="101">
        <v>9435617869</v>
      </c>
      <c r="P30" s="63" t="s">
        <v>230</v>
      </c>
      <c r="Q30" s="18" t="s">
        <v>220</v>
      </c>
      <c r="R30" s="47"/>
      <c r="S30" s="18" t="s">
        <v>219</v>
      </c>
      <c r="T30" s="18"/>
    </row>
    <row r="31" spans="1:20">
      <c r="A31" s="4">
        <v>27</v>
      </c>
      <c r="B31" s="17" t="s">
        <v>62</v>
      </c>
      <c r="C31" s="66" t="s">
        <v>111</v>
      </c>
      <c r="D31" s="63" t="s">
        <v>25</v>
      </c>
      <c r="E31" s="63">
        <v>262</v>
      </c>
      <c r="F31" s="18" t="s">
        <v>84</v>
      </c>
      <c r="G31" s="63">
        <v>19</v>
      </c>
      <c r="H31" s="63">
        <v>24</v>
      </c>
      <c r="I31" s="54">
        <f t="shared" si="0"/>
        <v>43</v>
      </c>
      <c r="J31" s="63">
        <v>7577961218</v>
      </c>
      <c r="K31" s="103" t="s">
        <v>1306</v>
      </c>
      <c r="L31" s="104" t="s">
        <v>1307</v>
      </c>
      <c r="M31" s="104">
        <v>9859885574</v>
      </c>
      <c r="N31" s="101" t="s">
        <v>1308</v>
      </c>
      <c r="O31" s="101">
        <v>9435617869</v>
      </c>
      <c r="P31" s="63" t="s">
        <v>230</v>
      </c>
      <c r="Q31" s="18" t="s">
        <v>220</v>
      </c>
      <c r="R31" s="47"/>
      <c r="S31" s="18" t="s">
        <v>219</v>
      </c>
      <c r="T31" s="18"/>
    </row>
    <row r="32" spans="1:20">
      <c r="A32" s="4">
        <v>28</v>
      </c>
      <c r="B32" s="17" t="s">
        <v>62</v>
      </c>
      <c r="C32" s="64" t="s">
        <v>112</v>
      </c>
      <c r="D32" s="63" t="s">
        <v>23</v>
      </c>
      <c r="E32" s="65" t="s">
        <v>113</v>
      </c>
      <c r="F32" s="18" t="s">
        <v>74</v>
      </c>
      <c r="G32" s="63">
        <v>42</v>
      </c>
      <c r="H32" s="63">
        <v>34</v>
      </c>
      <c r="I32" s="54">
        <f t="shared" si="0"/>
        <v>76</v>
      </c>
      <c r="J32" s="63" t="s">
        <v>195</v>
      </c>
      <c r="K32" s="103" t="s">
        <v>1306</v>
      </c>
      <c r="L32" s="104" t="s">
        <v>1307</v>
      </c>
      <c r="M32" s="104">
        <v>9859885574</v>
      </c>
      <c r="N32" s="101" t="s">
        <v>1308</v>
      </c>
      <c r="O32" s="101">
        <v>9435617869</v>
      </c>
      <c r="P32" s="63" t="s">
        <v>231</v>
      </c>
      <c r="Q32" s="18" t="s">
        <v>221</v>
      </c>
      <c r="R32" s="47"/>
      <c r="S32" s="18" t="s">
        <v>219</v>
      </c>
      <c r="T32" s="18"/>
    </row>
    <row r="33" spans="1:20">
      <c r="A33" s="4">
        <v>29</v>
      </c>
      <c r="B33" s="17" t="s">
        <v>62</v>
      </c>
      <c r="C33" s="64" t="s">
        <v>114</v>
      </c>
      <c r="D33" s="63" t="s">
        <v>23</v>
      </c>
      <c r="E33" s="65" t="s">
        <v>115</v>
      </c>
      <c r="F33" s="18" t="s">
        <v>74</v>
      </c>
      <c r="G33" s="63">
        <v>12</v>
      </c>
      <c r="H33" s="63">
        <v>13</v>
      </c>
      <c r="I33" s="54">
        <f t="shared" si="0"/>
        <v>25</v>
      </c>
      <c r="J33" s="63" t="s">
        <v>196</v>
      </c>
      <c r="K33" s="103" t="s">
        <v>1306</v>
      </c>
      <c r="L33" s="104" t="s">
        <v>1307</v>
      </c>
      <c r="M33" s="104">
        <v>9859885574</v>
      </c>
      <c r="N33" s="101" t="s">
        <v>1308</v>
      </c>
      <c r="O33" s="101">
        <v>9435617869</v>
      </c>
      <c r="P33" s="63" t="s">
        <v>231</v>
      </c>
      <c r="Q33" s="18" t="s">
        <v>221</v>
      </c>
      <c r="R33" s="47"/>
      <c r="S33" s="18" t="s">
        <v>219</v>
      </c>
      <c r="T33" s="18"/>
    </row>
    <row r="34" spans="1:20">
      <c r="A34" s="4">
        <v>30</v>
      </c>
      <c r="B34" s="17" t="s">
        <v>62</v>
      </c>
      <c r="C34" s="64" t="s">
        <v>116</v>
      </c>
      <c r="D34" s="63" t="s">
        <v>23</v>
      </c>
      <c r="E34" s="65" t="s">
        <v>117</v>
      </c>
      <c r="F34" s="18" t="s">
        <v>86</v>
      </c>
      <c r="G34" s="63">
        <v>15</v>
      </c>
      <c r="H34" s="63">
        <v>24</v>
      </c>
      <c r="I34" s="54">
        <f t="shared" si="0"/>
        <v>39</v>
      </c>
      <c r="J34" s="63" t="s">
        <v>197</v>
      </c>
      <c r="K34" s="103" t="s">
        <v>1306</v>
      </c>
      <c r="L34" s="104" t="s">
        <v>1307</v>
      </c>
      <c r="M34" s="104">
        <v>9859885574</v>
      </c>
      <c r="N34" s="101" t="s">
        <v>1308</v>
      </c>
      <c r="O34" s="101">
        <v>9435617869</v>
      </c>
      <c r="P34" s="63" t="s">
        <v>231</v>
      </c>
      <c r="Q34" s="18" t="s">
        <v>221</v>
      </c>
      <c r="R34" s="47"/>
      <c r="S34" s="18" t="s">
        <v>219</v>
      </c>
      <c r="T34" s="18"/>
    </row>
    <row r="35" spans="1:20">
      <c r="A35" s="4">
        <v>31</v>
      </c>
      <c r="B35" s="17" t="s">
        <v>62</v>
      </c>
      <c r="C35" s="64" t="s">
        <v>118</v>
      </c>
      <c r="D35" s="63" t="s">
        <v>23</v>
      </c>
      <c r="E35" s="65" t="s">
        <v>119</v>
      </c>
      <c r="F35" s="18" t="s">
        <v>86</v>
      </c>
      <c r="G35" s="63">
        <v>5</v>
      </c>
      <c r="H35" s="63">
        <v>15</v>
      </c>
      <c r="I35" s="54">
        <f t="shared" si="0"/>
        <v>20</v>
      </c>
      <c r="J35" s="63">
        <v>9435178287</v>
      </c>
      <c r="K35" s="103" t="s">
        <v>1306</v>
      </c>
      <c r="L35" s="104" t="s">
        <v>1307</v>
      </c>
      <c r="M35" s="104">
        <v>9859885574</v>
      </c>
      <c r="N35" s="101" t="s">
        <v>1308</v>
      </c>
      <c r="O35" s="101">
        <v>9435617869</v>
      </c>
      <c r="P35" s="63" t="s">
        <v>231</v>
      </c>
      <c r="Q35" s="18" t="s">
        <v>221</v>
      </c>
      <c r="R35" s="47"/>
      <c r="S35" s="18" t="s">
        <v>219</v>
      </c>
      <c r="T35" s="18"/>
    </row>
    <row r="36" spans="1:20">
      <c r="A36" s="4">
        <v>32</v>
      </c>
      <c r="B36" s="17" t="s">
        <v>62</v>
      </c>
      <c r="C36" s="66" t="s">
        <v>120</v>
      </c>
      <c r="D36" s="63" t="s">
        <v>23</v>
      </c>
      <c r="E36" s="68">
        <v>124210</v>
      </c>
      <c r="F36" s="18" t="s">
        <v>86</v>
      </c>
      <c r="G36" s="63">
        <v>13</v>
      </c>
      <c r="H36" s="63">
        <v>14</v>
      </c>
      <c r="I36" s="54">
        <f t="shared" si="0"/>
        <v>27</v>
      </c>
      <c r="J36" s="63" t="s">
        <v>198</v>
      </c>
      <c r="K36" s="98" t="s">
        <v>1300</v>
      </c>
      <c r="L36" s="99" t="s">
        <v>1301</v>
      </c>
      <c r="M36" s="99">
        <v>9613330539</v>
      </c>
      <c r="N36" s="99" t="s">
        <v>1302</v>
      </c>
      <c r="O36" s="99">
        <v>9859361711</v>
      </c>
      <c r="P36" s="63" t="s">
        <v>232</v>
      </c>
      <c r="Q36" s="18" t="s">
        <v>233</v>
      </c>
      <c r="R36" s="47"/>
      <c r="S36" s="18" t="s">
        <v>219</v>
      </c>
      <c r="T36" s="18"/>
    </row>
    <row r="37" spans="1:20">
      <c r="A37" s="4">
        <v>33</v>
      </c>
      <c r="B37" s="17" t="s">
        <v>62</v>
      </c>
      <c r="C37" s="64" t="s">
        <v>121</v>
      </c>
      <c r="D37" s="63" t="s">
        <v>23</v>
      </c>
      <c r="E37" s="65" t="s">
        <v>122</v>
      </c>
      <c r="F37" s="18" t="s">
        <v>74</v>
      </c>
      <c r="G37" s="63">
        <v>20</v>
      </c>
      <c r="H37" s="63">
        <v>35</v>
      </c>
      <c r="I37" s="54">
        <f t="shared" si="0"/>
        <v>55</v>
      </c>
      <c r="J37" s="63">
        <v>9859034019</v>
      </c>
      <c r="K37" s="98" t="s">
        <v>1300</v>
      </c>
      <c r="L37" s="99" t="s">
        <v>1301</v>
      </c>
      <c r="M37" s="99">
        <v>9613330539</v>
      </c>
      <c r="N37" s="99" t="s">
        <v>1302</v>
      </c>
      <c r="O37" s="99">
        <v>9859361711</v>
      </c>
      <c r="P37" s="63" t="s">
        <v>232</v>
      </c>
      <c r="Q37" s="18" t="s">
        <v>233</v>
      </c>
      <c r="R37" s="18"/>
      <c r="S37" s="18" t="s">
        <v>219</v>
      </c>
      <c r="T37" s="18"/>
    </row>
    <row r="38" spans="1:20">
      <c r="A38" s="4">
        <v>34</v>
      </c>
      <c r="B38" s="17" t="s">
        <v>62</v>
      </c>
      <c r="C38" s="64" t="s">
        <v>123</v>
      </c>
      <c r="D38" s="63" t="s">
        <v>23</v>
      </c>
      <c r="E38" s="65" t="s">
        <v>124</v>
      </c>
      <c r="F38" s="18" t="s">
        <v>74</v>
      </c>
      <c r="G38" s="63">
        <v>4</v>
      </c>
      <c r="H38" s="63">
        <v>2</v>
      </c>
      <c r="I38" s="54">
        <f t="shared" si="0"/>
        <v>6</v>
      </c>
      <c r="J38" s="63" t="s">
        <v>199</v>
      </c>
      <c r="K38" s="98" t="s">
        <v>1300</v>
      </c>
      <c r="L38" s="99" t="s">
        <v>1301</v>
      </c>
      <c r="M38" s="99">
        <v>9613330539</v>
      </c>
      <c r="N38" s="99" t="s">
        <v>1302</v>
      </c>
      <c r="O38" s="99">
        <v>9859361711</v>
      </c>
      <c r="P38" s="63" t="s">
        <v>232</v>
      </c>
      <c r="Q38" s="18" t="s">
        <v>233</v>
      </c>
      <c r="R38" s="18"/>
      <c r="S38" s="18" t="s">
        <v>219</v>
      </c>
      <c r="T38" s="18"/>
    </row>
    <row r="39" spans="1:20">
      <c r="A39" s="4">
        <v>35</v>
      </c>
      <c r="B39" s="17" t="s">
        <v>62</v>
      </c>
      <c r="C39" s="64" t="s">
        <v>125</v>
      </c>
      <c r="D39" s="63" t="s">
        <v>23</v>
      </c>
      <c r="E39" s="65" t="s">
        <v>126</v>
      </c>
      <c r="F39" s="18" t="s">
        <v>74</v>
      </c>
      <c r="G39" s="63">
        <v>17</v>
      </c>
      <c r="H39" s="63">
        <v>16</v>
      </c>
      <c r="I39" s="54">
        <f t="shared" si="0"/>
        <v>33</v>
      </c>
      <c r="J39" s="63" t="s">
        <v>200</v>
      </c>
      <c r="K39" s="98" t="s">
        <v>1300</v>
      </c>
      <c r="L39" s="99" t="s">
        <v>1301</v>
      </c>
      <c r="M39" s="99">
        <v>9613330539</v>
      </c>
      <c r="N39" s="99" t="s">
        <v>1302</v>
      </c>
      <c r="O39" s="99">
        <v>9859361711</v>
      </c>
      <c r="P39" s="63" t="s">
        <v>232</v>
      </c>
      <c r="Q39" s="18" t="s">
        <v>233</v>
      </c>
      <c r="R39" s="18"/>
      <c r="S39" s="18" t="s">
        <v>219</v>
      </c>
      <c r="T39" s="18"/>
    </row>
    <row r="40" spans="1:20" ht="33">
      <c r="A40" s="4">
        <v>36</v>
      </c>
      <c r="B40" s="17" t="s">
        <v>62</v>
      </c>
      <c r="C40" s="66" t="s">
        <v>127</v>
      </c>
      <c r="D40" s="63" t="s">
        <v>23</v>
      </c>
      <c r="E40" s="63">
        <v>18230104103</v>
      </c>
      <c r="F40" s="18" t="s">
        <v>93</v>
      </c>
      <c r="G40" s="63">
        <v>209</v>
      </c>
      <c r="H40" s="63">
        <v>244</v>
      </c>
      <c r="I40" s="54">
        <f t="shared" si="0"/>
        <v>453</v>
      </c>
      <c r="J40" s="63">
        <v>9435378910</v>
      </c>
      <c r="K40" s="103" t="s">
        <v>1306</v>
      </c>
      <c r="L40" s="104" t="s">
        <v>1307</v>
      </c>
      <c r="M40" s="104">
        <v>9859885574</v>
      </c>
      <c r="N40" s="101" t="s">
        <v>1308</v>
      </c>
      <c r="O40" s="101">
        <v>9435617869</v>
      </c>
      <c r="P40" s="63" t="s">
        <v>234</v>
      </c>
      <c r="Q40" s="18" t="s">
        <v>235</v>
      </c>
      <c r="R40" s="18"/>
      <c r="S40" s="18" t="s">
        <v>219</v>
      </c>
      <c r="T40" s="18"/>
    </row>
    <row r="41" spans="1:20" ht="33">
      <c r="A41" s="4">
        <v>37</v>
      </c>
      <c r="B41" s="17" t="s">
        <v>62</v>
      </c>
      <c r="C41" s="66" t="s">
        <v>128</v>
      </c>
      <c r="D41" s="63" t="s">
        <v>23</v>
      </c>
      <c r="E41" s="63">
        <v>18230110704</v>
      </c>
      <c r="F41" s="18" t="s">
        <v>96</v>
      </c>
      <c r="G41" s="63">
        <v>274</v>
      </c>
      <c r="H41" s="63">
        <v>311</v>
      </c>
      <c r="I41" s="54">
        <f t="shared" si="0"/>
        <v>585</v>
      </c>
      <c r="J41" s="63">
        <v>9435379292</v>
      </c>
      <c r="K41" s="98" t="s">
        <v>1309</v>
      </c>
      <c r="L41" s="104" t="s">
        <v>1310</v>
      </c>
      <c r="M41" s="104">
        <v>9859707688</v>
      </c>
      <c r="N41" s="99" t="s">
        <v>1311</v>
      </c>
      <c r="O41" s="99">
        <v>9577747179</v>
      </c>
      <c r="P41" s="63" t="s">
        <v>236</v>
      </c>
      <c r="Q41" s="18" t="s">
        <v>237</v>
      </c>
      <c r="R41" s="18"/>
      <c r="S41" s="18" t="s">
        <v>219</v>
      </c>
      <c r="T41" s="18"/>
    </row>
    <row r="42" spans="1:20">
      <c r="A42" s="4">
        <v>38</v>
      </c>
      <c r="B42" s="17" t="s">
        <v>63</v>
      </c>
      <c r="C42" s="69" t="s">
        <v>129</v>
      </c>
      <c r="D42" s="70" t="s">
        <v>23</v>
      </c>
      <c r="E42" s="71">
        <v>18230101814</v>
      </c>
      <c r="F42" s="18" t="s">
        <v>74</v>
      </c>
      <c r="G42" s="70">
        <v>8</v>
      </c>
      <c r="H42" s="70">
        <v>10</v>
      </c>
      <c r="I42" s="54">
        <f t="shared" si="0"/>
        <v>18</v>
      </c>
      <c r="J42" s="70" t="s">
        <v>201</v>
      </c>
      <c r="K42" s="103" t="s">
        <v>1306</v>
      </c>
      <c r="L42" s="104" t="s">
        <v>1307</v>
      </c>
      <c r="M42" s="104">
        <v>9859885574</v>
      </c>
      <c r="N42" s="101" t="s">
        <v>1308</v>
      </c>
      <c r="O42" s="101">
        <v>9435617869</v>
      </c>
      <c r="P42" s="78">
        <v>43469</v>
      </c>
      <c r="Q42" s="18" t="s">
        <v>218</v>
      </c>
      <c r="R42" s="18"/>
      <c r="S42" s="18" t="s">
        <v>219</v>
      </c>
      <c r="T42" s="18"/>
    </row>
    <row r="43" spans="1:20">
      <c r="A43" s="4">
        <v>39</v>
      </c>
      <c r="B43" s="17" t="s">
        <v>63</v>
      </c>
      <c r="C43" s="69" t="s">
        <v>130</v>
      </c>
      <c r="D43" s="70" t="s">
        <v>23</v>
      </c>
      <c r="E43" s="70">
        <v>104207</v>
      </c>
      <c r="F43" s="18" t="s">
        <v>74</v>
      </c>
      <c r="G43" s="70">
        <v>11</v>
      </c>
      <c r="H43" s="70">
        <v>13</v>
      </c>
      <c r="I43" s="54">
        <f t="shared" si="0"/>
        <v>24</v>
      </c>
      <c r="J43" s="70">
        <v>9613115084</v>
      </c>
      <c r="K43" s="103" t="s">
        <v>1306</v>
      </c>
      <c r="L43" s="104" t="s">
        <v>1307</v>
      </c>
      <c r="M43" s="104">
        <v>9859885574</v>
      </c>
      <c r="N43" s="101" t="s">
        <v>1308</v>
      </c>
      <c r="O43" s="101">
        <v>9435617869</v>
      </c>
      <c r="P43" s="78">
        <v>43469</v>
      </c>
      <c r="Q43" s="18" t="s">
        <v>218</v>
      </c>
      <c r="R43" s="18"/>
      <c r="S43" s="18" t="s">
        <v>219</v>
      </c>
      <c r="T43" s="18"/>
    </row>
    <row r="44" spans="1:20">
      <c r="A44" s="4">
        <v>40</v>
      </c>
      <c r="B44" s="17" t="s">
        <v>63</v>
      </c>
      <c r="C44" s="69" t="s">
        <v>131</v>
      </c>
      <c r="D44" s="70" t="s">
        <v>23</v>
      </c>
      <c r="E44" s="70">
        <v>18230102007</v>
      </c>
      <c r="F44" s="18" t="s">
        <v>93</v>
      </c>
      <c r="G44" s="70">
        <v>21</v>
      </c>
      <c r="H44" s="70">
        <v>0</v>
      </c>
      <c r="I44" s="54">
        <f t="shared" si="0"/>
        <v>21</v>
      </c>
      <c r="J44" s="71">
        <v>7577971467</v>
      </c>
      <c r="K44" s="103" t="s">
        <v>1306</v>
      </c>
      <c r="L44" s="104" t="s">
        <v>1307</v>
      </c>
      <c r="M44" s="104">
        <v>9859885574</v>
      </c>
      <c r="N44" s="101" t="s">
        <v>1308</v>
      </c>
      <c r="O44" s="101">
        <v>9435617869</v>
      </c>
      <c r="P44" s="78">
        <v>43469</v>
      </c>
      <c r="Q44" s="18" t="s">
        <v>218</v>
      </c>
      <c r="R44" s="18"/>
      <c r="S44" s="18" t="s">
        <v>219</v>
      </c>
      <c r="T44" s="18"/>
    </row>
    <row r="45" spans="1:20">
      <c r="A45" s="4">
        <v>41</v>
      </c>
      <c r="B45" s="17" t="s">
        <v>63</v>
      </c>
      <c r="C45" s="69" t="s">
        <v>132</v>
      </c>
      <c r="D45" s="70" t="s">
        <v>23</v>
      </c>
      <c r="E45" s="71">
        <v>103506</v>
      </c>
      <c r="F45" s="18" t="s">
        <v>86</v>
      </c>
      <c r="G45" s="70">
        <v>13</v>
      </c>
      <c r="H45" s="70">
        <v>15</v>
      </c>
      <c r="I45" s="54">
        <f t="shared" si="0"/>
        <v>28</v>
      </c>
      <c r="J45" s="70" t="s">
        <v>202</v>
      </c>
      <c r="K45" s="98" t="s">
        <v>1309</v>
      </c>
      <c r="L45" s="104" t="s">
        <v>1310</v>
      </c>
      <c r="M45" s="104">
        <v>9859707688</v>
      </c>
      <c r="N45" s="99" t="s">
        <v>1311</v>
      </c>
      <c r="O45" s="99">
        <v>9577747179</v>
      </c>
      <c r="P45" s="78">
        <v>43469</v>
      </c>
      <c r="Q45" s="18" t="s">
        <v>218</v>
      </c>
      <c r="R45" s="18"/>
      <c r="S45" s="18" t="s">
        <v>219</v>
      </c>
      <c r="T45" s="18"/>
    </row>
    <row r="46" spans="1:20">
      <c r="A46" s="4">
        <v>42</v>
      </c>
      <c r="B46" s="17" t="s">
        <v>63</v>
      </c>
      <c r="C46" s="69" t="s">
        <v>133</v>
      </c>
      <c r="D46" s="70" t="s">
        <v>23</v>
      </c>
      <c r="E46" s="72">
        <v>122803</v>
      </c>
      <c r="F46" s="18" t="s">
        <v>74</v>
      </c>
      <c r="G46" s="70">
        <v>5</v>
      </c>
      <c r="H46" s="70">
        <v>11</v>
      </c>
      <c r="I46" s="54">
        <f t="shared" si="0"/>
        <v>16</v>
      </c>
      <c r="J46" s="70">
        <v>9401275646</v>
      </c>
      <c r="K46" s="101" t="s">
        <v>1312</v>
      </c>
      <c r="L46" s="101" t="s">
        <v>1313</v>
      </c>
      <c r="M46" s="100">
        <v>7399329595</v>
      </c>
      <c r="N46" s="101" t="s">
        <v>1314</v>
      </c>
      <c r="O46" s="100">
        <v>9577558989</v>
      </c>
      <c r="P46" s="78">
        <v>43500</v>
      </c>
      <c r="Q46" s="18" t="s">
        <v>220</v>
      </c>
      <c r="R46" s="18"/>
      <c r="S46" s="18" t="s">
        <v>219</v>
      </c>
      <c r="T46" s="18"/>
    </row>
    <row r="47" spans="1:20">
      <c r="A47" s="4">
        <v>43</v>
      </c>
      <c r="B47" s="17" t="s">
        <v>63</v>
      </c>
      <c r="C47" s="69" t="s">
        <v>134</v>
      </c>
      <c r="D47" s="70" t="s">
        <v>25</v>
      </c>
      <c r="E47" s="70">
        <v>83</v>
      </c>
      <c r="F47" s="18" t="s">
        <v>84</v>
      </c>
      <c r="G47" s="70">
        <v>17</v>
      </c>
      <c r="H47" s="70">
        <v>17</v>
      </c>
      <c r="I47" s="54">
        <f t="shared" si="0"/>
        <v>34</v>
      </c>
      <c r="J47" s="70">
        <v>9854563955</v>
      </c>
      <c r="K47" s="101" t="s">
        <v>1312</v>
      </c>
      <c r="L47" s="101" t="s">
        <v>1313</v>
      </c>
      <c r="M47" s="100">
        <v>7399329595</v>
      </c>
      <c r="N47" s="101" t="s">
        <v>1314</v>
      </c>
      <c r="O47" s="100">
        <v>9577558989</v>
      </c>
      <c r="P47" s="78">
        <v>43500</v>
      </c>
      <c r="Q47" s="18" t="s">
        <v>220</v>
      </c>
      <c r="R47" s="18"/>
      <c r="S47" s="18" t="s">
        <v>219</v>
      </c>
      <c r="T47" s="18"/>
    </row>
    <row r="48" spans="1:20">
      <c r="A48" s="4">
        <v>44</v>
      </c>
      <c r="B48" s="17" t="s">
        <v>63</v>
      </c>
      <c r="C48" s="69" t="s">
        <v>134</v>
      </c>
      <c r="D48" s="70" t="s">
        <v>25</v>
      </c>
      <c r="E48" s="70">
        <v>181</v>
      </c>
      <c r="F48" s="18" t="s">
        <v>84</v>
      </c>
      <c r="G48" s="70">
        <v>22</v>
      </c>
      <c r="H48" s="70">
        <v>25</v>
      </c>
      <c r="I48" s="54">
        <f t="shared" si="0"/>
        <v>47</v>
      </c>
      <c r="J48" s="70">
        <v>9435386907</v>
      </c>
      <c r="K48" s="101" t="s">
        <v>1312</v>
      </c>
      <c r="L48" s="101" t="s">
        <v>1313</v>
      </c>
      <c r="M48" s="100">
        <v>7399329595</v>
      </c>
      <c r="N48" s="101" t="s">
        <v>1314</v>
      </c>
      <c r="O48" s="100">
        <v>9577558989</v>
      </c>
      <c r="P48" s="78">
        <v>43500</v>
      </c>
      <c r="Q48" s="18" t="s">
        <v>220</v>
      </c>
      <c r="R48" s="18"/>
      <c r="S48" s="18" t="s">
        <v>219</v>
      </c>
      <c r="T48" s="18"/>
    </row>
    <row r="49" spans="1:20">
      <c r="A49" s="4">
        <v>45</v>
      </c>
      <c r="B49" s="17" t="s">
        <v>63</v>
      </c>
      <c r="C49" s="69" t="s">
        <v>135</v>
      </c>
      <c r="D49" s="70" t="s">
        <v>25</v>
      </c>
      <c r="E49" s="70">
        <v>309</v>
      </c>
      <c r="F49" s="18" t="s">
        <v>84</v>
      </c>
      <c r="G49" s="70">
        <v>27</v>
      </c>
      <c r="H49" s="70">
        <v>20</v>
      </c>
      <c r="I49" s="54">
        <f t="shared" si="0"/>
        <v>47</v>
      </c>
      <c r="J49" s="70">
        <v>9435050511</v>
      </c>
      <c r="K49" s="101" t="s">
        <v>1312</v>
      </c>
      <c r="L49" s="101" t="s">
        <v>1313</v>
      </c>
      <c r="M49" s="100">
        <v>7399329595</v>
      </c>
      <c r="N49" s="101" t="s">
        <v>1314</v>
      </c>
      <c r="O49" s="100">
        <v>9577558989</v>
      </c>
      <c r="P49" s="78">
        <v>43500</v>
      </c>
      <c r="Q49" s="18" t="s">
        <v>220</v>
      </c>
      <c r="R49" s="18"/>
      <c r="S49" s="18" t="s">
        <v>219</v>
      </c>
      <c r="T49" s="18"/>
    </row>
    <row r="50" spans="1:20">
      <c r="A50" s="4">
        <v>46</v>
      </c>
      <c r="B50" s="17" t="s">
        <v>63</v>
      </c>
      <c r="C50" s="73" t="s">
        <v>136</v>
      </c>
      <c r="D50" s="70" t="s">
        <v>23</v>
      </c>
      <c r="E50" s="72" t="s">
        <v>137</v>
      </c>
      <c r="F50" s="18" t="s">
        <v>86</v>
      </c>
      <c r="G50" s="70">
        <v>19</v>
      </c>
      <c r="H50" s="70">
        <v>13</v>
      </c>
      <c r="I50" s="54">
        <f t="shared" si="0"/>
        <v>32</v>
      </c>
      <c r="J50" s="70" t="s">
        <v>203</v>
      </c>
      <c r="K50" s="103" t="s">
        <v>1306</v>
      </c>
      <c r="L50" s="104" t="s">
        <v>1307</v>
      </c>
      <c r="M50" s="104">
        <v>9859885574</v>
      </c>
      <c r="N50" s="101" t="s">
        <v>1308</v>
      </c>
      <c r="O50" s="101">
        <v>9435617869</v>
      </c>
      <c r="P50" s="78">
        <v>43528</v>
      </c>
      <c r="Q50" s="18" t="s">
        <v>221</v>
      </c>
      <c r="R50" s="18"/>
      <c r="S50" s="18" t="s">
        <v>219</v>
      </c>
      <c r="T50" s="18"/>
    </row>
    <row r="51" spans="1:20">
      <c r="A51" s="4">
        <v>47</v>
      </c>
      <c r="B51" s="17" t="s">
        <v>63</v>
      </c>
      <c r="C51" s="73" t="s">
        <v>138</v>
      </c>
      <c r="D51" s="70" t="s">
        <v>23</v>
      </c>
      <c r="E51" s="72" t="s">
        <v>139</v>
      </c>
      <c r="F51" s="18" t="s">
        <v>74</v>
      </c>
      <c r="G51" s="70">
        <v>5</v>
      </c>
      <c r="H51" s="70">
        <v>11</v>
      </c>
      <c r="I51" s="54">
        <f t="shared" si="0"/>
        <v>16</v>
      </c>
      <c r="J51" s="70" t="s">
        <v>204</v>
      </c>
      <c r="K51" s="101" t="s">
        <v>1312</v>
      </c>
      <c r="L51" s="101" t="s">
        <v>1313</v>
      </c>
      <c r="M51" s="100">
        <v>7399329595</v>
      </c>
      <c r="N51" s="101" t="s">
        <v>1314</v>
      </c>
      <c r="O51" s="100">
        <v>9577558989</v>
      </c>
      <c r="P51" s="78">
        <v>43528</v>
      </c>
      <c r="Q51" s="18" t="s">
        <v>221</v>
      </c>
      <c r="R51" s="18"/>
      <c r="S51" s="18" t="s">
        <v>219</v>
      </c>
      <c r="T51" s="18"/>
    </row>
    <row r="52" spans="1:20">
      <c r="A52" s="4">
        <v>48</v>
      </c>
      <c r="B52" s="17" t="s">
        <v>63</v>
      </c>
      <c r="C52" s="69" t="s">
        <v>140</v>
      </c>
      <c r="D52" s="70" t="s">
        <v>25</v>
      </c>
      <c r="E52" s="70">
        <v>153</v>
      </c>
      <c r="F52" s="18" t="s">
        <v>84</v>
      </c>
      <c r="G52" s="70">
        <v>17</v>
      </c>
      <c r="H52" s="70">
        <v>17</v>
      </c>
      <c r="I52" s="54">
        <f t="shared" si="0"/>
        <v>34</v>
      </c>
      <c r="J52" s="70">
        <v>8749989358</v>
      </c>
      <c r="K52" s="101" t="s">
        <v>1312</v>
      </c>
      <c r="L52" s="101" t="s">
        <v>1313</v>
      </c>
      <c r="M52" s="100">
        <v>7399329595</v>
      </c>
      <c r="N52" s="101" t="s">
        <v>1314</v>
      </c>
      <c r="O52" s="100">
        <v>9577558989</v>
      </c>
      <c r="P52" s="78">
        <v>43528</v>
      </c>
      <c r="Q52" s="18" t="s">
        <v>221</v>
      </c>
      <c r="R52" s="18"/>
      <c r="S52" s="18" t="s">
        <v>219</v>
      </c>
      <c r="T52" s="18"/>
    </row>
    <row r="53" spans="1:20">
      <c r="A53" s="4">
        <v>49</v>
      </c>
      <c r="B53" s="17" t="s">
        <v>63</v>
      </c>
      <c r="C53" s="69" t="s">
        <v>141</v>
      </c>
      <c r="D53" s="70" t="s">
        <v>25</v>
      </c>
      <c r="E53" s="70">
        <v>282</v>
      </c>
      <c r="F53" s="18" t="s">
        <v>84</v>
      </c>
      <c r="G53" s="70">
        <v>24</v>
      </c>
      <c r="H53" s="70">
        <v>18</v>
      </c>
      <c r="I53" s="54">
        <f t="shared" si="0"/>
        <v>42</v>
      </c>
      <c r="J53" s="70">
        <v>8486220259</v>
      </c>
      <c r="K53" s="101" t="s">
        <v>1312</v>
      </c>
      <c r="L53" s="101" t="s">
        <v>1313</v>
      </c>
      <c r="M53" s="100">
        <v>7399329595</v>
      </c>
      <c r="N53" s="101" t="s">
        <v>1314</v>
      </c>
      <c r="O53" s="100">
        <v>9577558989</v>
      </c>
      <c r="P53" s="78">
        <v>43528</v>
      </c>
      <c r="Q53" s="18" t="s">
        <v>221</v>
      </c>
      <c r="R53" s="18"/>
      <c r="S53" s="18" t="s">
        <v>219</v>
      </c>
      <c r="T53" s="18"/>
    </row>
    <row r="54" spans="1:20">
      <c r="A54" s="4">
        <v>50</v>
      </c>
      <c r="B54" s="17" t="s">
        <v>63</v>
      </c>
      <c r="C54" s="69" t="s">
        <v>142</v>
      </c>
      <c r="D54" s="70" t="s">
        <v>23</v>
      </c>
      <c r="E54" s="71">
        <v>100312</v>
      </c>
      <c r="F54" s="18" t="s">
        <v>86</v>
      </c>
      <c r="G54" s="70">
        <v>18</v>
      </c>
      <c r="H54" s="70">
        <v>12</v>
      </c>
      <c r="I54" s="54">
        <f t="shared" si="0"/>
        <v>30</v>
      </c>
      <c r="J54" s="70" t="s">
        <v>205</v>
      </c>
      <c r="K54" s="101" t="s">
        <v>1312</v>
      </c>
      <c r="L54" s="101" t="s">
        <v>1313</v>
      </c>
      <c r="M54" s="100">
        <v>7399329595</v>
      </c>
      <c r="N54" s="101" t="s">
        <v>1314</v>
      </c>
      <c r="O54" s="100">
        <v>9577558989</v>
      </c>
      <c r="P54" s="78">
        <v>43559</v>
      </c>
      <c r="Q54" s="18" t="s">
        <v>233</v>
      </c>
      <c r="R54" s="18"/>
      <c r="S54" s="18" t="s">
        <v>219</v>
      </c>
      <c r="T54" s="18"/>
    </row>
    <row r="55" spans="1:20">
      <c r="A55" s="4">
        <v>51</v>
      </c>
      <c r="B55" s="17" t="s">
        <v>63</v>
      </c>
      <c r="C55" s="69" t="s">
        <v>143</v>
      </c>
      <c r="D55" s="70" t="s">
        <v>23</v>
      </c>
      <c r="E55" s="71">
        <v>100310</v>
      </c>
      <c r="F55" s="18" t="s">
        <v>86</v>
      </c>
      <c r="G55" s="70">
        <v>17</v>
      </c>
      <c r="H55" s="70">
        <v>13</v>
      </c>
      <c r="I55" s="54">
        <f t="shared" si="0"/>
        <v>30</v>
      </c>
      <c r="J55" s="70" t="s">
        <v>206</v>
      </c>
      <c r="K55" s="101" t="s">
        <v>1312</v>
      </c>
      <c r="L55" s="101" t="s">
        <v>1313</v>
      </c>
      <c r="M55" s="100">
        <v>7399329595</v>
      </c>
      <c r="N55" s="101" t="s">
        <v>1314</v>
      </c>
      <c r="O55" s="100">
        <v>9577558989</v>
      </c>
      <c r="P55" s="78">
        <v>43559</v>
      </c>
      <c r="Q55" s="18" t="s">
        <v>233</v>
      </c>
      <c r="R55" s="18"/>
      <c r="S55" s="18" t="s">
        <v>219</v>
      </c>
      <c r="T55" s="18"/>
    </row>
    <row r="56" spans="1:20">
      <c r="A56" s="4">
        <v>52</v>
      </c>
      <c r="B56" s="17" t="s">
        <v>63</v>
      </c>
      <c r="C56" s="69" t="s">
        <v>144</v>
      </c>
      <c r="D56" s="70" t="s">
        <v>25</v>
      </c>
      <c r="E56" s="70">
        <v>56</v>
      </c>
      <c r="F56" s="18" t="s">
        <v>84</v>
      </c>
      <c r="G56" s="70">
        <v>24</v>
      </c>
      <c r="H56" s="70">
        <v>23</v>
      </c>
      <c r="I56" s="54">
        <f t="shared" si="0"/>
        <v>47</v>
      </c>
      <c r="J56" s="72" t="s">
        <v>207</v>
      </c>
      <c r="K56" s="101" t="s">
        <v>1312</v>
      </c>
      <c r="L56" s="101" t="s">
        <v>1313</v>
      </c>
      <c r="M56" s="100">
        <v>7399329595</v>
      </c>
      <c r="N56" s="101" t="s">
        <v>1314</v>
      </c>
      <c r="O56" s="100">
        <v>9577558989</v>
      </c>
      <c r="P56" s="78">
        <v>43559</v>
      </c>
      <c r="Q56" s="18" t="s">
        <v>233</v>
      </c>
      <c r="R56" s="18"/>
      <c r="S56" s="18" t="s">
        <v>219</v>
      </c>
      <c r="T56" s="18"/>
    </row>
    <row r="57" spans="1:20" ht="30">
      <c r="A57" s="4">
        <v>53</v>
      </c>
      <c r="B57" s="17" t="s">
        <v>63</v>
      </c>
      <c r="C57" s="69" t="s">
        <v>145</v>
      </c>
      <c r="D57" s="70" t="s">
        <v>25</v>
      </c>
      <c r="E57" s="70">
        <v>281</v>
      </c>
      <c r="F57" s="18" t="s">
        <v>84</v>
      </c>
      <c r="G57" s="70">
        <v>26</v>
      </c>
      <c r="H57" s="70">
        <v>24</v>
      </c>
      <c r="I57" s="54">
        <f t="shared" si="0"/>
        <v>50</v>
      </c>
      <c r="J57" s="70" t="s">
        <v>208</v>
      </c>
      <c r="K57" s="101" t="s">
        <v>1312</v>
      </c>
      <c r="L57" s="101" t="s">
        <v>1313</v>
      </c>
      <c r="M57" s="100">
        <v>7399329595</v>
      </c>
      <c r="N57" s="101" t="s">
        <v>1314</v>
      </c>
      <c r="O57" s="100">
        <v>9577558989</v>
      </c>
      <c r="P57" s="78">
        <v>43559</v>
      </c>
      <c r="Q57" s="18" t="s">
        <v>233</v>
      </c>
      <c r="R57" s="18"/>
      <c r="S57" s="18" t="s">
        <v>219</v>
      </c>
      <c r="T57" s="18"/>
    </row>
    <row r="58" spans="1:20">
      <c r="A58" s="4">
        <v>54</v>
      </c>
      <c r="B58" s="17" t="s">
        <v>63</v>
      </c>
      <c r="C58" s="69" t="s">
        <v>146</v>
      </c>
      <c r="D58" s="70" t="s">
        <v>23</v>
      </c>
      <c r="E58" s="72">
        <v>109604</v>
      </c>
      <c r="F58" s="18" t="s">
        <v>74</v>
      </c>
      <c r="G58" s="70">
        <v>25</v>
      </c>
      <c r="H58" s="70">
        <v>19</v>
      </c>
      <c r="I58" s="54">
        <f t="shared" si="0"/>
        <v>44</v>
      </c>
      <c r="J58" s="70" t="s">
        <v>209</v>
      </c>
      <c r="K58" s="98" t="s">
        <v>1317</v>
      </c>
      <c r="L58" s="104" t="s">
        <v>1318</v>
      </c>
      <c r="M58" s="104">
        <v>9707404103</v>
      </c>
      <c r="N58" s="99" t="s">
        <v>1319</v>
      </c>
      <c r="O58" s="99">
        <v>9613725244</v>
      </c>
      <c r="P58" s="102">
        <v>43466</v>
      </c>
      <c r="Q58" s="18" t="s">
        <v>226</v>
      </c>
      <c r="R58" s="18"/>
      <c r="S58" s="18" t="s">
        <v>219</v>
      </c>
      <c r="T58" s="18"/>
    </row>
    <row r="59" spans="1:20">
      <c r="A59" s="4">
        <v>55</v>
      </c>
      <c r="B59" s="17" t="s">
        <v>63</v>
      </c>
      <c r="C59" s="69" t="s">
        <v>147</v>
      </c>
      <c r="D59" s="70" t="s">
        <v>25</v>
      </c>
      <c r="E59" s="70">
        <v>215</v>
      </c>
      <c r="F59" s="18" t="s">
        <v>84</v>
      </c>
      <c r="G59" s="70">
        <v>23</v>
      </c>
      <c r="H59" s="70">
        <v>22</v>
      </c>
      <c r="I59" s="54">
        <f t="shared" si="0"/>
        <v>45</v>
      </c>
      <c r="J59" s="70">
        <v>9435714081</v>
      </c>
      <c r="K59" s="98" t="s">
        <v>1317</v>
      </c>
      <c r="L59" s="104" t="s">
        <v>1318</v>
      </c>
      <c r="M59" s="104">
        <v>9707404103</v>
      </c>
      <c r="N59" s="99" t="s">
        <v>1319</v>
      </c>
      <c r="O59" s="99">
        <v>9613725244</v>
      </c>
      <c r="P59" s="102">
        <v>43466</v>
      </c>
      <c r="Q59" s="18" t="s">
        <v>226</v>
      </c>
      <c r="R59" s="18"/>
      <c r="S59" s="18" t="s">
        <v>219</v>
      </c>
      <c r="T59" s="18"/>
    </row>
    <row r="60" spans="1:20">
      <c r="A60" s="4">
        <v>56</v>
      </c>
      <c r="B60" s="17" t="s">
        <v>63</v>
      </c>
      <c r="C60" s="69" t="s">
        <v>147</v>
      </c>
      <c r="D60" s="70" t="s">
        <v>25</v>
      </c>
      <c r="E60" s="70">
        <v>269</v>
      </c>
      <c r="F60" s="18" t="s">
        <v>84</v>
      </c>
      <c r="G60" s="70">
        <v>26</v>
      </c>
      <c r="H60" s="70">
        <v>19</v>
      </c>
      <c r="I60" s="54">
        <f t="shared" si="0"/>
        <v>45</v>
      </c>
      <c r="J60" s="70">
        <v>8402019042</v>
      </c>
      <c r="K60" s="98" t="s">
        <v>1317</v>
      </c>
      <c r="L60" s="104" t="s">
        <v>1318</v>
      </c>
      <c r="M60" s="104">
        <v>9707404103</v>
      </c>
      <c r="N60" s="99" t="s">
        <v>1319</v>
      </c>
      <c r="O60" s="99">
        <v>9613725244</v>
      </c>
      <c r="P60" s="102">
        <v>43466</v>
      </c>
      <c r="Q60" s="18" t="s">
        <v>226</v>
      </c>
      <c r="R60" s="18"/>
      <c r="S60" s="18" t="s">
        <v>219</v>
      </c>
      <c r="T60" s="18"/>
    </row>
    <row r="61" spans="1:20">
      <c r="A61" s="4">
        <v>57</v>
      </c>
      <c r="B61" s="17" t="s">
        <v>63</v>
      </c>
      <c r="C61" s="69" t="s">
        <v>147</v>
      </c>
      <c r="D61" s="70" t="s">
        <v>25</v>
      </c>
      <c r="E61" s="70">
        <v>141</v>
      </c>
      <c r="F61" s="18" t="s">
        <v>84</v>
      </c>
      <c r="G61" s="70">
        <v>19</v>
      </c>
      <c r="H61" s="70">
        <v>19</v>
      </c>
      <c r="I61" s="54">
        <f t="shared" si="0"/>
        <v>38</v>
      </c>
      <c r="J61" s="70">
        <v>9401144399</v>
      </c>
      <c r="K61" s="98" t="s">
        <v>1317</v>
      </c>
      <c r="L61" s="104" t="s">
        <v>1318</v>
      </c>
      <c r="M61" s="104">
        <v>9707404103</v>
      </c>
      <c r="N61" s="99" t="s">
        <v>1319</v>
      </c>
      <c r="O61" s="99">
        <v>9613725244</v>
      </c>
      <c r="P61" s="102">
        <v>43466</v>
      </c>
      <c r="Q61" s="18" t="s">
        <v>226</v>
      </c>
      <c r="R61" s="18"/>
      <c r="S61" s="18" t="s">
        <v>219</v>
      </c>
      <c r="T61" s="18"/>
    </row>
    <row r="62" spans="1:20">
      <c r="A62" s="4">
        <v>58</v>
      </c>
      <c r="B62" s="17" t="s">
        <v>63</v>
      </c>
      <c r="C62" s="69" t="s">
        <v>148</v>
      </c>
      <c r="D62" s="70" t="s">
        <v>23</v>
      </c>
      <c r="E62" s="72">
        <v>105802</v>
      </c>
      <c r="F62" s="18" t="s">
        <v>74</v>
      </c>
      <c r="G62" s="70">
        <v>18</v>
      </c>
      <c r="H62" s="70">
        <v>24</v>
      </c>
      <c r="I62" s="54">
        <f t="shared" si="0"/>
        <v>42</v>
      </c>
      <c r="J62" s="71">
        <v>9859186752</v>
      </c>
      <c r="K62" s="98" t="s">
        <v>1317</v>
      </c>
      <c r="L62" s="104" t="s">
        <v>1318</v>
      </c>
      <c r="M62" s="104">
        <v>9707404103</v>
      </c>
      <c r="N62" s="99" t="s">
        <v>1319</v>
      </c>
      <c r="O62" s="99">
        <v>9613725244</v>
      </c>
      <c r="P62" s="102">
        <v>43466</v>
      </c>
      <c r="Q62" s="18" t="s">
        <v>223</v>
      </c>
      <c r="R62" s="18"/>
      <c r="S62" s="18" t="s">
        <v>219</v>
      </c>
      <c r="T62" s="18"/>
    </row>
    <row r="63" spans="1:20">
      <c r="A63" s="4">
        <v>59</v>
      </c>
      <c r="B63" s="17" t="s">
        <v>63</v>
      </c>
      <c r="C63" s="69" t="s">
        <v>149</v>
      </c>
      <c r="D63" s="70" t="s">
        <v>23</v>
      </c>
      <c r="E63" s="72">
        <v>105906</v>
      </c>
      <c r="F63" s="18" t="s">
        <v>74</v>
      </c>
      <c r="G63" s="70">
        <v>17</v>
      </c>
      <c r="H63" s="70">
        <v>15</v>
      </c>
      <c r="I63" s="54">
        <f t="shared" si="0"/>
        <v>32</v>
      </c>
      <c r="J63" s="71">
        <v>9365352830</v>
      </c>
      <c r="K63" s="98" t="s">
        <v>1317</v>
      </c>
      <c r="L63" s="104" t="s">
        <v>1318</v>
      </c>
      <c r="M63" s="104">
        <v>9707404103</v>
      </c>
      <c r="N63" s="99" t="s">
        <v>1319</v>
      </c>
      <c r="O63" s="99">
        <v>9613725244</v>
      </c>
      <c r="P63" s="102">
        <v>43466</v>
      </c>
      <c r="Q63" s="18" t="s">
        <v>223</v>
      </c>
      <c r="R63" s="18"/>
      <c r="S63" s="18" t="s">
        <v>219</v>
      </c>
      <c r="T63" s="18"/>
    </row>
    <row r="64" spans="1:20">
      <c r="A64" s="4">
        <v>60</v>
      </c>
      <c r="B64" s="17" t="s">
        <v>63</v>
      </c>
      <c r="C64" s="69" t="s">
        <v>150</v>
      </c>
      <c r="D64" s="70" t="s">
        <v>23</v>
      </c>
      <c r="E64" s="72" t="s">
        <v>151</v>
      </c>
      <c r="F64" s="18" t="s">
        <v>74</v>
      </c>
      <c r="G64" s="70">
        <v>12</v>
      </c>
      <c r="H64" s="70">
        <v>7</v>
      </c>
      <c r="I64" s="54">
        <f t="shared" si="0"/>
        <v>19</v>
      </c>
      <c r="J64" s="70" t="s">
        <v>210</v>
      </c>
      <c r="K64" s="98" t="s">
        <v>1317</v>
      </c>
      <c r="L64" s="104" t="s">
        <v>1318</v>
      </c>
      <c r="M64" s="104">
        <v>9707404103</v>
      </c>
      <c r="N64" s="99" t="s">
        <v>1319</v>
      </c>
      <c r="O64" s="99">
        <v>9613725244</v>
      </c>
      <c r="P64" s="102">
        <v>43466</v>
      </c>
      <c r="Q64" s="18" t="s">
        <v>223</v>
      </c>
      <c r="R64" s="18"/>
      <c r="S64" s="18" t="s">
        <v>219</v>
      </c>
      <c r="T64" s="18"/>
    </row>
    <row r="65" spans="1:20">
      <c r="A65" s="4">
        <v>61</v>
      </c>
      <c r="B65" s="17" t="s">
        <v>63</v>
      </c>
      <c r="C65" s="69" t="s">
        <v>152</v>
      </c>
      <c r="D65" s="70" t="s">
        <v>23</v>
      </c>
      <c r="E65" s="72">
        <v>102301</v>
      </c>
      <c r="F65" s="18" t="s">
        <v>74</v>
      </c>
      <c r="G65" s="70">
        <v>65</v>
      </c>
      <c r="H65" s="70">
        <v>66</v>
      </c>
      <c r="I65" s="54">
        <f t="shared" si="0"/>
        <v>131</v>
      </c>
      <c r="J65" s="70" t="s">
        <v>211</v>
      </c>
      <c r="K65" s="98" t="s">
        <v>1317</v>
      </c>
      <c r="L65" s="104" t="s">
        <v>1318</v>
      </c>
      <c r="M65" s="104">
        <v>9707404103</v>
      </c>
      <c r="N65" s="99" t="s">
        <v>1319</v>
      </c>
      <c r="O65" s="99">
        <v>9613725244</v>
      </c>
      <c r="P65" s="102">
        <v>43466</v>
      </c>
      <c r="Q65" s="18" t="s">
        <v>218</v>
      </c>
      <c r="R65" s="18"/>
      <c r="S65" s="18" t="s">
        <v>219</v>
      </c>
      <c r="T65" s="18"/>
    </row>
    <row r="66" spans="1:20">
      <c r="A66" s="4">
        <v>62</v>
      </c>
      <c r="B66" s="17" t="s">
        <v>63</v>
      </c>
      <c r="C66" s="69" t="s">
        <v>153</v>
      </c>
      <c r="D66" s="70" t="s">
        <v>25</v>
      </c>
      <c r="E66" s="70">
        <v>64</v>
      </c>
      <c r="F66" s="18" t="s">
        <v>84</v>
      </c>
      <c r="G66" s="70">
        <v>47</v>
      </c>
      <c r="H66" s="70">
        <v>30</v>
      </c>
      <c r="I66" s="54">
        <f t="shared" si="0"/>
        <v>77</v>
      </c>
      <c r="J66" s="70">
        <v>9476514371</v>
      </c>
      <c r="K66" s="98" t="s">
        <v>1317</v>
      </c>
      <c r="L66" s="104" t="s">
        <v>1318</v>
      </c>
      <c r="M66" s="104">
        <v>9707404103</v>
      </c>
      <c r="N66" s="99" t="s">
        <v>1319</v>
      </c>
      <c r="O66" s="99">
        <v>9613725244</v>
      </c>
      <c r="P66" s="102">
        <v>43466</v>
      </c>
      <c r="Q66" s="18" t="s">
        <v>218</v>
      </c>
      <c r="R66" s="18"/>
      <c r="S66" s="18" t="s">
        <v>219</v>
      </c>
      <c r="T66" s="18"/>
    </row>
    <row r="67" spans="1:20">
      <c r="A67" s="4">
        <v>63</v>
      </c>
      <c r="B67" s="17" t="s">
        <v>63</v>
      </c>
      <c r="C67" s="69" t="s">
        <v>154</v>
      </c>
      <c r="D67" s="70" t="s">
        <v>25</v>
      </c>
      <c r="E67" s="70">
        <v>65</v>
      </c>
      <c r="F67" s="18" t="s">
        <v>84</v>
      </c>
      <c r="G67" s="70">
        <v>24</v>
      </c>
      <c r="H67" s="70">
        <v>35</v>
      </c>
      <c r="I67" s="54">
        <f t="shared" si="0"/>
        <v>59</v>
      </c>
      <c r="J67" s="70">
        <v>9476767039</v>
      </c>
      <c r="K67" s="98" t="s">
        <v>1317</v>
      </c>
      <c r="L67" s="104" t="s">
        <v>1318</v>
      </c>
      <c r="M67" s="104">
        <v>9707404103</v>
      </c>
      <c r="N67" s="99" t="s">
        <v>1319</v>
      </c>
      <c r="O67" s="99">
        <v>9613725244</v>
      </c>
      <c r="P67" s="102">
        <v>43466</v>
      </c>
      <c r="Q67" s="18" t="s">
        <v>218</v>
      </c>
      <c r="R67" s="18"/>
      <c r="S67" s="18" t="s">
        <v>219</v>
      </c>
      <c r="T67" s="18"/>
    </row>
    <row r="68" spans="1:20">
      <c r="A68" s="4">
        <v>64</v>
      </c>
      <c r="B68" s="17" t="s">
        <v>63</v>
      </c>
      <c r="C68" s="69" t="s">
        <v>155</v>
      </c>
      <c r="D68" s="70" t="s">
        <v>23</v>
      </c>
      <c r="E68" s="72">
        <v>119604</v>
      </c>
      <c r="F68" s="18" t="s">
        <v>74</v>
      </c>
      <c r="G68" s="70">
        <v>7</v>
      </c>
      <c r="H68" s="70">
        <v>7</v>
      </c>
      <c r="I68" s="54">
        <f t="shared" si="0"/>
        <v>14</v>
      </c>
      <c r="J68" s="70" t="s">
        <v>212</v>
      </c>
      <c r="K68" s="98" t="s">
        <v>1317</v>
      </c>
      <c r="L68" s="104" t="s">
        <v>1318</v>
      </c>
      <c r="M68" s="104">
        <v>9707404103</v>
      </c>
      <c r="N68" s="99" t="s">
        <v>1319</v>
      </c>
      <c r="O68" s="99">
        <v>9613725244</v>
      </c>
      <c r="P68" s="102">
        <v>43466</v>
      </c>
      <c r="Q68" s="18" t="s">
        <v>220</v>
      </c>
      <c r="R68" s="18"/>
      <c r="S68" s="18" t="s">
        <v>219</v>
      </c>
      <c r="T68" s="18"/>
    </row>
    <row r="69" spans="1:20">
      <c r="A69" s="4">
        <v>65</v>
      </c>
      <c r="B69" s="17" t="s">
        <v>63</v>
      </c>
      <c r="C69" s="69" t="s">
        <v>156</v>
      </c>
      <c r="D69" s="70" t="s">
        <v>23</v>
      </c>
      <c r="E69" s="71">
        <v>18230101813</v>
      </c>
      <c r="F69" s="18" t="s">
        <v>86</v>
      </c>
      <c r="G69" s="70">
        <v>21</v>
      </c>
      <c r="H69" s="70">
        <v>12</v>
      </c>
      <c r="I69" s="54">
        <f t="shared" si="0"/>
        <v>33</v>
      </c>
      <c r="J69" s="70" t="s">
        <v>213</v>
      </c>
      <c r="K69" s="98" t="s">
        <v>1317</v>
      </c>
      <c r="L69" s="104" t="s">
        <v>1318</v>
      </c>
      <c r="M69" s="104">
        <v>9707404103</v>
      </c>
      <c r="N69" s="99" t="s">
        <v>1319</v>
      </c>
      <c r="O69" s="99">
        <v>9613725244</v>
      </c>
      <c r="P69" s="102">
        <v>43466</v>
      </c>
      <c r="Q69" s="18" t="s">
        <v>220</v>
      </c>
      <c r="R69" s="18"/>
      <c r="S69" s="18" t="s">
        <v>219</v>
      </c>
      <c r="T69" s="18"/>
    </row>
    <row r="70" spans="1:20">
      <c r="A70" s="4">
        <v>66</v>
      </c>
      <c r="B70" s="17" t="s">
        <v>63</v>
      </c>
      <c r="C70" s="69" t="s">
        <v>157</v>
      </c>
      <c r="D70" s="70" t="s">
        <v>25</v>
      </c>
      <c r="E70" s="70">
        <v>289</v>
      </c>
      <c r="F70" s="18" t="s">
        <v>84</v>
      </c>
      <c r="G70" s="70">
        <v>25</v>
      </c>
      <c r="H70" s="70">
        <v>24</v>
      </c>
      <c r="I70" s="54">
        <f t="shared" ref="I70:I133" si="1">SUM(G70:H70)</f>
        <v>49</v>
      </c>
      <c r="J70" s="70">
        <v>9101243416</v>
      </c>
      <c r="K70" s="98" t="s">
        <v>1317</v>
      </c>
      <c r="L70" s="104" t="s">
        <v>1318</v>
      </c>
      <c r="M70" s="104">
        <v>9707404103</v>
      </c>
      <c r="N70" s="99" t="s">
        <v>1319</v>
      </c>
      <c r="O70" s="99">
        <v>9613725244</v>
      </c>
      <c r="P70" s="102">
        <v>43466</v>
      </c>
      <c r="Q70" s="18" t="s">
        <v>220</v>
      </c>
      <c r="R70" s="18"/>
      <c r="S70" s="18" t="s">
        <v>219</v>
      </c>
      <c r="T70" s="18"/>
    </row>
    <row r="71" spans="1:20">
      <c r="A71" s="4">
        <v>67</v>
      </c>
      <c r="B71" s="17" t="s">
        <v>63</v>
      </c>
      <c r="C71" s="69" t="s">
        <v>158</v>
      </c>
      <c r="D71" s="70" t="s">
        <v>25</v>
      </c>
      <c r="E71" s="70">
        <v>290</v>
      </c>
      <c r="F71" s="18" t="s">
        <v>84</v>
      </c>
      <c r="G71" s="70">
        <v>32</v>
      </c>
      <c r="H71" s="70">
        <v>47</v>
      </c>
      <c r="I71" s="54">
        <f t="shared" si="1"/>
        <v>79</v>
      </c>
      <c r="J71" s="70">
        <v>7086503161</v>
      </c>
      <c r="K71" s="98" t="s">
        <v>1317</v>
      </c>
      <c r="L71" s="104" t="s">
        <v>1318</v>
      </c>
      <c r="M71" s="104">
        <v>9707404103</v>
      </c>
      <c r="N71" s="99" t="s">
        <v>1319</v>
      </c>
      <c r="O71" s="99">
        <v>9613725244</v>
      </c>
      <c r="P71" s="102">
        <v>43466</v>
      </c>
      <c r="Q71" s="18" t="s">
        <v>220</v>
      </c>
      <c r="R71" s="18"/>
      <c r="S71" s="18" t="s">
        <v>219</v>
      </c>
      <c r="T71" s="18"/>
    </row>
    <row r="72" spans="1:20">
      <c r="A72" s="4">
        <v>68</v>
      </c>
      <c r="B72" s="17" t="s">
        <v>63</v>
      </c>
      <c r="C72" s="69" t="s">
        <v>157</v>
      </c>
      <c r="D72" s="70" t="s">
        <v>25</v>
      </c>
      <c r="E72" s="70">
        <v>63</v>
      </c>
      <c r="F72" s="18" t="s">
        <v>84</v>
      </c>
      <c r="G72" s="70">
        <v>15</v>
      </c>
      <c r="H72" s="70">
        <v>15</v>
      </c>
      <c r="I72" s="54">
        <f t="shared" si="1"/>
        <v>30</v>
      </c>
      <c r="J72" s="70">
        <v>9476697893</v>
      </c>
      <c r="K72" s="98" t="s">
        <v>1317</v>
      </c>
      <c r="L72" s="104" t="s">
        <v>1318</v>
      </c>
      <c r="M72" s="104">
        <v>9707404103</v>
      </c>
      <c r="N72" s="99" t="s">
        <v>1319</v>
      </c>
      <c r="O72" s="99">
        <v>9613725244</v>
      </c>
      <c r="P72" s="102">
        <v>43466</v>
      </c>
      <c r="Q72" s="18" t="s">
        <v>221</v>
      </c>
      <c r="R72" s="18"/>
      <c r="S72" s="18" t="s">
        <v>219</v>
      </c>
      <c r="T72" s="18"/>
    </row>
    <row r="73" spans="1:20">
      <c r="A73" s="4">
        <v>69</v>
      </c>
      <c r="B73" s="17" t="s">
        <v>63</v>
      </c>
      <c r="C73" s="69" t="s">
        <v>159</v>
      </c>
      <c r="D73" s="70" t="s">
        <v>23</v>
      </c>
      <c r="E73" s="72" t="s">
        <v>160</v>
      </c>
      <c r="F73" s="18" t="s">
        <v>74</v>
      </c>
      <c r="G73" s="70">
        <v>24</v>
      </c>
      <c r="H73" s="70">
        <v>15</v>
      </c>
      <c r="I73" s="54">
        <f t="shared" si="1"/>
        <v>39</v>
      </c>
      <c r="J73" s="70">
        <v>7399447776</v>
      </c>
      <c r="K73" s="98" t="s">
        <v>1317</v>
      </c>
      <c r="L73" s="104" t="s">
        <v>1318</v>
      </c>
      <c r="M73" s="104">
        <v>9707404103</v>
      </c>
      <c r="N73" s="99" t="s">
        <v>1319</v>
      </c>
      <c r="O73" s="99">
        <v>9613725244</v>
      </c>
      <c r="P73" s="102">
        <v>43466</v>
      </c>
      <c r="Q73" s="18" t="s">
        <v>221</v>
      </c>
      <c r="R73" s="18"/>
      <c r="S73" s="18" t="s">
        <v>219</v>
      </c>
      <c r="T73" s="18"/>
    </row>
    <row r="74" spans="1:20">
      <c r="A74" s="4">
        <v>70</v>
      </c>
      <c r="B74" s="17" t="s">
        <v>63</v>
      </c>
      <c r="C74" s="74" t="s">
        <v>161</v>
      </c>
      <c r="D74" s="70" t="s">
        <v>23</v>
      </c>
      <c r="E74" s="70">
        <v>18230102009</v>
      </c>
      <c r="F74" s="18" t="s">
        <v>86</v>
      </c>
      <c r="G74" s="70">
        <v>13</v>
      </c>
      <c r="H74" s="70">
        <v>22</v>
      </c>
      <c r="I74" s="54">
        <f t="shared" si="1"/>
        <v>35</v>
      </c>
      <c r="J74" s="70" t="s">
        <v>214</v>
      </c>
      <c r="K74" s="101" t="s">
        <v>1312</v>
      </c>
      <c r="L74" s="101" t="s">
        <v>1313</v>
      </c>
      <c r="M74" s="100">
        <v>7399329595</v>
      </c>
      <c r="N74" s="101" t="s">
        <v>1314</v>
      </c>
      <c r="O74" s="100">
        <v>9577558989</v>
      </c>
      <c r="P74" s="78">
        <v>43742</v>
      </c>
      <c r="Q74" s="18" t="s">
        <v>221</v>
      </c>
      <c r="R74" s="18"/>
      <c r="S74" s="18" t="s">
        <v>219</v>
      </c>
      <c r="T74" s="18"/>
    </row>
    <row r="75" spans="1:20">
      <c r="A75" s="4">
        <v>71</v>
      </c>
      <c r="B75" s="17" t="s">
        <v>63</v>
      </c>
      <c r="C75" s="69" t="s">
        <v>157</v>
      </c>
      <c r="D75" s="70" t="s">
        <v>25</v>
      </c>
      <c r="E75" s="70">
        <v>94</v>
      </c>
      <c r="F75" s="18" t="s">
        <v>84</v>
      </c>
      <c r="G75" s="70">
        <v>23</v>
      </c>
      <c r="H75" s="70">
        <v>25</v>
      </c>
      <c r="I75" s="54">
        <f t="shared" si="1"/>
        <v>48</v>
      </c>
      <c r="J75" s="70">
        <v>9401943734</v>
      </c>
      <c r="K75" s="98" t="s">
        <v>1317</v>
      </c>
      <c r="L75" s="104" t="s">
        <v>1318</v>
      </c>
      <c r="M75" s="104">
        <v>9707404103</v>
      </c>
      <c r="N75" s="99" t="s">
        <v>1319</v>
      </c>
      <c r="O75" s="99">
        <v>9613725244</v>
      </c>
      <c r="P75" s="102">
        <v>43466</v>
      </c>
      <c r="Q75" s="18" t="s">
        <v>221</v>
      </c>
      <c r="R75" s="18"/>
      <c r="S75" s="18" t="s">
        <v>219</v>
      </c>
      <c r="T75" s="18"/>
    </row>
    <row r="76" spans="1:20">
      <c r="A76" s="4">
        <v>72</v>
      </c>
      <c r="B76" s="17" t="s">
        <v>63</v>
      </c>
      <c r="C76" s="69" t="s">
        <v>162</v>
      </c>
      <c r="D76" s="70" t="s">
        <v>23</v>
      </c>
      <c r="E76" s="72">
        <v>107701</v>
      </c>
      <c r="F76" s="18" t="s">
        <v>74</v>
      </c>
      <c r="G76" s="70">
        <v>9</v>
      </c>
      <c r="H76" s="70">
        <v>11</v>
      </c>
      <c r="I76" s="54">
        <f t="shared" si="1"/>
        <v>20</v>
      </c>
      <c r="J76" s="70">
        <v>9435578824</v>
      </c>
      <c r="K76" s="98" t="s">
        <v>1317</v>
      </c>
      <c r="L76" s="104" t="s">
        <v>1318</v>
      </c>
      <c r="M76" s="104">
        <v>9707404103</v>
      </c>
      <c r="N76" s="99" t="s">
        <v>1319</v>
      </c>
      <c r="O76" s="99">
        <v>9613725244</v>
      </c>
      <c r="P76" s="102">
        <v>43466</v>
      </c>
      <c r="Q76" s="18" t="s">
        <v>233</v>
      </c>
      <c r="R76" s="18"/>
      <c r="S76" s="18" t="s">
        <v>219</v>
      </c>
      <c r="T76" s="18"/>
    </row>
    <row r="77" spans="1:20">
      <c r="A77" s="4">
        <v>73</v>
      </c>
      <c r="B77" s="17" t="s">
        <v>63</v>
      </c>
      <c r="C77" s="69" t="s">
        <v>163</v>
      </c>
      <c r="D77" s="70" t="s">
        <v>25</v>
      </c>
      <c r="E77" s="70">
        <v>199</v>
      </c>
      <c r="F77" s="18" t="s">
        <v>84</v>
      </c>
      <c r="G77" s="70">
        <v>31</v>
      </c>
      <c r="H77" s="70">
        <v>34</v>
      </c>
      <c r="I77" s="54">
        <f t="shared" si="1"/>
        <v>65</v>
      </c>
      <c r="J77" s="70">
        <v>9435485628</v>
      </c>
      <c r="K77" s="98" t="s">
        <v>1317</v>
      </c>
      <c r="L77" s="104" t="s">
        <v>1318</v>
      </c>
      <c r="M77" s="104">
        <v>9707404103</v>
      </c>
      <c r="N77" s="99" t="s">
        <v>1319</v>
      </c>
      <c r="O77" s="99">
        <v>9613725244</v>
      </c>
      <c r="P77" s="102">
        <v>43466</v>
      </c>
      <c r="Q77" s="18" t="s">
        <v>233</v>
      </c>
      <c r="R77" s="18"/>
      <c r="S77" s="18" t="s">
        <v>219</v>
      </c>
      <c r="T77" s="18"/>
    </row>
    <row r="78" spans="1:20">
      <c r="A78" s="4">
        <v>74</v>
      </c>
      <c r="B78" s="17" t="s">
        <v>63</v>
      </c>
      <c r="C78" s="69" t="s">
        <v>164</v>
      </c>
      <c r="D78" s="70" t="s">
        <v>25</v>
      </c>
      <c r="E78" s="70">
        <v>255</v>
      </c>
      <c r="F78" s="18" t="s">
        <v>84</v>
      </c>
      <c r="G78" s="70">
        <v>18</v>
      </c>
      <c r="H78" s="70">
        <v>18</v>
      </c>
      <c r="I78" s="54">
        <f t="shared" si="1"/>
        <v>36</v>
      </c>
      <c r="J78" s="70">
        <v>8751916810</v>
      </c>
      <c r="K78" s="98" t="s">
        <v>1317</v>
      </c>
      <c r="L78" s="104" t="s">
        <v>1318</v>
      </c>
      <c r="M78" s="104">
        <v>9707404103</v>
      </c>
      <c r="N78" s="99" t="s">
        <v>1319</v>
      </c>
      <c r="O78" s="99">
        <v>9613725244</v>
      </c>
      <c r="P78" s="102">
        <v>43466</v>
      </c>
      <c r="Q78" s="18" t="s">
        <v>233</v>
      </c>
      <c r="R78" s="18"/>
      <c r="S78" s="18" t="s">
        <v>219</v>
      </c>
      <c r="T78" s="18"/>
    </row>
    <row r="79" spans="1:20">
      <c r="A79" s="4">
        <v>75</v>
      </c>
      <c r="B79" s="17" t="s">
        <v>63</v>
      </c>
      <c r="C79" s="69" t="s">
        <v>165</v>
      </c>
      <c r="D79" s="70" t="s">
        <v>23</v>
      </c>
      <c r="E79" s="72">
        <v>104004</v>
      </c>
      <c r="F79" s="18" t="s">
        <v>74</v>
      </c>
      <c r="G79" s="70">
        <v>9</v>
      </c>
      <c r="H79" s="70">
        <v>5</v>
      </c>
      <c r="I79" s="54">
        <f t="shared" si="1"/>
        <v>14</v>
      </c>
      <c r="J79" s="70">
        <v>9859312485</v>
      </c>
      <c r="K79" s="103" t="s">
        <v>1306</v>
      </c>
      <c r="L79" s="104" t="s">
        <v>1307</v>
      </c>
      <c r="M79" s="104">
        <v>9859885574</v>
      </c>
      <c r="N79" s="101" t="s">
        <v>1308</v>
      </c>
      <c r="O79" s="101">
        <v>9435617869</v>
      </c>
      <c r="P79" s="78">
        <v>43803</v>
      </c>
      <c r="Q79" s="18" t="s">
        <v>226</v>
      </c>
      <c r="R79" s="18"/>
      <c r="S79" s="18" t="s">
        <v>219</v>
      </c>
      <c r="T79" s="18"/>
    </row>
    <row r="80" spans="1:20">
      <c r="A80" s="4">
        <v>76</v>
      </c>
      <c r="B80" s="17" t="s">
        <v>63</v>
      </c>
      <c r="C80" s="69" t="s">
        <v>166</v>
      </c>
      <c r="D80" s="70" t="s">
        <v>25</v>
      </c>
      <c r="E80" s="70">
        <v>85</v>
      </c>
      <c r="F80" s="18" t="s">
        <v>84</v>
      </c>
      <c r="G80" s="70">
        <v>23</v>
      </c>
      <c r="H80" s="70">
        <v>26</v>
      </c>
      <c r="I80" s="54">
        <f t="shared" si="1"/>
        <v>49</v>
      </c>
      <c r="J80" s="70">
        <v>6002271735</v>
      </c>
      <c r="K80" s="103" t="s">
        <v>1306</v>
      </c>
      <c r="L80" s="104" t="s">
        <v>1307</v>
      </c>
      <c r="M80" s="104">
        <v>9859885574</v>
      </c>
      <c r="N80" s="101" t="s">
        <v>1308</v>
      </c>
      <c r="O80" s="101">
        <v>9435617869</v>
      </c>
      <c r="P80" s="78">
        <v>43803</v>
      </c>
      <c r="Q80" s="18" t="s">
        <v>226</v>
      </c>
      <c r="R80" s="18"/>
      <c r="S80" s="18" t="s">
        <v>219</v>
      </c>
      <c r="T80" s="18"/>
    </row>
    <row r="81" spans="1:20">
      <c r="A81" s="4">
        <v>77</v>
      </c>
      <c r="B81" s="17" t="s">
        <v>63</v>
      </c>
      <c r="C81" s="69" t="s">
        <v>167</v>
      </c>
      <c r="D81" s="70" t="s">
        <v>23</v>
      </c>
      <c r="E81" s="70"/>
      <c r="F81" s="18" t="s">
        <v>93</v>
      </c>
      <c r="G81" s="70">
        <v>40</v>
      </c>
      <c r="H81" s="70">
        <v>32</v>
      </c>
      <c r="I81" s="54">
        <f t="shared" si="1"/>
        <v>72</v>
      </c>
      <c r="J81" s="72" t="s">
        <v>215</v>
      </c>
      <c r="K81" s="103" t="s">
        <v>1306</v>
      </c>
      <c r="L81" s="104" t="s">
        <v>1307</v>
      </c>
      <c r="M81" s="104">
        <v>9859885574</v>
      </c>
      <c r="N81" s="101" t="s">
        <v>1308</v>
      </c>
      <c r="O81" s="101">
        <v>9435617869</v>
      </c>
      <c r="P81" s="78">
        <v>43803</v>
      </c>
      <c r="Q81" s="18" t="s">
        <v>226</v>
      </c>
      <c r="R81" s="18"/>
      <c r="S81" s="18" t="s">
        <v>219</v>
      </c>
      <c r="T81" s="18"/>
    </row>
    <row r="82" spans="1:20">
      <c r="A82" s="4">
        <v>78</v>
      </c>
      <c r="B82" s="17" t="s">
        <v>63</v>
      </c>
      <c r="C82" s="69" t="s">
        <v>168</v>
      </c>
      <c r="D82" s="70" t="s">
        <v>23</v>
      </c>
      <c r="E82" s="72">
        <v>120803</v>
      </c>
      <c r="F82" s="18" t="s">
        <v>74</v>
      </c>
      <c r="G82" s="70">
        <v>1</v>
      </c>
      <c r="H82" s="70">
        <v>6</v>
      </c>
      <c r="I82" s="54">
        <f t="shared" si="1"/>
        <v>7</v>
      </c>
      <c r="J82" s="70">
        <v>9577039973</v>
      </c>
      <c r="K82" s="103" t="s">
        <v>1306</v>
      </c>
      <c r="L82" s="104" t="s">
        <v>1307</v>
      </c>
      <c r="M82" s="104">
        <v>9859885574</v>
      </c>
      <c r="N82" s="101" t="s">
        <v>1308</v>
      </c>
      <c r="O82" s="101">
        <v>9435617869</v>
      </c>
      <c r="P82" s="70" t="s">
        <v>227</v>
      </c>
      <c r="Q82" s="18" t="s">
        <v>223</v>
      </c>
      <c r="R82" s="18"/>
      <c r="S82" s="18" t="s">
        <v>219</v>
      </c>
      <c r="T82" s="18"/>
    </row>
    <row r="83" spans="1:20">
      <c r="A83" s="4">
        <v>79</v>
      </c>
      <c r="B83" s="17" t="s">
        <v>63</v>
      </c>
      <c r="C83" s="69" t="s">
        <v>109</v>
      </c>
      <c r="D83" s="70" t="s">
        <v>25</v>
      </c>
      <c r="E83" s="70">
        <v>152</v>
      </c>
      <c r="F83" s="18" t="s">
        <v>84</v>
      </c>
      <c r="G83" s="70">
        <v>34</v>
      </c>
      <c r="H83" s="70">
        <v>33</v>
      </c>
      <c r="I83" s="54">
        <f t="shared" si="1"/>
        <v>67</v>
      </c>
      <c r="J83" s="70">
        <v>9954471481</v>
      </c>
      <c r="K83" s="103" t="s">
        <v>1306</v>
      </c>
      <c r="L83" s="104" t="s">
        <v>1307</v>
      </c>
      <c r="M83" s="104">
        <v>9859885574</v>
      </c>
      <c r="N83" s="101" t="s">
        <v>1308</v>
      </c>
      <c r="O83" s="101">
        <v>9435617869</v>
      </c>
      <c r="P83" s="70" t="s">
        <v>227</v>
      </c>
      <c r="Q83" s="18" t="s">
        <v>223</v>
      </c>
      <c r="R83" s="18"/>
      <c r="S83" s="18" t="s">
        <v>219</v>
      </c>
      <c r="T83" s="18"/>
    </row>
    <row r="84" spans="1:20">
      <c r="A84" s="4">
        <v>80</v>
      </c>
      <c r="B84" s="17" t="s">
        <v>63</v>
      </c>
      <c r="C84" s="69" t="s">
        <v>109</v>
      </c>
      <c r="D84" s="70" t="s">
        <v>25</v>
      </c>
      <c r="E84" s="70">
        <v>238</v>
      </c>
      <c r="F84" s="18" t="s">
        <v>84</v>
      </c>
      <c r="G84" s="70">
        <v>28</v>
      </c>
      <c r="H84" s="70">
        <v>23</v>
      </c>
      <c r="I84" s="54">
        <f t="shared" si="1"/>
        <v>51</v>
      </c>
      <c r="J84" s="70">
        <v>7896983584</v>
      </c>
      <c r="K84" s="103" t="s">
        <v>1306</v>
      </c>
      <c r="L84" s="104" t="s">
        <v>1307</v>
      </c>
      <c r="M84" s="104">
        <v>9859885574</v>
      </c>
      <c r="N84" s="101" t="s">
        <v>1308</v>
      </c>
      <c r="O84" s="101">
        <v>9435617869</v>
      </c>
      <c r="P84" s="70" t="s">
        <v>227</v>
      </c>
      <c r="Q84" s="18" t="s">
        <v>223</v>
      </c>
      <c r="R84" s="18"/>
      <c r="S84" s="18" t="s">
        <v>219</v>
      </c>
      <c r="T84" s="18"/>
    </row>
    <row r="85" spans="1:20">
      <c r="A85" s="4">
        <v>81</v>
      </c>
      <c r="B85" s="17" t="s">
        <v>63</v>
      </c>
      <c r="C85" s="69" t="s">
        <v>169</v>
      </c>
      <c r="D85" s="70" t="s">
        <v>25</v>
      </c>
      <c r="E85" s="70">
        <v>52</v>
      </c>
      <c r="F85" s="18" t="s">
        <v>84</v>
      </c>
      <c r="G85" s="70">
        <v>28</v>
      </c>
      <c r="H85" s="70">
        <v>25</v>
      </c>
      <c r="I85" s="54">
        <f t="shared" si="1"/>
        <v>53</v>
      </c>
      <c r="J85" s="70">
        <v>7636803781</v>
      </c>
      <c r="K85" s="103" t="s">
        <v>1306</v>
      </c>
      <c r="L85" s="104" t="s">
        <v>1307</v>
      </c>
      <c r="M85" s="104">
        <v>9859885574</v>
      </c>
      <c r="N85" s="101" t="s">
        <v>1308</v>
      </c>
      <c r="O85" s="101">
        <v>9435617869</v>
      </c>
      <c r="P85" s="70" t="s">
        <v>227</v>
      </c>
      <c r="Q85" s="18" t="s">
        <v>223</v>
      </c>
      <c r="R85" s="18"/>
      <c r="S85" s="18" t="s">
        <v>219</v>
      </c>
      <c r="T85" s="18"/>
    </row>
    <row r="86" spans="1:20">
      <c r="A86" s="4">
        <v>82</v>
      </c>
      <c r="B86" s="17" t="s">
        <v>63</v>
      </c>
      <c r="C86" s="69" t="s">
        <v>170</v>
      </c>
      <c r="D86" s="70" t="s">
        <v>23</v>
      </c>
      <c r="E86" s="72">
        <v>120701</v>
      </c>
      <c r="F86" s="18" t="s">
        <v>74</v>
      </c>
      <c r="G86" s="70">
        <v>21</v>
      </c>
      <c r="H86" s="70">
        <v>26</v>
      </c>
      <c r="I86" s="54">
        <f t="shared" si="1"/>
        <v>47</v>
      </c>
      <c r="J86" s="70">
        <v>8135044136</v>
      </c>
      <c r="K86" s="103" t="s">
        <v>1306</v>
      </c>
      <c r="L86" s="104" t="s">
        <v>1307</v>
      </c>
      <c r="M86" s="104">
        <v>9859885574</v>
      </c>
      <c r="N86" s="101" t="s">
        <v>1308</v>
      </c>
      <c r="O86" s="101">
        <v>9435617869</v>
      </c>
      <c r="P86" s="70" t="s">
        <v>228</v>
      </c>
      <c r="Q86" s="18" t="s">
        <v>223</v>
      </c>
      <c r="R86" s="18"/>
      <c r="S86" s="18" t="s">
        <v>219</v>
      </c>
      <c r="T86" s="18"/>
    </row>
    <row r="87" spans="1:20">
      <c r="A87" s="4">
        <v>83</v>
      </c>
      <c r="B87" s="17" t="s">
        <v>63</v>
      </c>
      <c r="C87" s="69" t="s">
        <v>171</v>
      </c>
      <c r="D87" s="70" t="s">
        <v>25</v>
      </c>
      <c r="E87" s="70">
        <v>236</v>
      </c>
      <c r="F87" s="18" t="s">
        <v>84</v>
      </c>
      <c r="G87" s="70">
        <v>41</v>
      </c>
      <c r="H87" s="70">
        <v>47</v>
      </c>
      <c r="I87" s="54">
        <f t="shared" si="1"/>
        <v>88</v>
      </c>
      <c r="J87" s="70">
        <v>9127889259</v>
      </c>
      <c r="K87" s="98" t="s">
        <v>1317</v>
      </c>
      <c r="L87" s="104" t="s">
        <v>1318</v>
      </c>
      <c r="M87" s="104">
        <v>9707404103</v>
      </c>
      <c r="N87" s="99" t="s">
        <v>1319</v>
      </c>
      <c r="O87" s="99">
        <v>9613725244</v>
      </c>
      <c r="P87" s="102">
        <v>43466</v>
      </c>
      <c r="Q87" s="18" t="s">
        <v>223</v>
      </c>
      <c r="R87" s="18"/>
      <c r="S87" s="18" t="s">
        <v>219</v>
      </c>
      <c r="T87" s="18"/>
    </row>
    <row r="88" spans="1:20">
      <c r="A88" s="4">
        <v>84</v>
      </c>
      <c r="B88" s="17" t="s">
        <v>63</v>
      </c>
      <c r="C88" s="69" t="s">
        <v>172</v>
      </c>
      <c r="D88" s="70" t="s">
        <v>25</v>
      </c>
      <c r="E88" s="70">
        <v>151</v>
      </c>
      <c r="F88" s="18" t="s">
        <v>84</v>
      </c>
      <c r="G88" s="70">
        <v>36</v>
      </c>
      <c r="H88" s="70">
        <v>34</v>
      </c>
      <c r="I88" s="54">
        <f t="shared" si="1"/>
        <v>70</v>
      </c>
      <c r="J88" s="70">
        <v>7002741354</v>
      </c>
      <c r="K88" s="98" t="s">
        <v>1317</v>
      </c>
      <c r="L88" s="104" t="s">
        <v>1318</v>
      </c>
      <c r="M88" s="104">
        <v>9707404103</v>
      </c>
      <c r="N88" s="99" t="s">
        <v>1319</v>
      </c>
      <c r="O88" s="99">
        <v>9613725244</v>
      </c>
      <c r="P88" s="102">
        <v>43466</v>
      </c>
      <c r="Q88" s="18" t="s">
        <v>223</v>
      </c>
      <c r="R88" s="18"/>
      <c r="S88" s="18" t="s">
        <v>219</v>
      </c>
      <c r="T88" s="18"/>
    </row>
    <row r="89" spans="1:20">
      <c r="A89" s="4">
        <v>85</v>
      </c>
      <c r="B89" s="17" t="s">
        <v>63</v>
      </c>
      <c r="C89" s="75" t="s">
        <v>173</v>
      </c>
      <c r="D89" s="70" t="s">
        <v>23</v>
      </c>
      <c r="E89" s="72" t="s">
        <v>174</v>
      </c>
      <c r="F89" s="18" t="s">
        <v>74</v>
      </c>
      <c r="G89" s="70">
        <v>25</v>
      </c>
      <c r="H89" s="70">
        <v>29</v>
      </c>
      <c r="I89" s="54">
        <f t="shared" si="1"/>
        <v>54</v>
      </c>
      <c r="J89" s="70">
        <v>9435578781</v>
      </c>
      <c r="K89" s="98" t="s">
        <v>1317</v>
      </c>
      <c r="L89" s="104" t="s">
        <v>1318</v>
      </c>
      <c r="M89" s="104">
        <v>9707404103</v>
      </c>
      <c r="N89" s="99" t="s">
        <v>1319</v>
      </c>
      <c r="O89" s="99">
        <v>9613725244</v>
      </c>
      <c r="P89" s="102">
        <v>43466</v>
      </c>
      <c r="Q89" s="18" t="s">
        <v>218</v>
      </c>
      <c r="R89" s="18"/>
      <c r="S89" s="18" t="s">
        <v>219</v>
      </c>
      <c r="T89" s="18"/>
    </row>
    <row r="90" spans="1:20">
      <c r="A90" s="4">
        <v>86</v>
      </c>
      <c r="B90" s="17" t="s">
        <v>63</v>
      </c>
      <c r="C90" s="69" t="s">
        <v>175</v>
      </c>
      <c r="D90" s="70" t="s">
        <v>25</v>
      </c>
      <c r="E90" s="70">
        <v>145</v>
      </c>
      <c r="F90" s="18" t="s">
        <v>84</v>
      </c>
      <c r="G90" s="70">
        <v>54</v>
      </c>
      <c r="H90" s="70">
        <v>56</v>
      </c>
      <c r="I90" s="54">
        <f t="shared" si="1"/>
        <v>110</v>
      </c>
      <c r="J90" s="70">
        <v>7577940340</v>
      </c>
      <c r="K90" s="103" t="s">
        <v>1306</v>
      </c>
      <c r="L90" s="104" t="s">
        <v>1307</v>
      </c>
      <c r="M90" s="104">
        <v>9859885574</v>
      </c>
      <c r="N90" s="101" t="s">
        <v>1308</v>
      </c>
      <c r="O90" s="101">
        <v>9435617869</v>
      </c>
      <c r="P90" s="70" t="s">
        <v>229</v>
      </c>
      <c r="Q90" s="18" t="s">
        <v>218</v>
      </c>
      <c r="R90" s="18"/>
      <c r="S90" s="18" t="s">
        <v>219</v>
      </c>
      <c r="T90" s="18"/>
    </row>
    <row r="91" spans="1:20">
      <c r="A91" s="4">
        <v>87</v>
      </c>
      <c r="B91" s="17" t="s">
        <v>63</v>
      </c>
      <c r="C91" s="69" t="s">
        <v>176</v>
      </c>
      <c r="D91" s="70" t="s">
        <v>25</v>
      </c>
      <c r="E91" s="70">
        <v>230</v>
      </c>
      <c r="F91" s="18" t="s">
        <v>84</v>
      </c>
      <c r="G91" s="70">
        <v>34</v>
      </c>
      <c r="H91" s="70">
        <v>30</v>
      </c>
      <c r="I91" s="54">
        <f t="shared" si="1"/>
        <v>64</v>
      </c>
      <c r="J91" s="70">
        <v>8402004382</v>
      </c>
      <c r="K91" s="103" t="s">
        <v>1306</v>
      </c>
      <c r="L91" s="104" t="s">
        <v>1307</v>
      </c>
      <c r="M91" s="104">
        <v>9859885574</v>
      </c>
      <c r="N91" s="101" t="s">
        <v>1308</v>
      </c>
      <c r="O91" s="101">
        <v>9435617869</v>
      </c>
      <c r="P91" s="70" t="s">
        <v>229</v>
      </c>
      <c r="Q91" s="18" t="s">
        <v>218</v>
      </c>
      <c r="R91" s="18"/>
      <c r="S91" s="18" t="s">
        <v>219</v>
      </c>
      <c r="T91" s="18"/>
    </row>
    <row r="92" spans="1:20">
      <c r="A92" s="4">
        <v>88</v>
      </c>
      <c r="B92" s="17" t="s">
        <v>63</v>
      </c>
      <c r="C92" s="69" t="s">
        <v>177</v>
      </c>
      <c r="D92" s="70" t="s">
        <v>23</v>
      </c>
      <c r="E92" s="71">
        <v>18230116901</v>
      </c>
      <c r="F92" s="18" t="s">
        <v>86</v>
      </c>
      <c r="G92" s="70">
        <v>32</v>
      </c>
      <c r="H92" s="70">
        <v>16</v>
      </c>
      <c r="I92" s="54">
        <f t="shared" si="1"/>
        <v>48</v>
      </c>
      <c r="J92" s="70" t="s">
        <v>216</v>
      </c>
      <c r="K92" s="103" t="s">
        <v>1306</v>
      </c>
      <c r="L92" s="104" t="s">
        <v>1307</v>
      </c>
      <c r="M92" s="104">
        <v>9859885574</v>
      </c>
      <c r="N92" s="101" t="s">
        <v>1308</v>
      </c>
      <c r="O92" s="101">
        <v>9435617869</v>
      </c>
      <c r="P92" s="70" t="s">
        <v>230</v>
      </c>
      <c r="Q92" s="18" t="s">
        <v>220</v>
      </c>
      <c r="R92" s="18"/>
      <c r="S92" s="18" t="s">
        <v>219</v>
      </c>
      <c r="T92" s="18"/>
    </row>
    <row r="93" spans="1:20">
      <c r="A93" s="4">
        <v>89</v>
      </c>
      <c r="B93" s="17" t="s">
        <v>63</v>
      </c>
      <c r="C93" s="69" t="s">
        <v>178</v>
      </c>
      <c r="D93" s="70" t="s">
        <v>25</v>
      </c>
      <c r="E93" s="70">
        <v>245</v>
      </c>
      <c r="F93" s="18" t="s">
        <v>84</v>
      </c>
      <c r="G93" s="70">
        <v>18</v>
      </c>
      <c r="H93" s="70">
        <v>12</v>
      </c>
      <c r="I93" s="54">
        <f t="shared" si="1"/>
        <v>30</v>
      </c>
      <c r="J93" s="70">
        <v>9435726260</v>
      </c>
      <c r="K93" s="103" t="s">
        <v>1306</v>
      </c>
      <c r="L93" s="104" t="s">
        <v>1307</v>
      </c>
      <c r="M93" s="104">
        <v>9859885574</v>
      </c>
      <c r="N93" s="101" t="s">
        <v>1308</v>
      </c>
      <c r="O93" s="101">
        <v>9435617869</v>
      </c>
      <c r="P93" s="70" t="s">
        <v>230</v>
      </c>
      <c r="Q93" s="18" t="s">
        <v>220</v>
      </c>
      <c r="R93" s="18"/>
      <c r="S93" s="18" t="s">
        <v>219</v>
      </c>
      <c r="T93" s="18"/>
    </row>
    <row r="94" spans="1:20">
      <c r="A94" s="4">
        <v>90</v>
      </c>
      <c r="B94" s="17" t="s">
        <v>63</v>
      </c>
      <c r="C94" s="69" t="s">
        <v>178</v>
      </c>
      <c r="D94" s="70" t="s">
        <v>25</v>
      </c>
      <c r="E94" s="70">
        <v>72</v>
      </c>
      <c r="F94" s="18" t="s">
        <v>84</v>
      </c>
      <c r="G94" s="70">
        <v>45</v>
      </c>
      <c r="H94" s="70">
        <v>51</v>
      </c>
      <c r="I94" s="54">
        <f t="shared" si="1"/>
        <v>96</v>
      </c>
      <c r="J94" s="70">
        <v>7896755830</v>
      </c>
      <c r="K94" s="103" t="s">
        <v>1306</v>
      </c>
      <c r="L94" s="104" t="s">
        <v>1307</v>
      </c>
      <c r="M94" s="104">
        <v>9859885574</v>
      </c>
      <c r="N94" s="101" t="s">
        <v>1308</v>
      </c>
      <c r="O94" s="101">
        <v>9435617869</v>
      </c>
      <c r="P94" s="70" t="s">
        <v>230</v>
      </c>
      <c r="Q94" s="18" t="s">
        <v>220</v>
      </c>
      <c r="R94" s="18"/>
      <c r="S94" s="18" t="s">
        <v>219</v>
      </c>
      <c r="T94" s="18"/>
    </row>
    <row r="95" spans="1:20">
      <c r="A95" s="4">
        <v>91</v>
      </c>
      <c r="B95" s="17" t="s">
        <v>63</v>
      </c>
      <c r="C95" s="75" t="s">
        <v>179</v>
      </c>
      <c r="D95" s="70" t="s">
        <v>23</v>
      </c>
      <c r="E95" s="72" t="s">
        <v>180</v>
      </c>
      <c r="F95" s="18" t="s">
        <v>74</v>
      </c>
      <c r="G95" s="70">
        <v>43</v>
      </c>
      <c r="H95" s="70">
        <v>44</v>
      </c>
      <c r="I95" s="54">
        <f t="shared" si="1"/>
        <v>87</v>
      </c>
      <c r="J95" s="71">
        <v>9101104063</v>
      </c>
      <c r="K95" s="103" t="s">
        <v>1306</v>
      </c>
      <c r="L95" s="104" t="s">
        <v>1307</v>
      </c>
      <c r="M95" s="104">
        <v>9859885574</v>
      </c>
      <c r="N95" s="101" t="s">
        <v>1308</v>
      </c>
      <c r="O95" s="101">
        <v>9435617869</v>
      </c>
      <c r="P95" s="70" t="s">
        <v>231</v>
      </c>
      <c r="Q95" s="18" t="s">
        <v>221</v>
      </c>
      <c r="R95" s="18"/>
      <c r="S95" s="18" t="s">
        <v>219</v>
      </c>
      <c r="T95" s="18"/>
    </row>
    <row r="96" spans="1:20">
      <c r="A96" s="4">
        <v>92</v>
      </c>
      <c r="B96" s="17" t="s">
        <v>63</v>
      </c>
      <c r="C96" s="69" t="s">
        <v>181</v>
      </c>
      <c r="D96" s="70" t="s">
        <v>25</v>
      </c>
      <c r="E96" s="70">
        <v>239</v>
      </c>
      <c r="F96" s="18" t="s">
        <v>84</v>
      </c>
      <c r="G96" s="70">
        <v>46</v>
      </c>
      <c r="H96" s="70">
        <v>52</v>
      </c>
      <c r="I96" s="54">
        <f t="shared" si="1"/>
        <v>98</v>
      </c>
      <c r="J96" s="70">
        <v>9101830344</v>
      </c>
      <c r="K96" s="103" t="s">
        <v>1306</v>
      </c>
      <c r="L96" s="104" t="s">
        <v>1307</v>
      </c>
      <c r="M96" s="104">
        <v>9859885574</v>
      </c>
      <c r="N96" s="101" t="s">
        <v>1308</v>
      </c>
      <c r="O96" s="101">
        <v>9435617869</v>
      </c>
      <c r="P96" s="70" t="s">
        <v>231</v>
      </c>
      <c r="Q96" s="18" t="s">
        <v>221</v>
      </c>
      <c r="R96" s="18"/>
      <c r="S96" s="18" t="s">
        <v>219</v>
      </c>
      <c r="T96" s="18"/>
    </row>
    <row r="97" spans="1:20">
      <c r="A97" s="4">
        <v>93</v>
      </c>
      <c r="B97" s="17" t="s">
        <v>63</v>
      </c>
      <c r="C97" s="69" t="s">
        <v>181</v>
      </c>
      <c r="D97" s="70" t="s">
        <v>25</v>
      </c>
      <c r="E97" s="70">
        <v>153</v>
      </c>
      <c r="F97" s="18" t="s">
        <v>84</v>
      </c>
      <c r="G97" s="70">
        <v>53</v>
      </c>
      <c r="H97" s="70">
        <v>71</v>
      </c>
      <c r="I97" s="54">
        <f t="shared" si="1"/>
        <v>124</v>
      </c>
      <c r="J97" s="70">
        <v>8876299512</v>
      </c>
      <c r="K97" s="103" t="s">
        <v>1306</v>
      </c>
      <c r="L97" s="104" t="s">
        <v>1307</v>
      </c>
      <c r="M97" s="104">
        <v>9859885574</v>
      </c>
      <c r="N97" s="101" t="s">
        <v>1308</v>
      </c>
      <c r="O97" s="101">
        <v>9435617869</v>
      </c>
      <c r="P97" s="70" t="s">
        <v>231</v>
      </c>
      <c r="Q97" s="18" t="s">
        <v>221</v>
      </c>
      <c r="R97" s="18"/>
      <c r="S97" s="18" t="s">
        <v>219</v>
      </c>
      <c r="T97" s="18"/>
    </row>
    <row r="98" spans="1:20" ht="33">
      <c r="A98" s="4">
        <v>94</v>
      </c>
      <c r="B98" s="17" t="s">
        <v>63</v>
      </c>
      <c r="C98" s="69" t="s">
        <v>182</v>
      </c>
      <c r="D98" s="70" t="s">
        <v>96</v>
      </c>
      <c r="E98" s="70">
        <v>124104</v>
      </c>
      <c r="F98" s="18" t="s">
        <v>96</v>
      </c>
      <c r="G98" s="70">
        <v>730</v>
      </c>
      <c r="H98" s="70">
        <v>382</v>
      </c>
      <c r="I98" s="54">
        <f t="shared" si="1"/>
        <v>1112</v>
      </c>
      <c r="J98" s="72" t="s">
        <v>217</v>
      </c>
      <c r="K98" s="105" t="s">
        <v>1315</v>
      </c>
      <c r="L98" s="101" t="s">
        <v>1316</v>
      </c>
      <c r="M98" s="100">
        <v>9954398341</v>
      </c>
      <c r="N98" s="101" t="s">
        <v>1305</v>
      </c>
      <c r="O98" s="100">
        <v>9508508057</v>
      </c>
      <c r="P98" s="70" t="s">
        <v>238</v>
      </c>
      <c r="Q98" s="18" t="s">
        <v>239</v>
      </c>
      <c r="R98" s="18"/>
      <c r="S98" s="18" t="s">
        <v>219</v>
      </c>
      <c r="T98" s="18"/>
    </row>
    <row r="99" spans="1:20">
      <c r="A99" s="4">
        <v>95</v>
      </c>
      <c r="B99" s="17"/>
      <c r="C99" s="18"/>
      <c r="D99" s="18"/>
      <c r="E99" s="19"/>
      <c r="F99" s="18"/>
      <c r="G99" s="19"/>
      <c r="H99" s="19"/>
      <c r="I99" s="54">
        <f t="shared" si="1"/>
        <v>0</v>
      </c>
      <c r="J99" s="18"/>
      <c r="K99" s="18"/>
      <c r="L99" s="18"/>
      <c r="M99" s="18"/>
      <c r="N99" s="18"/>
      <c r="O99" s="18"/>
      <c r="P99" s="23"/>
      <c r="Q99" s="18"/>
      <c r="R99" s="18"/>
      <c r="S99" s="18"/>
      <c r="T99" s="18"/>
    </row>
    <row r="100" spans="1:20">
      <c r="A100" s="4">
        <v>96</v>
      </c>
      <c r="B100" s="17"/>
      <c r="C100" s="18"/>
      <c r="D100" s="18"/>
      <c r="E100" s="19"/>
      <c r="F100" s="18"/>
      <c r="G100" s="19"/>
      <c r="H100" s="19"/>
      <c r="I100" s="54">
        <f t="shared" si="1"/>
        <v>0</v>
      </c>
      <c r="J100" s="18"/>
      <c r="K100" s="18"/>
      <c r="L100" s="18"/>
      <c r="M100" s="18"/>
      <c r="N100" s="18"/>
      <c r="O100" s="18"/>
      <c r="P100" s="23"/>
      <c r="Q100" s="18"/>
      <c r="R100" s="18"/>
      <c r="S100" s="18"/>
      <c r="T100" s="18"/>
    </row>
    <row r="101" spans="1:20">
      <c r="A101" s="4">
        <v>97</v>
      </c>
      <c r="B101" s="17"/>
      <c r="C101" s="18"/>
      <c r="D101" s="18"/>
      <c r="E101" s="19"/>
      <c r="F101" s="18"/>
      <c r="G101" s="19"/>
      <c r="H101" s="19"/>
      <c r="I101" s="54">
        <f t="shared" si="1"/>
        <v>0</v>
      </c>
      <c r="J101" s="18"/>
      <c r="K101" s="18"/>
      <c r="L101" s="18"/>
      <c r="M101" s="18"/>
      <c r="N101" s="18"/>
      <c r="O101" s="18"/>
      <c r="P101" s="23"/>
      <c r="Q101" s="18"/>
      <c r="R101" s="18"/>
      <c r="S101" s="18"/>
      <c r="T101" s="18"/>
    </row>
    <row r="102" spans="1:20">
      <c r="A102" s="4">
        <v>98</v>
      </c>
      <c r="B102" s="17"/>
      <c r="C102" s="18"/>
      <c r="D102" s="18"/>
      <c r="E102" s="19"/>
      <c r="F102" s="18"/>
      <c r="G102" s="19"/>
      <c r="H102" s="19"/>
      <c r="I102" s="54">
        <f t="shared" si="1"/>
        <v>0</v>
      </c>
      <c r="J102" s="18"/>
      <c r="K102" s="18"/>
      <c r="L102" s="18"/>
      <c r="M102" s="18"/>
      <c r="N102" s="18"/>
      <c r="O102" s="18"/>
      <c r="P102" s="23"/>
      <c r="Q102" s="18"/>
      <c r="R102" s="18"/>
      <c r="S102" s="18"/>
      <c r="T102" s="18"/>
    </row>
    <row r="103" spans="1:20">
      <c r="A103" s="4">
        <v>99</v>
      </c>
      <c r="B103" s="17"/>
      <c r="C103" s="18"/>
      <c r="D103" s="18"/>
      <c r="E103" s="19"/>
      <c r="F103" s="18"/>
      <c r="G103" s="19"/>
      <c r="H103" s="19"/>
      <c r="I103" s="54">
        <f t="shared" si="1"/>
        <v>0</v>
      </c>
      <c r="J103" s="18"/>
      <c r="K103" s="18"/>
      <c r="L103" s="18"/>
      <c r="M103" s="18"/>
      <c r="N103" s="18"/>
      <c r="O103" s="18"/>
      <c r="P103" s="23"/>
      <c r="Q103" s="18"/>
      <c r="R103" s="18"/>
      <c r="S103" s="18"/>
      <c r="T103" s="18"/>
    </row>
    <row r="104" spans="1:20">
      <c r="A104" s="4">
        <v>100</v>
      </c>
      <c r="B104" s="17"/>
      <c r="C104" s="18"/>
      <c r="D104" s="18"/>
      <c r="E104" s="19"/>
      <c r="F104" s="18"/>
      <c r="G104" s="19"/>
      <c r="H104" s="19"/>
      <c r="I104" s="54">
        <f t="shared" si="1"/>
        <v>0</v>
      </c>
      <c r="J104" s="18"/>
      <c r="K104" s="18"/>
      <c r="L104" s="18"/>
      <c r="M104" s="18"/>
      <c r="N104" s="18"/>
      <c r="O104" s="18"/>
      <c r="P104" s="23"/>
      <c r="Q104" s="18"/>
      <c r="R104" s="18"/>
      <c r="S104" s="18"/>
      <c r="T104" s="18"/>
    </row>
    <row r="105" spans="1:20">
      <c r="A105" s="4">
        <v>101</v>
      </c>
      <c r="B105" s="17"/>
      <c r="C105" s="18"/>
      <c r="D105" s="18"/>
      <c r="E105" s="19"/>
      <c r="F105" s="18"/>
      <c r="G105" s="19"/>
      <c r="H105" s="19"/>
      <c r="I105" s="54">
        <f t="shared" si="1"/>
        <v>0</v>
      </c>
      <c r="J105" s="18"/>
      <c r="K105" s="18"/>
      <c r="L105" s="18"/>
      <c r="M105" s="18"/>
      <c r="N105" s="18"/>
      <c r="O105" s="18"/>
      <c r="P105" s="23"/>
      <c r="Q105" s="18"/>
      <c r="R105" s="18"/>
      <c r="S105" s="18"/>
      <c r="T105" s="18"/>
    </row>
    <row r="106" spans="1:20">
      <c r="A106" s="4">
        <v>102</v>
      </c>
      <c r="B106" s="17"/>
      <c r="C106" s="18"/>
      <c r="D106" s="18"/>
      <c r="E106" s="19"/>
      <c r="F106" s="18"/>
      <c r="G106" s="19"/>
      <c r="H106" s="19"/>
      <c r="I106" s="54">
        <f t="shared" si="1"/>
        <v>0</v>
      </c>
      <c r="J106" s="18"/>
      <c r="K106" s="18"/>
      <c r="L106" s="18"/>
      <c r="M106" s="18"/>
      <c r="N106" s="18"/>
      <c r="O106" s="18"/>
      <c r="P106" s="23"/>
      <c r="Q106" s="18"/>
      <c r="R106" s="18"/>
      <c r="S106" s="18"/>
      <c r="T106" s="18"/>
    </row>
    <row r="107" spans="1:20">
      <c r="A107" s="4">
        <v>103</v>
      </c>
      <c r="B107" s="17"/>
      <c r="C107" s="18"/>
      <c r="D107" s="18"/>
      <c r="E107" s="19"/>
      <c r="F107" s="18"/>
      <c r="G107" s="19"/>
      <c r="H107" s="19"/>
      <c r="I107" s="54">
        <f t="shared" si="1"/>
        <v>0</v>
      </c>
      <c r="J107" s="18"/>
      <c r="K107" s="18"/>
      <c r="L107" s="18"/>
      <c r="M107" s="18"/>
      <c r="N107" s="18"/>
      <c r="O107" s="18"/>
      <c r="P107" s="23"/>
      <c r="Q107" s="18"/>
      <c r="R107" s="18"/>
      <c r="S107" s="18"/>
      <c r="T107" s="18"/>
    </row>
    <row r="108" spans="1:20">
      <c r="A108" s="4">
        <v>104</v>
      </c>
      <c r="B108" s="17"/>
      <c r="C108" s="18"/>
      <c r="D108" s="18"/>
      <c r="E108" s="19"/>
      <c r="F108" s="18"/>
      <c r="G108" s="19"/>
      <c r="H108" s="19"/>
      <c r="I108" s="54">
        <f t="shared" si="1"/>
        <v>0</v>
      </c>
      <c r="J108" s="18"/>
      <c r="K108" s="18"/>
      <c r="L108" s="18"/>
      <c r="M108" s="18"/>
      <c r="N108" s="18"/>
      <c r="O108" s="18"/>
      <c r="P108" s="23"/>
      <c r="Q108" s="18"/>
      <c r="R108" s="18"/>
      <c r="S108" s="18"/>
      <c r="T108" s="18"/>
    </row>
    <row r="109" spans="1:20">
      <c r="A109" s="4">
        <v>105</v>
      </c>
      <c r="B109" s="17"/>
      <c r="C109" s="18"/>
      <c r="D109" s="18"/>
      <c r="E109" s="19"/>
      <c r="F109" s="18"/>
      <c r="G109" s="19"/>
      <c r="H109" s="19"/>
      <c r="I109" s="54">
        <f t="shared" si="1"/>
        <v>0</v>
      </c>
      <c r="J109" s="18"/>
      <c r="K109" s="18"/>
      <c r="L109" s="18"/>
      <c r="M109" s="18"/>
      <c r="N109" s="18"/>
      <c r="O109" s="18"/>
      <c r="P109" s="23"/>
      <c r="Q109" s="18"/>
      <c r="R109" s="18"/>
      <c r="S109" s="18"/>
      <c r="T109" s="18"/>
    </row>
    <row r="110" spans="1:20">
      <c r="A110" s="4">
        <v>106</v>
      </c>
      <c r="B110" s="17"/>
      <c r="C110" s="18"/>
      <c r="D110" s="18"/>
      <c r="E110" s="19"/>
      <c r="F110" s="18"/>
      <c r="G110" s="19"/>
      <c r="H110" s="19"/>
      <c r="I110" s="54">
        <f t="shared" si="1"/>
        <v>0</v>
      </c>
      <c r="J110" s="18"/>
      <c r="K110" s="18"/>
      <c r="L110" s="18"/>
      <c r="M110" s="18"/>
      <c r="N110" s="18"/>
      <c r="O110" s="18"/>
      <c r="P110" s="23"/>
      <c r="Q110" s="18"/>
      <c r="R110" s="18"/>
      <c r="S110" s="18"/>
      <c r="T110" s="18"/>
    </row>
    <row r="111" spans="1:20">
      <c r="A111" s="4">
        <v>107</v>
      </c>
      <c r="B111" s="17"/>
      <c r="C111" s="18"/>
      <c r="D111" s="18"/>
      <c r="E111" s="19"/>
      <c r="F111" s="18"/>
      <c r="G111" s="19"/>
      <c r="H111" s="19"/>
      <c r="I111" s="54">
        <f t="shared" si="1"/>
        <v>0</v>
      </c>
      <c r="J111" s="18"/>
      <c r="K111" s="18"/>
      <c r="L111" s="18"/>
      <c r="M111" s="18"/>
      <c r="N111" s="18"/>
      <c r="O111" s="18"/>
      <c r="P111" s="23"/>
      <c r="Q111" s="18"/>
      <c r="R111" s="18"/>
      <c r="S111" s="18"/>
      <c r="T111" s="18"/>
    </row>
    <row r="112" spans="1:20">
      <c r="A112" s="4">
        <v>108</v>
      </c>
      <c r="B112" s="17"/>
      <c r="C112" s="18"/>
      <c r="D112" s="18"/>
      <c r="E112" s="19"/>
      <c r="F112" s="18"/>
      <c r="G112" s="19"/>
      <c r="H112" s="19"/>
      <c r="I112" s="54">
        <f t="shared" si="1"/>
        <v>0</v>
      </c>
      <c r="J112" s="18"/>
      <c r="K112" s="18"/>
      <c r="L112" s="18"/>
      <c r="M112" s="18"/>
      <c r="N112" s="18"/>
      <c r="O112" s="18"/>
      <c r="P112" s="23"/>
      <c r="Q112" s="18"/>
      <c r="R112" s="18"/>
      <c r="S112" s="18"/>
      <c r="T112" s="18"/>
    </row>
    <row r="113" spans="1:20">
      <c r="A113" s="4">
        <v>109</v>
      </c>
      <c r="B113" s="17"/>
      <c r="C113" s="18"/>
      <c r="D113" s="18"/>
      <c r="E113" s="19"/>
      <c r="F113" s="18"/>
      <c r="G113" s="19"/>
      <c r="H113" s="19"/>
      <c r="I113" s="54">
        <f t="shared" si="1"/>
        <v>0</v>
      </c>
      <c r="J113" s="18"/>
      <c r="K113" s="18"/>
      <c r="L113" s="18"/>
      <c r="M113" s="18"/>
      <c r="N113" s="18"/>
      <c r="O113" s="18"/>
      <c r="P113" s="23"/>
      <c r="Q113" s="18"/>
      <c r="R113" s="18"/>
      <c r="S113" s="18"/>
      <c r="T113" s="18"/>
    </row>
    <row r="114" spans="1:20">
      <c r="A114" s="4">
        <v>110</v>
      </c>
      <c r="B114" s="17"/>
      <c r="C114" s="18"/>
      <c r="D114" s="18"/>
      <c r="E114" s="19"/>
      <c r="F114" s="18"/>
      <c r="G114" s="19"/>
      <c r="H114" s="19"/>
      <c r="I114" s="54">
        <f t="shared" si="1"/>
        <v>0</v>
      </c>
      <c r="J114" s="18"/>
      <c r="K114" s="18"/>
      <c r="L114" s="18"/>
      <c r="M114" s="18"/>
      <c r="N114" s="18"/>
      <c r="O114" s="18"/>
      <c r="P114" s="23"/>
      <c r="Q114" s="18"/>
      <c r="R114" s="18"/>
      <c r="S114" s="18"/>
      <c r="T114" s="18"/>
    </row>
    <row r="115" spans="1:20">
      <c r="A115" s="4">
        <v>111</v>
      </c>
      <c r="B115" s="17"/>
      <c r="C115" s="18"/>
      <c r="D115" s="18"/>
      <c r="E115" s="19"/>
      <c r="F115" s="18"/>
      <c r="G115" s="19"/>
      <c r="H115" s="19"/>
      <c r="I115" s="54">
        <f t="shared" si="1"/>
        <v>0</v>
      </c>
      <c r="J115" s="18"/>
      <c r="K115" s="18"/>
      <c r="L115" s="18"/>
      <c r="M115" s="18"/>
      <c r="N115" s="18"/>
      <c r="O115" s="18"/>
      <c r="P115" s="23"/>
      <c r="Q115" s="18"/>
      <c r="R115" s="18"/>
      <c r="S115" s="18"/>
      <c r="T115" s="18"/>
    </row>
    <row r="116" spans="1:20">
      <c r="A116" s="4">
        <v>112</v>
      </c>
      <c r="B116" s="17"/>
      <c r="C116" s="18"/>
      <c r="D116" s="18"/>
      <c r="E116" s="19"/>
      <c r="F116" s="18"/>
      <c r="G116" s="19"/>
      <c r="H116" s="19"/>
      <c r="I116" s="54">
        <f t="shared" si="1"/>
        <v>0</v>
      </c>
      <c r="J116" s="18"/>
      <c r="K116" s="18"/>
      <c r="L116" s="18"/>
      <c r="M116" s="18"/>
      <c r="N116" s="18"/>
      <c r="O116" s="18"/>
      <c r="P116" s="23"/>
      <c r="Q116" s="18"/>
      <c r="R116" s="18"/>
      <c r="S116" s="18"/>
      <c r="T116" s="18"/>
    </row>
    <row r="117" spans="1:20">
      <c r="A117" s="4">
        <v>113</v>
      </c>
      <c r="B117" s="17"/>
      <c r="C117" s="18"/>
      <c r="D117" s="18"/>
      <c r="E117" s="19"/>
      <c r="F117" s="18"/>
      <c r="G117" s="19"/>
      <c r="H117" s="19"/>
      <c r="I117" s="54">
        <f t="shared" si="1"/>
        <v>0</v>
      </c>
      <c r="J117" s="18"/>
      <c r="K117" s="18"/>
      <c r="L117" s="18"/>
      <c r="M117" s="18"/>
      <c r="N117" s="18"/>
      <c r="O117" s="18"/>
      <c r="P117" s="23"/>
      <c r="Q117" s="18"/>
      <c r="R117" s="18"/>
      <c r="S117" s="18"/>
      <c r="T117" s="18"/>
    </row>
    <row r="118" spans="1:20">
      <c r="A118" s="4">
        <v>114</v>
      </c>
      <c r="B118" s="17"/>
      <c r="C118" s="18"/>
      <c r="D118" s="18"/>
      <c r="E118" s="19"/>
      <c r="F118" s="18"/>
      <c r="G118" s="19"/>
      <c r="H118" s="19"/>
      <c r="I118" s="54">
        <f t="shared" si="1"/>
        <v>0</v>
      </c>
      <c r="J118" s="18"/>
      <c r="K118" s="18"/>
      <c r="L118" s="18"/>
      <c r="M118" s="18"/>
      <c r="N118" s="18"/>
      <c r="O118" s="18"/>
      <c r="P118" s="23"/>
      <c r="Q118" s="18"/>
      <c r="R118" s="18"/>
      <c r="S118" s="18"/>
      <c r="T118" s="18"/>
    </row>
    <row r="119" spans="1:20">
      <c r="A119" s="4">
        <v>115</v>
      </c>
      <c r="B119" s="17"/>
      <c r="C119" s="18"/>
      <c r="D119" s="18"/>
      <c r="E119" s="19"/>
      <c r="F119" s="18"/>
      <c r="G119" s="19"/>
      <c r="H119" s="19"/>
      <c r="I119" s="54">
        <f t="shared" si="1"/>
        <v>0</v>
      </c>
      <c r="J119" s="18"/>
      <c r="K119" s="18"/>
      <c r="L119" s="18"/>
      <c r="M119" s="18"/>
      <c r="N119" s="18"/>
      <c r="O119" s="18"/>
      <c r="P119" s="23"/>
      <c r="Q119" s="18"/>
      <c r="R119" s="18"/>
      <c r="S119" s="18"/>
      <c r="T119" s="18"/>
    </row>
    <row r="120" spans="1:20">
      <c r="A120" s="4">
        <v>116</v>
      </c>
      <c r="B120" s="17"/>
      <c r="C120" s="18"/>
      <c r="D120" s="18"/>
      <c r="E120" s="19"/>
      <c r="F120" s="18"/>
      <c r="G120" s="19"/>
      <c r="H120" s="19"/>
      <c r="I120" s="54">
        <f t="shared" si="1"/>
        <v>0</v>
      </c>
      <c r="J120" s="18"/>
      <c r="K120" s="18"/>
      <c r="L120" s="18"/>
      <c r="M120" s="18"/>
      <c r="N120" s="18"/>
      <c r="O120" s="18"/>
      <c r="P120" s="23"/>
      <c r="Q120" s="18"/>
      <c r="R120" s="18"/>
      <c r="S120" s="18"/>
      <c r="T120" s="18"/>
    </row>
    <row r="121" spans="1:20">
      <c r="A121" s="4">
        <v>117</v>
      </c>
      <c r="B121" s="17"/>
      <c r="C121" s="18"/>
      <c r="D121" s="18"/>
      <c r="E121" s="19"/>
      <c r="F121" s="18"/>
      <c r="G121" s="19"/>
      <c r="H121" s="19"/>
      <c r="I121" s="54">
        <f t="shared" si="1"/>
        <v>0</v>
      </c>
      <c r="J121" s="18"/>
      <c r="K121" s="18"/>
      <c r="L121" s="18"/>
      <c r="M121" s="18"/>
      <c r="N121" s="18"/>
      <c r="O121" s="18"/>
      <c r="P121" s="23"/>
      <c r="Q121" s="18"/>
      <c r="R121" s="18"/>
      <c r="S121" s="18"/>
      <c r="T121" s="18"/>
    </row>
    <row r="122" spans="1:20">
      <c r="A122" s="4">
        <v>118</v>
      </c>
      <c r="B122" s="17"/>
      <c r="C122" s="18"/>
      <c r="D122" s="18"/>
      <c r="E122" s="19"/>
      <c r="F122" s="18"/>
      <c r="G122" s="19"/>
      <c r="H122" s="19"/>
      <c r="I122" s="54">
        <f t="shared" si="1"/>
        <v>0</v>
      </c>
      <c r="J122" s="18"/>
      <c r="K122" s="18"/>
      <c r="L122" s="18"/>
      <c r="M122" s="18"/>
      <c r="N122" s="18"/>
      <c r="O122" s="18"/>
      <c r="P122" s="23"/>
      <c r="Q122" s="18"/>
      <c r="R122" s="18"/>
      <c r="S122" s="18"/>
      <c r="T122" s="18"/>
    </row>
    <row r="123" spans="1:20">
      <c r="A123" s="4">
        <v>119</v>
      </c>
      <c r="B123" s="17"/>
      <c r="C123" s="18"/>
      <c r="D123" s="18"/>
      <c r="E123" s="19"/>
      <c r="F123" s="18"/>
      <c r="G123" s="19"/>
      <c r="H123" s="19"/>
      <c r="I123" s="54">
        <f t="shared" si="1"/>
        <v>0</v>
      </c>
      <c r="J123" s="18"/>
      <c r="K123" s="18"/>
      <c r="L123" s="18"/>
      <c r="M123" s="18"/>
      <c r="N123" s="18"/>
      <c r="O123" s="18"/>
      <c r="P123" s="23"/>
      <c r="Q123" s="18"/>
      <c r="R123" s="18"/>
      <c r="S123" s="18"/>
      <c r="T123" s="18"/>
    </row>
    <row r="124" spans="1:20">
      <c r="A124" s="4">
        <v>120</v>
      </c>
      <c r="B124" s="17"/>
      <c r="C124" s="18"/>
      <c r="D124" s="18"/>
      <c r="E124" s="19"/>
      <c r="F124" s="18"/>
      <c r="G124" s="19"/>
      <c r="H124" s="19"/>
      <c r="I124" s="54">
        <f t="shared" si="1"/>
        <v>0</v>
      </c>
      <c r="J124" s="18"/>
      <c r="K124" s="18"/>
      <c r="L124" s="18"/>
      <c r="M124" s="18"/>
      <c r="N124" s="18"/>
      <c r="O124" s="18"/>
      <c r="P124" s="23"/>
      <c r="Q124" s="18"/>
      <c r="R124" s="18"/>
      <c r="S124" s="18"/>
      <c r="T124" s="18"/>
    </row>
    <row r="125" spans="1:20">
      <c r="A125" s="4">
        <v>121</v>
      </c>
      <c r="B125" s="17"/>
      <c r="C125" s="18"/>
      <c r="D125" s="18"/>
      <c r="E125" s="19"/>
      <c r="F125" s="18"/>
      <c r="G125" s="19"/>
      <c r="H125" s="19"/>
      <c r="I125" s="54">
        <f t="shared" si="1"/>
        <v>0</v>
      </c>
      <c r="J125" s="18"/>
      <c r="K125" s="18"/>
      <c r="L125" s="18"/>
      <c r="M125" s="18"/>
      <c r="N125" s="18"/>
      <c r="O125" s="18"/>
      <c r="P125" s="23"/>
      <c r="Q125" s="18"/>
      <c r="R125" s="18"/>
      <c r="S125" s="18"/>
      <c r="T125" s="18"/>
    </row>
    <row r="126" spans="1:20">
      <c r="A126" s="4">
        <v>122</v>
      </c>
      <c r="B126" s="17"/>
      <c r="C126" s="18"/>
      <c r="D126" s="18"/>
      <c r="E126" s="19"/>
      <c r="F126" s="18"/>
      <c r="G126" s="19"/>
      <c r="H126" s="19"/>
      <c r="I126" s="54">
        <f t="shared" si="1"/>
        <v>0</v>
      </c>
      <c r="J126" s="18"/>
      <c r="K126" s="18"/>
      <c r="L126" s="18"/>
      <c r="M126" s="18"/>
      <c r="N126" s="18"/>
      <c r="O126" s="18"/>
      <c r="P126" s="23"/>
      <c r="Q126" s="18"/>
      <c r="R126" s="18"/>
      <c r="S126" s="18"/>
      <c r="T126" s="18"/>
    </row>
    <row r="127" spans="1:20">
      <c r="A127" s="4">
        <v>123</v>
      </c>
      <c r="B127" s="17"/>
      <c r="C127" s="18"/>
      <c r="D127" s="18"/>
      <c r="E127" s="19"/>
      <c r="F127" s="18"/>
      <c r="G127" s="19"/>
      <c r="H127" s="19"/>
      <c r="I127" s="54">
        <f t="shared" si="1"/>
        <v>0</v>
      </c>
      <c r="J127" s="18"/>
      <c r="K127" s="18"/>
      <c r="L127" s="18"/>
      <c r="M127" s="18"/>
      <c r="N127" s="18"/>
      <c r="O127" s="18"/>
      <c r="P127" s="23"/>
      <c r="Q127" s="18"/>
      <c r="R127" s="18"/>
      <c r="S127" s="18"/>
      <c r="T127" s="18"/>
    </row>
    <row r="128" spans="1:20">
      <c r="A128" s="4">
        <v>124</v>
      </c>
      <c r="B128" s="17"/>
      <c r="C128" s="18"/>
      <c r="D128" s="18"/>
      <c r="E128" s="19"/>
      <c r="F128" s="18"/>
      <c r="G128" s="19"/>
      <c r="H128" s="19"/>
      <c r="I128" s="54">
        <f t="shared" si="1"/>
        <v>0</v>
      </c>
      <c r="J128" s="18"/>
      <c r="K128" s="18"/>
      <c r="L128" s="18"/>
      <c r="M128" s="18"/>
      <c r="N128" s="18"/>
      <c r="O128" s="18"/>
      <c r="P128" s="23"/>
      <c r="Q128" s="18"/>
      <c r="R128" s="18"/>
      <c r="S128" s="18"/>
      <c r="T128" s="18"/>
    </row>
    <row r="129" spans="1:20">
      <c r="A129" s="4">
        <v>125</v>
      </c>
      <c r="B129" s="17"/>
      <c r="C129" s="18"/>
      <c r="D129" s="18"/>
      <c r="E129" s="19"/>
      <c r="F129" s="18"/>
      <c r="G129" s="19"/>
      <c r="H129" s="19"/>
      <c r="I129" s="54">
        <f t="shared" si="1"/>
        <v>0</v>
      </c>
      <c r="J129" s="18"/>
      <c r="K129" s="18"/>
      <c r="L129" s="18"/>
      <c r="M129" s="18"/>
      <c r="N129" s="18"/>
      <c r="O129" s="18"/>
      <c r="P129" s="23"/>
      <c r="Q129" s="18"/>
      <c r="R129" s="18"/>
      <c r="S129" s="18"/>
      <c r="T129" s="18"/>
    </row>
    <row r="130" spans="1:20">
      <c r="A130" s="4">
        <v>126</v>
      </c>
      <c r="B130" s="17"/>
      <c r="C130" s="18"/>
      <c r="D130" s="18"/>
      <c r="E130" s="19"/>
      <c r="F130" s="18"/>
      <c r="G130" s="19"/>
      <c r="H130" s="19"/>
      <c r="I130" s="54">
        <f t="shared" si="1"/>
        <v>0</v>
      </c>
      <c r="J130" s="18"/>
      <c r="K130" s="18"/>
      <c r="L130" s="18"/>
      <c r="M130" s="18"/>
      <c r="N130" s="18"/>
      <c r="O130" s="18"/>
      <c r="P130" s="23"/>
      <c r="Q130" s="18"/>
      <c r="R130" s="18"/>
      <c r="S130" s="18"/>
      <c r="T130" s="18"/>
    </row>
    <row r="131" spans="1:20">
      <c r="A131" s="4">
        <v>127</v>
      </c>
      <c r="B131" s="17"/>
      <c r="C131" s="18"/>
      <c r="D131" s="18"/>
      <c r="E131" s="19"/>
      <c r="F131" s="18"/>
      <c r="G131" s="19"/>
      <c r="H131" s="19"/>
      <c r="I131" s="54">
        <f t="shared" si="1"/>
        <v>0</v>
      </c>
      <c r="J131" s="18"/>
      <c r="K131" s="18"/>
      <c r="L131" s="18"/>
      <c r="M131" s="18"/>
      <c r="N131" s="18"/>
      <c r="O131" s="18"/>
      <c r="P131" s="23"/>
      <c r="Q131" s="18"/>
      <c r="R131" s="18"/>
      <c r="S131" s="18"/>
      <c r="T131" s="18"/>
    </row>
    <row r="132" spans="1:20">
      <c r="A132" s="4">
        <v>128</v>
      </c>
      <c r="B132" s="17"/>
      <c r="C132" s="18"/>
      <c r="D132" s="18"/>
      <c r="E132" s="19"/>
      <c r="F132" s="18"/>
      <c r="G132" s="19"/>
      <c r="H132" s="19"/>
      <c r="I132" s="54">
        <f t="shared" si="1"/>
        <v>0</v>
      </c>
      <c r="J132" s="18"/>
      <c r="K132" s="18"/>
      <c r="L132" s="18"/>
      <c r="M132" s="18"/>
      <c r="N132" s="18"/>
      <c r="O132" s="18"/>
      <c r="P132" s="23"/>
      <c r="Q132" s="18"/>
      <c r="R132" s="18"/>
      <c r="S132" s="18"/>
      <c r="T132" s="18"/>
    </row>
    <row r="133" spans="1:20">
      <c r="A133" s="4">
        <v>129</v>
      </c>
      <c r="B133" s="17"/>
      <c r="C133" s="18"/>
      <c r="D133" s="18"/>
      <c r="E133" s="19"/>
      <c r="F133" s="18"/>
      <c r="G133" s="19"/>
      <c r="H133" s="19"/>
      <c r="I133" s="54">
        <f t="shared" si="1"/>
        <v>0</v>
      </c>
      <c r="J133" s="18"/>
      <c r="K133" s="18"/>
      <c r="L133" s="18"/>
      <c r="M133" s="18"/>
      <c r="N133" s="18"/>
      <c r="O133" s="18"/>
      <c r="P133" s="23"/>
      <c r="Q133" s="18"/>
      <c r="R133" s="18"/>
      <c r="S133" s="18"/>
      <c r="T133" s="18"/>
    </row>
    <row r="134" spans="1:20">
      <c r="A134" s="4">
        <v>130</v>
      </c>
      <c r="B134" s="17"/>
      <c r="C134" s="18"/>
      <c r="D134" s="18"/>
      <c r="E134" s="19"/>
      <c r="F134" s="18"/>
      <c r="G134" s="19"/>
      <c r="H134" s="19"/>
      <c r="I134" s="54">
        <f t="shared" ref="I134:I164" si="2">SUM(G134:H134)</f>
        <v>0</v>
      </c>
      <c r="J134" s="18"/>
      <c r="K134" s="18"/>
      <c r="L134" s="18"/>
      <c r="M134" s="18"/>
      <c r="N134" s="18"/>
      <c r="O134" s="18"/>
      <c r="P134" s="23"/>
      <c r="Q134" s="18"/>
      <c r="R134" s="18"/>
      <c r="S134" s="18"/>
      <c r="T134" s="18"/>
    </row>
    <row r="135" spans="1:20">
      <c r="A135" s="4">
        <v>131</v>
      </c>
      <c r="B135" s="17"/>
      <c r="C135" s="18"/>
      <c r="D135" s="18"/>
      <c r="E135" s="19"/>
      <c r="F135" s="18"/>
      <c r="G135" s="19"/>
      <c r="H135" s="19"/>
      <c r="I135" s="54">
        <f t="shared" si="2"/>
        <v>0</v>
      </c>
      <c r="J135" s="18"/>
      <c r="K135" s="18"/>
      <c r="L135" s="18"/>
      <c r="M135" s="18"/>
      <c r="N135" s="18"/>
      <c r="O135" s="18"/>
      <c r="P135" s="23"/>
      <c r="Q135" s="18"/>
      <c r="R135" s="18"/>
      <c r="S135" s="18"/>
      <c r="T135" s="18"/>
    </row>
    <row r="136" spans="1:20">
      <c r="A136" s="4">
        <v>132</v>
      </c>
      <c r="B136" s="17"/>
      <c r="C136" s="18"/>
      <c r="D136" s="18"/>
      <c r="E136" s="19"/>
      <c r="F136" s="18"/>
      <c r="G136" s="19"/>
      <c r="H136" s="19"/>
      <c r="I136" s="54">
        <f t="shared" si="2"/>
        <v>0</v>
      </c>
      <c r="J136" s="18"/>
      <c r="K136" s="18"/>
      <c r="L136" s="18"/>
      <c r="M136" s="18"/>
      <c r="N136" s="18"/>
      <c r="O136" s="18"/>
      <c r="P136" s="23"/>
      <c r="Q136" s="18"/>
      <c r="R136" s="18"/>
      <c r="S136" s="18"/>
      <c r="T136" s="18"/>
    </row>
    <row r="137" spans="1:20">
      <c r="A137" s="4">
        <v>133</v>
      </c>
      <c r="B137" s="17"/>
      <c r="C137" s="18"/>
      <c r="D137" s="18"/>
      <c r="E137" s="19"/>
      <c r="F137" s="18"/>
      <c r="G137" s="19"/>
      <c r="H137" s="19"/>
      <c r="I137" s="54">
        <f t="shared" si="2"/>
        <v>0</v>
      </c>
      <c r="J137" s="18"/>
      <c r="K137" s="18"/>
      <c r="L137" s="18"/>
      <c r="M137" s="18"/>
      <c r="N137" s="18"/>
      <c r="O137" s="18"/>
      <c r="P137" s="23"/>
      <c r="Q137" s="18"/>
      <c r="R137" s="18"/>
      <c r="S137" s="18"/>
      <c r="T137" s="18"/>
    </row>
    <row r="138" spans="1:20">
      <c r="A138" s="4">
        <v>134</v>
      </c>
      <c r="B138" s="17"/>
      <c r="C138" s="18"/>
      <c r="D138" s="18"/>
      <c r="E138" s="19"/>
      <c r="F138" s="18"/>
      <c r="G138" s="19"/>
      <c r="H138" s="19"/>
      <c r="I138" s="54">
        <f t="shared" si="2"/>
        <v>0</v>
      </c>
      <c r="J138" s="18"/>
      <c r="K138" s="18"/>
      <c r="L138" s="18"/>
      <c r="M138" s="18"/>
      <c r="N138" s="18"/>
      <c r="O138" s="18"/>
      <c r="P138" s="23"/>
      <c r="Q138" s="18"/>
      <c r="R138" s="18"/>
      <c r="S138" s="18"/>
      <c r="T138" s="18"/>
    </row>
    <row r="139" spans="1:20">
      <c r="A139" s="4">
        <v>135</v>
      </c>
      <c r="B139" s="17"/>
      <c r="C139" s="18"/>
      <c r="D139" s="18"/>
      <c r="E139" s="19"/>
      <c r="F139" s="18"/>
      <c r="G139" s="19"/>
      <c r="H139" s="19"/>
      <c r="I139" s="54">
        <f t="shared" si="2"/>
        <v>0</v>
      </c>
      <c r="J139" s="18"/>
      <c r="K139" s="18"/>
      <c r="L139" s="18"/>
      <c r="M139" s="18"/>
      <c r="N139" s="18"/>
      <c r="O139" s="18"/>
      <c r="P139" s="23"/>
      <c r="Q139" s="18"/>
      <c r="R139" s="18"/>
      <c r="S139" s="18"/>
      <c r="T139" s="18"/>
    </row>
    <row r="140" spans="1:20">
      <c r="A140" s="4">
        <v>136</v>
      </c>
      <c r="B140" s="17"/>
      <c r="C140" s="18"/>
      <c r="D140" s="18"/>
      <c r="E140" s="19"/>
      <c r="F140" s="18"/>
      <c r="G140" s="19"/>
      <c r="H140" s="19"/>
      <c r="I140" s="54">
        <f t="shared" si="2"/>
        <v>0</v>
      </c>
      <c r="J140" s="18"/>
      <c r="K140" s="18"/>
      <c r="L140" s="18"/>
      <c r="M140" s="18"/>
      <c r="N140" s="18"/>
      <c r="O140" s="18"/>
      <c r="P140" s="23"/>
      <c r="Q140" s="18"/>
      <c r="R140" s="18"/>
      <c r="S140" s="18"/>
      <c r="T140" s="18"/>
    </row>
    <row r="141" spans="1:20">
      <c r="A141" s="4">
        <v>137</v>
      </c>
      <c r="B141" s="17"/>
      <c r="C141" s="18"/>
      <c r="D141" s="18"/>
      <c r="E141" s="19"/>
      <c r="F141" s="18"/>
      <c r="G141" s="19"/>
      <c r="H141" s="19"/>
      <c r="I141" s="54">
        <f t="shared" si="2"/>
        <v>0</v>
      </c>
      <c r="J141" s="18"/>
      <c r="K141" s="18"/>
      <c r="L141" s="18"/>
      <c r="M141" s="18"/>
      <c r="N141" s="18"/>
      <c r="O141" s="18"/>
      <c r="P141" s="23"/>
      <c r="Q141" s="18"/>
      <c r="R141" s="18"/>
      <c r="S141" s="18"/>
      <c r="T141" s="18"/>
    </row>
    <row r="142" spans="1:20">
      <c r="A142" s="4">
        <v>138</v>
      </c>
      <c r="B142" s="17"/>
      <c r="C142" s="18"/>
      <c r="D142" s="18"/>
      <c r="E142" s="19"/>
      <c r="F142" s="18"/>
      <c r="G142" s="19"/>
      <c r="H142" s="19"/>
      <c r="I142" s="54">
        <f t="shared" si="2"/>
        <v>0</v>
      </c>
      <c r="J142" s="18"/>
      <c r="K142" s="18"/>
      <c r="L142" s="18"/>
      <c r="M142" s="18"/>
      <c r="N142" s="18"/>
      <c r="O142" s="18"/>
      <c r="P142" s="23"/>
      <c r="Q142" s="18"/>
      <c r="R142" s="18"/>
      <c r="S142" s="18"/>
      <c r="T142" s="18"/>
    </row>
    <row r="143" spans="1:20">
      <c r="A143" s="4">
        <v>139</v>
      </c>
      <c r="B143" s="17"/>
      <c r="C143" s="18"/>
      <c r="D143" s="18"/>
      <c r="E143" s="19"/>
      <c r="F143" s="18"/>
      <c r="G143" s="19"/>
      <c r="H143" s="19"/>
      <c r="I143" s="54">
        <f t="shared" si="2"/>
        <v>0</v>
      </c>
      <c r="J143" s="18"/>
      <c r="K143" s="18"/>
      <c r="L143" s="18"/>
      <c r="M143" s="18"/>
      <c r="N143" s="18"/>
      <c r="O143" s="18"/>
      <c r="P143" s="23"/>
      <c r="Q143" s="18"/>
      <c r="R143" s="18"/>
      <c r="S143" s="18"/>
      <c r="T143" s="18"/>
    </row>
    <row r="144" spans="1:20">
      <c r="A144" s="4">
        <v>140</v>
      </c>
      <c r="B144" s="17"/>
      <c r="C144" s="18"/>
      <c r="D144" s="18"/>
      <c r="E144" s="19"/>
      <c r="F144" s="18"/>
      <c r="G144" s="19"/>
      <c r="H144" s="19"/>
      <c r="I144" s="54">
        <f t="shared" si="2"/>
        <v>0</v>
      </c>
      <c r="J144" s="18"/>
      <c r="K144" s="18"/>
      <c r="L144" s="18"/>
      <c r="M144" s="18"/>
      <c r="N144" s="18"/>
      <c r="O144" s="18"/>
      <c r="P144" s="23"/>
      <c r="Q144" s="18"/>
      <c r="R144" s="18"/>
      <c r="S144" s="18"/>
      <c r="T144" s="18"/>
    </row>
    <row r="145" spans="1:20">
      <c r="A145" s="4">
        <v>141</v>
      </c>
      <c r="B145" s="17"/>
      <c r="C145" s="18"/>
      <c r="D145" s="18"/>
      <c r="E145" s="19"/>
      <c r="F145" s="18"/>
      <c r="G145" s="19"/>
      <c r="H145" s="19"/>
      <c r="I145" s="54">
        <f t="shared" si="2"/>
        <v>0</v>
      </c>
      <c r="J145" s="18"/>
      <c r="K145" s="18"/>
      <c r="L145" s="18"/>
      <c r="M145" s="18"/>
      <c r="N145" s="18"/>
      <c r="O145" s="18"/>
      <c r="P145" s="23"/>
      <c r="Q145" s="18"/>
      <c r="R145" s="18"/>
      <c r="S145" s="18"/>
      <c r="T145" s="18"/>
    </row>
    <row r="146" spans="1:20">
      <c r="A146" s="4">
        <v>142</v>
      </c>
      <c r="B146" s="17"/>
      <c r="C146" s="18"/>
      <c r="D146" s="18"/>
      <c r="E146" s="19"/>
      <c r="F146" s="18"/>
      <c r="G146" s="19"/>
      <c r="H146" s="19"/>
      <c r="I146" s="54">
        <f t="shared" si="2"/>
        <v>0</v>
      </c>
      <c r="J146" s="18"/>
      <c r="K146" s="18"/>
      <c r="L146" s="18"/>
      <c r="M146" s="18"/>
      <c r="N146" s="18"/>
      <c r="O146" s="18"/>
      <c r="P146" s="23"/>
      <c r="Q146" s="18"/>
      <c r="R146" s="18"/>
      <c r="S146" s="18"/>
      <c r="T146" s="18"/>
    </row>
    <row r="147" spans="1:20">
      <c r="A147" s="4">
        <v>143</v>
      </c>
      <c r="B147" s="17"/>
      <c r="C147" s="18"/>
      <c r="D147" s="18"/>
      <c r="E147" s="19"/>
      <c r="F147" s="18"/>
      <c r="G147" s="19"/>
      <c r="H147" s="19"/>
      <c r="I147" s="54">
        <f t="shared" si="2"/>
        <v>0</v>
      </c>
      <c r="J147" s="18"/>
      <c r="K147" s="18"/>
      <c r="L147" s="18"/>
      <c r="M147" s="18"/>
      <c r="N147" s="18"/>
      <c r="O147" s="18"/>
      <c r="P147" s="23"/>
      <c r="Q147" s="18"/>
      <c r="R147" s="18"/>
      <c r="S147" s="18"/>
      <c r="T147" s="18"/>
    </row>
    <row r="148" spans="1:20">
      <c r="A148" s="4">
        <v>144</v>
      </c>
      <c r="B148" s="17"/>
      <c r="C148" s="18"/>
      <c r="D148" s="18"/>
      <c r="E148" s="19"/>
      <c r="F148" s="18"/>
      <c r="G148" s="19"/>
      <c r="H148" s="19"/>
      <c r="I148" s="54">
        <f t="shared" si="2"/>
        <v>0</v>
      </c>
      <c r="J148" s="18"/>
      <c r="K148" s="18"/>
      <c r="L148" s="18"/>
      <c r="M148" s="18"/>
      <c r="N148" s="18"/>
      <c r="O148" s="18"/>
      <c r="P148" s="23"/>
      <c r="Q148" s="18"/>
      <c r="R148" s="18"/>
      <c r="S148" s="18"/>
      <c r="T148" s="18"/>
    </row>
    <row r="149" spans="1:20">
      <c r="A149" s="4">
        <v>145</v>
      </c>
      <c r="B149" s="17"/>
      <c r="C149" s="18"/>
      <c r="D149" s="18"/>
      <c r="E149" s="19"/>
      <c r="F149" s="18"/>
      <c r="G149" s="19"/>
      <c r="H149" s="19"/>
      <c r="I149" s="54">
        <f t="shared" si="2"/>
        <v>0</v>
      </c>
      <c r="J149" s="18"/>
      <c r="K149" s="18"/>
      <c r="L149" s="18"/>
      <c r="M149" s="18"/>
      <c r="N149" s="18"/>
      <c r="O149" s="18"/>
      <c r="P149" s="23"/>
      <c r="Q149" s="18"/>
      <c r="R149" s="18"/>
      <c r="S149" s="18"/>
      <c r="T149" s="18"/>
    </row>
    <row r="150" spans="1:20">
      <c r="A150" s="4">
        <v>146</v>
      </c>
      <c r="B150" s="17"/>
      <c r="C150" s="18"/>
      <c r="D150" s="18"/>
      <c r="E150" s="19"/>
      <c r="F150" s="18"/>
      <c r="G150" s="19"/>
      <c r="H150" s="19"/>
      <c r="I150" s="54">
        <f t="shared" si="2"/>
        <v>0</v>
      </c>
      <c r="J150" s="18"/>
      <c r="K150" s="18"/>
      <c r="L150" s="18"/>
      <c r="M150" s="18"/>
      <c r="N150" s="18"/>
      <c r="O150" s="18"/>
      <c r="P150" s="23"/>
      <c r="Q150" s="18"/>
      <c r="R150" s="18"/>
      <c r="S150" s="18"/>
      <c r="T150" s="18"/>
    </row>
    <row r="151" spans="1:20">
      <c r="A151" s="4">
        <v>147</v>
      </c>
      <c r="B151" s="17"/>
      <c r="C151" s="18"/>
      <c r="D151" s="18"/>
      <c r="E151" s="19"/>
      <c r="F151" s="18"/>
      <c r="G151" s="19"/>
      <c r="H151" s="19"/>
      <c r="I151" s="54">
        <f t="shared" si="2"/>
        <v>0</v>
      </c>
      <c r="J151" s="18"/>
      <c r="K151" s="18"/>
      <c r="L151" s="18"/>
      <c r="M151" s="18"/>
      <c r="N151" s="18"/>
      <c r="O151" s="18"/>
      <c r="P151" s="23"/>
      <c r="Q151" s="18"/>
      <c r="R151" s="18"/>
      <c r="S151" s="18"/>
      <c r="T151" s="18"/>
    </row>
    <row r="152" spans="1:20">
      <c r="A152" s="4">
        <v>148</v>
      </c>
      <c r="B152" s="17"/>
      <c r="C152" s="18"/>
      <c r="D152" s="18"/>
      <c r="E152" s="19"/>
      <c r="F152" s="18"/>
      <c r="G152" s="19"/>
      <c r="H152" s="19"/>
      <c r="I152" s="54">
        <f t="shared" si="2"/>
        <v>0</v>
      </c>
      <c r="J152" s="18"/>
      <c r="K152" s="18"/>
      <c r="L152" s="18"/>
      <c r="M152" s="18"/>
      <c r="N152" s="18"/>
      <c r="O152" s="18"/>
      <c r="P152" s="23"/>
      <c r="Q152" s="18"/>
      <c r="R152" s="18"/>
      <c r="S152" s="18"/>
      <c r="T152" s="18"/>
    </row>
    <row r="153" spans="1:20">
      <c r="A153" s="4">
        <v>149</v>
      </c>
      <c r="B153" s="17"/>
      <c r="C153" s="18"/>
      <c r="D153" s="18"/>
      <c r="E153" s="19"/>
      <c r="F153" s="18"/>
      <c r="G153" s="19"/>
      <c r="H153" s="19"/>
      <c r="I153" s="54">
        <f t="shared" si="2"/>
        <v>0</v>
      </c>
      <c r="J153" s="18"/>
      <c r="K153" s="18"/>
      <c r="L153" s="18"/>
      <c r="M153" s="18"/>
      <c r="N153" s="18"/>
      <c r="O153" s="18"/>
      <c r="P153" s="23"/>
      <c r="Q153" s="18"/>
      <c r="R153" s="18"/>
      <c r="S153" s="18"/>
      <c r="T153" s="18"/>
    </row>
    <row r="154" spans="1:20">
      <c r="A154" s="4">
        <v>150</v>
      </c>
      <c r="B154" s="17"/>
      <c r="C154" s="18"/>
      <c r="D154" s="18"/>
      <c r="E154" s="19"/>
      <c r="F154" s="18"/>
      <c r="G154" s="19"/>
      <c r="H154" s="19"/>
      <c r="I154" s="54">
        <f t="shared" si="2"/>
        <v>0</v>
      </c>
      <c r="J154" s="18"/>
      <c r="K154" s="18"/>
      <c r="L154" s="18"/>
      <c r="M154" s="18"/>
      <c r="N154" s="18"/>
      <c r="O154" s="18"/>
      <c r="P154" s="23"/>
      <c r="Q154" s="18"/>
      <c r="R154" s="18"/>
      <c r="S154" s="18"/>
      <c r="T154" s="18"/>
    </row>
    <row r="155" spans="1:20">
      <c r="A155" s="4">
        <v>151</v>
      </c>
      <c r="B155" s="17"/>
      <c r="C155" s="18"/>
      <c r="D155" s="18"/>
      <c r="E155" s="19"/>
      <c r="F155" s="18"/>
      <c r="G155" s="19"/>
      <c r="H155" s="19"/>
      <c r="I155" s="54">
        <f t="shared" si="2"/>
        <v>0</v>
      </c>
      <c r="J155" s="18"/>
      <c r="K155" s="18"/>
      <c r="L155" s="18"/>
      <c r="M155" s="18"/>
      <c r="N155" s="18"/>
      <c r="O155" s="18"/>
      <c r="P155" s="23"/>
      <c r="Q155" s="18"/>
      <c r="R155" s="18"/>
      <c r="S155" s="18"/>
      <c r="T155" s="18"/>
    </row>
    <row r="156" spans="1:20">
      <c r="A156" s="4">
        <v>152</v>
      </c>
      <c r="B156" s="17"/>
      <c r="C156" s="18"/>
      <c r="D156" s="18"/>
      <c r="E156" s="19"/>
      <c r="F156" s="18"/>
      <c r="G156" s="19"/>
      <c r="H156" s="19"/>
      <c r="I156" s="54">
        <f t="shared" si="2"/>
        <v>0</v>
      </c>
      <c r="J156" s="18"/>
      <c r="K156" s="18"/>
      <c r="L156" s="18"/>
      <c r="M156" s="18"/>
      <c r="N156" s="18"/>
      <c r="O156" s="18"/>
      <c r="P156" s="23"/>
      <c r="Q156" s="18"/>
      <c r="R156" s="18"/>
      <c r="S156" s="18"/>
      <c r="T156" s="18"/>
    </row>
    <row r="157" spans="1:20">
      <c r="A157" s="4">
        <v>153</v>
      </c>
      <c r="B157" s="17"/>
      <c r="C157" s="18"/>
      <c r="D157" s="18"/>
      <c r="E157" s="19"/>
      <c r="F157" s="18"/>
      <c r="G157" s="19"/>
      <c r="H157" s="19"/>
      <c r="I157" s="54">
        <f t="shared" si="2"/>
        <v>0</v>
      </c>
      <c r="J157" s="18"/>
      <c r="K157" s="18"/>
      <c r="L157" s="18"/>
      <c r="M157" s="18"/>
      <c r="N157" s="18"/>
      <c r="O157" s="18"/>
      <c r="P157" s="23"/>
      <c r="Q157" s="18"/>
      <c r="R157" s="18"/>
      <c r="S157" s="18"/>
      <c r="T157" s="18"/>
    </row>
    <row r="158" spans="1:20">
      <c r="A158" s="4">
        <v>154</v>
      </c>
      <c r="B158" s="17"/>
      <c r="C158" s="18"/>
      <c r="D158" s="18"/>
      <c r="E158" s="19"/>
      <c r="F158" s="18"/>
      <c r="G158" s="19"/>
      <c r="H158" s="19"/>
      <c r="I158" s="54">
        <f t="shared" si="2"/>
        <v>0</v>
      </c>
      <c r="J158" s="18"/>
      <c r="K158" s="18"/>
      <c r="L158" s="18"/>
      <c r="M158" s="18"/>
      <c r="N158" s="18"/>
      <c r="O158" s="18"/>
      <c r="P158" s="23"/>
      <c r="Q158" s="18"/>
      <c r="R158" s="18"/>
      <c r="S158" s="18"/>
      <c r="T158" s="18"/>
    </row>
    <row r="159" spans="1:20">
      <c r="A159" s="4">
        <v>155</v>
      </c>
      <c r="B159" s="17"/>
      <c r="C159" s="18"/>
      <c r="D159" s="18"/>
      <c r="E159" s="19"/>
      <c r="F159" s="18"/>
      <c r="G159" s="19"/>
      <c r="H159" s="19"/>
      <c r="I159" s="54">
        <f t="shared" si="2"/>
        <v>0</v>
      </c>
      <c r="J159" s="18"/>
      <c r="K159" s="18"/>
      <c r="L159" s="18"/>
      <c r="M159" s="18"/>
      <c r="N159" s="18"/>
      <c r="O159" s="18"/>
      <c r="P159" s="23"/>
      <c r="Q159" s="18"/>
      <c r="R159" s="18"/>
      <c r="S159" s="18"/>
      <c r="T159" s="18"/>
    </row>
    <row r="160" spans="1:20">
      <c r="A160" s="4">
        <v>156</v>
      </c>
      <c r="B160" s="17"/>
      <c r="C160" s="18"/>
      <c r="D160" s="18"/>
      <c r="E160" s="19"/>
      <c r="F160" s="18"/>
      <c r="G160" s="19"/>
      <c r="H160" s="19"/>
      <c r="I160" s="54">
        <f t="shared" si="2"/>
        <v>0</v>
      </c>
      <c r="J160" s="18"/>
      <c r="K160" s="18"/>
      <c r="L160" s="18"/>
      <c r="M160" s="18"/>
      <c r="N160" s="18"/>
      <c r="O160" s="18"/>
      <c r="P160" s="23"/>
      <c r="Q160" s="18"/>
      <c r="R160" s="18"/>
      <c r="S160" s="18"/>
      <c r="T160" s="18"/>
    </row>
    <row r="161" spans="1:20">
      <c r="A161" s="4">
        <v>157</v>
      </c>
      <c r="B161" s="17"/>
      <c r="C161" s="18"/>
      <c r="D161" s="18"/>
      <c r="E161" s="19"/>
      <c r="F161" s="18"/>
      <c r="G161" s="19"/>
      <c r="H161" s="19"/>
      <c r="I161" s="54">
        <f t="shared" si="2"/>
        <v>0</v>
      </c>
      <c r="J161" s="18"/>
      <c r="K161" s="18"/>
      <c r="L161" s="18"/>
      <c r="M161" s="18"/>
      <c r="N161" s="18"/>
      <c r="O161" s="18"/>
      <c r="P161" s="23"/>
      <c r="Q161" s="18"/>
      <c r="R161" s="18"/>
      <c r="S161" s="18"/>
      <c r="T161" s="18"/>
    </row>
    <row r="162" spans="1:20">
      <c r="A162" s="4">
        <v>158</v>
      </c>
      <c r="B162" s="17"/>
      <c r="C162" s="18"/>
      <c r="D162" s="18"/>
      <c r="E162" s="19"/>
      <c r="F162" s="18"/>
      <c r="G162" s="19"/>
      <c r="H162" s="19"/>
      <c r="I162" s="54">
        <f t="shared" si="2"/>
        <v>0</v>
      </c>
      <c r="J162" s="18"/>
      <c r="K162" s="18"/>
      <c r="L162" s="18"/>
      <c r="M162" s="18"/>
      <c r="N162" s="18"/>
      <c r="O162" s="18"/>
      <c r="P162" s="23"/>
      <c r="Q162" s="18"/>
      <c r="R162" s="18"/>
      <c r="S162" s="18"/>
      <c r="T162" s="18"/>
    </row>
    <row r="163" spans="1:20">
      <c r="A163" s="4">
        <v>159</v>
      </c>
      <c r="B163" s="17"/>
      <c r="C163" s="18"/>
      <c r="D163" s="18"/>
      <c r="E163" s="19"/>
      <c r="F163" s="18"/>
      <c r="G163" s="19"/>
      <c r="H163" s="19"/>
      <c r="I163" s="54">
        <f t="shared" si="2"/>
        <v>0</v>
      </c>
      <c r="J163" s="18"/>
      <c r="K163" s="18"/>
      <c r="L163" s="18"/>
      <c r="M163" s="18"/>
      <c r="N163" s="18"/>
      <c r="O163" s="18"/>
      <c r="P163" s="23"/>
      <c r="Q163" s="18"/>
      <c r="R163" s="18"/>
      <c r="S163" s="18"/>
      <c r="T163" s="18"/>
    </row>
    <row r="164" spans="1:20">
      <c r="A164" s="4">
        <v>160</v>
      </c>
      <c r="B164" s="17"/>
      <c r="C164" s="18"/>
      <c r="D164" s="18"/>
      <c r="E164" s="19"/>
      <c r="F164" s="18"/>
      <c r="G164" s="19"/>
      <c r="H164" s="19"/>
      <c r="I164" s="54">
        <f t="shared" si="2"/>
        <v>0</v>
      </c>
      <c r="J164" s="18"/>
      <c r="K164" s="18"/>
      <c r="L164" s="18"/>
      <c r="M164" s="18"/>
      <c r="N164" s="18"/>
      <c r="O164" s="18"/>
      <c r="P164" s="23"/>
      <c r="Q164" s="18"/>
      <c r="R164" s="18"/>
      <c r="S164" s="18"/>
      <c r="T164" s="18"/>
    </row>
    <row r="165" spans="1:20">
      <c r="A165" s="3" t="s">
        <v>11</v>
      </c>
      <c r="B165" s="38"/>
      <c r="C165" s="3">
        <f>COUNTIFS(C5:C164,"*")</f>
        <v>94</v>
      </c>
      <c r="D165" s="3"/>
      <c r="E165" s="13"/>
      <c r="F165" s="3"/>
      <c r="G165" s="56">
        <f>SUM(G5:G164)</f>
        <v>4289</v>
      </c>
      <c r="H165" s="56">
        <f>SUM(H5:H164)</f>
        <v>4059</v>
      </c>
      <c r="I165" s="56">
        <f>SUM(I5:I164)</f>
        <v>8348</v>
      </c>
      <c r="J165" s="3"/>
      <c r="K165" s="7"/>
      <c r="L165" s="20"/>
      <c r="M165" s="20"/>
      <c r="N165" s="7"/>
      <c r="O165" s="7"/>
      <c r="P165" s="14"/>
      <c r="Q165" s="3"/>
      <c r="R165" s="3"/>
      <c r="S165" s="3"/>
      <c r="T165" s="12"/>
    </row>
    <row r="166" spans="1:20">
      <c r="A166" s="43" t="s">
        <v>62</v>
      </c>
      <c r="B166" s="10">
        <f>COUNTIF(B$5:B$164,"Team 1")</f>
        <v>37</v>
      </c>
      <c r="C166" s="43" t="s">
        <v>25</v>
      </c>
      <c r="D166" s="10">
        <f>COUNTIF(D5:D164,"Anganwadi")</f>
        <v>38</v>
      </c>
    </row>
    <row r="167" spans="1:20">
      <c r="A167" s="43" t="s">
        <v>63</v>
      </c>
      <c r="B167" s="10">
        <f>COUNTIF(B$6:B$164,"Team 2")</f>
        <v>57</v>
      </c>
      <c r="C167" s="43" t="s">
        <v>23</v>
      </c>
      <c r="D167" s="10">
        <f>COUNTIF(D5:D164,"School")</f>
        <v>55</v>
      </c>
    </row>
  </sheetData>
  <sheetProtection password="8527" sheet="1" objects="1" scenarios="1"/>
  <mergeCells count="20">
    <mergeCell ref="A1:S1"/>
    <mergeCell ref="K3:K4"/>
    <mergeCell ref="N3:N4"/>
    <mergeCell ref="O3:O4"/>
    <mergeCell ref="A2:C2"/>
    <mergeCell ref="A3:A4"/>
    <mergeCell ref="C3:C4"/>
    <mergeCell ref="D3:D4"/>
    <mergeCell ref="E3:E4"/>
    <mergeCell ref="F3:F4"/>
    <mergeCell ref="G3:I3"/>
    <mergeCell ref="L3:L4"/>
    <mergeCell ref="M3:M4"/>
    <mergeCell ref="B3:B4"/>
    <mergeCell ref="T3:T4"/>
    <mergeCell ref="J3:J4"/>
    <mergeCell ref="P3:P4"/>
    <mergeCell ref="Q3:Q4"/>
    <mergeCell ref="R3:R4"/>
    <mergeCell ref="S3:S4"/>
  </mergeCells>
  <conditionalFormatting sqref="E12:E14">
    <cfRule type="duplicateValues" dxfId="109" priority="14" stopIfTrue="1"/>
  </conditionalFormatting>
  <conditionalFormatting sqref="E6">
    <cfRule type="duplicateValues" dxfId="108" priority="13" stopIfTrue="1"/>
  </conditionalFormatting>
  <conditionalFormatting sqref="E22">
    <cfRule type="duplicateValues" dxfId="107" priority="12" stopIfTrue="1"/>
  </conditionalFormatting>
  <conditionalFormatting sqref="E36">
    <cfRule type="duplicateValues" dxfId="106" priority="11" stopIfTrue="1"/>
  </conditionalFormatting>
  <conditionalFormatting sqref="E50">
    <cfRule type="duplicateValues" dxfId="105" priority="10" stopIfTrue="1"/>
  </conditionalFormatting>
  <conditionalFormatting sqref="E54">
    <cfRule type="duplicateValues" dxfId="104" priority="9" stopIfTrue="1"/>
  </conditionalFormatting>
  <conditionalFormatting sqref="E69:E71">
    <cfRule type="duplicateValues" dxfId="103" priority="8" stopIfTrue="1"/>
  </conditionalFormatting>
  <conditionalFormatting sqref="E72">
    <cfRule type="duplicateValues" dxfId="102" priority="7" stopIfTrue="1"/>
  </conditionalFormatting>
  <conditionalFormatting sqref="E55:E57">
    <cfRule type="duplicateValues" dxfId="101" priority="6" stopIfTrue="1"/>
  </conditionalFormatting>
  <conditionalFormatting sqref="E92:E94">
    <cfRule type="duplicateValues" dxfId="100" priority="5" stopIfTrue="1"/>
  </conditionalFormatting>
  <conditionalFormatting sqref="E51:E53">
    <cfRule type="duplicateValues" dxfId="99" priority="4" stopIfTrue="1"/>
  </conditionalFormatting>
  <conditionalFormatting sqref="E64">
    <cfRule type="duplicateValues" dxfId="98" priority="3" stopIfTrue="1"/>
  </conditionalFormatting>
  <conditionalFormatting sqref="E42">
    <cfRule type="duplicateValues" dxfId="97" priority="2" stopIfTrue="1"/>
  </conditionalFormatting>
  <conditionalFormatting sqref="E45">
    <cfRule type="duplicateValues" dxfId="96" priority="1" stopIfTrue="1"/>
  </conditionalFormatting>
  <dataValidations count="3">
    <dataValidation type="list" allowBlank="1" showInputMessage="1" showErrorMessage="1" sqref="D165">
      <formula1>"School,Anganwadi Centre"</formula1>
    </dataValidation>
    <dataValidation type="list" allowBlank="1" showInputMessage="1" showErrorMessage="1" error="Please select type of institution from drop down list." sqref="D5:D21 D75:D164 D23:D73">
      <formula1>"Anganwadi,School"</formula1>
    </dataValidation>
    <dataValidation type="list" allowBlank="1" showInputMessage="1" showErrorMessage="1" sqref="B5:B164">
      <formula1>"Team 1, Team 2"</formula1>
    </dataValidation>
  </dataValidations>
  <printOptions horizontalCentered="1"/>
  <pageMargins left="0.37" right="0.23" top="0.43" bottom="0.54" header="0.3" footer="0.19"/>
  <pageSetup paperSize="9" scale="47" fitToHeight="11000" orientation="landscape" verticalDpi="0" r:id="rId1"/>
  <headerFooter>
    <oddFooter>&amp;L&amp;"-,Bold"&amp;12Signature of MO (MHT)&amp;CPages &amp;P of &amp;N&amp;R&amp;"-,Bold"&amp;12Signature of SDM &amp; HO &amp;"-,Regular"&amp;11 with seal</oddFooter>
  </headerFooter>
</worksheet>
</file>

<file path=xl/worksheets/sheet3.xml><?xml version="1.0" encoding="utf-8"?>
<worksheet xmlns="http://schemas.openxmlformats.org/spreadsheetml/2006/main" xmlns:r="http://schemas.openxmlformats.org/officeDocument/2006/relationships">
  <sheetPr>
    <tabColor rgb="FFC00000"/>
    <pageSetUpPr fitToPage="1"/>
  </sheetPr>
  <dimension ref="A1:T167"/>
  <sheetViews>
    <sheetView workbookViewId="0">
      <pane xSplit="3" ySplit="4" topLeftCell="D5" activePane="bottomRight" state="frozen"/>
      <selection pane="topRight" activeCell="C1" sqref="C1"/>
      <selection pane="bottomLeft" activeCell="A5" sqref="A5"/>
      <selection pane="bottomRight" activeCell="T5" sqref="T5"/>
    </sheetView>
  </sheetViews>
  <sheetFormatPr defaultRowHeight="16.5"/>
  <cols>
    <col min="1" max="1" width="10" style="1" customWidth="1"/>
    <col min="2" max="2" width="13.140625" style="1" customWidth="1"/>
    <col min="3" max="3" width="25.85546875" style="1" customWidth="1"/>
    <col min="4" max="4" width="17.42578125" style="1" bestFit="1" customWidth="1"/>
    <col min="5" max="5" width="16" style="16" customWidth="1"/>
    <col min="6" max="6" width="17" style="1" customWidth="1"/>
    <col min="7" max="7" width="6.140625" style="16" customWidth="1"/>
    <col min="8" max="8" width="6.28515625" style="16" bestFit="1" customWidth="1"/>
    <col min="9" max="9" width="6" style="1" bestFit="1" customWidth="1"/>
    <col min="10" max="10" width="16.7109375" style="1" customWidth="1"/>
    <col min="11" max="13" width="19.5703125" style="1" customWidth="1"/>
    <col min="14" max="14" width="19.140625" style="1" customWidth="1"/>
    <col min="15" max="15" width="14.85546875" style="1" bestFit="1" customWidth="1"/>
    <col min="16" max="16" width="15.28515625" style="1" customWidth="1"/>
    <col min="17" max="17" width="11.5703125" style="1" bestFit="1" customWidth="1"/>
    <col min="18" max="18" width="17.5703125" style="1" customWidth="1"/>
    <col min="19" max="19" width="19.5703125" style="1" customWidth="1"/>
    <col min="20" max="16384" width="9.140625" style="1"/>
  </cols>
  <sheetData>
    <row r="1" spans="1:20" ht="67.5" customHeight="1">
      <c r="A1" s="171" t="s">
        <v>70</v>
      </c>
      <c r="B1" s="171"/>
      <c r="C1" s="171"/>
      <c r="D1" s="53"/>
      <c r="E1" s="53"/>
      <c r="F1" s="53"/>
      <c r="G1" s="53"/>
      <c r="H1" s="53"/>
      <c r="I1" s="53"/>
      <c r="J1" s="53"/>
      <c r="K1" s="53"/>
      <c r="L1" s="53"/>
      <c r="M1" s="172"/>
      <c r="N1" s="172"/>
      <c r="O1" s="172"/>
      <c r="P1" s="172"/>
      <c r="Q1" s="172"/>
      <c r="R1" s="172"/>
      <c r="S1" s="172"/>
      <c r="T1" s="172"/>
    </row>
    <row r="2" spans="1:20">
      <c r="A2" s="167" t="s">
        <v>59</v>
      </c>
      <c r="B2" s="168"/>
      <c r="C2" s="168"/>
      <c r="D2" s="24">
        <v>43586</v>
      </c>
      <c r="E2" s="21"/>
      <c r="F2" s="21"/>
      <c r="G2" s="21"/>
      <c r="H2" s="21"/>
      <c r="I2" s="21"/>
      <c r="J2" s="21"/>
      <c r="K2" s="21"/>
      <c r="L2" s="21"/>
      <c r="M2" s="21"/>
      <c r="N2" s="21"/>
      <c r="O2" s="21"/>
      <c r="P2" s="21"/>
      <c r="Q2" s="21"/>
      <c r="R2" s="21"/>
      <c r="S2" s="21"/>
    </row>
    <row r="3" spans="1:20" ht="24" customHeight="1">
      <c r="A3" s="163" t="s">
        <v>14</v>
      </c>
      <c r="B3" s="165" t="s">
        <v>61</v>
      </c>
      <c r="C3" s="162" t="s">
        <v>7</v>
      </c>
      <c r="D3" s="162" t="s">
        <v>55</v>
      </c>
      <c r="E3" s="162" t="s">
        <v>16</v>
      </c>
      <c r="F3" s="169" t="s">
        <v>17</v>
      </c>
      <c r="G3" s="162" t="s">
        <v>8</v>
      </c>
      <c r="H3" s="162"/>
      <c r="I3" s="162"/>
      <c r="J3" s="162" t="s">
        <v>31</v>
      </c>
      <c r="K3" s="165" t="s">
        <v>33</v>
      </c>
      <c r="L3" s="165" t="s">
        <v>50</v>
      </c>
      <c r="M3" s="165" t="s">
        <v>51</v>
      </c>
      <c r="N3" s="165" t="s">
        <v>34</v>
      </c>
      <c r="O3" s="165" t="s">
        <v>35</v>
      </c>
      <c r="P3" s="163" t="s">
        <v>54</v>
      </c>
      <c r="Q3" s="162" t="s">
        <v>52</v>
      </c>
      <c r="R3" s="162" t="s">
        <v>32</v>
      </c>
      <c r="S3" s="162" t="s">
        <v>53</v>
      </c>
      <c r="T3" s="162" t="s">
        <v>13</v>
      </c>
    </row>
    <row r="4" spans="1:20" ht="25.5" customHeight="1">
      <c r="A4" s="163"/>
      <c r="B4" s="170"/>
      <c r="C4" s="162"/>
      <c r="D4" s="162"/>
      <c r="E4" s="162"/>
      <c r="F4" s="169"/>
      <c r="G4" s="22" t="s">
        <v>9</v>
      </c>
      <c r="H4" s="22" t="s">
        <v>10</v>
      </c>
      <c r="I4" s="22" t="s">
        <v>11</v>
      </c>
      <c r="J4" s="162"/>
      <c r="K4" s="166"/>
      <c r="L4" s="166"/>
      <c r="M4" s="166"/>
      <c r="N4" s="166"/>
      <c r="O4" s="166"/>
      <c r="P4" s="163"/>
      <c r="Q4" s="163"/>
      <c r="R4" s="162"/>
      <c r="S4" s="162"/>
      <c r="T4" s="162"/>
    </row>
    <row r="5" spans="1:20">
      <c r="A5" s="4">
        <v>1</v>
      </c>
      <c r="B5" s="17" t="s">
        <v>62</v>
      </c>
      <c r="C5" s="69" t="s">
        <v>240</v>
      </c>
      <c r="D5" s="70" t="s">
        <v>23</v>
      </c>
      <c r="E5" s="65">
        <v>122603</v>
      </c>
      <c r="F5" s="70" t="s">
        <v>74</v>
      </c>
      <c r="G5" s="79">
        <v>29</v>
      </c>
      <c r="H5" s="79">
        <v>24</v>
      </c>
      <c r="I5" s="57">
        <f>SUM(G5:H5)</f>
        <v>53</v>
      </c>
      <c r="J5" s="63">
        <v>9435087477</v>
      </c>
      <c r="K5" s="101" t="s">
        <v>1312</v>
      </c>
      <c r="L5" s="101" t="s">
        <v>1313</v>
      </c>
      <c r="M5" s="100">
        <v>7399329595</v>
      </c>
      <c r="N5" s="101" t="s">
        <v>1314</v>
      </c>
      <c r="O5" s="100">
        <v>9577558989</v>
      </c>
      <c r="P5" s="82">
        <v>43501</v>
      </c>
      <c r="Q5" s="47" t="s">
        <v>1324</v>
      </c>
      <c r="R5" s="47"/>
      <c r="S5" s="18" t="s">
        <v>1330</v>
      </c>
      <c r="T5" s="47"/>
    </row>
    <row r="6" spans="1:20">
      <c r="A6" s="4">
        <v>2</v>
      </c>
      <c r="B6" s="17" t="s">
        <v>62</v>
      </c>
      <c r="C6" s="69" t="s">
        <v>241</v>
      </c>
      <c r="D6" s="70" t="s">
        <v>23</v>
      </c>
      <c r="E6" s="65">
        <v>122604</v>
      </c>
      <c r="F6" s="70" t="s">
        <v>74</v>
      </c>
      <c r="G6" s="79">
        <v>45</v>
      </c>
      <c r="H6" s="79">
        <v>28</v>
      </c>
      <c r="I6" s="57">
        <f t="shared" ref="I6:I69" si="0">SUM(G6:H6)</f>
        <v>73</v>
      </c>
      <c r="J6" s="63">
        <v>9859217383</v>
      </c>
      <c r="K6" s="101" t="s">
        <v>1312</v>
      </c>
      <c r="L6" s="101" t="s">
        <v>1313</v>
      </c>
      <c r="M6" s="100">
        <v>7399329595</v>
      </c>
      <c r="N6" s="101" t="s">
        <v>1314</v>
      </c>
      <c r="O6" s="100">
        <v>9577558989</v>
      </c>
      <c r="P6" s="82">
        <v>43501</v>
      </c>
      <c r="Q6" s="47" t="s">
        <v>1324</v>
      </c>
      <c r="R6" s="47"/>
      <c r="S6" s="18" t="s">
        <v>1330</v>
      </c>
      <c r="T6" s="47"/>
    </row>
    <row r="7" spans="1:20">
      <c r="A7" s="4">
        <v>3</v>
      </c>
      <c r="B7" s="17" t="s">
        <v>62</v>
      </c>
      <c r="C7" s="80" t="s">
        <v>242</v>
      </c>
      <c r="D7" s="70" t="s">
        <v>25</v>
      </c>
      <c r="E7" s="70">
        <v>82</v>
      </c>
      <c r="F7" s="70"/>
      <c r="G7" s="70">
        <v>20</v>
      </c>
      <c r="H7" s="70">
        <v>26</v>
      </c>
      <c r="I7" s="57">
        <f t="shared" si="0"/>
        <v>46</v>
      </c>
      <c r="J7" s="70">
        <v>8135070572</v>
      </c>
      <c r="K7" s="101" t="s">
        <v>1312</v>
      </c>
      <c r="L7" s="101" t="s">
        <v>1313</v>
      </c>
      <c r="M7" s="100">
        <v>7399329595</v>
      </c>
      <c r="N7" s="101" t="s">
        <v>1314</v>
      </c>
      <c r="O7" s="100">
        <v>9577558989</v>
      </c>
      <c r="P7" s="82">
        <v>43501</v>
      </c>
      <c r="Q7" s="47" t="s">
        <v>1324</v>
      </c>
      <c r="R7" s="47"/>
      <c r="S7" s="18" t="s">
        <v>1330</v>
      </c>
      <c r="T7" s="47"/>
    </row>
    <row r="8" spans="1:20">
      <c r="A8" s="4">
        <v>4</v>
      </c>
      <c r="B8" s="17" t="s">
        <v>62</v>
      </c>
      <c r="C8" s="80" t="s">
        <v>243</v>
      </c>
      <c r="D8" s="70" t="s">
        <v>25</v>
      </c>
      <c r="E8" s="70">
        <v>308</v>
      </c>
      <c r="F8" s="70"/>
      <c r="G8" s="70">
        <v>19</v>
      </c>
      <c r="H8" s="70">
        <v>22</v>
      </c>
      <c r="I8" s="57">
        <f t="shared" si="0"/>
        <v>41</v>
      </c>
      <c r="J8" s="70">
        <v>9954469648</v>
      </c>
      <c r="K8" s="101" t="s">
        <v>1312</v>
      </c>
      <c r="L8" s="101" t="s">
        <v>1313</v>
      </c>
      <c r="M8" s="100">
        <v>7399329595</v>
      </c>
      <c r="N8" s="101" t="s">
        <v>1314</v>
      </c>
      <c r="O8" s="100">
        <v>9577558989</v>
      </c>
      <c r="P8" s="82">
        <v>43529</v>
      </c>
      <c r="Q8" s="47" t="s">
        <v>1325</v>
      </c>
      <c r="R8" s="47"/>
      <c r="S8" s="18" t="s">
        <v>1330</v>
      </c>
      <c r="T8" s="47"/>
    </row>
    <row r="9" spans="1:20">
      <c r="A9" s="4">
        <v>5</v>
      </c>
      <c r="B9" s="17" t="s">
        <v>62</v>
      </c>
      <c r="C9" s="69" t="s">
        <v>244</v>
      </c>
      <c r="D9" s="70" t="s">
        <v>23</v>
      </c>
      <c r="E9" s="65">
        <v>122804</v>
      </c>
      <c r="F9" s="70" t="s">
        <v>74</v>
      </c>
      <c r="G9" s="79">
        <v>20</v>
      </c>
      <c r="H9" s="79">
        <v>29</v>
      </c>
      <c r="I9" s="57">
        <f t="shared" si="0"/>
        <v>49</v>
      </c>
      <c r="J9" s="63">
        <v>9854728152</v>
      </c>
      <c r="K9" s="101" t="s">
        <v>1312</v>
      </c>
      <c r="L9" s="101" t="s">
        <v>1313</v>
      </c>
      <c r="M9" s="100">
        <v>7399329595</v>
      </c>
      <c r="N9" s="101" t="s">
        <v>1314</v>
      </c>
      <c r="O9" s="100">
        <v>9577558989</v>
      </c>
      <c r="P9" s="82">
        <v>43529</v>
      </c>
      <c r="Q9" s="47" t="s">
        <v>1325</v>
      </c>
      <c r="R9" s="47"/>
      <c r="S9" s="18" t="s">
        <v>1330</v>
      </c>
      <c r="T9" s="47"/>
    </row>
    <row r="10" spans="1:20">
      <c r="A10" s="4">
        <v>6</v>
      </c>
      <c r="B10" s="17" t="s">
        <v>62</v>
      </c>
      <c r="C10" s="69" t="s">
        <v>245</v>
      </c>
      <c r="D10" s="70" t="s">
        <v>23</v>
      </c>
      <c r="E10" s="65">
        <v>122802</v>
      </c>
      <c r="F10" s="70" t="s">
        <v>74</v>
      </c>
      <c r="G10" s="79">
        <v>10</v>
      </c>
      <c r="H10" s="79">
        <v>5</v>
      </c>
      <c r="I10" s="57">
        <f t="shared" si="0"/>
        <v>15</v>
      </c>
      <c r="J10" s="63">
        <v>9859255558</v>
      </c>
      <c r="K10" s="101" t="s">
        <v>1312</v>
      </c>
      <c r="L10" s="101" t="s">
        <v>1313</v>
      </c>
      <c r="M10" s="100">
        <v>7399329595</v>
      </c>
      <c r="N10" s="101" t="s">
        <v>1314</v>
      </c>
      <c r="O10" s="100">
        <v>9577558989</v>
      </c>
      <c r="P10" s="82">
        <v>43529</v>
      </c>
      <c r="Q10" s="47" t="s">
        <v>1325</v>
      </c>
      <c r="R10" s="47"/>
      <c r="S10" s="18" t="s">
        <v>1330</v>
      </c>
      <c r="T10" s="47"/>
    </row>
    <row r="11" spans="1:20">
      <c r="A11" s="4">
        <v>7</v>
      </c>
      <c r="B11" s="17" t="s">
        <v>62</v>
      </c>
      <c r="C11" s="80" t="s">
        <v>246</v>
      </c>
      <c r="D11" s="70" t="s">
        <v>25</v>
      </c>
      <c r="E11" s="70">
        <v>180</v>
      </c>
      <c r="F11" s="70"/>
      <c r="G11" s="70">
        <v>19</v>
      </c>
      <c r="H11" s="70">
        <v>20</v>
      </c>
      <c r="I11" s="57">
        <f t="shared" si="0"/>
        <v>39</v>
      </c>
      <c r="J11" s="70">
        <v>9365464178</v>
      </c>
      <c r="K11" s="101" t="s">
        <v>1312</v>
      </c>
      <c r="L11" s="101" t="s">
        <v>1313</v>
      </c>
      <c r="M11" s="100">
        <v>7399329595</v>
      </c>
      <c r="N11" s="101" t="s">
        <v>1314</v>
      </c>
      <c r="O11" s="100">
        <v>9577558989</v>
      </c>
      <c r="P11" s="82">
        <v>43560</v>
      </c>
      <c r="Q11" s="47" t="s">
        <v>1326</v>
      </c>
      <c r="R11" s="47"/>
      <c r="S11" s="18" t="s">
        <v>1330</v>
      </c>
      <c r="T11" s="47"/>
    </row>
    <row r="12" spans="1:20">
      <c r="A12" s="4">
        <v>8</v>
      </c>
      <c r="B12" s="17" t="s">
        <v>62</v>
      </c>
      <c r="C12" s="80" t="s">
        <v>247</v>
      </c>
      <c r="D12" s="70" t="s">
        <v>25</v>
      </c>
      <c r="E12" s="70">
        <v>96</v>
      </c>
      <c r="F12" s="70"/>
      <c r="G12" s="70">
        <v>29</v>
      </c>
      <c r="H12" s="70">
        <v>25</v>
      </c>
      <c r="I12" s="57">
        <f t="shared" si="0"/>
        <v>54</v>
      </c>
      <c r="J12" s="70">
        <v>9401879101</v>
      </c>
      <c r="K12" s="101" t="s">
        <v>1312</v>
      </c>
      <c r="L12" s="101" t="s">
        <v>1313</v>
      </c>
      <c r="M12" s="100">
        <v>7399329595</v>
      </c>
      <c r="N12" s="101" t="s">
        <v>1314</v>
      </c>
      <c r="O12" s="100">
        <v>9577558989</v>
      </c>
      <c r="P12" s="82">
        <v>43560</v>
      </c>
      <c r="Q12" s="47" t="s">
        <v>1326</v>
      </c>
      <c r="R12" s="47"/>
      <c r="S12" s="18" t="s">
        <v>1330</v>
      </c>
      <c r="T12" s="47"/>
    </row>
    <row r="13" spans="1:20">
      <c r="A13" s="4">
        <v>9</v>
      </c>
      <c r="B13" s="17" t="s">
        <v>62</v>
      </c>
      <c r="C13" s="69" t="s">
        <v>248</v>
      </c>
      <c r="D13" s="70" t="s">
        <v>23</v>
      </c>
      <c r="E13" s="65">
        <v>122801</v>
      </c>
      <c r="F13" s="70" t="s">
        <v>249</v>
      </c>
      <c r="G13" s="79">
        <v>15</v>
      </c>
      <c r="H13" s="79">
        <v>12</v>
      </c>
      <c r="I13" s="57">
        <f t="shared" si="0"/>
        <v>27</v>
      </c>
      <c r="J13" s="63">
        <v>9854311411</v>
      </c>
      <c r="K13" s="101" t="s">
        <v>1312</v>
      </c>
      <c r="L13" s="101" t="s">
        <v>1313</v>
      </c>
      <c r="M13" s="100">
        <v>7399329595</v>
      </c>
      <c r="N13" s="101" t="s">
        <v>1314</v>
      </c>
      <c r="O13" s="100">
        <v>9577558989</v>
      </c>
      <c r="P13" s="82">
        <v>43560</v>
      </c>
      <c r="Q13" s="47" t="s">
        <v>1326</v>
      </c>
      <c r="R13" s="47"/>
      <c r="S13" s="18" t="s">
        <v>1330</v>
      </c>
      <c r="T13" s="47"/>
    </row>
    <row r="14" spans="1:20">
      <c r="A14" s="4">
        <v>10</v>
      </c>
      <c r="B14" s="17" t="s">
        <v>62</v>
      </c>
      <c r="C14" s="69" t="s">
        <v>250</v>
      </c>
      <c r="D14" s="70" t="s">
        <v>23</v>
      </c>
      <c r="E14" s="63">
        <v>122807</v>
      </c>
      <c r="F14" s="70" t="s">
        <v>74</v>
      </c>
      <c r="G14" s="79">
        <v>12</v>
      </c>
      <c r="H14" s="79">
        <v>8</v>
      </c>
      <c r="I14" s="57">
        <f t="shared" si="0"/>
        <v>20</v>
      </c>
      <c r="J14" s="63">
        <v>7399172417</v>
      </c>
      <c r="K14" s="101" t="s">
        <v>1312</v>
      </c>
      <c r="L14" s="101" t="s">
        <v>1313</v>
      </c>
      <c r="M14" s="100">
        <v>7399329595</v>
      </c>
      <c r="N14" s="101" t="s">
        <v>1314</v>
      </c>
      <c r="O14" s="100">
        <v>9577558989</v>
      </c>
      <c r="P14" s="82">
        <v>43621</v>
      </c>
      <c r="Q14" s="47" t="s">
        <v>1327</v>
      </c>
      <c r="R14" s="47"/>
      <c r="S14" s="18" t="s">
        <v>1330</v>
      </c>
      <c r="T14" s="47"/>
    </row>
    <row r="15" spans="1:20">
      <c r="A15" s="4">
        <v>11</v>
      </c>
      <c r="B15" s="17" t="s">
        <v>62</v>
      </c>
      <c r="C15" s="80" t="s">
        <v>251</v>
      </c>
      <c r="D15" s="70" t="s">
        <v>25</v>
      </c>
      <c r="E15" s="70">
        <v>179</v>
      </c>
      <c r="F15" s="70"/>
      <c r="G15" s="70">
        <v>21</v>
      </c>
      <c r="H15" s="70">
        <v>25</v>
      </c>
      <c r="I15" s="57">
        <f t="shared" si="0"/>
        <v>46</v>
      </c>
      <c r="J15" s="70">
        <v>7517831982</v>
      </c>
      <c r="K15" s="101" t="s">
        <v>1312</v>
      </c>
      <c r="L15" s="101" t="s">
        <v>1313</v>
      </c>
      <c r="M15" s="100">
        <v>7399329595</v>
      </c>
      <c r="N15" s="101" t="s">
        <v>1314</v>
      </c>
      <c r="O15" s="100">
        <v>9577558989</v>
      </c>
      <c r="P15" s="82">
        <v>43621</v>
      </c>
      <c r="Q15" s="47" t="s">
        <v>1327</v>
      </c>
      <c r="R15" s="47"/>
      <c r="S15" s="18" t="s">
        <v>1330</v>
      </c>
      <c r="T15" s="47"/>
    </row>
    <row r="16" spans="1:20">
      <c r="A16" s="4">
        <v>12</v>
      </c>
      <c r="B16" s="17" t="s">
        <v>62</v>
      </c>
      <c r="C16" s="80" t="s">
        <v>252</v>
      </c>
      <c r="D16" s="70" t="s">
        <v>25</v>
      </c>
      <c r="E16" s="70">
        <v>178</v>
      </c>
      <c r="F16" s="70"/>
      <c r="G16" s="70">
        <v>19</v>
      </c>
      <c r="H16" s="70">
        <v>19</v>
      </c>
      <c r="I16" s="57">
        <f t="shared" si="0"/>
        <v>38</v>
      </c>
      <c r="J16" s="70">
        <v>9365595236</v>
      </c>
      <c r="K16" s="101" t="s">
        <v>1312</v>
      </c>
      <c r="L16" s="101" t="s">
        <v>1313</v>
      </c>
      <c r="M16" s="100">
        <v>7399329595</v>
      </c>
      <c r="N16" s="101" t="s">
        <v>1314</v>
      </c>
      <c r="O16" s="100">
        <v>9577558989</v>
      </c>
      <c r="P16" s="82">
        <v>43621</v>
      </c>
      <c r="Q16" s="47" t="s">
        <v>1327</v>
      </c>
      <c r="R16" s="47"/>
      <c r="S16" s="18" t="s">
        <v>1330</v>
      </c>
      <c r="T16" s="47"/>
    </row>
    <row r="17" spans="1:20">
      <c r="A17" s="4">
        <v>13</v>
      </c>
      <c r="B17" s="17" t="s">
        <v>62</v>
      </c>
      <c r="C17" s="69" t="s">
        <v>253</v>
      </c>
      <c r="D17" s="70" t="s">
        <v>23</v>
      </c>
      <c r="E17" s="65">
        <v>100205</v>
      </c>
      <c r="F17" s="70" t="s">
        <v>74</v>
      </c>
      <c r="G17" s="79">
        <v>40</v>
      </c>
      <c r="H17" s="79">
        <v>52</v>
      </c>
      <c r="I17" s="57">
        <f t="shared" si="0"/>
        <v>92</v>
      </c>
      <c r="J17" s="63">
        <v>9577558370</v>
      </c>
      <c r="K17" s="101" t="s">
        <v>1312</v>
      </c>
      <c r="L17" s="101" t="s">
        <v>1313</v>
      </c>
      <c r="M17" s="100">
        <v>7399329595</v>
      </c>
      <c r="N17" s="101" t="s">
        <v>1314</v>
      </c>
      <c r="O17" s="100">
        <v>9577558989</v>
      </c>
      <c r="P17" s="82">
        <v>43651</v>
      </c>
      <c r="Q17" s="47" t="s">
        <v>1328</v>
      </c>
      <c r="R17" s="47"/>
      <c r="S17" s="18" t="s">
        <v>1330</v>
      </c>
      <c r="T17" s="47"/>
    </row>
    <row r="18" spans="1:20">
      <c r="A18" s="4">
        <v>14</v>
      </c>
      <c r="B18" s="17" t="s">
        <v>62</v>
      </c>
      <c r="C18" s="69" t="s">
        <v>254</v>
      </c>
      <c r="D18" s="70" t="s">
        <v>23</v>
      </c>
      <c r="E18" s="65">
        <v>100204</v>
      </c>
      <c r="F18" s="70" t="s">
        <v>74</v>
      </c>
      <c r="G18" s="79">
        <v>8</v>
      </c>
      <c r="H18" s="79">
        <v>13</v>
      </c>
      <c r="I18" s="57">
        <f t="shared" si="0"/>
        <v>21</v>
      </c>
      <c r="J18" s="63">
        <v>9435339518</v>
      </c>
      <c r="K18" s="101" t="s">
        <v>1312</v>
      </c>
      <c r="L18" s="101" t="s">
        <v>1313</v>
      </c>
      <c r="M18" s="100">
        <v>7399329595</v>
      </c>
      <c r="N18" s="101" t="s">
        <v>1314</v>
      </c>
      <c r="O18" s="100">
        <v>9577558989</v>
      </c>
      <c r="P18" s="82">
        <v>43651</v>
      </c>
      <c r="Q18" s="47" t="s">
        <v>1328</v>
      </c>
      <c r="R18" s="47"/>
      <c r="S18" s="18" t="s">
        <v>1330</v>
      </c>
      <c r="T18" s="47"/>
    </row>
    <row r="19" spans="1:20">
      <c r="A19" s="4">
        <v>15</v>
      </c>
      <c r="B19" s="17" t="s">
        <v>62</v>
      </c>
      <c r="C19" s="80" t="s">
        <v>255</v>
      </c>
      <c r="D19" s="70" t="s">
        <v>25</v>
      </c>
      <c r="E19" s="70">
        <v>81</v>
      </c>
      <c r="F19" s="70"/>
      <c r="G19" s="70">
        <v>32</v>
      </c>
      <c r="H19" s="70">
        <v>32</v>
      </c>
      <c r="I19" s="57">
        <f t="shared" si="0"/>
        <v>64</v>
      </c>
      <c r="J19" s="70">
        <v>9101051939</v>
      </c>
      <c r="K19" s="101" t="s">
        <v>1312</v>
      </c>
      <c r="L19" s="101" t="s">
        <v>1313</v>
      </c>
      <c r="M19" s="100">
        <v>7399329595</v>
      </c>
      <c r="N19" s="101" t="s">
        <v>1314</v>
      </c>
      <c r="O19" s="100">
        <v>9577558989</v>
      </c>
      <c r="P19" s="82">
        <v>43651</v>
      </c>
      <c r="Q19" s="47" t="s">
        <v>1328</v>
      </c>
      <c r="R19" s="47"/>
      <c r="S19" s="18" t="s">
        <v>1330</v>
      </c>
      <c r="T19" s="47"/>
    </row>
    <row r="20" spans="1:20">
      <c r="A20" s="4">
        <v>16</v>
      </c>
      <c r="B20" s="17" t="s">
        <v>62</v>
      </c>
      <c r="C20" s="80" t="s">
        <v>256</v>
      </c>
      <c r="D20" s="70" t="s">
        <v>25</v>
      </c>
      <c r="E20" s="70">
        <v>95</v>
      </c>
      <c r="F20" s="70"/>
      <c r="G20" s="70">
        <v>24</v>
      </c>
      <c r="H20" s="70">
        <v>23</v>
      </c>
      <c r="I20" s="57">
        <f t="shared" si="0"/>
        <v>47</v>
      </c>
      <c r="J20" s="70">
        <v>9954657726</v>
      </c>
      <c r="K20" s="101" t="s">
        <v>1312</v>
      </c>
      <c r="L20" s="101" t="s">
        <v>1313</v>
      </c>
      <c r="M20" s="100">
        <v>7399329595</v>
      </c>
      <c r="N20" s="101" t="s">
        <v>1314</v>
      </c>
      <c r="O20" s="100">
        <v>9577558989</v>
      </c>
      <c r="P20" s="82">
        <v>43682</v>
      </c>
      <c r="Q20" s="47" t="s">
        <v>1329</v>
      </c>
      <c r="R20" s="47"/>
      <c r="S20" s="18" t="s">
        <v>1330</v>
      </c>
      <c r="T20" s="47"/>
    </row>
    <row r="21" spans="1:20">
      <c r="A21" s="4">
        <v>17</v>
      </c>
      <c r="B21" s="17" t="s">
        <v>62</v>
      </c>
      <c r="C21" s="69" t="s">
        <v>257</v>
      </c>
      <c r="D21" s="70" t="s">
        <v>23</v>
      </c>
      <c r="E21" s="65">
        <v>100201</v>
      </c>
      <c r="F21" s="70" t="s">
        <v>249</v>
      </c>
      <c r="G21" s="79">
        <v>8</v>
      </c>
      <c r="H21" s="79">
        <v>14</v>
      </c>
      <c r="I21" s="57">
        <f t="shared" si="0"/>
        <v>22</v>
      </c>
      <c r="J21" s="63">
        <v>9854545138</v>
      </c>
      <c r="K21" s="101" t="s">
        <v>1312</v>
      </c>
      <c r="L21" s="101" t="s">
        <v>1313</v>
      </c>
      <c r="M21" s="100">
        <v>7399329595</v>
      </c>
      <c r="N21" s="101" t="s">
        <v>1314</v>
      </c>
      <c r="O21" s="100">
        <v>9577558989</v>
      </c>
      <c r="P21" s="82">
        <v>43682</v>
      </c>
      <c r="Q21" s="47" t="s">
        <v>1329</v>
      </c>
      <c r="R21" s="47"/>
      <c r="S21" s="18" t="s">
        <v>1330</v>
      </c>
      <c r="T21" s="47"/>
    </row>
    <row r="22" spans="1:20">
      <c r="A22" s="4">
        <v>18</v>
      </c>
      <c r="B22" s="17" t="s">
        <v>62</v>
      </c>
      <c r="C22" s="69" t="s">
        <v>258</v>
      </c>
      <c r="D22" s="70" t="s">
        <v>23</v>
      </c>
      <c r="E22" s="65">
        <v>100202</v>
      </c>
      <c r="F22" s="70" t="s">
        <v>74</v>
      </c>
      <c r="G22" s="79">
        <v>7</v>
      </c>
      <c r="H22" s="79">
        <v>13</v>
      </c>
      <c r="I22" s="57">
        <f t="shared" si="0"/>
        <v>20</v>
      </c>
      <c r="J22" s="63">
        <v>9854894560</v>
      </c>
      <c r="K22" s="101" t="s">
        <v>1312</v>
      </c>
      <c r="L22" s="101" t="s">
        <v>1313</v>
      </c>
      <c r="M22" s="100">
        <v>7399329595</v>
      </c>
      <c r="N22" s="101" t="s">
        <v>1314</v>
      </c>
      <c r="O22" s="100">
        <v>9577558989</v>
      </c>
      <c r="P22" s="82">
        <v>43682</v>
      </c>
      <c r="Q22" s="47" t="s">
        <v>1329</v>
      </c>
      <c r="R22" s="47"/>
      <c r="S22" s="18" t="s">
        <v>1330</v>
      </c>
      <c r="T22" s="47"/>
    </row>
    <row r="23" spans="1:20">
      <c r="A23" s="4">
        <v>19</v>
      </c>
      <c r="B23" s="17" t="s">
        <v>62</v>
      </c>
      <c r="C23" s="80" t="s">
        <v>259</v>
      </c>
      <c r="D23" s="70" t="s">
        <v>25</v>
      </c>
      <c r="E23" s="70">
        <v>307</v>
      </c>
      <c r="F23" s="70"/>
      <c r="G23" s="70">
        <v>25</v>
      </c>
      <c r="H23" s="70">
        <v>25</v>
      </c>
      <c r="I23" s="57">
        <f t="shared" si="0"/>
        <v>50</v>
      </c>
      <c r="J23" s="70">
        <v>9365382294</v>
      </c>
      <c r="K23" s="101" t="s">
        <v>1312</v>
      </c>
      <c r="L23" s="101" t="s">
        <v>1313</v>
      </c>
      <c r="M23" s="100">
        <v>7399329595</v>
      </c>
      <c r="N23" s="101" t="s">
        <v>1314</v>
      </c>
      <c r="O23" s="100">
        <v>9577558989</v>
      </c>
      <c r="P23" s="82">
        <v>43713</v>
      </c>
      <c r="Q23" s="47" t="s">
        <v>1324</v>
      </c>
      <c r="R23" s="47"/>
      <c r="S23" s="18" t="s">
        <v>1330</v>
      </c>
      <c r="T23" s="47"/>
    </row>
    <row r="24" spans="1:20">
      <c r="A24" s="4">
        <v>20</v>
      </c>
      <c r="B24" s="17" t="s">
        <v>62</v>
      </c>
      <c r="C24" s="80" t="s">
        <v>260</v>
      </c>
      <c r="D24" s="70" t="s">
        <v>25</v>
      </c>
      <c r="E24" s="70">
        <v>97</v>
      </c>
      <c r="F24" s="70"/>
      <c r="G24" s="70">
        <v>17</v>
      </c>
      <c r="H24" s="70">
        <v>19</v>
      </c>
      <c r="I24" s="57">
        <f t="shared" si="0"/>
        <v>36</v>
      </c>
      <c r="J24" s="70">
        <v>8749989358</v>
      </c>
      <c r="K24" s="101" t="s">
        <v>1312</v>
      </c>
      <c r="L24" s="101" t="s">
        <v>1313</v>
      </c>
      <c r="M24" s="100">
        <v>7399329595</v>
      </c>
      <c r="N24" s="101" t="s">
        <v>1314</v>
      </c>
      <c r="O24" s="100">
        <v>9577558989</v>
      </c>
      <c r="P24" s="82">
        <v>43713</v>
      </c>
      <c r="Q24" s="47" t="s">
        <v>1324</v>
      </c>
      <c r="R24" s="47"/>
      <c r="S24" s="18" t="s">
        <v>1330</v>
      </c>
      <c r="T24" s="47"/>
    </row>
    <row r="25" spans="1:20">
      <c r="A25" s="4">
        <v>21</v>
      </c>
      <c r="B25" s="17" t="s">
        <v>62</v>
      </c>
      <c r="C25" s="69" t="s">
        <v>261</v>
      </c>
      <c r="D25" s="70" t="s">
        <v>23</v>
      </c>
      <c r="E25" s="65">
        <v>100203</v>
      </c>
      <c r="F25" s="70" t="s">
        <v>74</v>
      </c>
      <c r="G25" s="79">
        <v>11</v>
      </c>
      <c r="H25" s="79">
        <v>21</v>
      </c>
      <c r="I25" s="57">
        <f t="shared" si="0"/>
        <v>32</v>
      </c>
      <c r="J25" s="63">
        <v>9859490085</v>
      </c>
      <c r="K25" s="101" t="s">
        <v>1312</v>
      </c>
      <c r="L25" s="101" t="s">
        <v>1313</v>
      </c>
      <c r="M25" s="100">
        <v>7399329595</v>
      </c>
      <c r="N25" s="101" t="s">
        <v>1314</v>
      </c>
      <c r="O25" s="100">
        <v>9577558989</v>
      </c>
      <c r="P25" s="82">
        <v>43713</v>
      </c>
      <c r="Q25" s="47" t="s">
        <v>1324</v>
      </c>
      <c r="R25" s="47"/>
      <c r="S25" s="18" t="s">
        <v>1330</v>
      </c>
      <c r="T25" s="47"/>
    </row>
    <row r="26" spans="1:20">
      <c r="A26" s="4">
        <v>22</v>
      </c>
      <c r="B26" s="17" t="s">
        <v>62</v>
      </c>
      <c r="C26" s="69" t="s">
        <v>262</v>
      </c>
      <c r="D26" s="70" t="s">
        <v>23</v>
      </c>
      <c r="E26" s="65">
        <v>122805</v>
      </c>
      <c r="F26" s="70" t="s">
        <v>74</v>
      </c>
      <c r="G26" s="79">
        <v>14</v>
      </c>
      <c r="H26" s="79">
        <v>7</v>
      </c>
      <c r="I26" s="57">
        <f t="shared" si="0"/>
        <v>21</v>
      </c>
      <c r="J26" s="63">
        <v>9859299327</v>
      </c>
      <c r="K26" s="101" t="s">
        <v>1312</v>
      </c>
      <c r="L26" s="101" t="s">
        <v>1313</v>
      </c>
      <c r="M26" s="100">
        <v>7399329595</v>
      </c>
      <c r="N26" s="101" t="s">
        <v>1314</v>
      </c>
      <c r="O26" s="100">
        <v>9577558989</v>
      </c>
      <c r="P26" s="82">
        <v>43743</v>
      </c>
      <c r="Q26" s="47" t="s">
        <v>1325</v>
      </c>
      <c r="R26" s="47"/>
      <c r="S26" s="18" t="s">
        <v>1330</v>
      </c>
      <c r="T26" s="47"/>
    </row>
    <row r="27" spans="1:20">
      <c r="A27" s="4">
        <v>23</v>
      </c>
      <c r="B27" s="17" t="s">
        <v>62</v>
      </c>
      <c r="C27" s="80" t="s">
        <v>263</v>
      </c>
      <c r="D27" s="70" t="s">
        <v>25</v>
      </c>
      <c r="E27" s="70">
        <v>182</v>
      </c>
      <c r="F27" s="70"/>
      <c r="G27" s="70">
        <v>24</v>
      </c>
      <c r="H27" s="70">
        <v>27</v>
      </c>
      <c r="I27" s="57">
        <f t="shared" si="0"/>
        <v>51</v>
      </c>
      <c r="J27" s="70">
        <v>9401810249</v>
      </c>
      <c r="K27" s="101" t="s">
        <v>1312</v>
      </c>
      <c r="L27" s="101" t="s">
        <v>1313</v>
      </c>
      <c r="M27" s="100">
        <v>7399329595</v>
      </c>
      <c r="N27" s="101" t="s">
        <v>1314</v>
      </c>
      <c r="O27" s="100">
        <v>9577558989</v>
      </c>
      <c r="P27" s="82">
        <v>43743</v>
      </c>
      <c r="Q27" s="47" t="s">
        <v>1325</v>
      </c>
      <c r="R27" s="47"/>
      <c r="S27" s="18" t="s">
        <v>1330</v>
      </c>
      <c r="T27" s="47"/>
    </row>
    <row r="28" spans="1:20">
      <c r="A28" s="4">
        <v>24</v>
      </c>
      <c r="B28" s="17" t="s">
        <v>62</v>
      </c>
      <c r="C28" s="80" t="s">
        <v>264</v>
      </c>
      <c r="D28" s="70" t="s">
        <v>25</v>
      </c>
      <c r="E28" s="70">
        <v>85</v>
      </c>
      <c r="F28" s="70"/>
      <c r="G28" s="70">
        <v>28</v>
      </c>
      <c r="H28" s="70">
        <v>28</v>
      </c>
      <c r="I28" s="57">
        <f t="shared" si="0"/>
        <v>56</v>
      </c>
      <c r="J28" s="70">
        <v>7002615143</v>
      </c>
      <c r="K28" s="101" t="s">
        <v>1312</v>
      </c>
      <c r="L28" s="101" t="s">
        <v>1313</v>
      </c>
      <c r="M28" s="100">
        <v>7399329595</v>
      </c>
      <c r="N28" s="101" t="s">
        <v>1314</v>
      </c>
      <c r="O28" s="100">
        <v>9577558989</v>
      </c>
      <c r="P28" s="82">
        <v>43743</v>
      </c>
      <c r="Q28" s="47" t="s">
        <v>1325</v>
      </c>
      <c r="R28" s="47"/>
      <c r="S28" s="18" t="s">
        <v>1330</v>
      </c>
      <c r="T28" s="47"/>
    </row>
    <row r="29" spans="1:20">
      <c r="A29" s="4">
        <v>25</v>
      </c>
      <c r="B29" s="17" t="s">
        <v>62</v>
      </c>
      <c r="C29" s="69" t="s">
        <v>265</v>
      </c>
      <c r="D29" s="70" t="s">
        <v>23</v>
      </c>
      <c r="E29" s="65">
        <v>122701</v>
      </c>
      <c r="F29" s="70" t="s">
        <v>74</v>
      </c>
      <c r="G29" s="79">
        <v>13</v>
      </c>
      <c r="H29" s="79">
        <v>16</v>
      </c>
      <c r="I29" s="57">
        <f t="shared" si="0"/>
        <v>29</v>
      </c>
      <c r="J29" s="63">
        <v>7896321671</v>
      </c>
      <c r="K29" s="101" t="s">
        <v>1312</v>
      </c>
      <c r="L29" s="101" t="s">
        <v>1313</v>
      </c>
      <c r="M29" s="100">
        <v>7399329595</v>
      </c>
      <c r="N29" s="101" t="s">
        <v>1314</v>
      </c>
      <c r="O29" s="100">
        <v>9577558989</v>
      </c>
      <c r="P29" s="82">
        <v>43774</v>
      </c>
      <c r="Q29" s="47" t="s">
        <v>1326</v>
      </c>
      <c r="R29" s="47"/>
      <c r="S29" s="18" t="s">
        <v>1330</v>
      </c>
      <c r="T29" s="47"/>
    </row>
    <row r="30" spans="1:20">
      <c r="A30" s="4">
        <v>26</v>
      </c>
      <c r="B30" s="17" t="s">
        <v>62</v>
      </c>
      <c r="C30" s="69" t="s">
        <v>266</v>
      </c>
      <c r="D30" s="70" t="s">
        <v>23</v>
      </c>
      <c r="E30" s="65">
        <v>122702</v>
      </c>
      <c r="F30" s="70" t="s">
        <v>249</v>
      </c>
      <c r="G30" s="79">
        <v>37</v>
      </c>
      <c r="H30" s="79">
        <v>47</v>
      </c>
      <c r="I30" s="57">
        <f t="shared" si="0"/>
        <v>84</v>
      </c>
      <c r="J30" s="63">
        <v>9401136584</v>
      </c>
      <c r="K30" s="101" t="s">
        <v>1312</v>
      </c>
      <c r="L30" s="101" t="s">
        <v>1313</v>
      </c>
      <c r="M30" s="100">
        <v>7399329595</v>
      </c>
      <c r="N30" s="101" t="s">
        <v>1314</v>
      </c>
      <c r="O30" s="100">
        <v>9577558989</v>
      </c>
      <c r="P30" s="82">
        <v>43774</v>
      </c>
      <c r="Q30" s="47" t="s">
        <v>1326</v>
      </c>
      <c r="R30" s="47"/>
      <c r="S30" s="18" t="s">
        <v>1330</v>
      </c>
      <c r="T30" s="47"/>
    </row>
    <row r="31" spans="1:20">
      <c r="A31" s="4">
        <v>27</v>
      </c>
      <c r="B31" s="17" t="s">
        <v>62</v>
      </c>
      <c r="C31" s="80" t="s">
        <v>267</v>
      </c>
      <c r="D31" s="70" t="s">
        <v>25</v>
      </c>
      <c r="E31" s="70">
        <v>84</v>
      </c>
      <c r="F31" s="70"/>
      <c r="G31" s="70">
        <v>57</v>
      </c>
      <c r="H31" s="70">
        <v>40</v>
      </c>
      <c r="I31" s="57">
        <f t="shared" si="0"/>
        <v>97</v>
      </c>
      <c r="J31" s="70">
        <v>6900990276</v>
      </c>
      <c r="K31" s="101" t="s">
        <v>1312</v>
      </c>
      <c r="L31" s="101" t="s">
        <v>1313</v>
      </c>
      <c r="M31" s="100">
        <v>7399329595</v>
      </c>
      <c r="N31" s="101" t="s">
        <v>1314</v>
      </c>
      <c r="O31" s="100">
        <v>9577558989</v>
      </c>
      <c r="P31" s="82">
        <v>43774</v>
      </c>
      <c r="Q31" s="47" t="s">
        <v>1326</v>
      </c>
      <c r="R31" s="47"/>
      <c r="S31" s="18" t="s">
        <v>1330</v>
      </c>
      <c r="T31" s="47"/>
    </row>
    <row r="32" spans="1:20">
      <c r="A32" s="4">
        <v>28</v>
      </c>
      <c r="B32" s="17" t="s">
        <v>62</v>
      </c>
      <c r="C32" s="80" t="s">
        <v>268</v>
      </c>
      <c r="D32" s="70" t="s">
        <v>25</v>
      </c>
      <c r="E32" s="70">
        <v>310</v>
      </c>
      <c r="F32" s="70"/>
      <c r="G32" s="70">
        <v>21</v>
      </c>
      <c r="H32" s="70">
        <v>23</v>
      </c>
      <c r="I32" s="57">
        <f t="shared" si="0"/>
        <v>44</v>
      </c>
      <c r="J32" s="70">
        <v>9401943832</v>
      </c>
      <c r="K32" s="101" t="s">
        <v>1312</v>
      </c>
      <c r="L32" s="101" t="s">
        <v>1313</v>
      </c>
      <c r="M32" s="100">
        <v>7399329595</v>
      </c>
      <c r="N32" s="101" t="s">
        <v>1314</v>
      </c>
      <c r="O32" s="100">
        <v>9577558989</v>
      </c>
      <c r="P32" s="82" t="s">
        <v>407</v>
      </c>
      <c r="Q32" s="47" t="s">
        <v>1327</v>
      </c>
      <c r="R32" s="47"/>
      <c r="S32" s="18" t="s">
        <v>1330</v>
      </c>
      <c r="T32" s="47"/>
    </row>
    <row r="33" spans="1:20">
      <c r="A33" s="4">
        <v>29</v>
      </c>
      <c r="B33" s="17" t="s">
        <v>62</v>
      </c>
      <c r="C33" s="69" t="s">
        <v>269</v>
      </c>
      <c r="D33" s="70" t="s">
        <v>23</v>
      </c>
      <c r="E33" s="65" t="s">
        <v>270</v>
      </c>
      <c r="F33" s="70" t="s">
        <v>74</v>
      </c>
      <c r="G33" s="79">
        <v>6</v>
      </c>
      <c r="H33" s="79">
        <v>6</v>
      </c>
      <c r="I33" s="57">
        <f t="shared" si="0"/>
        <v>12</v>
      </c>
      <c r="J33" s="63">
        <v>9401275364</v>
      </c>
      <c r="K33" s="101" t="s">
        <v>1312</v>
      </c>
      <c r="L33" s="101" t="s">
        <v>1313</v>
      </c>
      <c r="M33" s="100">
        <v>7399329595</v>
      </c>
      <c r="N33" s="101" t="s">
        <v>1314</v>
      </c>
      <c r="O33" s="100">
        <v>9577558989</v>
      </c>
      <c r="P33" s="82" t="s">
        <v>407</v>
      </c>
      <c r="Q33" s="47" t="s">
        <v>1327</v>
      </c>
      <c r="R33" s="47"/>
      <c r="S33" s="18" t="s">
        <v>1330</v>
      </c>
      <c r="T33" s="47"/>
    </row>
    <row r="34" spans="1:20">
      <c r="A34" s="4">
        <v>30</v>
      </c>
      <c r="B34" s="17" t="s">
        <v>62</v>
      </c>
      <c r="C34" s="69" t="s">
        <v>271</v>
      </c>
      <c r="D34" s="70" t="s">
        <v>23</v>
      </c>
      <c r="E34" s="65">
        <v>122601</v>
      </c>
      <c r="F34" s="70" t="s">
        <v>249</v>
      </c>
      <c r="G34" s="79">
        <v>0</v>
      </c>
      <c r="H34" s="79">
        <v>0</v>
      </c>
      <c r="I34" s="57">
        <f t="shared" si="0"/>
        <v>0</v>
      </c>
      <c r="J34" s="63">
        <v>9707719448</v>
      </c>
      <c r="K34" s="101" t="s">
        <v>1312</v>
      </c>
      <c r="L34" s="101" t="s">
        <v>1313</v>
      </c>
      <c r="M34" s="100">
        <v>7399329595</v>
      </c>
      <c r="N34" s="101" t="s">
        <v>1314</v>
      </c>
      <c r="O34" s="100">
        <v>9577558989</v>
      </c>
      <c r="P34" s="82" t="s">
        <v>407</v>
      </c>
      <c r="Q34" s="47" t="s">
        <v>1327</v>
      </c>
      <c r="R34" s="47"/>
      <c r="S34" s="18" t="s">
        <v>1330</v>
      </c>
      <c r="T34" s="47"/>
    </row>
    <row r="35" spans="1:20">
      <c r="A35" s="4">
        <v>31</v>
      </c>
      <c r="B35" s="17" t="s">
        <v>62</v>
      </c>
      <c r="C35" s="80" t="s">
        <v>272</v>
      </c>
      <c r="D35" s="70" t="s">
        <v>25</v>
      </c>
      <c r="E35" s="70">
        <v>156</v>
      </c>
      <c r="F35" s="70"/>
      <c r="G35" s="70">
        <v>0</v>
      </c>
      <c r="H35" s="70">
        <v>0</v>
      </c>
      <c r="I35" s="57">
        <f t="shared" si="0"/>
        <v>0</v>
      </c>
      <c r="J35" s="70">
        <v>9401864969</v>
      </c>
      <c r="K35" s="105" t="s">
        <v>1312</v>
      </c>
      <c r="L35" s="101" t="s">
        <v>1320</v>
      </c>
      <c r="M35" s="100">
        <v>9854748126</v>
      </c>
      <c r="N35" s="101" t="s">
        <v>1321</v>
      </c>
      <c r="O35" s="100">
        <v>9859586057</v>
      </c>
      <c r="P35" s="82" t="s">
        <v>408</v>
      </c>
      <c r="Q35" s="47" t="s">
        <v>1328</v>
      </c>
      <c r="R35" s="47"/>
      <c r="S35" s="18" t="s">
        <v>1330</v>
      </c>
      <c r="T35" s="47"/>
    </row>
    <row r="36" spans="1:20">
      <c r="A36" s="4">
        <v>32</v>
      </c>
      <c r="B36" s="17" t="s">
        <v>62</v>
      </c>
      <c r="C36" s="80" t="s">
        <v>273</v>
      </c>
      <c r="D36" s="70" t="s">
        <v>25</v>
      </c>
      <c r="E36" s="70">
        <v>284</v>
      </c>
      <c r="F36" s="70"/>
      <c r="G36" s="70">
        <v>18</v>
      </c>
      <c r="H36" s="70">
        <v>24</v>
      </c>
      <c r="I36" s="57">
        <f t="shared" si="0"/>
        <v>42</v>
      </c>
      <c r="J36" s="70">
        <v>9365181386</v>
      </c>
      <c r="K36" s="105" t="s">
        <v>1312</v>
      </c>
      <c r="L36" s="101" t="s">
        <v>1320</v>
      </c>
      <c r="M36" s="100">
        <v>9854748126</v>
      </c>
      <c r="N36" s="101" t="s">
        <v>1321</v>
      </c>
      <c r="O36" s="100">
        <v>9859586057</v>
      </c>
      <c r="P36" s="82" t="s">
        <v>408</v>
      </c>
      <c r="Q36" s="47" t="s">
        <v>1328</v>
      </c>
      <c r="R36" s="18"/>
      <c r="S36" s="18" t="s">
        <v>1330</v>
      </c>
      <c r="T36" s="18"/>
    </row>
    <row r="37" spans="1:20">
      <c r="A37" s="4">
        <v>33</v>
      </c>
      <c r="B37" s="17" t="s">
        <v>62</v>
      </c>
      <c r="C37" s="73" t="s">
        <v>274</v>
      </c>
      <c r="D37" s="70" t="s">
        <v>23</v>
      </c>
      <c r="E37" s="65" t="s">
        <v>275</v>
      </c>
      <c r="F37" s="70" t="s">
        <v>74</v>
      </c>
      <c r="G37" s="79">
        <v>50</v>
      </c>
      <c r="H37" s="79">
        <v>44</v>
      </c>
      <c r="I37" s="57">
        <f t="shared" si="0"/>
        <v>94</v>
      </c>
      <c r="J37" s="63" t="s">
        <v>409</v>
      </c>
      <c r="K37" s="105" t="s">
        <v>1312</v>
      </c>
      <c r="L37" s="101" t="s">
        <v>1320</v>
      </c>
      <c r="M37" s="100">
        <v>9854748126</v>
      </c>
      <c r="N37" s="101" t="s">
        <v>1321</v>
      </c>
      <c r="O37" s="100">
        <v>9859586057</v>
      </c>
      <c r="P37" s="82" t="s">
        <v>408</v>
      </c>
      <c r="Q37" s="47" t="s">
        <v>1328</v>
      </c>
      <c r="R37" s="18"/>
      <c r="S37" s="18" t="s">
        <v>1330</v>
      </c>
      <c r="T37" s="18"/>
    </row>
    <row r="38" spans="1:20">
      <c r="A38" s="4">
        <v>34</v>
      </c>
      <c r="B38" s="17" t="s">
        <v>62</v>
      </c>
      <c r="C38" s="73" t="s">
        <v>276</v>
      </c>
      <c r="D38" s="70" t="s">
        <v>23</v>
      </c>
      <c r="E38" s="65" t="s">
        <v>277</v>
      </c>
      <c r="F38" s="70" t="s">
        <v>74</v>
      </c>
      <c r="G38" s="79">
        <v>20</v>
      </c>
      <c r="H38" s="79">
        <v>14</v>
      </c>
      <c r="I38" s="57">
        <f t="shared" si="0"/>
        <v>34</v>
      </c>
      <c r="J38" s="63" t="s">
        <v>410</v>
      </c>
      <c r="K38" s="105" t="s">
        <v>1312</v>
      </c>
      <c r="L38" s="101" t="s">
        <v>1320</v>
      </c>
      <c r="M38" s="100">
        <v>9854748126</v>
      </c>
      <c r="N38" s="101" t="s">
        <v>1321</v>
      </c>
      <c r="O38" s="100">
        <v>9859586057</v>
      </c>
      <c r="P38" s="82" t="s">
        <v>411</v>
      </c>
      <c r="Q38" s="18" t="s">
        <v>1329</v>
      </c>
      <c r="R38" s="18"/>
      <c r="S38" s="18" t="s">
        <v>1330</v>
      </c>
      <c r="T38" s="18"/>
    </row>
    <row r="39" spans="1:20">
      <c r="A39" s="4">
        <v>35</v>
      </c>
      <c r="B39" s="17" t="s">
        <v>62</v>
      </c>
      <c r="C39" s="80" t="s">
        <v>278</v>
      </c>
      <c r="D39" s="70" t="s">
        <v>25</v>
      </c>
      <c r="E39" s="70">
        <v>59</v>
      </c>
      <c r="F39" s="70"/>
      <c r="G39" s="70">
        <v>24</v>
      </c>
      <c r="H39" s="70">
        <v>25</v>
      </c>
      <c r="I39" s="57">
        <f t="shared" si="0"/>
        <v>49</v>
      </c>
      <c r="J39" s="70">
        <v>9401879061</v>
      </c>
      <c r="K39" s="105" t="s">
        <v>1312</v>
      </c>
      <c r="L39" s="101" t="s">
        <v>1320</v>
      </c>
      <c r="M39" s="100">
        <v>9854748126</v>
      </c>
      <c r="N39" s="101" t="s">
        <v>1321</v>
      </c>
      <c r="O39" s="100">
        <v>9859586057</v>
      </c>
      <c r="P39" s="82" t="s">
        <v>411</v>
      </c>
      <c r="Q39" s="18" t="s">
        <v>1329</v>
      </c>
      <c r="R39" s="18"/>
      <c r="S39" s="18" t="s">
        <v>1330</v>
      </c>
      <c r="T39" s="18"/>
    </row>
    <row r="40" spans="1:20">
      <c r="A40" s="4">
        <v>36</v>
      </c>
      <c r="B40" s="17" t="s">
        <v>62</v>
      </c>
      <c r="C40" s="80" t="s">
        <v>279</v>
      </c>
      <c r="D40" s="70" t="s">
        <v>25</v>
      </c>
      <c r="E40" s="70">
        <v>60</v>
      </c>
      <c r="F40" s="70"/>
      <c r="G40" s="70">
        <v>25</v>
      </c>
      <c r="H40" s="70">
        <v>25</v>
      </c>
      <c r="I40" s="57">
        <f t="shared" si="0"/>
        <v>50</v>
      </c>
      <c r="J40" s="70">
        <v>8974772240</v>
      </c>
      <c r="K40" s="105" t="s">
        <v>1312</v>
      </c>
      <c r="L40" s="101" t="s">
        <v>1320</v>
      </c>
      <c r="M40" s="100">
        <v>9854748126</v>
      </c>
      <c r="N40" s="101" t="s">
        <v>1321</v>
      </c>
      <c r="O40" s="100">
        <v>9859586057</v>
      </c>
      <c r="P40" s="82" t="s">
        <v>411</v>
      </c>
      <c r="Q40" s="18" t="s">
        <v>1329</v>
      </c>
      <c r="R40" s="18"/>
      <c r="S40" s="18" t="s">
        <v>1330</v>
      </c>
      <c r="T40" s="18"/>
    </row>
    <row r="41" spans="1:20">
      <c r="A41" s="4">
        <v>37</v>
      </c>
      <c r="B41" s="17" t="s">
        <v>62</v>
      </c>
      <c r="C41" s="73" t="s">
        <v>280</v>
      </c>
      <c r="D41" s="70" t="s">
        <v>23</v>
      </c>
      <c r="E41" s="65" t="s">
        <v>281</v>
      </c>
      <c r="F41" s="70" t="s">
        <v>74</v>
      </c>
      <c r="G41" s="79">
        <v>21</v>
      </c>
      <c r="H41" s="79">
        <v>28</v>
      </c>
      <c r="I41" s="57">
        <f t="shared" si="0"/>
        <v>49</v>
      </c>
      <c r="J41" s="63" t="s">
        <v>412</v>
      </c>
      <c r="K41" s="105" t="s">
        <v>1312</v>
      </c>
      <c r="L41" s="101" t="s">
        <v>1320</v>
      </c>
      <c r="M41" s="100">
        <v>9854748126</v>
      </c>
      <c r="N41" s="101" t="s">
        <v>1321</v>
      </c>
      <c r="O41" s="100">
        <v>9859586057</v>
      </c>
      <c r="P41" s="82" t="s">
        <v>413</v>
      </c>
      <c r="Q41" s="18" t="s">
        <v>1328</v>
      </c>
      <c r="R41" s="18"/>
      <c r="S41" s="18" t="s">
        <v>1330</v>
      </c>
      <c r="T41" s="18"/>
    </row>
    <row r="42" spans="1:20">
      <c r="A42" s="4">
        <v>38</v>
      </c>
      <c r="B42" s="17" t="s">
        <v>62</v>
      </c>
      <c r="C42" s="73" t="s">
        <v>282</v>
      </c>
      <c r="D42" s="70" t="s">
        <v>23</v>
      </c>
      <c r="E42" s="65" t="s">
        <v>283</v>
      </c>
      <c r="F42" s="70" t="s">
        <v>74</v>
      </c>
      <c r="G42" s="79">
        <v>3</v>
      </c>
      <c r="H42" s="79">
        <v>13</v>
      </c>
      <c r="I42" s="57">
        <f t="shared" si="0"/>
        <v>16</v>
      </c>
      <c r="J42" s="63" t="s">
        <v>414</v>
      </c>
      <c r="K42" s="105" t="s">
        <v>1312</v>
      </c>
      <c r="L42" s="101" t="s">
        <v>1320</v>
      </c>
      <c r="M42" s="100">
        <v>9854748126</v>
      </c>
      <c r="N42" s="101" t="s">
        <v>1321</v>
      </c>
      <c r="O42" s="100">
        <v>9859586057</v>
      </c>
      <c r="P42" s="82" t="s">
        <v>413</v>
      </c>
      <c r="Q42" s="18" t="s">
        <v>1328</v>
      </c>
      <c r="R42" s="18"/>
      <c r="S42" s="18" t="s">
        <v>1330</v>
      </c>
      <c r="T42" s="18"/>
    </row>
    <row r="43" spans="1:20">
      <c r="A43" s="4">
        <v>39</v>
      </c>
      <c r="B43" s="17" t="s">
        <v>62</v>
      </c>
      <c r="C43" s="80" t="s">
        <v>284</v>
      </c>
      <c r="D43" s="70" t="s">
        <v>25</v>
      </c>
      <c r="E43" s="70">
        <v>157</v>
      </c>
      <c r="F43" s="70"/>
      <c r="G43" s="70">
        <v>34</v>
      </c>
      <c r="H43" s="70">
        <v>31</v>
      </c>
      <c r="I43" s="57">
        <f t="shared" si="0"/>
        <v>65</v>
      </c>
      <c r="J43" s="70">
        <v>9101051939</v>
      </c>
      <c r="K43" s="105" t="s">
        <v>1312</v>
      </c>
      <c r="L43" s="101" t="s">
        <v>1320</v>
      </c>
      <c r="M43" s="100">
        <v>9854748126</v>
      </c>
      <c r="N43" s="101" t="s">
        <v>1321</v>
      </c>
      <c r="O43" s="100">
        <v>9859586057</v>
      </c>
      <c r="P43" s="82" t="s">
        <v>413</v>
      </c>
      <c r="Q43" s="18" t="s">
        <v>1328</v>
      </c>
      <c r="R43" s="18"/>
      <c r="S43" s="18" t="s">
        <v>1330</v>
      </c>
      <c r="T43" s="18"/>
    </row>
    <row r="44" spans="1:20">
      <c r="A44" s="4">
        <v>40</v>
      </c>
      <c r="B44" s="17" t="s">
        <v>62</v>
      </c>
      <c r="C44" s="80" t="s">
        <v>285</v>
      </c>
      <c r="D44" s="70" t="s">
        <v>25</v>
      </c>
      <c r="E44" s="70">
        <v>158</v>
      </c>
      <c r="F44" s="70"/>
      <c r="G44" s="70">
        <v>29</v>
      </c>
      <c r="H44" s="70">
        <v>26</v>
      </c>
      <c r="I44" s="57">
        <f t="shared" si="0"/>
        <v>55</v>
      </c>
      <c r="J44" s="70">
        <v>7399403660</v>
      </c>
      <c r="K44" s="105" t="s">
        <v>1312</v>
      </c>
      <c r="L44" s="101" t="s">
        <v>1320</v>
      </c>
      <c r="M44" s="100">
        <v>9854748126</v>
      </c>
      <c r="N44" s="101" t="s">
        <v>1321</v>
      </c>
      <c r="O44" s="100">
        <v>9859586057</v>
      </c>
      <c r="P44" s="82" t="s">
        <v>415</v>
      </c>
      <c r="Q44" s="18" t="s">
        <v>1325</v>
      </c>
      <c r="R44" s="18"/>
      <c r="S44" s="18" t="s">
        <v>1330</v>
      </c>
      <c r="T44" s="18"/>
    </row>
    <row r="45" spans="1:20">
      <c r="A45" s="4">
        <v>41</v>
      </c>
      <c r="B45" s="17" t="s">
        <v>62</v>
      </c>
      <c r="C45" s="73" t="s">
        <v>286</v>
      </c>
      <c r="D45" s="70" t="s">
        <v>23</v>
      </c>
      <c r="E45" s="65" t="s">
        <v>287</v>
      </c>
      <c r="F45" s="70" t="s">
        <v>74</v>
      </c>
      <c r="G45" s="79">
        <v>9</v>
      </c>
      <c r="H45" s="79">
        <v>9</v>
      </c>
      <c r="I45" s="57">
        <f t="shared" si="0"/>
        <v>18</v>
      </c>
      <c r="J45" s="63" t="s">
        <v>416</v>
      </c>
      <c r="K45" s="105" t="s">
        <v>1312</v>
      </c>
      <c r="L45" s="101" t="s">
        <v>1320</v>
      </c>
      <c r="M45" s="100">
        <v>9854748126</v>
      </c>
      <c r="N45" s="101" t="s">
        <v>1321</v>
      </c>
      <c r="O45" s="100">
        <v>9859586057</v>
      </c>
      <c r="P45" s="82" t="s">
        <v>415</v>
      </c>
      <c r="Q45" s="18" t="s">
        <v>1325</v>
      </c>
      <c r="R45" s="18"/>
      <c r="S45" s="18" t="s">
        <v>1330</v>
      </c>
      <c r="T45" s="18"/>
    </row>
    <row r="46" spans="1:20">
      <c r="A46" s="4">
        <v>42</v>
      </c>
      <c r="B46" s="17" t="s">
        <v>62</v>
      </c>
      <c r="C46" s="73" t="s">
        <v>288</v>
      </c>
      <c r="D46" s="70" t="s">
        <v>23</v>
      </c>
      <c r="E46" s="65" t="s">
        <v>289</v>
      </c>
      <c r="F46" s="70" t="s">
        <v>74</v>
      </c>
      <c r="G46" s="79">
        <v>18</v>
      </c>
      <c r="H46" s="79">
        <v>14</v>
      </c>
      <c r="I46" s="57">
        <f t="shared" si="0"/>
        <v>32</v>
      </c>
      <c r="J46" s="63" t="s">
        <v>417</v>
      </c>
      <c r="K46" s="105" t="s">
        <v>1312</v>
      </c>
      <c r="L46" s="101" t="s">
        <v>1320</v>
      </c>
      <c r="M46" s="100">
        <v>9854748126</v>
      </c>
      <c r="N46" s="101" t="s">
        <v>1321</v>
      </c>
      <c r="O46" s="100">
        <v>9859586057</v>
      </c>
      <c r="P46" s="82" t="s">
        <v>415</v>
      </c>
      <c r="Q46" s="18" t="s">
        <v>1325</v>
      </c>
      <c r="R46" s="18"/>
      <c r="S46" s="18" t="s">
        <v>1330</v>
      </c>
      <c r="T46" s="18"/>
    </row>
    <row r="47" spans="1:20">
      <c r="A47" s="4">
        <v>43</v>
      </c>
      <c r="B47" s="17" t="s">
        <v>62</v>
      </c>
      <c r="C47" s="80" t="s">
        <v>290</v>
      </c>
      <c r="D47" s="70" t="s">
        <v>25</v>
      </c>
      <c r="E47" s="70">
        <v>149</v>
      </c>
      <c r="F47" s="70"/>
      <c r="G47" s="70">
        <v>35</v>
      </c>
      <c r="H47" s="70">
        <v>31</v>
      </c>
      <c r="I47" s="57">
        <f t="shared" si="0"/>
        <v>66</v>
      </c>
      <c r="J47" s="70">
        <v>9854390993</v>
      </c>
      <c r="K47" s="103" t="s">
        <v>1322</v>
      </c>
      <c r="L47" s="104" t="s">
        <v>1307</v>
      </c>
      <c r="M47" s="104">
        <v>9859885574</v>
      </c>
      <c r="N47" s="101" t="s">
        <v>1323</v>
      </c>
      <c r="O47" s="101">
        <v>8753053329</v>
      </c>
      <c r="P47" s="82" t="s">
        <v>418</v>
      </c>
      <c r="Q47" s="18" t="s">
        <v>1327</v>
      </c>
      <c r="R47" s="18"/>
      <c r="S47" s="18" t="s">
        <v>1330</v>
      </c>
      <c r="T47" s="18"/>
    </row>
    <row r="48" spans="1:20">
      <c r="A48" s="4">
        <v>44</v>
      </c>
      <c r="B48" s="17" t="s">
        <v>62</v>
      </c>
      <c r="C48" s="80" t="s">
        <v>291</v>
      </c>
      <c r="D48" s="70" t="s">
        <v>25</v>
      </c>
      <c r="E48" s="70">
        <v>277</v>
      </c>
      <c r="F48" s="70"/>
      <c r="G48" s="70">
        <v>38</v>
      </c>
      <c r="H48" s="70">
        <v>40</v>
      </c>
      <c r="I48" s="57">
        <f t="shared" si="0"/>
        <v>78</v>
      </c>
      <c r="J48" s="70">
        <v>9613406189</v>
      </c>
      <c r="K48" s="103" t="s">
        <v>1322</v>
      </c>
      <c r="L48" s="104" t="s">
        <v>1307</v>
      </c>
      <c r="M48" s="104">
        <v>9859885574</v>
      </c>
      <c r="N48" s="101" t="s">
        <v>1323</v>
      </c>
      <c r="O48" s="101">
        <v>8753053329</v>
      </c>
      <c r="P48" s="82" t="s">
        <v>418</v>
      </c>
      <c r="Q48" s="18" t="s">
        <v>1327</v>
      </c>
      <c r="R48" s="18"/>
      <c r="S48" s="18" t="s">
        <v>1330</v>
      </c>
      <c r="T48" s="18"/>
    </row>
    <row r="49" spans="1:20">
      <c r="A49" s="4">
        <v>45</v>
      </c>
      <c r="B49" s="17" t="s">
        <v>62</v>
      </c>
      <c r="C49" s="73" t="s">
        <v>292</v>
      </c>
      <c r="D49" s="70" t="s">
        <v>23</v>
      </c>
      <c r="E49" s="65" t="s">
        <v>293</v>
      </c>
      <c r="F49" s="70" t="s">
        <v>74</v>
      </c>
      <c r="G49" s="79">
        <v>9</v>
      </c>
      <c r="H49" s="79">
        <v>24</v>
      </c>
      <c r="I49" s="57">
        <f t="shared" si="0"/>
        <v>33</v>
      </c>
      <c r="J49" s="63" t="s">
        <v>419</v>
      </c>
      <c r="K49" s="103" t="s">
        <v>1322</v>
      </c>
      <c r="L49" s="104" t="s">
        <v>1307</v>
      </c>
      <c r="M49" s="104">
        <v>9859885574</v>
      </c>
      <c r="N49" s="101" t="s">
        <v>1323</v>
      </c>
      <c r="O49" s="101">
        <v>8753053329</v>
      </c>
      <c r="P49" s="82" t="s">
        <v>418</v>
      </c>
      <c r="Q49" s="18" t="s">
        <v>1327</v>
      </c>
      <c r="R49" s="18"/>
      <c r="S49" s="18" t="s">
        <v>1330</v>
      </c>
      <c r="T49" s="18"/>
    </row>
    <row r="50" spans="1:20">
      <c r="A50" s="4">
        <v>46</v>
      </c>
      <c r="B50" s="17" t="s">
        <v>62</v>
      </c>
      <c r="C50" s="73" t="s">
        <v>294</v>
      </c>
      <c r="D50" s="70" t="s">
        <v>23</v>
      </c>
      <c r="E50" s="65" t="s">
        <v>295</v>
      </c>
      <c r="F50" s="70" t="s">
        <v>74</v>
      </c>
      <c r="G50" s="79">
        <v>20</v>
      </c>
      <c r="H50" s="79">
        <v>18</v>
      </c>
      <c r="I50" s="57">
        <f t="shared" si="0"/>
        <v>38</v>
      </c>
      <c r="J50" s="63" t="s">
        <v>420</v>
      </c>
      <c r="K50" s="103" t="s">
        <v>1322</v>
      </c>
      <c r="L50" s="104" t="s">
        <v>1307</v>
      </c>
      <c r="M50" s="104">
        <v>9859885574</v>
      </c>
      <c r="N50" s="101" t="s">
        <v>1323</v>
      </c>
      <c r="O50" s="101">
        <v>8753053329</v>
      </c>
      <c r="P50" s="82" t="s">
        <v>421</v>
      </c>
      <c r="Q50" s="18" t="s">
        <v>1328</v>
      </c>
      <c r="R50" s="18"/>
      <c r="S50" s="18" t="s">
        <v>1330</v>
      </c>
      <c r="T50" s="18"/>
    </row>
    <row r="51" spans="1:20">
      <c r="A51" s="4">
        <v>47</v>
      </c>
      <c r="B51" s="17" t="s">
        <v>62</v>
      </c>
      <c r="C51" s="80" t="s">
        <v>296</v>
      </c>
      <c r="D51" s="70" t="s">
        <v>25</v>
      </c>
      <c r="E51" s="70">
        <v>146</v>
      </c>
      <c r="F51" s="70"/>
      <c r="G51" s="70">
        <v>20</v>
      </c>
      <c r="H51" s="70">
        <v>14</v>
      </c>
      <c r="I51" s="57">
        <f t="shared" si="0"/>
        <v>34</v>
      </c>
      <c r="J51" s="70">
        <v>9476514517</v>
      </c>
      <c r="K51" s="103" t="s">
        <v>1322</v>
      </c>
      <c r="L51" s="104" t="s">
        <v>1307</v>
      </c>
      <c r="M51" s="104">
        <v>9859885574</v>
      </c>
      <c r="N51" s="101" t="s">
        <v>1323</v>
      </c>
      <c r="O51" s="101">
        <v>8753053329</v>
      </c>
      <c r="P51" s="82" t="s">
        <v>421</v>
      </c>
      <c r="Q51" s="18" t="s">
        <v>1328</v>
      </c>
      <c r="R51" s="18"/>
      <c r="S51" s="18" t="s">
        <v>1330</v>
      </c>
      <c r="T51" s="18"/>
    </row>
    <row r="52" spans="1:20">
      <c r="A52" s="4">
        <v>48</v>
      </c>
      <c r="B52" s="17" t="s">
        <v>62</v>
      </c>
      <c r="C52" s="80" t="s">
        <v>297</v>
      </c>
      <c r="D52" s="70" t="s">
        <v>25</v>
      </c>
      <c r="E52" s="70">
        <v>147</v>
      </c>
      <c r="F52" s="70"/>
      <c r="G52" s="70">
        <v>37</v>
      </c>
      <c r="H52" s="70">
        <v>29</v>
      </c>
      <c r="I52" s="57">
        <f t="shared" si="0"/>
        <v>66</v>
      </c>
      <c r="J52" s="70">
        <v>9401023390</v>
      </c>
      <c r="K52" s="103" t="s">
        <v>1322</v>
      </c>
      <c r="L52" s="104" t="s">
        <v>1307</v>
      </c>
      <c r="M52" s="104">
        <v>9859885574</v>
      </c>
      <c r="N52" s="101" t="s">
        <v>1323</v>
      </c>
      <c r="O52" s="101">
        <v>8753053329</v>
      </c>
      <c r="P52" s="82" t="s">
        <v>421</v>
      </c>
      <c r="Q52" s="18" t="s">
        <v>1328</v>
      </c>
      <c r="R52" s="18"/>
      <c r="S52" s="18" t="s">
        <v>1330</v>
      </c>
      <c r="T52" s="18"/>
    </row>
    <row r="53" spans="1:20">
      <c r="A53" s="4">
        <v>49</v>
      </c>
      <c r="B53" s="17" t="s">
        <v>62</v>
      </c>
      <c r="C53" s="73" t="s">
        <v>298</v>
      </c>
      <c r="D53" s="70" t="s">
        <v>23</v>
      </c>
      <c r="E53" s="65" t="s">
        <v>299</v>
      </c>
      <c r="F53" s="70" t="s">
        <v>74</v>
      </c>
      <c r="G53" s="79">
        <v>15</v>
      </c>
      <c r="H53" s="79">
        <v>21</v>
      </c>
      <c r="I53" s="57">
        <f t="shared" si="0"/>
        <v>36</v>
      </c>
      <c r="J53" s="63" t="s">
        <v>422</v>
      </c>
      <c r="K53" s="103" t="s">
        <v>1322</v>
      </c>
      <c r="L53" s="104" t="s">
        <v>1307</v>
      </c>
      <c r="M53" s="104">
        <v>9859885574</v>
      </c>
      <c r="N53" s="101" t="s">
        <v>1323</v>
      </c>
      <c r="O53" s="101">
        <v>8753053329</v>
      </c>
      <c r="P53" s="82" t="s">
        <v>423</v>
      </c>
      <c r="Q53" s="18" t="s">
        <v>1329</v>
      </c>
      <c r="R53" s="18"/>
      <c r="S53" s="18" t="s">
        <v>1330</v>
      </c>
      <c r="T53" s="18"/>
    </row>
    <row r="54" spans="1:20">
      <c r="A54" s="4">
        <v>50</v>
      </c>
      <c r="B54" s="17" t="s">
        <v>62</v>
      </c>
      <c r="C54" s="73" t="s">
        <v>300</v>
      </c>
      <c r="D54" s="70" t="s">
        <v>23</v>
      </c>
      <c r="E54" s="65" t="s">
        <v>301</v>
      </c>
      <c r="F54" s="70" t="s">
        <v>74</v>
      </c>
      <c r="G54" s="79">
        <v>27</v>
      </c>
      <c r="H54" s="79">
        <v>41</v>
      </c>
      <c r="I54" s="57">
        <f t="shared" si="0"/>
        <v>68</v>
      </c>
      <c r="J54" s="63" t="s">
        <v>424</v>
      </c>
      <c r="K54" s="103" t="s">
        <v>1322</v>
      </c>
      <c r="L54" s="104" t="s">
        <v>1307</v>
      </c>
      <c r="M54" s="104">
        <v>9859885574</v>
      </c>
      <c r="N54" s="101" t="s">
        <v>1323</v>
      </c>
      <c r="O54" s="101">
        <v>8753053329</v>
      </c>
      <c r="P54" s="82" t="s">
        <v>423</v>
      </c>
      <c r="Q54" s="18" t="s">
        <v>1329</v>
      </c>
      <c r="R54" s="18"/>
      <c r="S54" s="18" t="s">
        <v>1330</v>
      </c>
      <c r="T54" s="18"/>
    </row>
    <row r="55" spans="1:20">
      <c r="A55" s="4">
        <v>51</v>
      </c>
      <c r="B55" s="17" t="s">
        <v>62</v>
      </c>
      <c r="C55" s="80" t="s">
        <v>302</v>
      </c>
      <c r="D55" s="70" t="s">
        <v>25</v>
      </c>
      <c r="E55" s="70">
        <v>276</v>
      </c>
      <c r="F55" s="70"/>
      <c r="G55" s="70">
        <v>34</v>
      </c>
      <c r="H55" s="70">
        <v>26</v>
      </c>
      <c r="I55" s="57">
        <f t="shared" si="0"/>
        <v>60</v>
      </c>
      <c r="J55" s="70">
        <v>8473038196</v>
      </c>
      <c r="K55" s="103" t="s">
        <v>1322</v>
      </c>
      <c r="L55" s="104" t="s">
        <v>1307</v>
      </c>
      <c r="M55" s="104">
        <v>9859885574</v>
      </c>
      <c r="N55" s="101" t="s">
        <v>1323</v>
      </c>
      <c r="O55" s="101">
        <v>8753053329</v>
      </c>
      <c r="P55" s="82" t="s">
        <v>423</v>
      </c>
      <c r="Q55" s="18" t="s">
        <v>1329</v>
      </c>
      <c r="R55" s="18"/>
      <c r="S55" s="18" t="s">
        <v>1330</v>
      </c>
      <c r="T55" s="18"/>
    </row>
    <row r="56" spans="1:20">
      <c r="A56" s="4">
        <v>52</v>
      </c>
      <c r="B56" s="17" t="s">
        <v>62</v>
      </c>
      <c r="C56" s="80" t="s">
        <v>303</v>
      </c>
      <c r="D56" s="70" t="s">
        <v>25</v>
      </c>
      <c r="E56" s="70">
        <v>219</v>
      </c>
      <c r="F56" s="70"/>
      <c r="G56" s="70">
        <v>25</v>
      </c>
      <c r="H56" s="70">
        <v>30</v>
      </c>
      <c r="I56" s="57">
        <f t="shared" si="0"/>
        <v>55</v>
      </c>
      <c r="J56" s="70">
        <v>8134095598</v>
      </c>
      <c r="K56" s="103" t="s">
        <v>1322</v>
      </c>
      <c r="L56" s="104" t="s">
        <v>1307</v>
      </c>
      <c r="M56" s="104">
        <v>9859885574</v>
      </c>
      <c r="N56" s="101" t="s">
        <v>1323</v>
      </c>
      <c r="O56" s="101">
        <v>8753053329</v>
      </c>
      <c r="P56" s="82" t="s">
        <v>425</v>
      </c>
      <c r="Q56" s="18" t="s">
        <v>1324</v>
      </c>
      <c r="R56" s="18"/>
      <c r="S56" s="18" t="s">
        <v>1330</v>
      </c>
      <c r="T56" s="18"/>
    </row>
    <row r="57" spans="1:20">
      <c r="A57" s="4">
        <v>53</v>
      </c>
      <c r="B57" s="17" t="s">
        <v>62</v>
      </c>
      <c r="C57" s="73" t="s">
        <v>304</v>
      </c>
      <c r="D57" s="70" t="s">
        <v>23</v>
      </c>
      <c r="E57" s="65" t="s">
        <v>305</v>
      </c>
      <c r="F57" s="70" t="s">
        <v>74</v>
      </c>
      <c r="G57" s="79">
        <v>7</v>
      </c>
      <c r="H57" s="79">
        <v>10</v>
      </c>
      <c r="I57" s="57">
        <f t="shared" si="0"/>
        <v>17</v>
      </c>
      <c r="J57" s="63" t="s">
        <v>426</v>
      </c>
      <c r="K57" s="103" t="s">
        <v>1322</v>
      </c>
      <c r="L57" s="104" t="s">
        <v>1307</v>
      </c>
      <c r="M57" s="104">
        <v>9859885574</v>
      </c>
      <c r="N57" s="101" t="s">
        <v>1323</v>
      </c>
      <c r="O57" s="101">
        <v>8753053329</v>
      </c>
      <c r="P57" s="82" t="s">
        <v>425</v>
      </c>
      <c r="Q57" s="18" t="s">
        <v>1324</v>
      </c>
      <c r="R57" s="18"/>
      <c r="S57" s="18" t="s">
        <v>1330</v>
      </c>
      <c r="T57" s="18"/>
    </row>
    <row r="58" spans="1:20">
      <c r="A58" s="4">
        <v>54</v>
      </c>
      <c r="B58" s="17" t="s">
        <v>62</v>
      </c>
      <c r="C58" s="73" t="s">
        <v>306</v>
      </c>
      <c r="D58" s="70" t="s">
        <v>23</v>
      </c>
      <c r="E58" s="65" t="s">
        <v>307</v>
      </c>
      <c r="F58" s="70" t="s">
        <v>74</v>
      </c>
      <c r="G58" s="79">
        <v>15</v>
      </c>
      <c r="H58" s="79">
        <v>15</v>
      </c>
      <c r="I58" s="57">
        <f t="shared" si="0"/>
        <v>30</v>
      </c>
      <c r="J58" s="63" t="s">
        <v>427</v>
      </c>
      <c r="K58" s="103" t="s">
        <v>1322</v>
      </c>
      <c r="L58" s="104" t="s">
        <v>1307</v>
      </c>
      <c r="M58" s="104">
        <v>9859885574</v>
      </c>
      <c r="N58" s="101" t="s">
        <v>1323</v>
      </c>
      <c r="O58" s="101">
        <v>8753053329</v>
      </c>
      <c r="P58" s="82" t="s">
        <v>425</v>
      </c>
      <c r="Q58" s="18" t="s">
        <v>1324</v>
      </c>
      <c r="R58" s="18"/>
      <c r="S58" s="18" t="s">
        <v>1330</v>
      </c>
      <c r="T58" s="18"/>
    </row>
    <row r="59" spans="1:20">
      <c r="A59" s="4">
        <v>55</v>
      </c>
      <c r="B59" s="17" t="s">
        <v>62</v>
      </c>
      <c r="C59" s="80" t="s">
        <v>308</v>
      </c>
      <c r="D59" s="70" t="s">
        <v>25</v>
      </c>
      <c r="E59" s="70">
        <v>33</v>
      </c>
      <c r="F59" s="70"/>
      <c r="G59" s="70">
        <v>24</v>
      </c>
      <c r="H59" s="70">
        <v>26</v>
      </c>
      <c r="I59" s="57">
        <f t="shared" si="0"/>
        <v>50</v>
      </c>
      <c r="J59" s="70">
        <v>9954470508</v>
      </c>
      <c r="K59" s="103" t="s">
        <v>1322</v>
      </c>
      <c r="L59" s="104" t="s">
        <v>1307</v>
      </c>
      <c r="M59" s="104">
        <v>9859885574</v>
      </c>
      <c r="N59" s="101" t="s">
        <v>1323</v>
      </c>
      <c r="O59" s="101">
        <v>8753053329</v>
      </c>
      <c r="P59" s="82" t="s">
        <v>428</v>
      </c>
      <c r="Q59" s="18" t="s">
        <v>1325</v>
      </c>
      <c r="R59" s="18"/>
      <c r="S59" s="18" t="s">
        <v>1330</v>
      </c>
      <c r="T59" s="18"/>
    </row>
    <row r="60" spans="1:20">
      <c r="A60" s="4">
        <v>56</v>
      </c>
      <c r="B60" s="17" t="s">
        <v>62</v>
      </c>
      <c r="C60" s="80" t="s">
        <v>309</v>
      </c>
      <c r="D60" s="70" t="s">
        <v>25</v>
      </c>
      <c r="E60" s="70">
        <v>98</v>
      </c>
      <c r="F60" s="70"/>
      <c r="G60" s="70">
        <v>23</v>
      </c>
      <c r="H60" s="70">
        <v>26</v>
      </c>
      <c r="I60" s="57">
        <f t="shared" si="0"/>
        <v>49</v>
      </c>
      <c r="J60" s="70">
        <v>9544712358</v>
      </c>
      <c r="K60" s="103" t="s">
        <v>1322</v>
      </c>
      <c r="L60" s="104" t="s">
        <v>1307</v>
      </c>
      <c r="M60" s="104">
        <v>9859885574</v>
      </c>
      <c r="N60" s="101" t="s">
        <v>1323</v>
      </c>
      <c r="O60" s="101">
        <v>8753053329</v>
      </c>
      <c r="P60" s="82" t="s">
        <v>428</v>
      </c>
      <c r="Q60" s="18" t="s">
        <v>1325</v>
      </c>
      <c r="R60" s="18"/>
      <c r="S60" s="18" t="s">
        <v>1330</v>
      </c>
      <c r="T60" s="18"/>
    </row>
    <row r="61" spans="1:20">
      <c r="A61" s="4">
        <v>57</v>
      </c>
      <c r="B61" s="17" t="s">
        <v>62</v>
      </c>
      <c r="C61" s="73" t="s">
        <v>310</v>
      </c>
      <c r="D61" s="70" t="s">
        <v>23</v>
      </c>
      <c r="E61" s="65" t="s">
        <v>311</v>
      </c>
      <c r="F61" s="70" t="s">
        <v>74</v>
      </c>
      <c r="G61" s="79">
        <v>10</v>
      </c>
      <c r="H61" s="79">
        <v>16</v>
      </c>
      <c r="I61" s="57">
        <f t="shared" si="0"/>
        <v>26</v>
      </c>
      <c r="J61" s="63" t="s">
        <v>429</v>
      </c>
      <c r="K61" s="103" t="s">
        <v>1322</v>
      </c>
      <c r="L61" s="104" t="s">
        <v>1307</v>
      </c>
      <c r="M61" s="104">
        <v>9859885574</v>
      </c>
      <c r="N61" s="101" t="s">
        <v>1323</v>
      </c>
      <c r="O61" s="101">
        <v>8753053329</v>
      </c>
      <c r="P61" s="82" t="s">
        <v>428</v>
      </c>
      <c r="Q61" s="18" t="s">
        <v>1325</v>
      </c>
      <c r="R61" s="18"/>
      <c r="S61" s="18" t="s">
        <v>1330</v>
      </c>
      <c r="T61" s="18"/>
    </row>
    <row r="62" spans="1:20">
      <c r="A62" s="4">
        <v>58</v>
      </c>
      <c r="B62" s="17" t="s">
        <v>62</v>
      </c>
      <c r="C62" s="73" t="s">
        <v>312</v>
      </c>
      <c r="D62" s="70" t="s">
        <v>23</v>
      </c>
      <c r="E62" s="65" t="s">
        <v>313</v>
      </c>
      <c r="F62" s="70" t="s">
        <v>74</v>
      </c>
      <c r="G62" s="79">
        <v>3</v>
      </c>
      <c r="H62" s="79">
        <v>2</v>
      </c>
      <c r="I62" s="57">
        <f t="shared" si="0"/>
        <v>5</v>
      </c>
      <c r="J62" s="63" t="s">
        <v>430</v>
      </c>
      <c r="K62" s="103" t="s">
        <v>1322</v>
      </c>
      <c r="L62" s="104" t="s">
        <v>1307</v>
      </c>
      <c r="M62" s="104">
        <v>9859885574</v>
      </c>
      <c r="N62" s="101" t="s">
        <v>1323</v>
      </c>
      <c r="O62" s="101">
        <v>8753053329</v>
      </c>
      <c r="P62" s="82" t="s">
        <v>431</v>
      </c>
      <c r="Q62" s="18" t="s">
        <v>1326</v>
      </c>
      <c r="R62" s="18"/>
      <c r="S62" s="18" t="s">
        <v>1330</v>
      </c>
      <c r="T62" s="18"/>
    </row>
    <row r="63" spans="1:20">
      <c r="A63" s="4">
        <v>59</v>
      </c>
      <c r="B63" s="17" t="s">
        <v>62</v>
      </c>
      <c r="C63" s="80" t="s">
        <v>314</v>
      </c>
      <c r="D63" s="70" t="s">
        <v>25</v>
      </c>
      <c r="E63" s="70">
        <v>125</v>
      </c>
      <c r="F63" s="70"/>
      <c r="G63" s="70">
        <v>16</v>
      </c>
      <c r="H63" s="70">
        <v>18</v>
      </c>
      <c r="I63" s="57">
        <f t="shared" si="0"/>
        <v>34</v>
      </c>
      <c r="J63" s="70">
        <v>9707696898</v>
      </c>
      <c r="K63" s="103" t="s">
        <v>1322</v>
      </c>
      <c r="L63" s="104" t="s">
        <v>1307</v>
      </c>
      <c r="M63" s="104">
        <v>9859885574</v>
      </c>
      <c r="N63" s="101" t="s">
        <v>1323</v>
      </c>
      <c r="O63" s="101">
        <v>8753053329</v>
      </c>
      <c r="P63" s="82" t="s">
        <v>431</v>
      </c>
      <c r="Q63" s="18" t="s">
        <v>1326</v>
      </c>
      <c r="R63" s="18"/>
      <c r="S63" s="18" t="s">
        <v>1330</v>
      </c>
      <c r="T63" s="18"/>
    </row>
    <row r="64" spans="1:20">
      <c r="A64" s="4">
        <v>60</v>
      </c>
      <c r="B64" s="17" t="s">
        <v>62</v>
      </c>
      <c r="C64" s="80" t="s">
        <v>315</v>
      </c>
      <c r="D64" s="70" t="s">
        <v>25</v>
      </c>
      <c r="E64" s="70">
        <v>200</v>
      </c>
      <c r="F64" s="70"/>
      <c r="G64" s="70">
        <v>15</v>
      </c>
      <c r="H64" s="70">
        <v>15</v>
      </c>
      <c r="I64" s="57">
        <f t="shared" si="0"/>
        <v>30</v>
      </c>
      <c r="J64" s="70">
        <v>9531330759</v>
      </c>
      <c r="K64" s="103" t="s">
        <v>1322</v>
      </c>
      <c r="L64" s="104" t="s">
        <v>1307</v>
      </c>
      <c r="M64" s="104">
        <v>9859885574</v>
      </c>
      <c r="N64" s="101" t="s">
        <v>1323</v>
      </c>
      <c r="O64" s="101">
        <v>8753053329</v>
      </c>
      <c r="P64" s="82" t="s">
        <v>431</v>
      </c>
      <c r="Q64" s="18" t="s">
        <v>1326</v>
      </c>
      <c r="R64" s="18"/>
      <c r="S64" s="18" t="s">
        <v>1330</v>
      </c>
      <c r="T64" s="18"/>
    </row>
    <row r="65" spans="1:20">
      <c r="A65" s="4">
        <v>61</v>
      </c>
      <c r="B65" s="17" t="s">
        <v>62</v>
      </c>
      <c r="C65" s="73" t="s">
        <v>316</v>
      </c>
      <c r="D65" s="70" t="s">
        <v>23</v>
      </c>
      <c r="E65" s="65" t="s">
        <v>317</v>
      </c>
      <c r="F65" s="70" t="s">
        <v>74</v>
      </c>
      <c r="G65" s="79">
        <v>5</v>
      </c>
      <c r="H65" s="79">
        <v>5</v>
      </c>
      <c r="I65" s="57">
        <f t="shared" si="0"/>
        <v>10</v>
      </c>
      <c r="J65" s="63" t="s">
        <v>432</v>
      </c>
      <c r="K65" s="103" t="s">
        <v>1322</v>
      </c>
      <c r="L65" s="104" t="s">
        <v>1307</v>
      </c>
      <c r="M65" s="104">
        <v>9859885574</v>
      </c>
      <c r="N65" s="101" t="s">
        <v>1323</v>
      </c>
      <c r="O65" s="101">
        <v>8753053329</v>
      </c>
      <c r="P65" s="82" t="s">
        <v>433</v>
      </c>
      <c r="Q65" s="18" t="s">
        <v>1327</v>
      </c>
      <c r="R65" s="18"/>
      <c r="S65" s="18" t="s">
        <v>1330</v>
      </c>
      <c r="T65" s="18"/>
    </row>
    <row r="66" spans="1:20">
      <c r="A66" s="4">
        <v>62</v>
      </c>
      <c r="B66" s="17" t="s">
        <v>62</v>
      </c>
      <c r="C66" s="69" t="s">
        <v>318</v>
      </c>
      <c r="D66" s="70" t="s">
        <v>23</v>
      </c>
      <c r="E66" s="68">
        <v>100408</v>
      </c>
      <c r="F66" s="70" t="s">
        <v>74</v>
      </c>
      <c r="G66" s="79">
        <v>8</v>
      </c>
      <c r="H66" s="79">
        <v>10</v>
      </c>
      <c r="I66" s="57">
        <f t="shared" si="0"/>
        <v>18</v>
      </c>
      <c r="J66" s="63" t="s">
        <v>434</v>
      </c>
      <c r="K66" s="103" t="s">
        <v>1322</v>
      </c>
      <c r="L66" s="104" t="s">
        <v>1307</v>
      </c>
      <c r="M66" s="104">
        <v>9859885574</v>
      </c>
      <c r="N66" s="101" t="s">
        <v>1323</v>
      </c>
      <c r="O66" s="101">
        <v>8753053329</v>
      </c>
      <c r="P66" s="82" t="s">
        <v>433</v>
      </c>
      <c r="Q66" s="18" t="s">
        <v>1327</v>
      </c>
      <c r="R66" s="18"/>
      <c r="S66" s="18" t="s">
        <v>1330</v>
      </c>
      <c r="T66" s="18"/>
    </row>
    <row r="67" spans="1:20">
      <c r="A67" s="4">
        <v>63</v>
      </c>
      <c r="B67" s="17" t="s">
        <v>62</v>
      </c>
      <c r="C67" s="80" t="s">
        <v>319</v>
      </c>
      <c r="D67" s="70" t="s">
        <v>25</v>
      </c>
      <c r="E67" s="70">
        <v>126</v>
      </c>
      <c r="F67" s="70"/>
      <c r="G67" s="70">
        <v>29</v>
      </c>
      <c r="H67" s="70">
        <v>32</v>
      </c>
      <c r="I67" s="57">
        <f t="shared" si="0"/>
        <v>61</v>
      </c>
      <c r="J67" s="70">
        <v>9401117620</v>
      </c>
      <c r="K67" s="98" t="s">
        <v>1309</v>
      </c>
      <c r="L67" s="104" t="s">
        <v>1310</v>
      </c>
      <c r="M67" s="104">
        <v>9859707688</v>
      </c>
      <c r="N67" s="99" t="s">
        <v>1311</v>
      </c>
      <c r="O67" s="99">
        <v>9577747179</v>
      </c>
      <c r="P67" s="82" t="s">
        <v>433</v>
      </c>
      <c r="Q67" s="18" t="s">
        <v>1327</v>
      </c>
      <c r="R67" s="18"/>
      <c r="S67" s="18" t="s">
        <v>1330</v>
      </c>
      <c r="T67" s="18"/>
    </row>
    <row r="68" spans="1:20">
      <c r="A68" s="4">
        <v>64</v>
      </c>
      <c r="B68" s="17" t="s">
        <v>62</v>
      </c>
      <c r="C68" s="80" t="s">
        <v>320</v>
      </c>
      <c r="D68" s="70" t="s">
        <v>25</v>
      </c>
      <c r="E68" s="70">
        <v>201</v>
      </c>
      <c r="F68" s="70"/>
      <c r="G68" s="70">
        <v>29</v>
      </c>
      <c r="H68" s="70">
        <v>35</v>
      </c>
      <c r="I68" s="57">
        <f t="shared" si="0"/>
        <v>64</v>
      </c>
      <c r="J68" s="70">
        <v>9435876289</v>
      </c>
      <c r="K68" s="98" t="s">
        <v>1309</v>
      </c>
      <c r="L68" s="104" t="s">
        <v>1310</v>
      </c>
      <c r="M68" s="104">
        <v>9859707688</v>
      </c>
      <c r="N68" s="99" t="s">
        <v>1311</v>
      </c>
      <c r="O68" s="99">
        <v>9577747179</v>
      </c>
      <c r="P68" s="82" t="s">
        <v>435</v>
      </c>
      <c r="Q68" s="18" t="s">
        <v>1328</v>
      </c>
      <c r="R68" s="18"/>
      <c r="S68" s="18" t="s">
        <v>1330</v>
      </c>
      <c r="T68" s="18"/>
    </row>
    <row r="69" spans="1:20">
      <c r="A69" s="4">
        <v>65</v>
      </c>
      <c r="B69" s="17" t="s">
        <v>62</v>
      </c>
      <c r="C69" s="73" t="s">
        <v>321</v>
      </c>
      <c r="D69" s="70" t="s">
        <v>23</v>
      </c>
      <c r="E69" s="65" t="s">
        <v>322</v>
      </c>
      <c r="F69" s="70" t="s">
        <v>74</v>
      </c>
      <c r="G69" s="79">
        <v>34</v>
      </c>
      <c r="H69" s="79">
        <v>21</v>
      </c>
      <c r="I69" s="57">
        <f t="shared" si="0"/>
        <v>55</v>
      </c>
      <c r="J69" s="63" t="s">
        <v>436</v>
      </c>
      <c r="K69" s="98" t="s">
        <v>1309</v>
      </c>
      <c r="L69" s="104" t="s">
        <v>1310</v>
      </c>
      <c r="M69" s="104">
        <v>9859707688</v>
      </c>
      <c r="N69" s="99" t="s">
        <v>1311</v>
      </c>
      <c r="O69" s="99">
        <v>9577747179</v>
      </c>
      <c r="P69" s="82" t="s">
        <v>435</v>
      </c>
      <c r="Q69" s="18" t="s">
        <v>1328</v>
      </c>
      <c r="R69" s="18"/>
      <c r="S69" s="18" t="s">
        <v>1330</v>
      </c>
      <c r="T69" s="18"/>
    </row>
    <row r="70" spans="1:20">
      <c r="A70" s="4">
        <v>66</v>
      </c>
      <c r="B70" s="17" t="s">
        <v>62</v>
      </c>
      <c r="C70" s="73" t="s">
        <v>323</v>
      </c>
      <c r="D70" s="70" t="s">
        <v>23</v>
      </c>
      <c r="E70" s="65" t="s">
        <v>324</v>
      </c>
      <c r="F70" s="70" t="s">
        <v>249</v>
      </c>
      <c r="G70" s="79">
        <v>15</v>
      </c>
      <c r="H70" s="79">
        <v>5</v>
      </c>
      <c r="I70" s="57">
        <f t="shared" ref="I70:I133" si="1">SUM(G70:H70)</f>
        <v>20</v>
      </c>
      <c r="J70" s="63" t="s">
        <v>437</v>
      </c>
      <c r="K70" s="98" t="s">
        <v>1309</v>
      </c>
      <c r="L70" s="104" t="s">
        <v>1310</v>
      </c>
      <c r="M70" s="104">
        <v>9859707688</v>
      </c>
      <c r="N70" s="99" t="s">
        <v>1311</v>
      </c>
      <c r="O70" s="99">
        <v>9577747179</v>
      </c>
      <c r="P70" s="82" t="s">
        <v>435</v>
      </c>
      <c r="Q70" s="18" t="s">
        <v>1328</v>
      </c>
      <c r="R70" s="18"/>
      <c r="S70" s="18" t="s">
        <v>1330</v>
      </c>
      <c r="T70" s="18"/>
    </row>
    <row r="71" spans="1:20">
      <c r="A71" s="4">
        <v>67</v>
      </c>
      <c r="B71" s="17" t="s">
        <v>62</v>
      </c>
      <c r="C71" s="80" t="s">
        <v>325</v>
      </c>
      <c r="D71" s="70" t="s">
        <v>25</v>
      </c>
      <c r="E71" s="70">
        <v>36</v>
      </c>
      <c r="F71" s="70"/>
      <c r="G71" s="70">
        <v>16</v>
      </c>
      <c r="H71" s="70">
        <v>27</v>
      </c>
      <c r="I71" s="57">
        <f t="shared" si="1"/>
        <v>43</v>
      </c>
      <c r="J71" s="70">
        <v>9707159154</v>
      </c>
      <c r="K71" s="98" t="s">
        <v>1309</v>
      </c>
      <c r="L71" s="104" t="s">
        <v>1310</v>
      </c>
      <c r="M71" s="104">
        <v>9859707688</v>
      </c>
      <c r="N71" s="99" t="s">
        <v>1311</v>
      </c>
      <c r="O71" s="99">
        <v>9577747179</v>
      </c>
      <c r="P71" s="82" t="s">
        <v>438</v>
      </c>
      <c r="Q71" s="18" t="s">
        <v>1329</v>
      </c>
      <c r="R71" s="18"/>
      <c r="S71" s="18" t="s">
        <v>1330</v>
      </c>
      <c r="T71" s="18"/>
    </row>
    <row r="72" spans="1:20">
      <c r="A72" s="4">
        <v>68</v>
      </c>
      <c r="B72" s="17" t="s">
        <v>62</v>
      </c>
      <c r="C72" s="80" t="s">
        <v>326</v>
      </c>
      <c r="D72" s="70" t="s">
        <v>25</v>
      </c>
      <c r="E72" s="70">
        <v>127</v>
      </c>
      <c r="F72" s="70"/>
      <c r="G72" s="70">
        <v>37</v>
      </c>
      <c r="H72" s="70">
        <v>32</v>
      </c>
      <c r="I72" s="57">
        <f t="shared" si="1"/>
        <v>69</v>
      </c>
      <c r="J72" s="70">
        <v>7638841561</v>
      </c>
      <c r="K72" s="98" t="s">
        <v>1309</v>
      </c>
      <c r="L72" s="104" t="s">
        <v>1310</v>
      </c>
      <c r="M72" s="104">
        <v>9859707688</v>
      </c>
      <c r="N72" s="99" t="s">
        <v>1311</v>
      </c>
      <c r="O72" s="99">
        <v>9577747179</v>
      </c>
      <c r="P72" s="82" t="s">
        <v>438</v>
      </c>
      <c r="Q72" s="18" t="s">
        <v>1329</v>
      </c>
      <c r="R72" s="18"/>
      <c r="S72" s="18" t="s">
        <v>1330</v>
      </c>
      <c r="T72" s="18"/>
    </row>
    <row r="73" spans="1:20">
      <c r="A73" s="4">
        <v>69</v>
      </c>
      <c r="B73" s="17" t="s">
        <v>62</v>
      </c>
      <c r="C73" s="73" t="s">
        <v>327</v>
      </c>
      <c r="D73" s="70" t="s">
        <v>23</v>
      </c>
      <c r="E73" s="65" t="s">
        <v>328</v>
      </c>
      <c r="F73" s="70" t="s">
        <v>249</v>
      </c>
      <c r="G73" s="79">
        <v>10</v>
      </c>
      <c r="H73" s="79">
        <v>12</v>
      </c>
      <c r="I73" s="57">
        <f t="shared" si="1"/>
        <v>22</v>
      </c>
      <c r="J73" s="63" t="s">
        <v>439</v>
      </c>
      <c r="K73" s="98" t="s">
        <v>1309</v>
      </c>
      <c r="L73" s="104" t="s">
        <v>1310</v>
      </c>
      <c r="M73" s="104">
        <v>9859707688</v>
      </c>
      <c r="N73" s="99" t="s">
        <v>1311</v>
      </c>
      <c r="O73" s="99">
        <v>9577747179</v>
      </c>
      <c r="P73" s="82" t="s">
        <v>438</v>
      </c>
      <c r="Q73" s="18" t="s">
        <v>1329</v>
      </c>
      <c r="R73" s="18"/>
      <c r="S73" s="18" t="s">
        <v>1330</v>
      </c>
      <c r="T73" s="18"/>
    </row>
    <row r="74" spans="1:20">
      <c r="A74" s="4">
        <v>70</v>
      </c>
      <c r="B74" s="17" t="s">
        <v>62</v>
      </c>
      <c r="C74" s="73" t="s">
        <v>329</v>
      </c>
      <c r="D74" s="70" t="s">
        <v>23</v>
      </c>
      <c r="E74" s="65" t="s">
        <v>330</v>
      </c>
      <c r="F74" s="70" t="s">
        <v>249</v>
      </c>
      <c r="G74" s="79">
        <v>11</v>
      </c>
      <c r="H74" s="79">
        <v>8</v>
      </c>
      <c r="I74" s="57">
        <f t="shared" si="1"/>
        <v>19</v>
      </c>
      <c r="J74" s="63" t="s">
        <v>440</v>
      </c>
      <c r="K74" s="98" t="s">
        <v>1309</v>
      </c>
      <c r="L74" s="104" t="s">
        <v>1310</v>
      </c>
      <c r="M74" s="104">
        <v>9859707688</v>
      </c>
      <c r="N74" s="99" t="s">
        <v>1311</v>
      </c>
      <c r="O74" s="99">
        <v>9577747179</v>
      </c>
      <c r="P74" s="82" t="s">
        <v>441</v>
      </c>
      <c r="Q74" s="18" t="s">
        <v>1324</v>
      </c>
      <c r="R74" s="18"/>
      <c r="S74" s="18" t="s">
        <v>1330</v>
      </c>
      <c r="T74" s="18"/>
    </row>
    <row r="75" spans="1:20">
      <c r="A75" s="4">
        <v>71</v>
      </c>
      <c r="B75" s="17" t="s">
        <v>62</v>
      </c>
      <c r="C75" s="80" t="s">
        <v>331</v>
      </c>
      <c r="D75" s="70" t="s">
        <v>25</v>
      </c>
      <c r="E75" s="70">
        <v>99</v>
      </c>
      <c r="F75" s="70"/>
      <c r="G75" s="70">
        <v>21</v>
      </c>
      <c r="H75" s="70">
        <v>27</v>
      </c>
      <c r="I75" s="57">
        <f t="shared" si="1"/>
        <v>48</v>
      </c>
      <c r="J75" s="70">
        <v>7399389746</v>
      </c>
      <c r="K75" s="98" t="s">
        <v>1309</v>
      </c>
      <c r="L75" s="104" t="s">
        <v>1310</v>
      </c>
      <c r="M75" s="104">
        <v>9859707688</v>
      </c>
      <c r="N75" s="99" t="s">
        <v>1311</v>
      </c>
      <c r="O75" s="99">
        <v>9577747179</v>
      </c>
      <c r="P75" s="82" t="s">
        <v>441</v>
      </c>
      <c r="Q75" s="18" t="s">
        <v>1324</v>
      </c>
      <c r="R75" s="18"/>
      <c r="S75" s="18" t="s">
        <v>1330</v>
      </c>
      <c r="T75" s="18"/>
    </row>
    <row r="76" spans="1:20">
      <c r="A76" s="4">
        <v>72</v>
      </c>
      <c r="B76" s="17" t="s">
        <v>62</v>
      </c>
      <c r="C76" s="80" t="s">
        <v>332</v>
      </c>
      <c r="D76" s="70" t="s">
        <v>25</v>
      </c>
      <c r="E76" s="70">
        <v>257</v>
      </c>
      <c r="F76" s="70"/>
      <c r="G76" s="70">
        <v>16</v>
      </c>
      <c r="H76" s="70">
        <v>25</v>
      </c>
      <c r="I76" s="57">
        <f t="shared" si="1"/>
        <v>41</v>
      </c>
      <c r="J76" s="70">
        <v>7399526148</v>
      </c>
      <c r="K76" s="98" t="s">
        <v>1309</v>
      </c>
      <c r="L76" s="104" t="s">
        <v>1310</v>
      </c>
      <c r="M76" s="104">
        <v>9859707688</v>
      </c>
      <c r="N76" s="99" t="s">
        <v>1311</v>
      </c>
      <c r="O76" s="99">
        <v>9577747179</v>
      </c>
      <c r="P76" s="82" t="s">
        <v>441</v>
      </c>
      <c r="Q76" s="18" t="s">
        <v>1324</v>
      </c>
      <c r="R76" s="18"/>
      <c r="S76" s="18" t="s">
        <v>1330</v>
      </c>
      <c r="T76" s="18"/>
    </row>
    <row r="77" spans="1:20">
      <c r="A77" s="4">
        <v>73</v>
      </c>
      <c r="B77" s="17" t="s">
        <v>62</v>
      </c>
      <c r="C77" s="69" t="s">
        <v>333</v>
      </c>
      <c r="D77" s="70" t="s">
        <v>23</v>
      </c>
      <c r="E77" s="68">
        <v>100505</v>
      </c>
      <c r="F77" s="70" t="s">
        <v>249</v>
      </c>
      <c r="G77" s="79">
        <v>27</v>
      </c>
      <c r="H77" s="79">
        <v>34</v>
      </c>
      <c r="I77" s="57">
        <f t="shared" si="1"/>
        <v>61</v>
      </c>
      <c r="J77" s="63" t="s">
        <v>442</v>
      </c>
      <c r="K77" s="98" t="s">
        <v>1309</v>
      </c>
      <c r="L77" s="104" t="s">
        <v>1310</v>
      </c>
      <c r="M77" s="104">
        <v>9859707688</v>
      </c>
      <c r="N77" s="99" t="s">
        <v>1311</v>
      </c>
      <c r="O77" s="99">
        <v>9577747179</v>
      </c>
      <c r="P77" s="82" t="s">
        <v>443</v>
      </c>
      <c r="Q77" s="18" t="s">
        <v>1325</v>
      </c>
      <c r="R77" s="18"/>
      <c r="S77" s="18" t="s">
        <v>1330</v>
      </c>
      <c r="T77" s="18"/>
    </row>
    <row r="78" spans="1:20">
      <c r="A78" s="4">
        <v>74</v>
      </c>
      <c r="B78" s="17" t="s">
        <v>62</v>
      </c>
      <c r="C78" s="69" t="s">
        <v>334</v>
      </c>
      <c r="D78" s="70" t="s">
        <v>23</v>
      </c>
      <c r="E78" s="68">
        <v>100407</v>
      </c>
      <c r="F78" s="70" t="s">
        <v>249</v>
      </c>
      <c r="G78" s="79">
        <v>18</v>
      </c>
      <c r="H78" s="79">
        <v>12</v>
      </c>
      <c r="I78" s="57">
        <f t="shared" si="1"/>
        <v>30</v>
      </c>
      <c r="J78" s="63" t="s">
        <v>444</v>
      </c>
      <c r="K78" s="98" t="s">
        <v>1309</v>
      </c>
      <c r="L78" s="104" t="s">
        <v>1310</v>
      </c>
      <c r="M78" s="104">
        <v>9859707688</v>
      </c>
      <c r="N78" s="99" t="s">
        <v>1311</v>
      </c>
      <c r="O78" s="99">
        <v>9577747179</v>
      </c>
      <c r="P78" s="82" t="s">
        <v>443</v>
      </c>
      <c r="Q78" s="18" t="s">
        <v>1325</v>
      </c>
      <c r="R78" s="18"/>
      <c r="S78" s="18" t="s">
        <v>1330</v>
      </c>
      <c r="T78" s="18"/>
    </row>
    <row r="79" spans="1:20">
      <c r="A79" s="4">
        <v>75</v>
      </c>
      <c r="B79" s="17" t="s">
        <v>62</v>
      </c>
      <c r="C79" s="80" t="s">
        <v>335</v>
      </c>
      <c r="D79" s="70" t="s">
        <v>25</v>
      </c>
      <c r="E79" s="70">
        <v>128</v>
      </c>
      <c r="F79" s="70"/>
      <c r="G79" s="70">
        <v>21</v>
      </c>
      <c r="H79" s="70">
        <v>20</v>
      </c>
      <c r="I79" s="57">
        <f t="shared" si="1"/>
        <v>41</v>
      </c>
      <c r="J79" s="70">
        <v>6900704934</v>
      </c>
      <c r="K79" s="98" t="s">
        <v>1309</v>
      </c>
      <c r="L79" s="104" t="s">
        <v>1310</v>
      </c>
      <c r="M79" s="104">
        <v>9859707688</v>
      </c>
      <c r="N79" s="99" t="s">
        <v>1311</v>
      </c>
      <c r="O79" s="99">
        <v>9577747179</v>
      </c>
      <c r="P79" s="82" t="s">
        <v>443</v>
      </c>
      <c r="Q79" s="18" t="s">
        <v>1325</v>
      </c>
      <c r="R79" s="18"/>
      <c r="S79" s="18" t="s">
        <v>1330</v>
      </c>
      <c r="T79" s="18"/>
    </row>
    <row r="80" spans="1:20">
      <c r="A80" s="4">
        <v>76</v>
      </c>
      <c r="B80" s="17" t="s">
        <v>63</v>
      </c>
      <c r="C80" s="80" t="s">
        <v>336</v>
      </c>
      <c r="D80" s="70" t="s">
        <v>25</v>
      </c>
      <c r="E80" s="70">
        <v>129</v>
      </c>
      <c r="F80" s="70"/>
      <c r="G80" s="70">
        <v>31</v>
      </c>
      <c r="H80" s="70">
        <v>25</v>
      </c>
      <c r="I80" s="57">
        <f t="shared" si="1"/>
        <v>56</v>
      </c>
      <c r="J80" s="63">
        <v>9854622900</v>
      </c>
      <c r="K80" s="98" t="s">
        <v>1309</v>
      </c>
      <c r="L80" s="104" t="s">
        <v>1310</v>
      </c>
      <c r="M80" s="104">
        <v>9859707688</v>
      </c>
      <c r="N80" s="99" t="s">
        <v>1311</v>
      </c>
      <c r="O80" s="99">
        <v>9577747179</v>
      </c>
      <c r="P80" s="82">
        <v>43501</v>
      </c>
      <c r="Q80" s="47" t="s">
        <v>1324</v>
      </c>
      <c r="R80" s="18"/>
      <c r="S80" s="18" t="s">
        <v>1330</v>
      </c>
      <c r="T80" s="18"/>
    </row>
    <row r="81" spans="1:20">
      <c r="A81" s="4">
        <v>77</v>
      </c>
      <c r="B81" s="17" t="s">
        <v>63</v>
      </c>
      <c r="C81" s="69" t="s">
        <v>337</v>
      </c>
      <c r="D81" s="70" t="s">
        <v>23</v>
      </c>
      <c r="E81" s="68">
        <v>100313</v>
      </c>
      <c r="F81" s="70" t="s">
        <v>249</v>
      </c>
      <c r="G81" s="79">
        <v>27</v>
      </c>
      <c r="H81" s="79">
        <v>6</v>
      </c>
      <c r="I81" s="57">
        <f t="shared" si="1"/>
        <v>33</v>
      </c>
      <c r="J81" s="63" t="s">
        <v>445</v>
      </c>
      <c r="K81" s="98" t="s">
        <v>1309</v>
      </c>
      <c r="L81" s="104" t="s">
        <v>1310</v>
      </c>
      <c r="M81" s="104">
        <v>9859707688</v>
      </c>
      <c r="N81" s="99" t="s">
        <v>1311</v>
      </c>
      <c r="O81" s="99">
        <v>9577747179</v>
      </c>
      <c r="P81" s="82">
        <v>43501</v>
      </c>
      <c r="Q81" s="47" t="s">
        <v>1324</v>
      </c>
      <c r="R81" s="18"/>
      <c r="S81" s="18" t="s">
        <v>1330</v>
      </c>
      <c r="T81" s="18"/>
    </row>
    <row r="82" spans="1:20">
      <c r="A82" s="4">
        <v>78</v>
      </c>
      <c r="B82" s="17" t="s">
        <v>63</v>
      </c>
      <c r="C82" s="69" t="s">
        <v>338</v>
      </c>
      <c r="D82" s="70" t="s">
        <v>23</v>
      </c>
      <c r="E82" s="68">
        <v>100315</v>
      </c>
      <c r="F82" s="70" t="s">
        <v>249</v>
      </c>
      <c r="G82" s="79">
        <v>7</v>
      </c>
      <c r="H82" s="79">
        <v>2</v>
      </c>
      <c r="I82" s="57">
        <f t="shared" si="1"/>
        <v>9</v>
      </c>
      <c r="J82" s="63">
        <v>9859149862</v>
      </c>
      <c r="K82" s="98" t="s">
        <v>1309</v>
      </c>
      <c r="L82" s="104" t="s">
        <v>1310</v>
      </c>
      <c r="M82" s="104">
        <v>9859707688</v>
      </c>
      <c r="N82" s="99" t="s">
        <v>1311</v>
      </c>
      <c r="O82" s="99">
        <v>9577747179</v>
      </c>
      <c r="P82" s="82">
        <v>43501</v>
      </c>
      <c r="Q82" s="47" t="s">
        <v>1324</v>
      </c>
      <c r="R82" s="18"/>
      <c r="S82" s="18" t="s">
        <v>1330</v>
      </c>
      <c r="T82" s="18"/>
    </row>
    <row r="83" spans="1:20">
      <c r="A83" s="4">
        <v>79</v>
      </c>
      <c r="B83" s="17" t="s">
        <v>63</v>
      </c>
      <c r="C83" s="80" t="s">
        <v>339</v>
      </c>
      <c r="D83" s="70" t="s">
        <v>25</v>
      </c>
      <c r="E83" s="70">
        <v>130</v>
      </c>
      <c r="F83" s="70"/>
      <c r="G83" s="70">
        <v>31</v>
      </c>
      <c r="H83" s="70">
        <v>29</v>
      </c>
      <c r="I83" s="57">
        <f t="shared" si="1"/>
        <v>60</v>
      </c>
      <c r="J83" s="70">
        <v>6900696020</v>
      </c>
      <c r="K83" s="98" t="s">
        <v>1309</v>
      </c>
      <c r="L83" s="104" t="s">
        <v>1310</v>
      </c>
      <c r="M83" s="104">
        <v>9859707688</v>
      </c>
      <c r="N83" s="99" t="s">
        <v>1311</v>
      </c>
      <c r="O83" s="99">
        <v>9577747179</v>
      </c>
      <c r="P83" s="82">
        <v>43529</v>
      </c>
      <c r="Q83" s="47" t="s">
        <v>1325</v>
      </c>
      <c r="R83" s="18"/>
      <c r="S83" s="18" t="s">
        <v>1330</v>
      </c>
      <c r="T83" s="18"/>
    </row>
    <row r="84" spans="1:20">
      <c r="A84" s="4">
        <v>80</v>
      </c>
      <c r="B84" s="17" t="s">
        <v>63</v>
      </c>
      <c r="C84" s="80" t="s">
        <v>340</v>
      </c>
      <c r="D84" s="70" t="s">
        <v>25</v>
      </c>
      <c r="E84" s="70">
        <v>258</v>
      </c>
      <c r="F84" s="70"/>
      <c r="G84" s="70">
        <v>36</v>
      </c>
      <c r="H84" s="70">
        <v>28</v>
      </c>
      <c r="I84" s="57">
        <f t="shared" si="1"/>
        <v>64</v>
      </c>
      <c r="J84" s="70">
        <v>6900942888</v>
      </c>
      <c r="K84" s="98" t="s">
        <v>1309</v>
      </c>
      <c r="L84" s="104" t="s">
        <v>1310</v>
      </c>
      <c r="M84" s="104">
        <v>9859707688</v>
      </c>
      <c r="N84" s="99" t="s">
        <v>1311</v>
      </c>
      <c r="O84" s="99">
        <v>9577747179</v>
      </c>
      <c r="P84" s="82">
        <v>43529</v>
      </c>
      <c r="Q84" s="47" t="s">
        <v>1325</v>
      </c>
      <c r="R84" s="18"/>
      <c r="S84" s="18" t="s">
        <v>1330</v>
      </c>
      <c r="T84" s="18"/>
    </row>
    <row r="85" spans="1:20">
      <c r="A85" s="4">
        <v>81</v>
      </c>
      <c r="B85" s="17" t="s">
        <v>63</v>
      </c>
      <c r="C85" s="69" t="s">
        <v>341</v>
      </c>
      <c r="D85" s="70" t="s">
        <v>23</v>
      </c>
      <c r="E85" s="68">
        <v>100406</v>
      </c>
      <c r="F85" s="70" t="s">
        <v>249</v>
      </c>
      <c r="G85" s="79">
        <v>0</v>
      </c>
      <c r="H85" s="79">
        <v>44</v>
      </c>
      <c r="I85" s="57">
        <f t="shared" si="1"/>
        <v>44</v>
      </c>
      <c r="J85" s="63">
        <v>9854212605</v>
      </c>
      <c r="K85" s="98" t="s">
        <v>1309</v>
      </c>
      <c r="L85" s="104" t="s">
        <v>1310</v>
      </c>
      <c r="M85" s="104">
        <v>9859707688</v>
      </c>
      <c r="N85" s="99" t="s">
        <v>1311</v>
      </c>
      <c r="O85" s="99">
        <v>9577747179</v>
      </c>
      <c r="P85" s="82">
        <v>43529</v>
      </c>
      <c r="Q85" s="47" t="s">
        <v>1325</v>
      </c>
      <c r="R85" s="18"/>
      <c r="S85" s="18" t="s">
        <v>1330</v>
      </c>
      <c r="T85" s="18"/>
    </row>
    <row r="86" spans="1:20">
      <c r="A86" s="4">
        <v>82</v>
      </c>
      <c r="B86" s="17" t="s">
        <v>63</v>
      </c>
      <c r="C86" s="69" t="s">
        <v>342</v>
      </c>
      <c r="D86" s="70" t="s">
        <v>23</v>
      </c>
      <c r="E86" s="65">
        <v>120904</v>
      </c>
      <c r="F86" s="70" t="s">
        <v>74</v>
      </c>
      <c r="G86" s="79">
        <v>34</v>
      </c>
      <c r="H86" s="79">
        <v>42</v>
      </c>
      <c r="I86" s="57">
        <f t="shared" si="1"/>
        <v>76</v>
      </c>
      <c r="J86" s="63">
        <v>9864638400</v>
      </c>
      <c r="K86" s="98" t="s">
        <v>1309</v>
      </c>
      <c r="L86" s="104" t="s">
        <v>1310</v>
      </c>
      <c r="M86" s="104">
        <v>9859707688</v>
      </c>
      <c r="N86" s="99" t="s">
        <v>1311</v>
      </c>
      <c r="O86" s="99">
        <v>9577747179</v>
      </c>
      <c r="P86" s="82">
        <v>43560</v>
      </c>
      <c r="Q86" s="47" t="s">
        <v>1326</v>
      </c>
      <c r="R86" s="18"/>
      <c r="S86" s="18" t="s">
        <v>1330</v>
      </c>
      <c r="T86" s="18"/>
    </row>
    <row r="87" spans="1:20">
      <c r="A87" s="4">
        <v>83</v>
      </c>
      <c r="B87" s="17" t="s">
        <v>63</v>
      </c>
      <c r="C87" s="80" t="s">
        <v>343</v>
      </c>
      <c r="D87" s="70" t="s">
        <v>25</v>
      </c>
      <c r="E87" s="70">
        <v>256</v>
      </c>
      <c r="F87" s="70"/>
      <c r="G87" s="70">
        <v>34</v>
      </c>
      <c r="H87" s="70">
        <v>35</v>
      </c>
      <c r="I87" s="57">
        <f t="shared" si="1"/>
        <v>69</v>
      </c>
      <c r="J87" s="70">
        <v>9401532522</v>
      </c>
      <c r="K87" s="98" t="s">
        <v>1309</v>
      </c>
      <c r="L87" s="104" t="s">
        <v>1310</v>
      </c>
      <c r="M87" s="104">
        <v>9859707688</v>
      </c>
      <c r="N87" s="99" t="s">
        <v>1311</v>
      </c>
      <c r="O87" s="99">
        <v>9577747179</v>
      </c>
      <c r="P87" s="82">
        <v>43560</v>
      </c>
      <c r="Q87" s="47" t="s">
        <v>1326</v>
      </c>
      <c r="R87" s="18"/>
      <c r="S87" s="18" t="s">
        <v>1330</v>
      </c>
      <c r="T87" s="18"/>
    </row>
    <row r="88" spans="1:20">
      <c r="A88" s="4">
        <v>84</v>
      </c>
      <c r="B88" s="17" t="s">
        <v>63</v>
      </c>
      <c r="C88" s="80" t="s">
        <v>344</v>
      </c>
      <c r="D88" s="70" t="s">
        <v>25</v>
      </c>
      <c r="E88" s="70">
        <v>138</v>
      </c>
      <c r="F88" s="70"/>
      <c r="G88" s="70">
        <v>23</v>
      </c>
      <c r="H88" s="70">
        <v>22</v>
      </c>
      <c r="I88" s="57">
        <f t="shared" si="1"/>
        <v>45</v>
      </c>
      <c r="J88" s="70">
        <v>9401878821</v>
      </c>
      <c r="K88" s="98" t="s">
        <v>1317</v>
      </c>
      <c r="L88" s="104" t="s">
        <v>1318</v>
      </c>
      <c r="M88" s="104">
        <v>9707404103</v>
      </c>
      <c r="N88" s="99" t="s">
        <v>1319</v>
      </c>
      <c r="O88" s="99">
        <v>9613725244</v>
      </c>
      <c r="P88" s="82">
        <v>43560</v>
      </c>
      <c r="Q88" s="47" t="s">
        <v>1326</v>
      </c>
      <c r="R88" s="18"/>
      <c r="S88" s="18" t="s">
        <v>1330</v>
      </c>
      <c r="T88" s="18"/>
    </row>
    <row r="89" spans="1:20">
      <c r="A89" s="4">
        <v>85</v>
      </c>
      <c r="B89" s="17" t="s">
        <v>63</v>
      </c>
      <c r="C89" s="69" t="s">
        <v>345</v>
      </c>
      <c r="D89" s="70" t="s">
        <v>23</v>
      </c>
      <c r="E89" s="65">
        <v>104003</v>
      </c>
      <c r="F89" s="70" t="s">
        <v>74</v>
      </c>
      <c r="G89" s="79">
        <v>24</v>
      </c>
      <c r="H89" s="79">
        <v>21</v>
      </c>
      <c r="I89" s="57">
        <f t="shared" si="1"/>
        <v>45</v>
      </c>
      <c r="J89" s="63">
        <v>9854621923</v>
      </c>
      <c r="K89" s="98" t="s">
        <v>1317</v>
      </c>
      <c r="L89" s="104" t="s">
        <v>1318</v>
      </c>
      <c r="M89" s="104">
        <v>9707404103</v>
      </c>
      <c r="N89" s="99" t="s">
        <v>1319</v>
      </c>
      <c r="O89" s="99">
        <v>9613725244</v>
      </c>
      <c r="P89" s="82">
        <v>43621</v>
      </c>
      <c r="Q89" s="47" t="s">
        <v>1327</v>
      </c>
      <c r="R89" s="18"/>
      <c r="S89" s="18" t="s">
        <v>1330</v>
      </c>
      <c r="T89" s="18"/>
    </row>
    <row r="90" spans="1:20">
      <c r="A90" s="4">
        <v>86</v>
      </c>
      <c r="B90" s="17" t="s">
        <v>63</v>
      </c>
      <c r="C90" s="69" t="s">
        <v>346</v>
      </c>
      <c r="D90" s="70" t="s">
        <v>23</v>
      </c>
      <c r="E90" s="65">
        <v>104203</v>
      </c>
      <c r="F90" s="70" t="s">
        <v>249</v>
      </c>
      <c r="G90" s="79">
        <v>8</v>
      </c>
      <c r="H90" s="79">
        <v>15</v>
      </c>
      <c r="I90" s="57">
        <f t="shared" si="1"/>
        <v>23</v>
      </c>
      <c r="J90" s="63">
        <v>9707733347</v>
      </c>
      <c r="K90" s="98" t="s">
        <v>1317</v>
      </c>
      <c r="L90" s="104" t="s">
        <v>1318</v>
      </c>
      <c r="M90" s="104">
        <v>9707404103</v>
      </c>
      <c r="N90" s="99" t="s">
        <v>1319</v>
      </c>
      <c r="O90" s="99">
        <v>9613725244</v>
      </c>
      <c r="P90" s="82">
        <v>43621</v>
      </c>
      <c r="Q90" s="47" t="s">
        <v>1327</v>
      </c>
      <c r="R90" s="18"/>
      <c r="S90" s="18" t="s">
        <v>1330</v>
      </c>
      <c r="T90" s="18"/>
    </row>
    <row r="91" spans="1:20">
      <c r="A91" s="4">
        <v>87</v>
      </c>
      <c r="B91" s="17" t="s">
        <v>63</v>
      </c>
      <c r="C91" s="80" t="s">
        <v>347</v>
      </c>
      <c r="D91" s="70" t="s">
        <v>25</v>
      </c>
      <c r="E91" s="70">
        <v>139</v>
      </c>
      <c r="F91" s="70"/>
      <c r="G91" s="70">
        <v>17</v>
      </c>
      <c r="H91" s="70">
        <v>17</v>
      </c>
      <c r="I91" s="57">
        <f t="shared" si="1"/>
        <v>34</v>
      </c>
      <c r="J91" s="70">
        <v>9678639464</v>
      </c>
      <c r="K91" s="98" t="s">
        <v>1317</v>
      </c>
      <c r="L91" s="104" t="s">
        <v>1318</v>
      </c>
      <c r="M91" s="104">
        <v>9707404103</v>
      </c>
      <c r="N91" s="99" t="s">
        <v>1319</v>
      </c>
      <c r="O91" s="99">
        <v>9613725244</v>
      </c>
      <c r="P91" s="82">
        <v>43621</v>
      </c>
      <c r="Q91" s="47" t="s">
        <v>1327</v>
      </c>
      <c r="R91" s="18"/>
      <c r="S91" s="18" t="s">
        <v>1330</v>
      </c>
      <c r="T91" s="18"/>
    </row>
    <row r="92" spans="1:20">
      <c r="A92" s="4">
        <v>88</v>
      </c>
      <c r="B92" s="17" t="s">
        <v>63</v>
      </c>
      <c r="C92" s="80" t="s">
        <v>348</v>
      </c>
      <c r="D92" s="70" t="s">
        <v>25</v>
      </c>
      <c r="E92" s="70">
        <v>140</v>
      </c>
      <c r="F92" s="70"/>
      <c r="G92" s="70">
        <v>19</v>
      </c>
      <c r="H92" s="70">
        <v>11</v>
      </c>
      <c r="I92" s="57">
        <f t="shared" si="1"/>
        <v>30</v>
      </c>
      <c r="J92" s="70">
        <v>9101956090</v>
      </c>
      <c r="K92" s="98" t="s">
        <v>1317</v>
      </c>
      <c r="L92" s="104" t="s">
        <v>1318</v>
      </c>
      <c r="M92" s="104">
        <v>9707404103</v>
      </c>
      <c r="N92" s="99" t="s">
        <v>1319</v>
      </c>
      <c r="O92" s="99">
        <v>9613725244</v>
      </c>
      <c r="P92" s="82">
        <v>43651</v>
      </c>
      <c r="Q92" s="47" t="s">
        <v>1328</v>
      </c>
      <c r="R92" s="18"/>
      <c r="S92" s="18" t="s">
        <v>1330</v>
      </c>
      <c r="T92" s="18"/>
    </row>
    <row r="93" spans="1:20">
      <c r="A93" s="4">
        <v>89</v>
      </c>
      <c r="B93" s="17" t="s">
        <v>63</v>
      </c>
      <c r="C93" s="69" t="s">
        <v>349</v>
      </c>
      <c r="D93" s="70" t="s">
        <v>23</v>
      </c>
      <c r="E93" s="65">
        <v>104106</v>
      </c>
      <c r="F93" s="70" t="s">
        <v>74</v>
      </c>
      <c r="G93" s="79">
        <v>10</v>
      </c>
      <c r="H93" s="79">
        <v>6</v>
      </c>
      <c r="I93" s="57">
        <f t="shared" si="1"/>
        <v>16</v>
      </c>
      <c r="J93" s="63">
        <v>9465179678</v>
      </c>
      <c r="K93" s="98" t="s">
        <v>1317</v>
      </c>
      <c r="L93" s="104" t="s">
        <v>1318</v>
      </c>
      <c r="M93" s="104">
        <v>9707404103</v>
      </c>
      <c r="N93" s="99" t="s">
        <v>1319</v>
      </c>
      <c r="O93" s="99">
        <v>9613725244</v>
      </c>
      <c r="P93" s="82">
        <v>43651</v>
      </c>
      <c r="Q93" s="47" t="s">
        <v>1328</v>
      </c>
      <c r="R93" s="18"/>
      <c r="S93" s="18" t="s">
        <v>1330</v>
      </c>
      <c r="T93" s="18"/>
    </row>
    <row r="94" spans="1:20">
      <c r="A94" s="4">
        <v>90</v>
      </c>
      <c r="B94" s="17" t="s">
        <v>63</v>
      </c>
      <c r="C94" s="69" t="s">
        <v>350</v>
      </c>
      <c r="D94" s="70" t="s">
        <v>23</v>
      </c>
      <c r="E94" s="65">
        <v>120903</v>
      </c>
      <c r="F94" s="70" t="s">
        <v>74</v>
      </c>
      <c r="G94" s="79">
        <v>13</v>
      </c>
      <c r="H94" s="79">
        <v>16</v>
      </c>
      <c r="I94" s="57">
        <f t="shared" si="1"/>
        <v>29</v>
      </c>
      <c r="J94" s="63">
        <v>9854313334</v>
      </c>
      <c r="K94" s="98" t="s">
        <v>1317</v>
      </c>
      <c r="L94" s="104" t="s">
        <v>1318</v>
      </c>
      <c r="M94" s="104">
        <v>9707404103</v>
      </c>
      <c r="N94" s="99" t="s">
        <v>1319</v>
      </c>
      <c r="O94" s="99">
        <v>9613725244</v>
      </c>
      <c r="P94" s="82">
        <v>43651</v>
      </c>
      <c r="Q94" s="47" t="s">
        <v>1328</v>
      </c>
      <c r="R94" s="18"/>
      <c r="S94" s="18" t="s">
        <v>1330</v>
      </c>
      <c r="T94" s="18"/>
    </row>
    <row r="95" spans="1:20">
      <c r="A95" s="4">
        <v>91</v>
      </c>
      <c r="B95" s="17" t="s">
        <v>63</v>
      </c>
      <c r="C95" s="80" t="s">
        <v>157</v>
      </c>
      <c r="D95" s="70" t="s">
        <v>25</v>
      </c>
      <c r="E95" s="70">
        <v>162</v>
      </c>
      <c r="F95" s="70"/>
      <c r="G95" s="70">
        <v>17</v>
      </c>
      <c r="H95" s="70">
        <v>17</v>
      </c>
      <c r="I95" s="57">
        <f t="shared" si="1"/>
        <v>34</v>
      </c>
      <c r="J95" s="70">
        <v>9401902809</v>
      </c>
      <c r="K95" s="98" t="s">
        <v>1317</v>
      </c>
      <c r="L95" s="104" t="s">
        <v>1318</v>
      </c>
      <c r="M95" s="104">
        <v>9707404103</v>
      </c>
      <c r="N95" s="99" t="s">
        <v>1319</v>
      </c>
      <c r="O95" s="99">
        <v>9613725244</v>
      </c>
      <c r="P95" s="82">
        <v>43682</v>
      </c>
      <c r="Q95" s="47" t="s">
        <v>1329</v>
      </c>
      <c r="R95" s="18"/>
      <c r="S95" s="18" t="s">
        <v>1330</v>
      </c>
      <c r="T95" s="18"/>
    </row>
    <row r="96" spans="1:20">
      <c r="A96" s="4">
        <v>92</v>
      </c>
      <c r="B96" s="17" t="s">
        <v>63</v>
      </c>
      <c r="C96" s="80" t="s">
        <v>158</v>
      </c>
      <c r="D96" s="70" t="s">
        <v>25</v>
      </c>
      <c r="E96" s="70">
        <v>163</v>
      </c>
      <c r="F96" s="70"/>
      <c r="G96" s="70">
        <v>18</v>
      </c>
      <c r="H96" s="70">
        <v>19</v>
      </c>
      <c r="I96" s="57">
        <f t="shared" si="1"/>
        <v>37</v>
      </c>
      <c r="J96" s="70">
        <v>9476773863</v>
      </c>
      <c r="K96" s="98" t="s">
        <v>1317</v>
      </c>
      <c r="L96" s="104" t="s">
        <v>1318</v>
      </c>
      <c r="M96" s="104">
        <v>9707404103</v>
      </c>
      <c r="N96" s="99" t="s">
        <v>1319</v>
      </c>
      <c r="O96" s="99">
        <v>9613725244</v>
      </c>
      <c r="P96" s="82">
        <v>43682</v>
      </c>
      <c r="Q96" s="47" t="s">
        <v>1329</v>
      </c>
      <c r="R96" s="18"/>
      <c r="S96" s="18" t="s">
        <v>1330</v>
      </c>
      <c r="T96" s="18"/>
    </row>
    <row r="97" spans="1:20">
      <c r="A97" s="4">
        <v>93</v>
      </c>
      <c r="B97" s="17" t="s">
        <v>63</v>
      </c>
      <c r="C97" s="69" t="s">
        <v>351</v>
      </c>
      <c r="D97" s="70" t="s">
        <v>23</v>
      </c>
      <c r="E97" s="65">
        <v>104201</v>
      </c>
      <c r="F97" s="70" t="s">
        <v>249</v>
      </c>
      <c r="G97" s="79">
        <v>15</v>
      </c>
      <c r="H97" s="79">
        <v>14</v>
      </c>
      <c r="I97" s="57">
        <f t="shared" si="1"/>
        <v>29</v>
      </c>
      <c r="J97" s="63">
        <v>9707678853</v>
      </c>
      <c r="K97" s="98" t="s">
        <v>1317</v>
      </c>
      <c r="L97" s="104" t="s">
        <v>1318</v>
      </c>
      <c r="M97" s="104">
        <v>9707404103</v>
      </c>
      <c r="N97" s="99" t="s">
        <v>1319</v>
      </c>
      <c r="O97" s="99">
        <v>9613725244</v>
      </c>
      <c r="P97" s="82">
        <v>43682</v>
      </c>
      <c r="Q97" s="47" t="s">
        <v>1329</v>
      </c>
      <c r="R97" s="18"/>
      <c r="S97" s="18" t="s">
        <v>1330</v>
      </c>
      <c r="T97" s="18"/>
    </row>
    <row r="98" spans="1:20">
      <c r="A98" s="4">
        <v>94</v>
      </c>
      <c r="B98" s="17" t="s">
        <v>63</v>
      </c>
      <c r="C98" s="69" t="s">
        <v>352</v>
      </c>
      <c r="D98" s="70" t="s">
        <v>23</v>
      </c>
      <c r="E98" s="65">
        <v>104204</v>
      </c>
      <c r="F98" s="70" t="s">
        <v>74</v>
      </c>
      <c r="G98" s="79">
        <v>7</v>
      </c>
      <c r="H98" s="79">
        <v>11</v>
      </c>
      <c r="I98" s="57">
        <f t="shared" si="1"/>
        <v>18</v>
      </c>
      <c r="J98" s="63">
        <v>9577423496</v>
      </c>
      <c r="K98" s="98" t="s">
        <v>1317</v>
      </c>
      <c r="L98" s="104" t="s">
        <v>1318</v>
      </c>
      <c r="M98" s="104">
        <v>9707404103</v>
      </c>
      <c r="N98" s="99" t="s">
        <v>1319</v>
      </c>
      <c r="O98" s="99">
        <v>9613725244</v>
      </c>
      <c r="P98" s="82">
        <v>43713</v>
      </c>
      <c r="Q98" s="47" t="s">
        <v>1324</v>
      </c>
      <c r="R98" s="18"/>
      <c r="S98" s="18" t="s">
        <v>1330</v>
      </c>
      <c r="T98" s="18"/>
    </row>
    <row r="99" spans="1:20">
      <c r="A99" s="4">
        <v>95</v>
      </c>
      <c r="B99" s="17" t="s">
        <v>63</v>
      </c>
      <c r="C99" s="80" t="s">
        <v>353</v>
      </c>
      <c r="D99" s="70" t="s">
        <v>25</v>
      </c>
      <c r="E99" s="70">
        <v>208</v>
      </c>
      <c r="F99" s="70"/>
      <c r="G99" s="70">
        <v>30</v>
      </c>
      <c r="H99" s="70">
        <v>30</v>
      </c>
      <c r="I99" s="57">
        <f t="shared" si="1"/>
        <v>60</v>
      </c>
      <c r="J99" s="70">
        <v>7086828058</v>
      </c>
      <c r="K99" s="98" t="s">
        <v>1317</v>
      </c>
      <c r="L99" s="104" t="s">
        <v>1318</v>
      </c>
      <c r="M99" s="104">
        <v>9707404103</v>
      </c>
      <c r="N99" s="99" t="s">
        <v>1319</v>
      </c>
      <c r="O99" s="99">
        <v>9613725244</v>
      </c>
      <c r="P99" s="82">
        <v>43713</v>
      </c>
      <c r="Q99" s="47" t="s">
        <v>1324</v>
      </c>
      <c r="R99" s="18"/>
      <c r="S99" s="18" t="s">
        <v>1330</v>
      </c>
      <c r="T99" s="18"/>
    </row>
    <row r="100" spans="1:20">
      <c r="A100" s="4">
        <v>96</v>
      </c>
      <c r="B100" s="17" t="s">
        <v>63</v>
      </c>
      <c r="C100" s="80" t="s">
        <v>354</v>
      </c>
      <c r="D100" s="70" t="s">
        <v>25</v>
      </c>
      <c r="E100" s="70">
        <v>209</v>
      </c>
      <c r="F100" s="70"/>
      <c r="G100" s="70">
        <v>24</v>
      </c>
      <c r="H100" s="70">
        <v>23</v>
      </c>
      <c r="I100" s="57">
        <f t="shared" si="1"/>
        <v>47</v>
      </c>
      <c r="J100" s="70">
        <v>9101753679</v>
      </c>
      <c r="K100" s="98" t="s">
        <v>1317</v>
      </c>
      <c r="L100" s="104" t="s">
        <v>1318</v>
      </c>
      <c r="M100" s="104">
        <v>9707404103</v>
      </c>
      <c r="N100" s="99" t="s">
        <v>1319</v>
      </c>
      <c r="O100" s="99">
        <v>9613725244</v>
      </c>
      <c r="P100" s="82">
        <v>43713</v>
      </c>
      <c r="Q100" s="47" t="s">
        <v>1324</v>
      </c>
      <c r="R100" s="18"/>
      <c r="S100" s="18" t="s">
        <v>1330</v>
      </c>
      <c r="T100" s="18"/>
    </row>
    <row r="101" spans="1:20">
      <c r="A101" s="4">
        <v>97</v>
      </c>
      <c r="B101" s="17" t="s">
        <v>63</v>
      </c>
      <c r="C101" s="69" t="s">
        <v>355</v>
      </c>
      <c r="D101" s="70" t="s">
        <v>23</v>
      </c>
      <c r="E101" s="65">
        <v>120901</v>
      </c>
      <c r="F101" s="70" t="s">
        <v>249</v>
      </c>
      <c r="G101" s="79">
        <v>14</v>
      </c>
      <c r="H101" s="79">
        <v>16</v>
      </c>
      <c r="I101" s="57">
        <f t="shared" si="1"/>
        <v>30</v>
      </c>
      <c r="J101" s="63">
        <v>9577776838</v>
      </c>
      <c r="K101" s="98" t="s">
        <v>1317</v>
      </c>
      <c r="L101" s="104" t="s">
        <v>1318</v>
      </c>
      <c r="M101" s="104">
        <v>9707404103</v>
      </c>
      <c r="N101" s="99" t="s">
        <v>1319</v>
      </c>
      <c r="O101" s="99">
        <v>9613725244</v>
      </c>
      <c r="P101" s="82">
        <v>43743</v>
      </c>
      <c r="Q101" s="47" t="s">
        <v>1325</v>
      </c>
      <c r="R101" s="18"/>
      <c r="S101" s="18" t="s">
        <v>1330</v>
      </c>
      <c r="T101" s="18"/>
    </row>
    <row r="102" spans="1:20">
      <c r="A102" s="4">
        <v>98</v>
      </c>
      <c r="B102" s="17" t="s">
        <v>63</v>
      </c>
      <c r="C102" s="69" t="s">
        <v>356</v>
      </c>
      <c r="D102" s="70" t="s">
        <v>23</v>
      </c>
      <c r="E102" s="65">
        <v>104105</v>
      </c>
      <c r="F102" s="70" t="s">
        <v>74</v>
      </c>
      <c r="G102" s="79">
        <v>20</v>
      </c>
      <c r="H102" s="79">
        <v>22</v>
      </c>
      <c r="I102" s="57">
        <f t="shared" si="1"/>
        <v>42</v>
      </c>
      <c r="J102" s="63">
        <v>9435179678</v>
      </c>
      <c r="K102" s="98" t="s">
        <v>1317</v>
      </c>
      <c r="L102" s="104" t="s">
        <v>1318</v>
      </c>
      <c r="M102" s="104">
        <v>9707404103</v>
      </c>
      <c r="N102" s="99" t="s">
        <v>1319</v>
      </c>
      <c r="O102" s="99">
        <v>9613725244</v>
      </c>
      <c r="P102" s="82">
        <v>43743</v>
      </c>
      <c r="Q102" s="47" t="s">
        <v>1325</v>
      </c>
      <c r="R102" s="18"/>
      <c r="S102" s="18" t="s">
        <v>1330</v>
      </c>
      <c r="T102" s="18"/>
    </row>
    <row r="103" spans="1:20">
      <c r="A103" s="4">
        <v>99</v>
      </c>
      <c r="B103" s="17" t="s">
        <v>63</v>
      </c>
      <c r="C103" s="80" t="s">
        <v>357</v>
      </c>
      <c r="D103" s="70" t="s">
        <v>25</v>
      </c>
      <c r="E103" s="70">
        <v>210</v>
      </c>
      <c r="F103" s="70"/>
      <c r="G103" s="70">
        <v>29</v>
      </c>
      <c r="H103" s="70">
        <v>28</v>
      </c>
      <c r="I103" s="57">
        <f t="shared" si="1"/>
        <v>57</v>
      </c>
      <c r="J103" s="70">
        <v>9435517852</v>
      </c>
      <c r="K103" s="98" t="s">
        <v>1317</v>
      </c>
      <c r="L103" s="104" t="s">
        <v>1318</v>
      </c>
      <c r="M103" s="104">
        <v>9707404103</v>
      </c>
      <c r="N103" s="99" t="s">
        <v>1319</v>
      </c>
      <c r="O103" s="99">
        <v>9613725244</v>
      </c>
      <c r="P103" s="82">
        <v>43743</v>
      </c>
      <c r="Q103" s="47" t="s">
        <v>1325</v>
      </c>
      <c r="R103" s="18"/>
      <c r="S103" s="18" t="s">
        <v>1330</v>
      </c>
      <c r="T103" s="18"/>
    </row>
    <row r="104" spans="1:20" ht="30">
      <c r="A104" s="4">
        <v>100</v>
      </c>
      <c r="B104" s="17" t="s">
        <v>63</v>
      </c>
      <c r="C104" s="80" t="s">
        <v>358</v>
      </c>
      <c r="D104" s="70" t="s">
        <v>25</v>
      </c>
      <c r="E104" s="70">
        <v>212</v>
      </c>
      <c r="F104" s="70"/>
      <c r="G104" s="70">
        <v>34</v>
      </c>
      <c r="H104" s="70">
        <v>39</v>
      </c>
      <c r="I104" s="57">
        <f t="shared" si="1"/>
        <v>73</v>
      </c>
      <c r="J104" s="70">
        <v>9101921610</v>
      </c>
      <c r="K104" s="98" t="s">
        <v>1317</v>
      </c>
      <c r="L104" s="104" t="s">
        <v>1318</v>
      </c>
      <c r="M104" s="104">
        <v>9707404103</v>
      </c>
      <c r="N104" s="99" t="s">
        <v>1319</v>
      </c>
      <c r="O104" s="99">
        <v>9613725244</v>
      </c>
      <c r="P104" s="82">
        <v>43774</v>
      </c>
      <c r="Q104" s="47" t="s">
        <v>1326</v>
      </c>
      <c r="R104" s="18"/>
      <c r="S104" s="18" t="s">
        <v>1330</v>
      </c>
      <c r="T104" s="18"/>
    </row>
    <row r="105" spans="1:20">
      <c r="A105" s="4">
        <v>101</v>
      </c>
      <c r="B105" s="17" t="s">
        <v>63</v>
      </c>
      <c r="C105" s="69" t="s">
        <v>359</v>
      </c>
      <c r="D105" s="70" t="s">
        <v>23</v>
      </c>
      <c r="E105" s="65">
        <v>104104</v>
      </c>
      <c r="F105" s="70" t="s">
        <v>74</v>
      </c>
      <c r="G105" s="79">
        <v>23</v>
      </c>
      <c r="H105" s="79">
        <v>23</v>
      </c>
      <c r="I105" s="57">
        <f t="shared" si="1"/>
        <v>46</v>
      </c>
      <c r="J105" s="63">
        <v>9577002735</v>
      </c>
      <c r="K105" s="98" t="s">
        <v>1317</v>
      </c>
      <c r="L105" s="104" t="s">
        <v>1318</v>
      </c>
      <c r="M105" s="104">
        <v>9707404103</v>
      </c>
      <c r="N105" s="99" t="s">
        <v>1319</v>
      </c>
      <c r="O105" s="99">
        <v>9613725244</v>
      </c>
      <c r="P105" s="82">
        <v>43774</v>
      </c>
      <c r="Q105" s="47" t="s">
        <v>1326</v>
      </c>
      <c r="R105" s="18"/>
      <c r="S105" s="18" t="s">
        <v>1330</v>
      </c>
      <c r="T105" s="18"/>
    </row>
    <row r="106" spans="1:20">
      <c r="A106" s="4">
        <v>102</v>
      </c>
      <c r="B106" s="17" t="s">
        <v>63</v>
      </c>
      <c r="C106" s="69" t="s">
        <v>360</v>
      </c>
      <c r="D106" s="70" t="s">
        <v>23</v>
      </c>
      <c r="E106" s="65">
        <v>104202</v>
      </c>
      <c r="F106" s="70" t="s">
        <v>249</v>
      </c>
      <c r="G106" s="79">
        <v>9</v>
      </c>
      <c r="H106" s="79">
        <v>12</v>
      </c>
      <c r="I106" s="57">
        <f t="shared" si="1"/>
        <v>21</v>
      </c>
      <c r="J106" s="70">
        <v>9365724764</v>
      </c>
      <c r="K106" s="98" t="s">
        <v>1317</v>
      </c>
      <c r="L106" s="104" t="s">
        <v>1318</v>
      </c>
      <c r="M106" s="104">
        <v>9707404103</v>
      </c>
      <c r="N106" s="99" t="s">
        <v>1319</v>
      </c>
      <c r="O106" s="99">
        <v>9613725244</v>
      </c>
      <c r="P106" s="82">
        <v>43774</v>
      </c>
      <c r="Q106" s="47" t="s">
        <v>1326</v>
      </c>
      <c r="R106" s="18"/>
      <c r="S106" s="18" t="s">
        <v>1330</v>
      </c>
      <c r="T106" s="18"/>
    </row>
    <row r="107" spans="1:20">
      <c r="A107" s="4">
        <v>103</v>
      </c>
      <c r="B107" s="17" t="s">
        <v>63</v>
      </c>
      <c r="C107" s="80" t="s">
        <v>361</v>
      </c>
      <c r="D107" s="70" t="s">
        <v>25</v>
      </c>
      <c r="E107" s="70">
        <v>226</v>
      </c>
      <c r="F107" s="70"/>
      <c r="G107" s="70">
        <v>19</v>
      </c>
      <c r="H107" s="70">
        <v>29</v>
      </c>
      <c r="I107" s="57">
        <f t="shared" si="1"/>
        <v>48</v>
      </c>
      <c r="J107" s="70">
        <v>8638562327</v>
      </c>
      <c r="K107" s="98" t="s">
        <v>1317</v>
      </c>
      <c r="L107" s="104" t="s">
        <v>1318</v>
      </c>
      <c r="M107" s="104">
        <v>9707404103</v>
      </c>
      <c r="N107" s="99" t="s">
        <v>1319</v>
      </c>
      <c r="O107" s="99">
        <v>9613725244</v>
      </c>
      <c r="P107" s="82" t="s">
        <v>407</v>
      </c>
      <c r="Q107" s="47" t="s">
        <v>1327</v>
      </c>
      <c r="R107" s="18"/>
      <c r="S107" s="18" t="s">
        <v>1330</v>
      </c>
      <c r="T107" s="18"/>
    </row>
    <row r="108" spans="1:20">
      <c r="A108" s="4">
        <v>104</v>
      </c>
      <c r="B108" s="17" t="s">
        <v>63</v>
      </c>
      <c r="C108" s="80" t="s">
        <v>362</v>
      </c>
      <c r="D108" s="70" t="s">
        <v>25</v>
      </c>
      <c r="E108" s="70">
        <v>267</v>
      </c>
      <c r="F108" s="70"/>
      <c r="G108" s="70">
        <v>25</v>
      </c>
      <c r="H108" s="70">
        <v>25</v>
      </c>
      <c r="I108" s="57">
        <f t="shared" si="1"/>
        <v>50</v>
      </c>
      <c r="J108" s="70">
        <v>8638562327</v>
      </c>
      <c r="K108" s="98" t="s">
        <v>1317</v>
      </c>
      <c r="L108" s="104" t="s">
        <v>1318</v>
      </c>
      <c r="M108" s="104">
        <v>9707404103</v>
      </c>
      <c r="N108" s="99" t="s">
        <v>1319</v>
      </c>
      <c r="O108" s="99">
        <v>9613725244</v>
      </c>
      <c r="P108" s="82" t="s">
        <v>407</v>
      </c>
      <c r="Q108" s="47" t="s">
        <v>1327</v>
      </c>
      <c r="R108" s="18"/>
      <c r="S108" s="18" t="s">
        <v>1330</v>
      </c>
      <c r="T108" s="18"/>
    </row>
    <row r="109" spans="1:20">
      <c r="A109" s="4">
        <v>105</v>
      </c>
      <c r="B109" s="17" t="s">
        <v>63</v>
      </c>
      <c r="C109" s="69" t="s">
        <v>363</v>
      </c>
      <c r="D109" s="70" t="s">
        <v>23</v>
      </c>
      <c r="E109" s="65">
        <v>104001</v>
      </c>
      <c r="F109" s="70" t="s">
        <v>74</v>
      </c>
      <c r="G109" s="79">
        <v>11</v>
      </c>
      <c r="H109" s="79">
        <v>10</v>
      </c>
      <c r="I109" s="57">
        <f t="shared" si="1"/>
        <v>21</v>
      </c>
      <c r="J109" s="63">
        <v>7399819983</v>
      </c>
      <c r="K109" s="98" t="s">
        <v>1317</v>
      </c>
      <c r="L109" s="104" t="s">
        <v>1318</v>
      </c>
      <c r="M109" s="104">
        <v>9707404103</v>
      </c>
      <c r="N109" s="99" t="s">
        <v>1319</v>
      </c>
      <c r="O109" s="99">
        <v>9613725244</v>
      </c>
      <c r="P109" s="82" t="s">
        <v>407</v>
      </c>
      <c r="Q109" s="47" t="s">
        <v>1327</v>
      </c>
      <c r="R109" s="18"/>
      <c r="S109" s="18" t="s">
        <v>1330</v>
      </c>
      <c r="T109" s="18"/>
    </row>
    <row r="110" spans="1:20">
      <c r="A110" s="4">
        <v>106</v>
      </c>
      <c r="B110" s="17" t="s">
        <v>63</v>
      </c>
      <c r="C110" s="69" t="s">
        <v>364</v>
      </c>
      <c r="D110" s="70" t="s">
        <v>23</v>
      </c>
      <c r="E110" s="65">
        <v>104107</v>
      </c>
      <c r="F110" s="70" t="s">
        <v>249</v>
      </c>
      <c r="G110" s="79">
        <v>7</v>
      </c>
      <c r="H110" s="79">
        <v>9</v>
      </c>
      <c r="I110" s="57">
        <f t="shared" si="1"/>
        <v>16</v>
      </c>
      <c r="J110" s="63">
        <v>9613332116</v>
      </c>
      <c r="K110" s="98" t="s">
        <v>1317</v>
      </c>
      <c r="L110" s="104" t="s">
        <v>1318</v>
      </c>
      <c r="M110" s="104">
        <v>9707404103</v>
      </c>
      <c r="N110" s="99" t="s">
        <v>1319</v>
      </c>
      <c r="O110" s="99">
        <v>9613725244</v>
      </c>
      <c r="P110" s="82" t="s">
        <v>408</v>
      </c>
      <c r="Q110" s="47" t="s">
        <v>1328</v>
      </c>
      <c r="R110" s="18"/>
      <c r="S110" s="18" t="s">
        <v>1330</v>
      </c>
      <c r="T110" s="18"/>
    </row>
    <row r="111" spans="1:20">
      <c r="A111" s="4">
        <v>107</v>
      </c>
      <c r="B111" s="17" t="s">
        <v>63</v>
      </c>
      <c r="C111" s="80" t="s">
        <v>365</v>
      </c>
      <c r="D111" s="70" t="s">
        <v>25</v>
      </c>
      <c r="E111" s="70">
        <v>268</v>
      </c>
      <c r="F111" s="70"/>
      <c r="G111" s="70">
        <v>34</v>
      </c>
      <c r="H111" s="70">
        <v>40</v>
      </c>
      <c r="I111" s="57">
        <f t="shared" si="1"/>
        <v>74</v>
      </c>
      <c r="J111" s="70">
        <v>9401855381</v>
      </c>
      <c r="K111" s="98" t="s">
        <v>1317</v>
      </c>
      <c r="L111" s="104" t="s">
        <v>1318</v>
      </c>
      <c r="M111" s="104">
        <v>9707404103</v>
      </c>
      <c r="N111" s="99" t="s">
        <v>1319</v>
      </c>
      <c r="O111" s="99">
        <v>9613725244</v>
      </c>
      <c r="P111" s="82" t="s">
        <v>408</v>
      </c>
      <c r="Q111" s="47" t="s">
        <v>1328</v>
      </c>
      <c r="R111" s="18"/>
      <c r="S111" s="18" t="s">
        <v>1330</v>
      </c>
      <c r="T111" s="18"/>
    </row>
    <row r="112" spans="1:20">
      <c r="A112" s="4">
        <v>108</v>
      </c>
      <c r="B112" s="17" t="s">
        <v>63</v>
      </c>
      <c r="C112" s="80" t="s">
        <v>366</v>
      </c>
      <c r="D112" s="70" t="s">
        <v>25</v>
      </c>
      <c r="E112" s="70">
        <v>44</v>
      </c>
      <c r="F112" s="70"/>
      <c r="G112" s="70">
        <v>36</v>
      </c>
      <c r="H112" s="70">
        <v>23</v>
      </c>
      <c r="I112" s="57">
        <f t="shared" si="1"/>
        <v>59</v>
      </c>
      <c r="J112" s="70">
        <v>9435861257</v>
      </c>
      <c r="K112" s="98" t="s">
        <v>1317</v>
      </c>
      <c r="L112" s="104" t="s">
        <v>1318</v>
      </c>
      <c r="M112" s="104">
        <v>9707404103</v>
      </c>
      <c r="N112" s="99" t="s">
        <v>1319</v>
      </c>
      <c r="O112" s="99">
        <v>9613725244</v>
      </c>
      <c r="P112" s="82" t="s">
        <v>408</v>
      </c>
      <c r="Q112" s="47" t="s">
        <v>1328</v>
      </c>
      <c r="R112" s="18"/>
      <c r="S112" s="18" t="s">
        <v>1330</v>
      </c>
      <c r="T112" s="18"/>
    </row>
    <row r="113" spans="1:20">
      <c r="A113" s="4">
        <v>109</v>
      </c>
      <c r="B113" s="17" t="s">
        <v>63</v>
      </c>
      <c r="C113" s="74" t="s">
        <v>367</v>
      </c>
      <c r="D113" s="70" t="s">
        <v>23</v>
      </c>
      <c r="E113" s="63">
        <v>111713</v>
      </c>
      <c r="F113" s="70" t="s">
        <v>74</v>
      </c>
      <c r="G113" s="79">
        <v>0</v>
      </c>
      <c r="H113" s="79">
        <v>0</v>
      </c>
      <c r="I113" s="57">
        <f t="shared" si="1"/>
        <v>0</v>
      </c>
      <c r="J113" s="63">
        <v>9613115084</v>
      </c>
      <c r="K113" s="98" t="s">
        <v>1317</v>
      </c>
      <c r="L113" s="104" t="s">
        <v>1318</v>
      </c>
      <c r="M113" s="104">
        <v>9707404103</v>
      </c>
      <c r="N113" s="99" t="s">
        <v>1319</v>
      </c>
      <c r="O113" s="99">
        <v>9613725244</v>
      </c>
      <c r="P113" s="82" t="s">
        <v>411</v>
      </c>
      <c r="Q113" s="18" t="s">
        <v>1329</v>
      </c>
      <c r="R113" s="18"/>
      <c r="S113" s="18" t="s">
        <v>1330</v>
      </c>
      <c r="T113" s="18"/>
    </row>
    <row r="114" spans="1:20">
      <c r="A114" s="4">
        <v>110</v>
      </c>
      <c r="B114" s="17" t="s">
        <v>63</v>
      </c>
      <c r="C114" s="69" t="s">
        <v>368</v>
      </c>
      <c r="D114" s="70" t="s">
        <v>23</v>
      </c>
      <c r="E114" s="65">
        <v>104002</v>
      </c>
      <c r="F114" s="70" t="s">
        <v>249</v>
      </c>
      <c r="G114" s="79">
        <v>10</v>
      </c>
      <c r="H114" s="79">
        <v>7</v>
      </c>
      <c r="I114" s="57">
        <f t="shared" si="1"/>
        <v>17</v>
      </c>
      <c r="J114" s="63">
        <v>9435805320</v>
      </c>
      <c r="K114" s="98" t="s">
        <v>1317</v>
      </c>
      <c r="L114" s="104" t="s">
        <v>1318</v>
      </c>
      <c r="M114" s="104">
        <v>9707404103</v>
      </c>
      <c r="N114" s="99" t="s">
        <v>1319</v>
      </c>
      <c r="O114" s="99">
        <v>9613725244</v>
      </c>
      <c r="P114" s="82" t="s">
        <v>411</v>
      </c>
      <c r="Q114" s="18" t="s">
        <v>1329</v>
      </c>
      <c r="R114" s="18"/>
      <c r="S114" s="18" t="s">
        <v>1330</v>
      </c>
      <c r="T114" s="18"/>
    </row>
    <row r="115" spans="1:20">
      <c r="A115" s="4">
        <v>111</v>
      </c>
      <c r="B115" s="17" t="s">
        <v>63</v>
      </c>
      <c r="C115" s="80" t="s">
        <v>348</v>
      </c>
      <c r="D115" s="70" t="s">
        <v>25</v>
      </c>
      <c r="E115" s="70">
        <v>45</v>
      </c>
      <c r="F115" s="70"/>
      <c r="G115" s="70">
        <v>34</v>
      </c>
      <c r="H115" s="70">
        <v>23</v>
      </c>
      <c r="I115" s="57">
        <f t="shared" si="1"/>
        <v>57</v>
      </c>
      <c r="J115" s="70">
        <v>9401810176</v>
      </c>
      <c r="K115" s="98" t="s">
        <v>1317</v>
      </c>
      <c r="L115" s="104" t="s">
        <v>1318</v>
      </c>
      <c r="M115" s="104">
        <v>9707404103</v>
      </c>
      <c r="N115" s="99" t="s">
        <v>1319</v>
      </c>
      <c r="O115" s="99">
        <v>9613725244</v>
      </c>
      <c r="P115" s="82" t="s">
        <v>411</v>
      </c>
      <c r="Q115" s="18" t="s">
        <v>1329</v>
      </c>
      <c r="R115" s="18"/>
      <c r="S115" s="18" t="s">
        <v>1330</v>
      </c>
      <c r="T115" s="18"/>
    </row>
    <row r="116" spans="1:20">
      <c r="A116" s="4">
        <v>112</v>
      </c>
      <c r="B116" s="17" t="s">
        <v>63</v>
      </c>
      <c r="C116" s="80" t="s">
        <v>369</v>
      </c>
      <c r="D116" s="70" t="s">
        <v>25</v>
      </c>
      <c r="E116" s="70">
        <v>66</v>
      </c>
      <c r="F116" s="70"/>
      <c r="G116" s="70">
        <v>32</v>
      </c>
      <c r="H116" s="70">
        <v>25</v>
      </c>
      <c r="I116" s="57">
        <f t="shared" si="1"/>
        <v>57</v>
      </c>
      <c r="J116" s="70">
        <v>7086226840</v>
      </c>
      <c r="K116" s="98" t="s">
        <v>1317</v>
      </c>
      <c r="L116" s="104" t="s">
        <v>1318</v>
      </c>
      <c r="M116" s="104">
        <v>9707404103</v>
      </c>
      <c r="N116" s="99" t="s">
        <v>1319</v>
      </c>
      <c r="O116" s="99">
        <v>9613725244</v>
      </c>
      <c r="P116" s="82" t="s">
        <v>413</v>
      </c>
      <c r="Q116" s="18" t="s">
        <v>1328</v>
      </c>
      <c r="R116" s="18"/>
      <c r="S116" s="18" t="s">
        <v>1330</v>
      </c>
      <c r="T116" s="18"/>
    </row>
    <row r="117" spans="1:20">
      <c r="A117" s="4">
        <v>113</v>
      </c>
      <c r="B117" s="17" t="s">
        <v>63</v>
      </c>
      <c r="C117" s="69" t="s">
        <v>130</v>
      </c>
      <c r="D117" s="70" t="s">
        <v>23</v>
      </c>
      <c r="E117" s="63">
        <v>104207</v>
      </c>
      <c r="F117" s="70" t="s">
        <v>74</v>
      </c>
      <c r="G117" s="79">
        <v>11</v>
      </c>
      <c r="H117" s="79">
        <v>13</v>
      </c>
      <c r="I117" s="57">
        <f t="shared" si="1"/>
        <v>24</v>
      </c>
      <c r="J117" s="63">
        <v>9613115084</v>
      </c>
      <c r="K117" s="98" t="s">
        <v>1317</v>
      </c>
      <c r="L117" s="104" t="s">
        <v>1318</v>
      </c>
      <c r="M117" s="104">
        <v>9707404103</v>
      </c>
      <c r="N117" s="99" t="s">
        <v>1319</v>
      </c>
      <c r="O117" s="99">
        <v>9613725244</v>
      </c>
      <c r="P117" s="82" t="s">
        <v>413</v>
      </c>
      <c r="Q117" s="18" t="s">
        <v>1328</v>
      </c>
      <c r="R117" s="18"/>
      <c r="S117" s="18" t="s">
        <v>1330</v>
      </c>
      <c r="T117" s="18"/>
    </row>
    <row r="118" spans="1:20">
      <c r="A118" s="4">
        <v>114</v>
      </c>
      <c r="B118" s="17" t="s">
        <v>63</v>
      </c>
      <c r="C118" s="69" t="s">
        <v>370</v>
      </c>
      <c r="D118" s="70" t="s">
        <v>23</v>
      </c>
      <c r="E118" s="65">
        <v>104205</v>
      </c>
      <c r="F118" s="70" t="s">
        <v>74</v>
      </c>
      <c r="G118" s="79">
        <v>18</v>
      </c>
      <c r="H118" s="79">
        <v>32</v>
      </c>
      <c r="I118" s="57">
        <f t="shared" si="1"/>
        <v>50</v>
      </c>
      <c r="J118" s="63">
        <v>9707135129</v>
      </c>
      <c r="K118" s="98" t="s">
        <v>1317</v>
      </c>
      <c r="L118" s="104" t="s">
        <v>1318</v>
      </c>
      <c r="M118" s="104">
        <v>9707404103</v>
      </c>
      <c r="N118" s="99" t="s">
        <v>1319</v>
      </c>
      <c r="O118" s="99">
        <v>9613725244</v>
      </c>
      <c r="P118" s="82" t="s">
        <v>413</v>
      </c>
      <c r="Q118" s="18" t="s">
        <v>1328</v>
      </c>
      <c r="R118" s="18"/>
      <c r="S118" s="18" t="s">
        <v>1330</v>
      </c>
      <c r="T118" s="18"/>
    </row>
    <row r="119" spans="1:20">
      <c r="A119" s="4">
        <v>115</v>
      </c>
      <c r="B119" s="17" t="s">
        <v>63</v>
      </c>
      <c r="C119" s="80" t="s">
        <v>347</v>
      </c>
      <c r="D119" s="70" t="s">
        <v>25</v>
      </c>
      <c r="E119" s="70">
        <v>92</v>
      </c>
      <c r="F119" s="70"/>
      <c r="G119" s="70">
        <v>24</v>
      </c>
      <c r="H119" s="70">
        <v>17</v>
      </c>
      <c r="I119" s="57">
        <f t="shared" si="1"/>
        <v>41</v>
      </c>
      <c r="J119" s="70">
        <v>7002329738</v>
      </c>
      <c r="K119" s="98" t="s">
        <v>1317</v>
      </c>
      <c r="L119" s="104" t="s">
        <v>1318</v>
      </c>
      <c r="M119" s="104">
        <v>9707404103</v>
      </c>
      <c r="N119" s="99" t="s">
        <v>1319</v>
      </c>
      <c r="O119" s="99">
        <v>9613725244</v>
      </c>
      <c r="P119" s="82" t="s">
        <v>415</v>
      </c>
      <c r="Q119" s="18" t="s">
        <v>1325</v>
      </c>
      <c r="R119" s="18"/>
      <c r="S119" s="18" t="s">
        <v>1330</v>
      </c>
      <c r="T119" s="18"/>
    </row>
    <row r="120" spans="1:20">
      <c r="A120" s="4">
        <v>116</v>
      </c>
      <c r="B120" s="17" t="s">
        <v>63</v>
      </c>
      <c r="C120" s="80" t="s">
        <v>371</v>
      </c>
      <c r="D120" s="70" t="s">
        <v>25</v>
      </c>
      <c r="E120" s="70">
        <v>266</v>
      </c>
      <c r="F120" s="70"/>
      <c r="G120" s="70">
        <v>29</v>
      </c>
      <c r="H120" s="70">
        <v>36</v>
      </c>
      <c r="I120" s="57">
        <f t="shared" si="1"/>
        <v>65</v>
      </c>
      <c r="J120" s="70">
        <v>9435971213</v>
      </c>
      <c r="K120" s="98" t="s">
        <v>1317</v>
      </c>
      <c r="L120" s="104" t="s">
        <v>1318</v>
      </c>
      <c r="M120" s="104">
        <v>9707404103</v>
      </c>
      <c r="N120" s="99" t="s">
        <v>1319</v>
      </c>
      <c r="O120" s="99">
        <v>9613725244</v>
      </c>
      <c r="P120" s="82" t="s">
        <v>415</v>
      </c>
      <c r="Q120" s="18" t="s">
        <v>1325</v>
      </c>
      <c r="R120" s="18"/>
      <c r="S120" s="18" t="s">
        <v>1330</v>
      </c>
      <c r="T120" s="18"/>
    </row>
    <row r="121" spans="1:20">
      <c r="A121" s="4">
        <v>117</v>
      </c>
      <c r="B121" s="17" t="s">
        <v>63</v>
      </c>
      <c r="C121" s="69" t="s">
        <v>372</v>
      </c>
      <c r="D121" s="70" t="s">
        <v>23</v>
      </c>
      <c r="E121" s="63">
        <v>104006</v>
      </c>
      <c r="F121" s="70" t="s">
        <v>249</v>
      </c>
      <c r="G121" s="79">
        <v>9</v>
      </c>
      <c r="H121" s="79">
        <v>12</v>
      </c>
      <c r="I121" s="57">
        <f t="shared" si="1"/>
        <v>21</v>
      </c>
      <c r="J121" s="63">
        <v>9859128163</v>
      </c>
      <c r="K121" s="98" t="s">
        <v>1317</v>
      </c>
      <c r="L121" s="104" t="s">
        <v>1318</v>
      </c>
      <c r="M121" s="104">
        <v>9707404103</v>
      </c>
      <c r="N121" s="99" t="s">
        <v>1319</v>
      </c>
      <c r="O121" s="99">
        <v>9613725244</v>
      </c>
      <c r="P121" s="82" t="s">
        <v>415</v>
      </c>
      <c r="Q121" s="18" t="s">
        <v>1325</v>
      </c>
      <c r="R121" s="18"/>
      <c r="S121" s="18" t="s">
        <v>1330</v>
      </c>
      <c r="T121" s="18"/>
    </row>
    <row r="122" spans="1:20">
      <c r="A122" s="4">
        <v>118</v>
      </c>
      <c r="B122" s="17" t="s">
        <v>63</v>
      </c>
      <c r="C122" s="69" t="s">
        <v>373</v>
      </c>
      <c r="D122" s="70" t="s">
        <v>23</v>
      </c>
      <c r="E122" s="65">
        <v>120902</v>
      </c>
      <c r="F122" s="70" t="s">
        <v>74</v>
      </c>
      <c r="G122" s="79">
        <v>15</v>
      </c>
      <c r="H122" s="79">
        <v>10</v>
      </c>
      <c r="I122" s="57">
        <f t="shared" si="1"/>
        <v>25</v>
      </c>
      <c r="J122" s="63">
        <v>8472964272</v>
      </c>
      <c r="K122" s="98" t="s">
        <v>1317</v>
      </c>
      <c r="L122" s="104" t="s">
        <v>1318</v>
      </c>
      <c r="M122" s="104">
        <v>9707404103</v>
      </c>
      <c r="N122" s="99" t="s">
        <v>1319</v>
      </c>
      <c r="O122" s="99">
        <v>9613725244</v>
      </c>
      <c r="P122" s="82" t="s">
        <v>418</v>
      </c>
      <c r="Q122" s="18" t="s">
        <v>1327</v>
      </c>
      <c r="R122" s="18"/>
      <c r="S122" s="18" t="s">
        <v>1330</v>
      </c>
      <c r="T122" s="18"/>
    </row>
    <row r="123" spans="1:20">
      <c r="A123" s="4">
        <v>119</v>
      </c>
      <c r="B123" s="17" t="s">
        <v>63</v>
      </c>
      <c r="C123" s="80" t="s">
        <v>374</v>
      </c>
      <c r="D123" s="70" t="s">
        <v>25</v>
      </c>
      <c r="E123" s="70">
        <v>43</v>
      </c>
      <c r="F123" s="70"/>
      <c r="G123" s="70">
        <v>28</v>
      </c>
      <c r="H123" s="70">
        <v>29</v>
      </c>
      <c r="I123" s="57">
        <f t="shared" si="1"/>
        <v>57</v>
      </c>
      <c r="J123" s="70">
        <v>9476706950</v>
      </c>
      <c r="K123" s="98" t="s">
        <v>1317</v>
      </c>
      <c r="L123" s="104" t="s">
        <v>1318</v>
      </c>
      <c r="M123" s="104">
        <v>9707404103</v>
      </c>
      <c r="N123" s="99" t="s">
        <v>1319</v>
      </c>
      <c r="O123" s="99">
        <v>9613725244</v>
      </c>
      <c r="P123" s="82" t="s">
        <v>418</v>
      </c>
      <c r="Q123" s="18" t="s">
        <v>1327</v>
      </c>
      <c r="R123" s="18"/>
      <c r="S123" s="18" t="s">
        <v>1330</v>
      </c>
      <c r="T123" s="18"/>
    </row>
    <row r="124" spans="1:20">
      <c r="A124" s="4">
        <v>120</v>
      </c>
      <c r="B124" s="17" t="s">
        <v>63</v>
      </c>
      <c r="C124" s="80" t="s">
        <v>153</v>
      </c>
      <c r="D124" s="70" t="s">
        <v>25</v>
      </c>
      <c r="E124" s="70">
        <v>93</v>
      </c>
      <c r="F124" s="70"/>
      <c r="G124" s="70">
        <v>17</v>
      </c>
      <c r="H124" s="70">
        <v>30</v>
      </c>
      <c r="I124" s="57">
        <f t="shared" si="1"/>
        <v>47</v>
      </c>
      <c r="J124" s="70">
        <v>8638992660</v>
      </c>
      <c r="K124" s="98" t="s">
        <v>1317</v>
      </c>
      <c r="L124" s="104" t="s">
        <v>1318</v>
      </c>
      <c r="M124" s="104">
        <v>9707404103</v>
      </c>
      <c r="N124" s="99" t="s">
        <v>1319</v>
      </c>
      <c r="O124" s="99">
        <v>9613725244</v>
      </c>
      <c r="P124" s="82" t="s">
        <v>418</v>
      </c>
      <c r="Q124" s="18" t="s">
        <v>1327</v>
      </c>
      <c r="R124" s="18"/>
      <c r="S124" s="18" t="s">
        <v>1330</v>
      </c>
      <c r="T124" s="18"/>
    </row>
    <row r="125" spans="1:20">
      <c r="A125" s="4">
        <v>121</v>
      </c>
      <c r="B125" s="17" t="s">
        <v>63</v>
      </c>
      <c r="C125" s="69" t="s">
        <v>375</v>
      </c>
      <c r="D125" s="70" t="s">
        <v>23</v>
      </c>
      <c r="E125" s="65">
        <v>104101</v>
      </c>
      <c r="F125" s="70" t="s">
        <v>249</v>
      </c>
      <c r="G125" s="79">
        <v>0</v>
      </c>
      <c r="H125" s="79">
        <v>0</v>
      </c>
      <c r="I125" s="57">
        <f t="shared" si="1"/>
        <v>0</v>
      </c>
      <c r="J125" s="63">
        <v>9859804268</v>
      </c>
      <c r="K125" s="98" t="s">
        <v>1317</v>
      </c>
      <c r="L125" s="104" t="s">
        <v>1318</v>
      </c>
      <c r="M125" s="104">
        <v>9707404103</v>
      </c>
      <c r="N125" s="99" t="s">
        <v>1319</v>
      </c>
      <c r="O125" s="99">
        <v>9613725244</v>
      </c>
      <c r="P125" s="82" t="s">
        <v>421</v>
      </c>
      <c r="Q125" s="18" t="s">
        <v>1328</v>
      </c>
      <c r="R125" s="18"/>
      <c r="S125" s="18" t="s">
        <v>1330</v>
      </c>
      <c r="T125" s="18"/>
    </row>
    <row r="126" spans="1:20">
      <c r="A126" s="4">
        <v>122</v>
      </c>
      <c r="B126" s="17" t="s">
        <v>63</v>
      </c>
      <c r="C126" s="69" t="s">
        <v>376</v>
      </c>
      <c r="D126" s="70" t="s">
        <v>23</v>
      </c>
      <c r="E126" s="65">
        <v>107903</v>
      </c>
      <c r="F126" s="70" t="s">
        <v>74</v>
      </c>
      <c r="G126" s="79">
        <v>13</v>
      </c>
      <c r="H126" s="79">
        <v>19</v>
      </c>
      <c r="I126" s="57">
        <f t="shared" si="1"/>
        <v>32</v>
      </c>
      <c r="J126" s="63">
        <v>8751852724</v>
      </c>
      <c r="K126" s="98" t="s">
        <v>1317</v>
      </c>
      <c r="L126" s="104" t="s">
        <v>1318</v>
      </c>
      <c r="M126" s="104">
        <v>9707404103</v>
      </c>
      <c r="N126" s="99" t="s">
        <v>1319</v>
      </c>
      <c r="O126" s="99">
        <v>9613725244</v>
      </c>
      <c r="P126" s="82" t="s">
        <v>421</v>
      </c>
      <c r="Q126" s="18" t="s">
        <v>1328</v>
      </c>
      <c r="R126" s="18"/>
      <c r="S126" s="18" t="s">
        <v>1330</v>
      </c>
      <c r="T126" s="18"/>
    </row>
    <row r="127" spans="1:20">
      <c r="A127" s="4">
        <v>123</v>
      </c>
      <c r="B127" s="17" t="s">
        <v>63</v>
      </c>
      <c r="C127" s="80" t="s">
        <v>377</v>
      </c>
      <c r="D127" s="70" t="s">
        <v>25</v>
      </c>
      <c r="E127" s="70">
        <v>120</v>
      </c>
      <c r="F127" s="70"/>
      <c r="G127" s="70">
        <v>28</v>
      </c>
      <c r="H127" s="70">
        <v>31</v>
      </c>
      <c r="I127" s="57">
        <f t="shared" si="1"/>
        <v>59</v>
      </c>
      <c r="J127" s="70">
        <v>6000089797</v>
      </c>
      <c r="K127" s="98" t="s">
        <v>1317</v>
      </c>
      <c r="L127" s="104" t="s">
        <v>1318</v>
      </c>
      <c r="M127" s="104">
        <v>9707404103</v>
      </c>
      <c r="N127" s="99" t="s">
        <v>1319</v>
      </c>
      <c r="O127" s="99">
        <v>9613725244</v>
      </c>
      <c r="P127" s="82" t="s">
        <v>421</v>
      </c>
      <c r="Q127" s="18" t="s">
        <v>1328</v>
      </c>
      <c r="R127" s="18"/>
      <c r="S127" s="18" t="s">
        <v>1330</v>
      </c>
      <c r="T127" s="18"/>
    </row>
    <row r="128" spans="1:20">
      <c r="A128" s="4">
        <v>124</v>
      </c>
      <c r="B128" s="17" t="s">
        <v>63</v>
      </c>
      <c r="C128" s="80" t="s">
        <v>378</v>
      </c>
      <c r="D128" s="70" t="s">
        <v>25</v>
      </c>
      <c r="E128" s="70">
        <v>121</v>
      </c>
      <c r="F128" s="70"/>
      <c r="G128" s="70">
        <v>48</v>
      </c>
      <c r="H128" s="70">
        <v>29</v>
      </c>
      <c r="I128" s="57">
        <f t="shared" si="1"/>
        <v>77</v>
      </c>
      <c r="J128" s="70">
        <v>7002213056</v>
      </c>
      <c r="K128" s="98" t="s">
        <v>1317</v>
      </c>
      <c r="L128" s="104" t="s">
        <v>1318</v>
      </c>
      <c r="M128" s="104">
        <v>9707404103</v>
      </c>
      <c r="N128" s="99" t="s">
        <v>1319</v>
      </c>
      <c r="O128" s="99">
        <v>9613725244</v>
      </c>
      <c r="P128" s="82" t="s">
        <v>423</v>
      </c>
      <c r="Q128" s="18" t="s">
        <v>1329</v>
      </c>
      <c r="R128" s="18"/>
      <c r="S128" s="18" t="s">
        <v>1330</v>
      </c>
      <c r="T128" s="18"/>
    </row>
    <row r="129" spans="1:20">
      <c r="A129" s="4">
        <v>125</v>
      </c>
      <c r="B129" s="17" t="s">
        <v>63</v>
      </c>
      <c r="C129" s="69" t="s">
        <v>379</v>
      </c>
      <c r="D129" s="70" t="s">
        <v>23</v>
      </c>
      <c r="E129" s="65">
        <v>107102</v>
      </c>
      <c r="F129" s="70" t="s">
        <v>74</v>
      </c>
      <c r="G129" s="79">
        <v>0</v>
      </c>
      <c r="H129" s="79">
        <v>0</v>
      </c>
      <c r="I129" s="57">
        <f t="shared" si="1"/>
        <v>0</v>
      </c>
      <c r="J129" s="63">
        <v>9435460481</v>
      </c>
      <c r="K129" s="98" t="s">
        <v>1317</v>
      </c>
      <c r="L129" s="104" t="s">
        <v>1318</v>
      </c>
      <c r="M129" s="104">
        <v>9707404103</v>
      </c>
      <c r="N129" s="99" t="s">
        <v>1319</v>
      </c>
      <c r="O129" s="99">
        <v>9613725244</v>
      </c>
      <c r="P129" s="82" t="s">
        <v>423</v>
      </c>
      <c r="Q129" s="18" t="s">
        <v>1329</v>
      </c>
      <c r="R129" s="18"/>
      <c r="S129" s="18" t="s">
        <v>1330</v>
      </c>
      <c r="T129" s="18"/>
    </row>
    <row r="130" spans="1:20">
      <c r="A130" s="4">
        <v>126</v>
      </c>
      <c r="B130" s="17" t="s">
        <v>63</v>
      </c>
      <c r="C130" s="69" t="s">
        <v>380</v>
      </c>
      <c r="D130" s="70" t="s">
        <v>23</v>
      </c>
      <c r="E130" s="65">
        <v>107801</v>
      </c>
      <c r="F130" s="70" t="s">
        <v>74</v>
      </c>
      <c r="G130" s="79">
        <v>9</v>
      </c>
      <c r="H130" s="79">
        <v>17</v>
      </c>
      <c r="I130" s="57">
        <f t="shared" si="1"/>
        <v>26</v>
      </c>
      <c r="J130" s="63">
        <v>9401275603</v>
      </c>
      <c r="K130" s="98" t="s">
        <v>1317</v>
      </c>
      <c r="L130" s="104" t="s">
        <v>1318</v>
      </c>
      <c r="M130" s="104">
        <v>9707404103</v>
      </c>
      <c r="N130" s="99" t="s">
        <v>1319</v>
      </c>
      <c r="O130" s="99">
        <v>9613725244</v>
      </c>
      <c r="P130" s="82" t="s">
        <v>423</v>
      </c>
      <c r="Q130" s="18" t="s">
        <v>1329</v>
      </c>
      <c r="R130" s="18"/>
      <c r="S130" s="18" t="s">
        <v>1330</v>
      </c>
      <c r="T130" s="18"/>
    </row>
    <row r="131" spans="1:20">
      <c r="A131" s="4">
        <v>127</v>
      </c>
      <c r="B131" s="17" t="s">
        <v>63</v>
      </c>
      <c r="C131" s="80" t="s">
        <v>381</v>
      </c>
      <c r="D131" s="70" t="s">
        <v>25</v>
      </c>
      <c r="E131" s="70">
        <v>122</v>
      </c>
      <c r="F131" s="70"/>
      <c r="G131" s="70">
        <v>31</v>
      </c>
      <c r="H131" s="70">
        <v>31</v>
      </c>
      <c r="I131" s="57">
        <f t="shared" si="1"/>
        <v>62</v>
      </c>
      <c r="J131" s="70">
        <v>9435705320</v>
      </c>
      <c r="K131" s="98" t="s">
        <v>1317</v>
      </c>
      <c r="L131" s="104" t="s">
        <v>1318</v>
      </c>
      <c r="M131" s="104">
        <v>9707404103</v>
      </c>
      <c r="N131" s="99" t="s">
        <v>1319</v>
      </c>
      <c r="O131" s="99">
        <v>9613725244</v>
      </c>
      <c r="P131" s="82" t="s">
        <v>425</v>
      </c>
      <c r="Q131" s="18" t="s">
        <v>1324</v>
      </c>
      <c r="R131" s="18"/>
      <c r="S131" s="18" t="s">
        <v>1330</v>
      </c>
      <c r="T131" s="18"/>
    </row>
    <row r="132" spans="1:20">
      <c r="A132" s="4">
        <v>128</v>
      </c>
      <c r="B132" s="17" t="s">
        <v>63</v>
      </c>
      <c r="C132" s="80" t="s">
        <v>382</v>
      </c>
      <c r="D132" s="70" t="s">
        <v>25</v>
      </c>
      <c r="E132" s="70">
        <v>123</v>
      </c>
      <c r="F132" s="70"/>
      <c r="G132" s="70">
        <v>33</v>
      </c>
      <c r="H132" s="70">
        <v>33</v>
      </c>
      <c r="I132" s="57">
        <f t="shared" si="1"/>
        <v>66</v>
      </c>
      <c r="J132" s="70">
        <v>9101610490</v>
      </c>
      <c r="K132" s="98" t="s">
        <v>1317</v>
      </c>
      <c r="L132" s="104" t="s">
        <v>1318</v>
      </c>
      <c r="M132" s="104">
        <v>9707404103</v>
      </c>
      <c r="N132" s="99" t="s">
        <v>1319</v>
      </c>
      <c r="O132" s="99">
        <v>9613725244</v>
      </c>
      <c r="P132" s="82" t="s">
        <v>425</v>
      </c>
      <c r="Q132" s="18" t="s">
        <v>1324</v>
      </c>
      <c r="R132" s="18"/>
      <c r="S132" s="18" t="s">
        <v>1330</v>
      </c>
      <c r="T132" s="18"/>
    </row>
    <row r="133" spans="1:20">
      <c r="A133" s="4">
        <v>129</v>
      </c>
      <c r="B133" s="17" t="s">
        <v>63</v>
      </c>
      <c r="C133" s="69" t="s">
        <v>383</v>
      </c>
      <c r="D133" s="70" t="s">
        <v>23</v>
      </c>
      <c r="E133" s="65">
        <v>107803</v>
      </c>
      <c r="F133" s="70" t="s">
        <v>74</v>
      </c>
      <c r="G133" s="79">
        <v>28</v>
      </c>
      <c r="H133" s="79">
        <v>26</v>
      </c>
      <c r="I133" s="57">
        <f t="shared" si="1"/>
        <v>54</v>
      </c>
      <c r="J133" s="63">
        <v>8751804142</v>
      </c>
      <c r="K133" s="98" t="s">
        <v>1317</v>
      </c>
      <c r="L133" s="104" t="s">
        <v>1318</v>
      </c>
      <c r="M133" s="104">
        <v>9707404103</v>
      </c>
      <c r="N133" s="99" t="s">
        <v>1319</v>
      </c>
      <c r="O133" s="99">
        <v>9613725244</v>
      </c>
      <c r="P133" s="82" t="s">
        <v>425</v>
      </c>
      <c r="Q133" s="18" t="s">
        <v>1324</v>
      </c>
      <c r="R133" s="18"/>
      <c r="S133" s="18" t="s">
        <v>1330</v>
      </c>
      <c r="T133" s="18"/>
    </row>
    <row r="134" spans="1:20">
      <c r="A134" s="4">
        <v>130</v>
      </c>
      <c r="B134" s="17" t="s">
        <v>63</v>
      </c>
      <c r="C134" s="69" t="s">
        <v>384</v>
      </c>
      <c r="D134" s="70" t="s">
        <v>23</v>
      </c>
      <c r="E134" s="65">
        <v>107802</v>
      </c>
      <c r="F134" s="70" t="s">
        <v>74</v>
      </c>
      <c r="G134" s="79">
        <v>14</v>
      </c>
      <c r="H134" s="79">
        <v>16</v>
      </c>
      <c r="I134" s="57">
        <f t="shared" ref="I134:I164" si="2">SUM(G134:H134)</f>
        <v>30</v>
      </c>
      <c r="J134" s="63">
        <v>9435179640</v>
      </c>
      <c r="K134" s="98" t="s">
        <v>1317</v>
      </c>
      <c r="L134" s="104" t="s">
        <v>1318</v>
      </c>
      <c r="M134" s="104">
        <v>9707404103</v>
      </c>
      <c r="N134" s="99" t="s">
        <v>1319</v>
      </c>
      <c r="O134" s="99">
        <v>9613725244</v>
      </c>
      <c r="P134" s="82" t="s">
        <v>428</v>
      </c>
      <c r="Q134" s="18" t="s">
        <v>1325</v>
      </c>
      <c r="R134" s="18"/>
      <c r="S134" s="18" t="s">
        <v>1330</v>
      </c>
      <c r="T134" s="18"/>
    </row>
    <row r="135" spans="1:20" ht="30">
      <c r="A135" s="4">
        <v>131</v>
      </c>
      <c r="B135" s="17" t="s">
        <v>63</v>
      </c>
      <c r="C135" s="80" t="s">
        <v>385</v>
      </c>
      <c r="D135" s="70" t="s">
        <v>25</v>
      </c>
      <c r="E135" s="70">
        <v>253</v>
      </c>
      <c r="F135" s="70"/>
      <c r="G135" s="70">
        <v>33</v>
      </c>
      <c r="H135" s="70">
        <v>33</v>
      </c>
      <c r="I135" s="57">
        <f t="shared" si="2"/>
        <v>66</v>
      </c>
      <c r="J135" s="70">
        <v>7636049396</v>
      </c>
      <c r="K135" s="98" t="s">
        <v>1317</v>
      </c>
      <c r="L135" s="104" t="s">
        <v>1318</v>
      </c>
      <c r="M135" s="104">
        <v>9707404103</v>
      </c>
      <c r="N135" s="99" t="s">
        <v>1319</v>
      </c>
      <c r="O135" s="99">
        <v>9613725244</v>
      </c>
      <c r="P135" s="82" t="s">
        <v>428</v>
      </c>
      <c r="Q135" s="18" t="s">
        <v>1325</v>
      </c>
      <c r="R135" s="18"/>
      <c r="S135" s="18" t="s">
        <v>1330</v>
      </c>
      <c r="T135" s="18"/>
    </row>
    <row r="136" spans="1:20">
      <c r="A136" s="4">
        <v>132</v>
      </c>
      <c r="B136" s="17" t="s">
        <v>63</v>
      </c>
      <c r="C136" s="80" t="s">
        <v>386</v>
      </c>
      <c r="D136" s="70" t="s">
        <v>25</v>
      </c>
      <c r="E136" s="70">
        <v>196</v>
      </c>
      <c r="F136" s="70"/>
      <c r="G136" s="70">
        <v>31</v>
      </c>
      <c r="H136" s="70">
        <v>26</v>
      </c>
      <c r="I136" s="57">
        <f t="shared" si="2"/>
        <v>57</v>
      </c>
      <c r="J136" s="70">
        <v>9859075199</v>
      </c>
      <c r="K136" s="98" t="s">
        <v>1317</v>
      </c>
      <c r="L136" s="104" t="s">
        <v>1318</v>
      </c>
      <c r="M136" s="104">
        <v>9707404103</v>
      </c>
      <c r="N136" s="99" t="s">
        <v>1319</v>
      </c>
      <c r="O136" s="99">
        <v>9613725244</v>
      </c>
      <c r="P136" s="82" t="s">
        <v>428</v>
      </c>
      <c r="Q136" s="18" t="s">
        <v>1325</v>
      </c>
      <c r="R136" s="18"/>
      <c r="S136" s="18" t="s">
        <v>1330</v>
      </c>
      <c r="T136" s="18"/>
    </row>
    <row r="137" spans="1:20">
      <c r="A137" s="4">
        <v>133</v>
      </c>
      <c r="B137" s="17" t="s">
        <v>63</v>
      </c>
      <c r="C137" s="69" t="s">
        <v>387</v>
      </c>
      <c r="D137" s="70" t="s">
        <v>23</v>
      </c>
      <c r="E137" s="65">
        <v>107902</v>
      </c>
      <c r="F137" s="70" t="s">
        <v>74</v>
      </c>
      <c r="G137" s="79">
        <v>14</v>
      </c>
      <c r="H137" s="79">
        <v>19</v>
      </c>
      <c r="I137" s="57">
        <f t="shared" si="2"/>
        <v>33</v>
      </c>
      <c r="J137" s="63">
        <v>9401043615</v>
      </c>
      <c r="K137" s="98" t="s">
        <v>1317</v>
      </c>
      <c r="L137" s="104" t="s">
        <v>1318</v>
      </c>
      <c r="M137" s="104">
        <v>9707404103</v>
      </c>
      <c r="N137" s="99" t="s">
        <v>1319</v>
      </c>
      <c r="O137" s="99">
        <v>9613725244</v>
      </c>
      <c r="P137" s="82" t="s">
        <v>431</v>
      </c>
      <c r="Q137" s="18" t="s">
        <v>1326</v>
      </c>
      <c r="R137" s="18"/>
      <c r="S137" s="18" t="s">
        <v>1330</v>
      </c>
      <c r="T137" s="18"/>
    </row>
    <row r="138" spans="1:20">
      <c r="A138" s="4">
        <v>134</v>
      </c>
      <c r="B138" s="17" t="s">
        <v>63</v>
      </c>
      <c r="C138" s="69" t="s">
        <v>388</v>
      </c>
      <c r="D138" s="70" t="s">
        <v>23</v>
      </c>
      <c r="E138" s="65">
        <v>107904</v>
      </c>
      <c r="F138" s="70" t="s">
        <v>74</v>
      </c>
      <c r="G138" s="79">
        <v>21</v>
      </c>
      <c r="H138" s="79">
        <v>16</v>
      </c>
      <c r="I138" s="57">
        <f t="shared" si="2"/>
        <v>37</v>
      </c>
      <c r="J138" s="63">
        <v>9854746166</v>
      </c>
      <c r="K138" s="98" t="s">
        <v>1317</v>
      </c>
      <c r="L138" s="104" t="s">
        <v>1318</v>
      </c>
      <c r="M138" s="104">
        <v>9707404103</v>
      </c>
      <c r="N138" s="99" t="s">
        <v>1319</v>
      </c>
      <c r="O138" s="99">
        <v>9613725244</v>
      </c>
      <c r="P138" s="82" t="s">
        <v>431</v>
      </c>
      <c r="Q138" s="18" t="s">
        <v>1326</v>
      </c>
      <c r="R138" s="18"/>
      <c r="S138" s="18" t="s">
        <v>1330</v>
      </c>
      <c r="T138" s="18"/>
    </row>
    <row r="139" spans="1:20">
      <c r="A139" s="4">
        <v>135</v>
      </c>
      <c r="B139" s="17" t="s">
        <v>63</v>
      </c>
      <c r="C139" s="80" t="s">
        <v>389</v>
      </c>
      <c r="D139" s="70" t="s">
        <v>25</v>
      </c>
      <c r="E139" s="70">
        <v>236</v>
      </c>
      <c r="F139" s="70"/>
      <c r="G139" s="70">
        <v>38</v>
      </c>
      <c r="H139" s="70">
        <v>35</v>
      </c>
      <c r="I139" s="57">
        <f t="shared" si="2"/>
        <v>73</v>
      </c>
      <c r="J139" s="70">
        <v>9365043418</v>
      </c>
      <c r="K139" s="98" t="s">
        <v>1317</v>
      </c>
      <c r="L139" s="104" t="s">
        <v>1318</v>
      </c>
      <c r="M139" s="104">
        <v>9707404103</v>
      </c>
      <c r="N139" s="99" t="s">
        <v>1319</v>
      </c>
      <c r="O139" s="99">
        <v>9613725244</v>
      </c>
      <c r="P139" s="82" t="s">
        <v>431</v>
      </c>
      <c r="Q139" s="18" t="s">
        <v>1326</v>
      </c>
      <c r="R139" s="18"/>
      <c r="S139" s="18" t="s">
        <v>1330</v>
      </c>
      <c r="T139" s="18"/>
    </row>
    <row r="140" spans="1:20" ht="30">
      <c r="A140" s="4">
        <v>136</v>
      </c>
      <c r="B140" s="17" t="s">
        <v>63</v>
      </c>
      <c r="C140" s="80" t="s">
        <v>390</v>
      </c>
      <c r="D140" s="70" t="s">
        <v>25</v>
      </c>
      <c r="E140" s="70">
        <v>250</v>
      </c>
      <c r="F140" s="70"/>
      <c r="G140" s="70">
        <v>24</v>
      </c>
      <c r="H140" s="70">
        <v>17</v>
      </c>
      <c r="I140" s="57">
        <f t="shared" si="2"/>
        <v>41</v>
      </c>
      <c r="J140" s="70">
        <v>9954158744</v>
      </c>
      <c r="K140" s="98" t="s">
        <v>1317</v>
      </c>
      <c r="L140" s="104" t="s">
        <v>1318</v>
      </c>
      <c r="M140" s="104">
        <v>9707404103</v>
      </c>
      <c r="N140" s="99" t="s">
        <v>1319</v>
      </c>
      <c r="O140" s="99">
        <v>9613725244</v>
      </c>
      <c r="P140" s="82" t="s">
        <v>433</v>
      </c>
      <c r="Q140" s="18" t="s">
        <v>1327</v>
      </c>
      <c r="R140" s="18"/>
      <c r="S140" s="18" t="s">
        <v>1330</v>
      </c>
      <c r="T140" s="18"/>
    </row>
    <row r="141" spans="1:20">
      <c r="A141" s="4">
        <v>137</v>
      </c>
      <c r="B141" s="17" t="s">
        <v>63</v>
      </c>
      <c r="C141" s="69" t="s">
        <v>391</v>
      </c>
      <c r="D141" s="81" t="s">
        <v>23</v>
      </c>
      <c r="E141" s="65">
        <v>108101</v>
      </c>
      <c r="F141" s="63" t="s">
        <v>74</v>
      </c>
      <c r="G141" s="79">
        <v>21</v>
      </c>
      <c r="H141" s="79">
        <v>29</v>
      </c>
      <c r="I141" s="57">
        <f t="shared" si="2"/>
        <v>50</v>
      </c>
      <c r="J141" s="63">
        <v>9577226188</v>
      </c>
      <c r="K141" s="98" t="s">
        <v>1317</v>
      </c>
      <c r="L141" s="104" t="s">
        <v>1318</v>
      </c>
      <c r="M141" s="104">
        <v>9707404103</v>
      </c>
      <c r="N141" s="99" t="s">
        <v>1319</v>
      </c>
      <c r="O141" s="99">
        <v>9613725244</v>
      </c>
      <c r="P141" s="82" t="s">
        <v>433</v>
      </c>
      <c r="Q141" s="18" t="s">
        <v>1327</v>
      </c>
      <c r="R141" s="18"/>
      <c r="S141" s="18" t="s">
        <v>1330</v>
      </c>
      <c r="T141" s="18"/>
    </row>
    <row r="142" spans="1:20">
      <c r="A142" s="4">
        <v>138</v>
      </c>
      <c r="B142" s="17" t="s">
        <v>63</v>
      </c>
      <c r="C142" s="69" t="s">
        <v>392</v>
      </c>
      <c r="D142" s="81" t="s">
        <v>23</v>
      </c>
      <c r="E142" s="65">
        <v>108201</v>
      </c>
      <c r="F142" s="63" t="s">
        <v>74</v>
      </c>
      <c r="G142" s="79">
        <v>45</v>
      </c>
      <c r="H142" s="79">
        <v>37</v>
      </c>
      <c r="I142" s="57">
        <f t="shared" si="2"/>
        <v>82</v>
      </c>
      <c r="J142" s="63">
        <v>9435379269</v>
      </c>
      <c r="K142" s="98" t="s">
        <v>1317</v>
      </c>
      <c r="L142" s="104" t="s">
        <v>1318</v>
      </c>
      <c r="M142" s="104">
        <v>9707404103</v>
      </c>
      <c r="N142" s="99" t="s">
        <v>1319</v>
      </c>
      <c r="O142" s="99">
        <v>9613725244</v>
      </c>
      <c r="P142" s="82" t="s">
        <v>433</v>
      </c>
      <c r="Q142" s="18" t="s">
        <v>1327</v>
      </c>
      <c r="R142" s="18"/>
      <c r="S142" s="18" t="s">
        <v>1330</v>
      </c>
      <c r="T142" s="18"/>
    </row>
    <row r="143" spans="1:20">
      <c r="A143" s="4">
        <v>139</v>
      </c>
      <c r="B143" s="17" t="s">
        <v>63</v>
      </c>
      <c r="C143" s="69" t="s">
        <v>393</v>
      </c>
      <c r="D143" s="81" t="s">
        <v>25</v>
      </c>
      <c r="E143" s="63">
        <v>251</v>
      </c>
      <c r="F143" s="63"/>
      <c r="G143" s="63">
        <v>27</v>
      </c>
      <c r="H143" s="63">
        <v>26</v>
      </c>
      <c r="I143" s="57">
        <f t="shared" si="2"/>
        <v>53</v>
      </c>
      <c r="J143" s="63">
        <v>9101444545</v>
      </c>
      <c r="K143" s="98" t="s">
        <v>1317</v>
      </c>
      <c r="L143" s="104" t="s">
        <v>1318</v>
      </c>
      <c r="M143" s="104">
        <v>9707404103</v>
      </c>
      <c r="N143" s="99" t="s">
        <v>1319</v>
      </c>
      <c r="O143" s="99">
        <v>9613725244</v>
      </c>
      <c r="P143" s="82" t="s">
        <v>435</v>
      </c>
      <c r="Q143" s="18" t="s">
        <v>1328</v>
      </c>
      <c r="R143" s="18"/>
      <c r="S143" s="18" t="s">
        <v>1330</v>
      </c>
      <c r="T143" s="18"/>
    </row>
    <row r="144" spans="1:20">
      <c r="A144" s="4">
        <v>140</v>
      </c>
      <c r="B144" s="17" t="s">
        <v>63</v>
      </c>
      <c r="C144" s="69" t="s">
        <v>394</v>
      </c>
      <c r="D144" s="81" t="s">
        <v>25</v>
      </c>
      <c r="E144" s="63">
        <v>252</v>
      </c>
      <c r="F144" s="63"/>
      <c r="G144" s="63">
        <v>23</v>
      </c>
      <c r="H144" s="63">
        <v>26</v>
      </c>
      <c r="I144" s="57">
        <f t="shared" si="2"/>
        <v>49</v>
      </c>
      <c r="J144" s="63">
        <v>9101775063</v>
      </c>
      <c r="K144" s="98" t="s">
        <v>1317</v>
      </c>
      <c r="L144" s="104" t="s">
        <v>1318</v>
      </c>
      <c r="M144" s="104">
        <v>9707404103</v>
      </c>
      <c r="N144" s="99" t="s">
        <v>1319</v>
      </c>
      <c r="O144" s="99">
        <v>9613725244</v>
      </c>
      <c r="P144" s="82" t="s">
        <v>435</v>
      </c>
      <c r="Q144" s="18" t="s">
        <v>1328</v>
      </c>
      <c r="R144" s="18"/>
      <c r="S144" s="18" t="s">
        <v>1330</v>
      </c>
      <c r="T144" s="18"/>
    </row>
    <row r="145" spans="1:20">
      <c r="A145" s="4">
        <v>141</v>
      </c>
      <c r="B145" s="17" t="s">
        <v>63</v>
      </c>
      <c r="C145" s="69" t="s">
        <v>395</v>
      </c>
      <c r="D145" s="81" t="s">
        <v>23</v>
      </c>
      <c r="E145" s="65">
        <v>108203</v>
      </c>
      <c r="F145" s="63" t="s">
        <v>74</v>
      </c>
      <c r="G145" s="79">
        <v>0</v>
      </c>
      <c r="H145" s="79">
        <v>3</v>
      </c>
      <c r="I145" s="57">
        <f t="shared" si="2"/>
        <v>3</v>
      </c>
      <c r="J145" s="63">
        <v>9435079322</v>
      </c>
      <c r="K145" s="98" t="s">
        <v>1317</v>
      </c>
      <c r="L145" s="104" t="s">
        <v>1318</v>
      </c>
      <c r="M145" s="104">
        <v>9707404103</v>
      </c>
      <c r="N145" s="99" t="s">
        <v>1319</v>
      </c>
      <c r="O145" s="99">
        <v>9613725244</v>
      </c>
      <c r="P145" s="82" t="s">
        <v>435</v>
      </c>
      <c r="Q145" s="18" t="s">
        <v>1328</v>
      </c>
      <c r="R145" s="18"/>
      <c r="S145" s="18" t="s">
        <v>1330</v>
      </c>
      <c r="T145" s="18"/>
    </row>
    <row r="146" spans="1:20">
      <c r="A146" s="4">
        <v>142</v>
      </c>
      <c r="B146" s="17" t="s">
        <v>63</v>
      </c>
      <c r="C146" s="69" t="s">
        <v>396</v>
      </c>
      <c r="D146" s="81" t="s">
        <v>23</v>
      </c>
      <c r="E146" s="65">
        <v>108204</v>
      </c>
      <c r="F146" s="63" t="s">
        <v>249</v>
      </c>
      <c r="G146" s="79">
        <v>0</v>
      </c>
      <c r="H146" s="79">
        <v>0</v>
      </c>
      <c r="I146" s="57">
        <f t="shared" si="2"/>
        <v>0</v>
      </c>
      <c r="J146" s="63">
        <v>9678801757</v>
      </c>
      <c r="K146" s="98" t="s">
        <v>1317</v>
      </c>
      <c r="L146" s="104" t="s">
        <v>1318</v>
      </c>
      <c r="M146" s="104">
        <v>9707404103</v>
      </c>
      <c r="N146" s="99" t="s">
        <v>1319</v>
      </c>
      <c r="O146" s="99">
        <v>9613725244</v>
      </c>
      <c r="P146" s="82" t="s">
        <v>438</v>
      </c>
      <c r="Q146" s="18" t="s">
        <v>1329</v>
      </c>
      <c r="R146" s="18"/>
      <c r="S146" s="18" t="s">
        <v>1330</v>
      </c>
      <c r="T146" s="18"/>
    </row>
    <row r="147" spans="1:20">
      <c r="A147" s="4">
        <v>143</v>
      </c>
      <c r="B147" s="17" t="s">
        <v>63</v>
      </c>
      <c r="C147" s="69" t="s">
        <v>382</v>
      </c>
      <c r="D147" s="81" t="s">
        <v>25</v>
      </c>
      <c r="E147" s="63">
        <v>254</v>
      </c>
      <c r="F147" s="63"/>
      <c r="G147" s="63">
        <v>25</v>
      </c>
      <c r="H147" s="63">
        <v>23</v>
      </c>
      <c r="I147" s="57">
        <f t="shared" si="2"/>
        <v>48</v>
      </c>
      <c r="J147" s="63">
        <v>9365817691</v>
      </c>
      <c r="K147" s="98" t="s">
        <v>1317</v>
      </c>
      <c r="L147" s="104" t="s">
        <v>1318</v>
      </c>
      <c r="M147" s="104">
        <v>9707404103</v>
      </c>
      <c r="N147" s="99" t="s">
        <v>1319</v>
      </c>
      <c r="O147" s="99">
        <v>9613725244</v>
      </c>
      <c r="P147" s="82" t="s">
        <v>438</v>
      </c>
      <c r="Q147" s="18" t="s">
        <v>1329</v>
      </c>
      <c r="R147" s="18"/>
      <c r="S147" s="18" t="s">
        <v>1330</v>
      </c>
      <c r="T147" s="18"/>
    </row>
    <row r="148" spans="1:20">
      <c r="A148" s="4">
        <v>144</v>
      </c>
      <c r="B148" s="17" t="s">
        <v>63</v>
      </c>
      <c r="C148" s="69" t="s">
        <v>397</v>
      </c>
      <c r="D148" s="81" t="s">
        <v>25</v>
      </c>
      <c r="E148" s="63">
        <v>27</v>
      </c>
      <c r="F148" s="63"/>
      <c r="G148" s="63">
        <v>31</v>
      </c>
      <c r="H148" s="63">
        <v>17</v>
      </c>
      <c r="I148" s="57">
        <f t="shared" si="2"/>
        <v>48</v>
      </c>
      <c r="J148" s="63">
        <v>8135047760</v>
      </c>
      <c r="K148" s="98" t="s">
        <v>1317</v>
      </c>
      <c r="L148" s="104" t="s">
        <v>1318</v>
      </c>
      <c r="M148" s="104">
        <v>9707404103</v>
      </c>
      <c r="N148" s="99" t="s">
        <v>1319</v>
      </c>
      <c r="O148" s="99">
        <v>9613725244</v>
      </c>
      <c r="P148" s="82" t="s">
        <v>438</v>
      </c>
      <c r="Q148" s="18" t="s">
        <v>1329</v>
      </c>
      <c r="R148" s="18"/>
      <c r="S148" s="18" t="s">
        <v>1330</v>
      </c>
      <c r="T148" s="18"/>
    </row>
    <row r="149" spans="1:20">
      <c r="A149" s="4">
        <v>145</v>
      </c>
      <c r="B149" s="17" t="s">
        <v>63</v>
      </c>
      <c r="C149" s="69" t="s">
        <v>398</v>
      </c>
      <c r="D149" s="81" t="s">
        <v>23</v>
      </c>
      <c r="E149" s="63">
        <v>107908</v>
      </c>
      <c r="F149" s="63" t="s">
        <v>74</v>
      </c>
      <c r="G149" s="79">
        <v>8</v>
      </c>
      <c r="H149" s="79">
        <v>10</v>
      </c>
      <c r="I149" s="57">
        <f t="shared" si="2"/>
        <v>18</v>
      </c>
      <c r="J149" s="63">
        <v>9435219812</v>
      </c>
      <c r="K149" s="98" t="s">
        <v>1317</v>
      </c>
      <c r="L149" s="104" t="s">
        <v>1318</v>
      </c>
      <c r="M149" s="104">
        <v>9707404103</v>
      </c>
      <c r="N149" s="99" t="s">
        <v>1319</v>
      </c>
      <c r="O149" s="99">
        <v>9613725244</v>
      </c>
      <c r="P149" s="82" t="s">
        <v>441</v>
      </c>
      <c r="Q149" s="18" t="s">
        <v>1324</v>
      </c>
      <c r="R149" s="18"/>
      <c r="S149" s="18" t="s">
        <v>1330</v>
      </c>
      <c r="T149" s="18"/>
    </row>
    <row r="150" spans="1:20">
      <c r="A150" s="4">
        <v>146</v>
      </c>
      <c r="B150" s="17" t="s">
        <v>63</v>
      </c>
      <c r="C150" s="73" t="s">
        <v>399</v>
      </c>
      <c r="D150" s="81" t="s">
        <v>23</v>
      </c>
      <c r="E150" s="65" t="s">
        <v>400</v>
      </c>
      <c r="F150" s="63" t="s">
        <v>74</v>
      </c>
      <c r="G150" s="79">
        <v>19</v>
      </c>
      <c r="H150" s="79">
        <v>7</v>
      </c>
      <c r="I150" s="57">
        <f t="shared" si="2"/>
        <v>26</v>
      </c>
      <c r="J150" s="63" t="s">
        <v>446</v>
      </c>
      <c r="K150" s="98" t="s">
        <v>1317</v>
      </c>
      <c r="L150" s="104" t="s">
        <v>1318</v>
      </c>
      <c r="M150" s="104">
        <v>9707404103</v>
      </c>
      <c r="N150" s="99" t="s">
        <v>1319</v>
      </c>
      <c r="O150" s="99">
        <v>9613725244</v>
      </c>
      <c r="P150" s="82" t="s">
        <v>441</v>
      </c>
      <c r="Q150" s="18" t="s">
        <v>1324</v>
      </c>
      <c r="R150" s="18"/>
      <c r="S150" s="18" t="s">
        <v>1330</v>
      </c>
      <c r="T150" s="18"/>
    </row>
    <row r="151" spans="1:20">
      <c r="A151" s="4">
        <v>147</v>
      </c>
      <c r="B151" s="17" t="s">
        <v>63</v>
      </c>
      <c r="C151" s="69" t="s">
        <v>401</v>
      </c>
      <c r="D151" s="81" t="s">
        <v>25</v>
      </c>
      <c r="E151" s="63">
        <v>28</v>
      </c>
      <c r="F151" s="63"/>
      <c r="G151" s="63">
        <v>28</v>
      </c>
      <c r="H151" s="63">
        <v>33</v>
      </c>
      <c r="I151" s="57">
        <f t="shared" si="2"/>
        <v>61</v>
      </c>
      <c r="J151" s="63">
        <v>7002187019</v>
      </c>
      <c r="K151" s="98" t="s">
        <v>1317</v>
      </c>
      <c r="L151" s="104" t="s">
        <v>1318</v>
      </c>
      <c r="M151" s="104">
        <v>9707404103</v>
      </c>
      <c r="N151" s="99" t="s">
        <v>1319</v>
      </c>
      <c r="O151" s="99">
        <v>9613725244</v>
      </c>
      <c r="P151" s="82" t="s">
        <v>441</v>
      </c>
      <c r="Q151" s="18" t="s">
        <v>1324</v>
      </c>
      <c r="R151" s="18"/>
      <c r="S151" s="18" t="s">
        <v>1330</v>
      </c>
      <c r="T151" s="18"/>
    </row>
    <row r="152" spans="1:20">
      <c r="A152" s="4">
        <v>148</v>
      </c>
      <c r="B152" s="17" t="s">
        <v>63</v>
      </c>
      <c r="C152" s="69" t="s">
        <v>402</v>
      </c>
      <c r="D152" s="81" t="s">
        <v>25</v>
      </c>
      <c r="E152" s="63">
        <v>197</v>
      </c>
      <c r="F152" s="63"/>
      <c r="G152" s="63">
        <v>27</v>
      </c>
      <c r="H152" s="63">
        <v>26</v>
      </c>
      <c r="I152" s="57">
        <f t="shared" si="2"/>
        <v>53</v>
      </c>
      <c r="J152" s="63">
        <v>8135047760</v>
      </c>
      <c r="K152" s="98" t="s">
        <v>1317</v>
      </c>
      <c r="L152" s="104" t="s">
        <v>1318</v>
      </c>
      <c r="M152" s="104">
        <v>9707404103</v>
      </c>
      <c r="N152" s="99" t="s">
        <v>1319</v>
      </c>
      <c r="O152" s="99">
        <v>9613725244</v>
      </c>
      <c r="P152" s="82" t="s">
        <v>443</v>
      </c>
      <c r="Q152" s="18" t="s">
        <v>1325</v>
      </c>
      <c r="R152" s="18"/>
      <c r="S152" s="18" t="s">
        <v>1330</v>
      </c>
      <c r="T152" s="18"/>
    </row>
    <row r="153" spans="1:20">
      <c r="A153" s="4">
        <v>149</v>
      </c>
      <c r="B153" s="17" t="s">
        <v>63</v>
      </c>
      <c r="C153" s="73" t="s">
        <v>403</v>
      </c>
      <c r="D153" s="81" t="s">
        <v>23</v>
      </c>
      <c r="E153" s="65" t="s">
        <v>404</v>
      </c>
      <c r="F153" s="63" t="s">
        <v>74</v>
      </c>
      <c r="G153" s="79">
        <v>6</v>
      </c>
      <c r="H153" s="79">
        <v>2</v>
      </c>
      <c r="I153" s="57">
        <f t="shared" si="2"/>
        <v>8</v>
      </c>
      <c r="J153" s="63" t="s">
        <v>447</v>
      </c>
      <c r="K153" s="98" t="s">
        <v>1317</v>
      </c>
      <c r="L153" s="104" t="s">
        <v>1318</v>
      </c>
      <c r="M153" s="104">
        <v>9707404103</v>
      </c>
      <c r="N153" s="99" t="s">
        <v>1319</v>
      </c>
      <c r="O153" s="99">
        <v>9613725244</v>
      </c>
      <c r="P153" s="82" t="s">
        <v>443</v>
      </c>
      <c r="Q153" s="18" t="s">
        <v>1325</v>
      </c>
      <c r="R153" s="18"/>
      <c r="S153" s="18" t="s">
        <v>1330</v>
      </c>
      <c r="T153" s="18"/>
    </row>
    <row r="154" spans="1:20">
      <c r="A154" s="4">
        <v>150</v>
      </c>
      <c r="B154" s="17" t="s">
        <v>63</v>
      </c>
      <c r="C154" s="73" t="s">
        <v>405</v>
      </c>
      <c r="D154" s="81" t="s">
        <v>23</v>
      </c>
      <c r="E154" s="65" t="s">
        <v>406</v>
      </c>
      <c r="F154" s="63" t="s">
        <v>74</v>
      </c>
      <c r="G154" s="79">
        <v>37</v>
      </c>
      <c r="H154" s="79">
        <v>42</v>
      </c>
      <c r="I154" s="57">
        <f t="shared" si="2"/>
        <v>79</v>
      </c>
      <c r="J154" s="63" t="s">
        <v>448</v>
      </c>
      <c r="K154" s="98" t="s">
        <v>1317</v>
      </c>
      <c r="L154" s="104" t="s">
        <v>1318</v>
      </c>
      <c r="M154" s="104">
        <v>9707404103</v>
      </c>
      <c r="N154" s="99" t="s">
        <v>1319</v>
      </c>
      <c r="O154" s="99">
        <v>9613725244</v>
      </c>
      <c r="P154" s="82" t="s">
        <v>443</v>
      </c>
      <c r="Q154" s="18" t="s">
        <v>1325</v>
      </c>
      <c r="R154" s="18"/>
      <c r="S154" s="18" t="s">
        <v>1330</v>
      </c>
      <c r="T154" s="18"/>
    </row>
    <row r="155" spans="1:20">
      <c r="A155" s="4">
        <v>151</v>
      </c>
      <c r="B155" s="17"/>
      <c r="C155" s="18"/>
      <c r="D155" s="18"/>
      <c r="E155" s="19"/>
      <c r="F155" s="18"/>
      <c r="G155" s="19"/>
      <c r="H155" s="19"/>
      <c r="I155" s="57">
        <f t="shared" si="2"/>
        <v>0</v>
      </c>
      <c r="J155" s="18"/>
      <c r="K155" s="18"/>
      <c r="L155" s="18"/>
      <c r="M155" s="18"/>
      <c r="N155" s="18"/>
      <c r="O155" s="18"/>
      <c r="P155" s="23"/>
      <c r="Q155" s="18"/>
      <c r="R155" s="18"/>
      <c r="S155" s="18"/>
      <c r="T155" s="18"/>
    </row>
    <row r="156" spans="1:20">
      <c r="A156" s="4">
        <v>152</v>
      </c>
      <c r="B156" s="17"/>
      <c r="C156" s="18"/>
      <c r="D156" s="18"/>
      <c r="E156" s="19"/>
      <c r="F156" s="18"/>
      <c r="G156" s="19"/>
      <c r="H156" s="19"/>
      <c r="I156" s="57">
        <f t="shared" si="2"/>
        <v>0</v>
      </c>
      <c r="J156" s="18"/>
      <c r="K156" s="18"/>
      <c r="L156" s="18"/>
      <c r="M156" s="18"/>
      <c r="N156" s="18"/>
      <c r="O156" s="18"/>
      <c r="P156" s="23"/>
      <c r="Q156" s="18"/>
      <c r="R156" s="18"/>
      <c r="S156" s="18"/>
      <c r="T156" s="18"/>
    </row>
    <row r="157" spans="1:20">
      <c r="A157" s="4">
        <v>153</v>
      </c>
      <c r="B157" s="17"/>
      <c r="C157" s="18"/>
      <c r="D157" s="18"/>
      <c r="E157" s="19"/>
      <c r="F157" s="18"/>
      <c r="G157" s="19"/>
      <c r="H157" s="19"/>
      <c r="I157" s="57">
        <f t="shared" si="2"/>
        <v>0</v>
      </c>
      <c r="J157" s="18"/>
      <c r="K157" s="18"/>
      <c r="L157" s="18"/>
      <c r="M157" s="18"/>
      <c r="N157" s="18"/>
      <c r="O157" s="18"/>
      <c r="P157" s="23"/>
      <c r="Q157" s="18"/>
      <c r="R157" s="18"/>
      <c r="S157" s="18"/>
      <c r="T157" s="18"/>
    </row>
    <row r="158" spans="1:20">
      <c r="A158" s="4">
        <v>154</v>
      </c>
      <c r="B158" s="17"/>
      <c r="C158" s="18"/>
      <c r="D158" s="18"/>
      <c r="E158" s="19"/>
      <c r="F158" s="18"/>
      <c r="G158" s="19"/>
      <c r="H158" s="19"/>
      <c r="I158" s="57">
        <f t="shared" si="2"/>
        <v>0</v>
      </c>
      <c r="J158" s="18"/>
      <c r="K158" s="18"/>
      <c r="L158" s="18"/>
      <c r="M158" s="18"/>
      <c r="N158" s="18"/>
      <c r="O158" s="18"/>
      <c r="P158" s="23"/>
      <c r="Q158" s="18"/>
      <c r="R158" s="18"/>
      <c r="S158" s="18"/>
      <c r="T158" s="18"/>
    </row>
    <row r="159" spans="1:20">
      <c r="A159" s="4">
        <v>155</v>
      </c>
      <c r="B159" s="17"/>
      <c r="C159" s="18"/>
      <c r="D159" s="18"/>
      <c r="E159" s="19"/>
      <c r="F159" s="18"/>
      <c r="G159" s="19"/>
      <c r="H159" s="19"/>
      <c r="I159" s="57">
        <f t="shared" si="2"/>
        <v>0</v>
      </c>
      <c r="J159" s="18"/>
      <c r="K159" s="18"/>
      <c r="L159" s="18"/>
      <c r="M159" s="18"/>
      <c r="N159" s="18"/>
      <c r="O159" s="18"/>
      <c r="P159" s="23"/>
      <c r="Q159" s="18"/>
      <c r="R159" s="18"/>
      <c r="S159" s="18"/>
      <c r="T159" s="18"/>
    </row>
    <row r="160" spans="1:20">
      <c r="A160" s="4">
        <v>156</v>
      </c>
      <c r="B160" s="17"/>
      <c r="C160" s="18"/>
      <c r="D160" s="18"/>
      <c r="E160" s="19"/>
      <c r="F160" s="18"/>
      <c r="G160" s="19"/>
      <c r="H160" s="19"/>
      <c r="I160" s="57">
        <f t="shared" si="2"/>
        <v>0</v>
      </c>
      <c r="J160" s="18"/>
      <c r="K160" s="18"/>
      <c r="L160" s="18"/>
      <c r="M160" s="18"/>
      <c r="N160" s="18"/>
      <c r="O160" s="18"/>
      <c r="P160" s="23"/>
      <c r="Q160" s="18"/>
      <c r="R160" s="18"/>
      <c r="S160" s="18"/>
      <c r="T160" s="18"/>
    </row>
    <row r="161" spans="1:20">
      <c r="A161" s="4">
        <v>157</v>
      </c>
      <c r="B161" s="17"/>
      <c r="C161" s="18"/>
      <c r="D161" s="18"/>
      <c r="E161" s="19"/>
      <c r="F161" s="18"/>
      <c r="G161" s="19"/>
      <c r="H161" s="19"/>
      <c r="I161" s="57">
        <f t="shared" si="2"/>
        <v>0</v>
      </c>
      <c r="J161" s="18"/>
      <c r="K161" s="18"/>
      <c r="L161" s="18"/>
      <c r="M161" s="18"/>
      <c r="N161" s="18"/>
      <c r="O161" s="18"/>
      <c r="P161" s="23"/>
      <c r="Q161" s="18"/>
      <c r="R161" s="18"/>
      <c r="S161" s="18"/>
      <c r="T161" s="18"/>
    </row>
    <row r="162" spans="1:20">
      <c r="A162" s="4">
        <v>158</v>
      </c>
      <c r="B162" s="17"/>
      <c r="C162" s="18"/>
      <c r="D162" s="18"/>
      <c r="E162" s="19"/>
      <c r="F162" s="18"/>
      <c r="G162" s="19"/>
      <c r="H162" s="19"/>
      <c r="I162" s="57">
        <f t="shared" si="2"/>
        <v>0</v>
      </c>
      <c r="J162" s="18"/>
      <c r="K162" s="18"/>
      <c r="L162" s="18"/>
      <c r="M162" s="18"/>
      <c r="N162" s="18"/>
      <c r="O162" s="18"/>
      <c r="P162" s="23"/>
      <c r="Q162" s="18"/>
      <c r="R162" s="18"/>
      <c r="S162" s="18"/>
      <c r="T162" s="18"/>
    </row>
    <row r="163" spans="1:20">
      <c r="A163" s="4">
        <v>159</v>
      </c>
      <c r="B163" s="17"/>
      <c r="C163" s="18"/>
      <c r="D163" s="18"/>
      <c r="E163" s="19"/>
      <c r="F163" s="18"/>
      <c r="G163" s="19"/>
      <c r="H163" s="19"/>
      <c r="I163" s="57">
        <f t="shared" si="2"/>
        <v>0</v>
      </c>
      <c r="J163" s="18"/>
      <c r="K163" s="18"/>
      <c r="L163" s="18"/>
      <c r="M163" s="18"/>
      <c r="N163" s="18"/>
      <c r="O163" s="18"/>
      <c r="P163" s="23"/>
      <c r="Q163" s="18"/>
      <c r="R163" s="18"/>
      <c r="S163" s="18"/>
      <c r="T163" s="18"/>
    </row>
    <row r="164" spans="1:20">
      <c r="A164" s="4">
        <v>160</v>
      </c>
      <c r="B164" s="17"/>
      <c r="C164" s="18"/>
      <c r="D164" s="18"/>
      <c r="E164" s="19"/>
      <c r="F164" s="18"/>
      <c r="G164" s="19"/>
      <c r="H164" s="19"/>
      <c r="I164" s="57">
        <f t="shared" si="2"/>
        <v>0</v>
      </c>
      <c r="J164" s="18"/>
      <c r="K164" s="18"/>
      <c r="L164" s="18"/>
      <c r="M164" s="18"/>
      <c r="N164" s="18"/>
      <c r="O164" s="18"/>
      <c r="P164" s="23"/>
      <c r="Q164" s="18"/>
      <c r="R164" s="18"/>
      <c r="S164" s="18"/>
      <c r="T164" s="18"/>
    </row>
    <row r="165" spans="1:20">
      <c r="A165" s="20" t="s">
        <v>11</v>
      </c>
      <c r="B165" s="38"/>
      <c r="C165" s="20">
        <f>COUNTIFS(C5:C164,"*")</f>
        <v>150</v>
      </c>
      <c r="D165" s="20"/>
      <c r="E165" s="13"/>
      <c r="F165" s="20"/>
      <c r="G165" s="58">
        <f>SUM(G5:G164)</f>
        <v>3126</v>
      </c>
      <c r="H165" s="58">
        <f>SUM(H5:H164)</f>
        <v>3181</v>
      </c>
      <c r="I165" s="58">
        <f>SUM(I5:I164)</f>
        <v>6307</v>
      </c>
      <c r="J165" s="20"/>
      <c r="K165" s="20"/>
      <c r="L165" s="20"/>
      <c r="M165" s="20"/>
      <c r="N165" s="20"/>
      <c r="O165" s="20"/>
      <c r="P165" s="14"/>
      <c r="Q165" s="20"/>
      <c r="R165" s="20"/>
      <c r="S165" s="20"/>
      <c r="T165" s="12"/>
    </row>
    <row r="166" spans="1:20">
      <c r="A166" s="43" t="s">
        <v>62</v>
      </c>
      <c r="B166" s="10">
        <f>COUNTIF(B$5:B$164,"Team 1")</f>
        <v>75</v>
      </c>
      <c r="C166" s="43" t="s">
        <v>25</v>
      </c>
      <c r="D166" s="10">
        <f>COUNTIF(D5:D164,"Anganwadi")</f>
        <v>74</v>
      </c>
    </row>
    <row r="167" spans="1:20">
      <c r="A167" s="43" t="s">
        <v>63</v>
      </c>
      <c r="B167" s="10">
        <f>COUNTIF(B$6:B$164,"Team 2")</f>
        <v>75</v>
      </c>
      <c r="C167" s="43" t="s">
        <v>23</v>
      </c>
      <c r="D167" s="10">
        <f>COUNTIF(D5:D164,"School")</f>
        <v>76</v>
      </c>
    </row>
  </sheetData>
  <sheetProtection password="8527" sheet="1" objects="1" scenarios="1"/>
  <mergeCells count="21">
    <mergeCell ref="D3:D4"/>
    <mergeCell ref="E3:E4"/>
    <mergeCell ref="F3:F4"/>
    <mergeCell ref="G3:I3"/>
    <mergeCell ref="J3:J4"/>
    <mergeCell ref="K3:K4"/>
    <mergeCell ref="R3:R4"/>
    <mergeCell ref="S3:S4"/>
    <mergeCell ref="A1:C1"/>
    <mergeCell ref="M1:T1"/>
    <mergeCell ref="T3:T4"/>
    <mergeCell ref="A2:C2"/>
    <mergeCell ref="L3:L4"/>
    <mergeCell ref="M3:M4"/>
    <mergeCell ref="N3:N4"/>
    <mergeCell ref="O3:O4"/>
    <mergeCell ref="P3:P4"/>
    <mergeCell ref="Q3:Q4"/>
    <mergeCell ref="B3:B4"/>
    <mergeCell ref="A3:A4"/>
    <mergeCell ref="C3:C4"/>
  </mergeCells>
  <conditionalFormatting sqref="E66">
    <cfRule type="duplicateValues" dxfId="95" priority="6" stopIfTrue="1"/>
  </conditionalFormatting>
  <conditionalFormatting sqref="E77">
    <cfRule type="duplicateValues" dxfId="94" priority="5" stopIfTrue="1"/>
  </conditionalFormatting>
  <conditionalFormatting sqref="E78">
    <cfRule type="duplicateValues" dxfId="93" priority="4" stopIfTrue="1"/>
  </conditionalFormatting>
  <conditionalFormatting sqref="E81">
    <cfRule type="duplicateValues" dxfId="92" priority="3" stopIfTrue="1"/>
  </conditionalFormatting>
  <conditionalFormatting sqref="E82">
    <cfRule type="duplicateValues" dxfId="91" priority="2" stopIfTrue="1"/>
  </conditionalFormatting>
  <conditionalFormatting sqref="E85">
    <cfRule type="duplicateValues" dxfId="90" priority="1" stopIfTrue="1"/>
  </conditionalFormatting>
  <dataValidations count="3">
    <dataValidation type="list" allowBlank="1" showInputMessage="1" showErrorMessage="1" sqref="D165">
      <formula1>"School,Anganwadi Centre"</formula1>
    </dataValidation>
    <dataValidation type="list" allowBlank="1" showInputMessage="1" showErrorMessage="1" error="Please select type of institution from drop down list." sqref="D5:D15 D55:D60 D62:D164 D17:D22 D24:D29 D31:D53">
      <formula1>"Anganwadi,School"</formula1>
    </dataValidation>
    <dataValidation type="list" allowBlank="1" showInputMessage="1" showErrorMessage="1" sqref="B5:B164">
      <formula1>"Team 1, Team 2"</formula1>
    </dataValidation>
  </dataValidations>
  <printOptions horizontalCentered="1"/>
  <pageMargins left="0.37" right="0.23" top="0.43" bottom="0.45" header="0.3" footer="0.22"/>
  <pageSetup paperSize="9" scale="47" fitToHeight="11000" orientation="landscape" horizontalDpi="0" verticalDpi="0" r:id="rId1"/>
  <headerFooter>
    <oddFooter>&amp;CPages &amp;P of &amp;N</oddFooter>
  </headerFooter>
</worksheet>
</file>

<file path=xl/worksheets/sheet4.xml><?xml version="1.0" encoding="utf-8"?>
<worksheet xmlns="http://schemas.openxmlformats.org/spreadsheetml/2006/main" xmlns:r="http://schemas.openxmlformats.org/officeDocument/2006/relationships">
  <sheetPr>
    <tabColor rgb="FFC00000"/>
    <pageSetUpPr fitToPage="1"/>
  </sheetPr>
  <dimension ref="A1:T167"/>
  <sheetViews>
    <sheetView workbookViewId="0">
      <pane xSplit="3" ySplit="4" topLeftCell="D5" activePane="bottomRight" state="frozen"/>
      <selection pane="topRight" activeCell="C1" sqref="C1"/>
      <selection pane="bottomLeft" activeCell="A5" sqref="A5"/>
      <selection pane="bottomRight" activeCell="S167" sqref="S167"/>
    </sheetView>
  </sheetViews>
  <sheetFormatPr defaultRowHeight="16.5"/>
  <cols>
    <col min="1" max="1" width="10" style="1" customWidth="1"/>
    <col min="2" max="2" width="13.7109375" style="1" bestFit="1" customWidth="1"/>
    <col min="3" max="3" width="25.85546875" style="1" customWidth="1"/>
    <col min="4" max="4" width="17.42578125" style="1" bestFit="1" customWidth="1"/>
    <col min="5" max="5" width="16" style="16" customWidth="1"/>
    <col min="6" max="6" width="17" style="1" customWidth="1"/>
    <col min="7" max="7" width="6.140625" style="16" customWidth="1"/>
    <col min="8" max="8" width="6.28515625" style="16" bestFit="1" customWidth="1"/>
    <col min="9" max="9" width="6" style="1" bestFit="1" customWidth="1"/>
    <col min="10" max="10" width="16.7109375" style="1" customWidth="1"/>
    <col min="11" max="13" width="19.5703125" style="1" customWidth="1"/>
    <col min="14" max="14" width="19.140625" style="1" customWidth="1"/>
    <col min="15" max="15" width="14.85546875" style="1" bestFit="1" customWidth="1"/>
    <col min="16" max="16" width="15.28515625" style="1" customWidth="1"/>
    <col min="17" max="17" width="11.5703125" style="1" bestFit="1" customWidth="1"/>
    <col min="18" max="18" width="17.5703125" style="1" customWidth="1"/>
    <col min="19" max="19" width="19.5703125" style="1" customWidth="1"/>
    <col min="20" max="16384" width="9.140625" style="1"/>
  </cols>
  <sheetData>
    <row r="1" spans="1:20" ht="66" customHeight="1">
      <c r="A1" s="171" t="s">
        <v>70</v>
      </c>
      <c r="B1" s="171"/>
      <c r="C1" s="171"/>
      <c r="D1" s="53"/>
      <c r="E1" s="53"/>
      <c r="F1" s="53"/>
      <c r="G1" s="53"/>
      <c r="H1" s="53"/>
      <c r="I1" s="53"/>
      <c r="J1" s="53"/>
      <c r="K1" s="53"/>
      <c r="L1" s="53"/>
      <c r="M1" s="172"/>
      <c r="N1" s="172"/>
      <c r="O1" s="172"/>
      <c r="P1" s="172"/>
      <c r="Q1" s="172"/>
      <c r="R1" s="172"/>
      <c r="S1" s="172"/>
      <c r="T1" s="172"/>
    </row>
    <row r="2" spans="1:20">
      <c r="A2" s="167" t="s">
        <v>59</v>
      </c>
      <c r="B2" s="168"/>
      <c r="C2" s="168"/>
      <c r="D2" s="24">
        <v>43617</v>
      </c>
      <c r="E2" s="21"/>
      <c r="F2" s="21"/>
      <c r="G2" s="21"/>
      <c r="H2" s="21"/>
      <c r="I2" s="21"/>
      <c r="J2" s="21"/>
      <c r="K2" s="21"/>
      <c r="L2" s="21"/>
      <c r="M2" s="21"/>
      <c r="N2" s="21"/>
      <c r="O2" s="21"/>
      <c r="P2" s="21"/>
      <c r="Q2" s="21"/>
      <c r="R2" s="21"/>
      <c r="S2" s="21"/>
    </row>
    <row r="3" spans="1:20" ht="24" customHeight="1">
      <c r="A3" s="163" t="s">
        <v>14</v>
      </c>
      <c r="B3" s="165" t="s">
        <v>61</v>
      </c>
      <c r="C3" s="162" t="s">
        <v>7</v>
      </c>
      <c r="D3" s="162" t="s">
        <v>55</v>
      </c>
      <c r="E3" s="162" t="s">
        <v>16</v>
      </c>
      <c r="F3" s="169" t="s">
        <v>17</v>
      </c>
      <c r="G3" s="162" t="s">
        <v>8</v>
      </c>
      <c r="H3" s="162"/>
      <c r="I3" s="162"/>
      <c r="J3" s="162" t="s">
        <v>31</v>
      </c>
      <c r="K3" s="165" t="s">
        <v>33</v>
      </c>
      <c r="L3" s="165" t="s">
        <v>50</v>
      </c>
      <c r="M3" s="165" t="s">
        <v>51</v>
      </c>
      <c r="N3" s="165" t="s">
        <v>34</v>
      </c>
      <c r="O3" s="165" t="s">
        <v>35</v>
      </c>
      <c r="P3" s="163" t="s">
        <v>54</v>
      </c>
      <c r="Q3" s="162" t="s">
        <v>52</v>
      </c>
      <c r="R3" s="162" t="s">
        <v>32</v>
      </c>
      <c r="S3" s="162" t="s">
        <v>53</v>
      </c>
      <c r="T3" s="162" t="s">
        <v>13</v>
      </c>
    </row>
    <row r="4" spans="1:20" ht="25.5" customHeight="1">
      <c r="A4" s="163"/>
      <c r="B4" s="170"/>
      <c r="C4" s="162"/>
      <c r="D4" s="162"/>
      <c r="E4" s="162"/>
      <c r="F4" s="169"/>
      <c r="G4" s="22" t="s">
        <v>9</v>
      </c>
      <c r="H4" s="22" t="s">
        <v>10</v>
      </c>
      <c r="I4" s="22" t="s">
        <v>11</v>
      </c>
      <c r="J4" s="162"/>
      <c r="K4" s="166"/>
      <c r="L4" s="166"/>
      <c r="M4" s="166"/>
      <c r="N4" s="166"/>
      <c r="O4" s="166"/>
      <c r="P4" s="163"/>
      <c r="Q4" s="163"/>
      <c r="R4" s="162"/>
      <c r="S4" s="162"/>
      <c r="T4" s="162"/>
    </row>
    <row r="5" spans="1:20">
      <c r="A5" s="4">
        <v>1</v>
      </c>
      <c r="B5" s="17" t="s">
        <v>62</v>
      </c>
      <c r="C5" s="83" t="s">
        <v>449</v>
      </c>
      <c r="D5" s="47" t="s">
        <v>25</v>
      </c>
      <c r="E5" s="85">
        <v>30</v>
      </c>
      <c r="F5" s="85"/>
      <c r="G5" s="85">
        <v>28</v>
      </c>
      <c r="H5" s="85">
        <v>15</v>
      </c>
      <c r="I5" s="57">
        <f>SUM(G5:H5)</f>
        <v>43</v>
      </c>
      <c r="J5" s="85">
        <v>9954144897</v>
      </c>
      <c r="K5" s="18" t="s">
        <v>1331</v>
      </c>
      <c r="L5" s="18" t="s">
        <v>1332</v>
      </c>
      <c r="M5" s="18">
        <v>9577812064</v>
      </c>
      <c r="N5" s="18" t="s">
        <v>1333</v>
      </c>
      <c r="O5" s="18">
        <v>9577704275</v>
      </c>
      <c r="P5" s="89">
        <v>43471</v>
      </c>
      <c r="Q5" s="18" t="s">
        <v>1326</v>
      </c>
      <c r="R5" s="47"/>
      <c r="S5" s="18" t="s">
        <v>1330</v>
      </c>
      <c r="T5" s="18"/>
    </row>
    <row r="6" spans="1:20">
      <c r="A6" s="4">
        <v>2</v>
      </c>
      <c r="B6" s="17" t="s">
        <v>62</v>
      </c>
      <c r="C6" s="83" t="s">
        <v>450</v>
      </c>
      <c r="D6" s="55" t="s">
        <v>25</v>
      </c>
      <c r="E6" s="85">
        <v>88</v>
      </c>
      <c r="F6" s="85"/>
      <c r="G6" s="85">
        <v>22</v>
      </c>
      <c r="H6" s="85">
        <v>21</v>
      </c>
      <c r="I6" s="57">
        <f t="shared" ref="I6:I69" si="0">SUM(G6:H6)</f>
        <v>43</v>
      </c>
      <c r="J6" s="85">
        <v>9435488901</v>
      </c>
      <c r="K6" s="18" t="s">
        <v>1331</v>
      </c>
      <c r="L6" s="18" t="s">
        <v>1332</v>
      </c>
      <c r="M6" s="18">
        <v>9577812064</v>
      </c>
      <c r="N6" s="18" t="s">
        <v>1333</v>
      </c>
      <c r="O6" s="18">
        <v>9577704275</v>
      </c>
      <c r="P6" s="89">
        <v>43471</v>
      </c>
      <c r="Q6" s="18" t="s">
        <v>1326</v>
      </c>
      <c r="R6" s="47"/>
      <c r="S6" s="18" t="s">
        <v>1330</v>
      </c>
      <c r="T6" s="18"/>
    </row>
    <row r="7" spans="1:20">
      <c r="A7" s="4">
        <v>3</v>
      </c>
      <c r="B7" s="17" t="s">
        <v>62</v>
      </c>
      <c r="C7" s="83" t="s">
        <v>451</v>
      </c>
      <c r="D7" s="47" t="s">
        <v>23</v>
      </c>
      <c r="E7" s="86">
        <v>105006</v>
      </c>
      <c r="F7" s="87" t="s">
        <v>74</v>
      </c>
      <c r="G7" s="87">
        <v>38</v>
      </c>
      <c r="H7" s="87">
        <v>26</v>
      </c>
      <c r="I7" s="57">
        <f t="shared" si="0"/>
        <v>64</v>
      </c>
      <c r="J7" s="87" t="s">
        <v>559</v>
      </c>
      <c r="K7" s="98" t="s">
        <v>1309</v>
      </c>
      <c r="L7" s="104" t="s">
        <v>1310</v>
      </c>
      <c r="M7" s="104">
        <v>9859707688</v>
      </c>
      <c r="N7" s="99" t="s">
        <v>1311</v>
      </c>
      <c r="O7" s="99">
        <v>9577747179</v>
      </c>
      <c r="P7" s="89">
        <v>43471</v>
      </c>
      <c r="Q7" s="18" t="s">
        <v>1326</v>
      </c>
      <c r="R7" s="47"/>
      <c r="S7" s="18" t="s">
        <v>1330</v>
      </c>
      <c r="T7" s="18"/>
    </row>
    <row r="8" spans="1:20">
      <c r="A8" s="4">
        <v>4</v>
      </c>
      <c r="B8" s="17" t="s">
        <v>62</v>
      </c>
      <c r="C8" s="83" t="s">
        <v>452</v>
      </c>
      <c r="D8" s="47" t="s">
        <v>23</v>
      </c>
      <c r="E8" s="86">
        <v>105007</v>
      </c>
      <c r="F8" s="87" t="s">
        <v>74</v>
      </c>
      <c r="G8" s="87">
        <v>13</v>
      </c>
      <c r="H8" s="87">
        <v>18</v>
      </c>
      <c r="I8" s="57">
        <f t="shared" si="0"/>
        <v>31</v>
      </c>
      <c r="J8" s="87">
        <v>9854278076</v>
      </c>
      <c r="K8" s="98" t="s">
        <v>1309</v>
      </c>
      <c r="L8" s="104" t="s">
        <v>1310</v>
      </c>
      <c r="M8" s="104">
        <v>9859707688</v>
      </c>
      <c r="N8" s="99" t="s">
        <v>1311</v>
      </c>
      <c r="O8" s="99">
        <v>9577747179</v>
      </c>
      <c r="P8" s="89">
        <v>43530</v>
      </c>
      <c r="Q8" s="18" t="s">
        <v>1327</v>
      </c>
      <c r="R8" s="47"/>
      <c r="S8" s="18" t="s">
        <v>1330</v>
      </c>
      <c r="T8" s="18"/>
    </row>
    <row r="9" spans="1:20">
      <c r="A9" s="4">
        <v>5</v>
      </c>
      <c r="B9" s="17" t="s">
        <v>62</v>
      </c>
      <c r="C9" s="83" t="s">
        <v>450</v>
      </c>
      <c r="D9" s="47" t="s">
        <v>25</v>
      </c>
      <c r="E9" s="87">
        <v>89</v>
      </c>
      <c r="F9" s="87"/>
      <c r="G9" s="87">
        <v>28</v>
      </c>
      <c r="H9" s="87">
        <v>26</v>
      </c>
      <c r="I9" s="57">
        <f t="shared" si="0"/>
        <v>54</v>
      </c>
      <c r="J9" s="87">
        <v>9401900570</v>
      </c>
      <c r="K9" s="104" t="s">
        <v>1334</v>
      </c>
      <c r="L9" s="104" t="s">
        <v>1318</v>
      </c>
      <c r="M9" s="104">
        <v>9707404103</v>
      </c>
      <c r="N9" s="101" t="s">
        <v>1335</v>
      </c>
      <c r="O9" s="63">
        <v>9435079802</v>
      </c>
      <c r="P9" s="89">
        <v>43530</v>
      </c>
      <c r="Q9" s="18" t="s">
        <v>1327</v>
      </c>
      <c r="R9" s="47"/>
      <c r="S9" s="18" t="s">
        <v>1330</v>
      </c>
      <c r="T9" s="18"/>
    </row>
    <row r="10" spans="1:20">
      <c r="A10" s="4">
        <v>6</v>
      </c>
      <c r="B10" s="17" t="s">
        <v>62</v>
      </c>
      <c r="C10" s="83" t="s">
        <v>453</v>
      </c>
      <c r="D10" s="47" t="s">
        <v>23</v>
      </c>
      <c r="E10" s="86">
        <v>105008</v>
      </c>
      <c r="F10" s="87" t="s">
        <v>74</v>
      </c>
      <c r="G10" s="87">
        <v>14</v>
      </c>
      <c r="H10" s="87">
        <v>17</v>
      </c>
      <c r="I10" s="57">
        <f t="shared" si="0"/>
        <v>31</v>
      </c>
      <c r="J10" s="87" t="s">
        <v>560</v>
      </c>
      <c r="K10" s="98" t="s">
        <v>1309</v>
      </c>
      <c r="L10" s="104" t="s">
        <v>1310</v>
      </c>
      <c r="M10" s="104">
        <v>9859707688</v>
      </c>
      <c r="N10" s="99" t="s">
        <v>1311</v>
      </c>
      <c r="O10" s="99">
        <v>9577747179</v>
      </c>
      <c r="P10" s="89">
        <v>43530</v>
      </c>
      <c r="Q10" s="18" t="s">
        <v>1327</v>
      </c>
      <c r="R10" s="47"/>
      <c r="S10" s="18" t="s">
        <v>1330</v>
      </c>
      <c r="T10" s="18"/>
    </row>
    <row r="11" spans="1:20">
      <c r="A11" s="4">
        <v>7</v>
      </c>
      <c r="B11" s="17" t="s">
        <v>62</v>
      </c>
      <c r="C11" s="83" t="s">
        <v>454</v>
      </c>
      <c r="D11" s="47" t="s">
        <v>23</v>
      </c>
      <c r="E11" s="86">
        <v>105009</v>
      </c>
      <c r="F11" s="87" t="s">
        <v>74</v>
      </c>
      <c r="G11" s="87">
        <v>45</v>
      </c>
      <c r="H11" s="87">
        <v>45</v>
      </c>
      <c r="I11" s="57">
        <f t="shared" si="0"/>
        <v>90</v>
      </c>
      <c r="J11" s="87" t="s">
        <v>561</v>
      </c>
      <c r="K11" s="98" t="s">
        <v>1309</v>
      </c>
      <c r="L11" s="104" t="s">
        <v>1310</v>
      </c>
      <c r="M11" s="104">
        <v>9859707688</v>
      </c>
      <c r="N11" s="99" t="s">
        <v>1311</v>
      </c>
      <c r="O11" s="99">
        <v>9577747179</v>
      </c>
      <c r="P11" s="89">
        <v>43561</v>
      </c>
      <c r="Q11" s="18" t="s">
        <v>1328</v>
      </c>
      <c r="R11" s="47"/>
      <c r="S11" s="18" t="s">
        <v>1330</v>
      </c>
      <c r="T11" s="18"/>
    </row>
    <row r="12" spans="1:20">
      <c r="A12" s="4">
        <v>8</v>
      </c>
      <c r="B12" s="17" t="s">
        <v>62</v>
      </c>
      <c r="C12" s="83" t="s">
        <v>450</v>
      </c>
      <c r="D12" s="47" t="s">
        <v>25</v>
      </c>
      <c r="E12" s="87">
        <v>119</v>
      </c>
      <c r="F12" s="87"/>
      <c r="G12" s="87">
        <v>26</v>
      </c>
      <c r="H12" s="87">
        <v>22</v>
      </c>
      <c r="I12" s="57">
        <f t="shared" si="0"/>
        <v>48</v>
      </c>
      <c r="J12" s="87">
        <v>9476877376</v>
      </c>
      <c r="K12" s="104" t="s">
        <v>1334</v>
      </c>
      <c r="L12" s="104" t="s">
        <v>1318</v>
      </c>
      <c r="M12" s="104">
        <v>9707404103</v>
      </c>
      <c r="N12" s="101" t="s">
        <v>1335</v>
      </c>
      <c r="O12" s="63">
        <v>9435079802</v>
      </c>
      <c r="P12" s="89">
        <v>43561</v>
      </c>
      <c r="Q12" s="18" t="s">
        <v>1328</v>
      </c>
      <c r="R12" s="47"/>
      <c r="S12" s="18" t="s">
        <v>1330</v>
      </c>
      <c r="T12" s="18"/>
    </row>
    <row r="13" spans="1:20">
      <c r="A13" s="4">
        <v>9</v>
      </c>
      <c r="B13" s="17" t="s">
        <v>62</v>
      </c>
      <c r="C13" s="83" t="s">
        <v>455</v>
      </c>
      <c r="D13" s="47" t="s">
        <v>23</v>
      </c>
      <c r="E13" s="86">
        <v>105010</v>
      </c>
      <c r="F13" s="87" t="s">
        <v>74</v>
      </c>
      <c r="G13" s="87">
        <v>22</v>
      </c>
      <c r="H13" s="87">
        <v>26</v>
      </c>
      <c r="I13" s="57">
        <f t="shared" si="0"/>
        <v>48</v>
      </c>
      <c r="J13" s="87" t="s">
        <v>562</v>
      </c>
      <c r="K13" s="104" t="s">
        <v>1334</v>
      </c>
      <c r="L13" s="104" t="s">
        <v>1318</v>
      </c>
      <c r="M13" s="104">
        <v>9707404103</v>
      </c>
      <c r="N13" s="101" t="s">
        <v>1335</v>
      </c>
      <c r="O13" s="63">
        <v>9435079802</v>
      </c>
      <c r="P13" s="89">
        <v>43561</v>
      </c>
      <c r="Q13" s="18" t="s">
        <v>1328</v>
      </c>
      <c r="R13" s="47"/>
      <c r="S13" s="18" t="s">
        <v>1330</v>
      </c>
      <c r="T13" s="18"/>
    </row>
    <row r="14" spans="1:20">
      <c r="A14" s="4">
        <v>10</v>
      </c>
      <c r="B14" s="17" t="s">
        <v>62</v>
      </c>
      <c r="C14" s="83" t="s">
        <v>456</v>
      </c>
      <c r="D14" s="47" t="s">
        <v>25</v>
      </c>
      <c r="E14" s="87">
        <v>53</v>
      </c>
      <c r="F14" s="87"/>
      <c r="G14" s="87">
        <v>23</v>
      </c>
      <c r="H14" s="87">
        <v>25</v>
      </c>
      <c r="I14" s="57">
        <f t="shared" si="0"/>
        <v>48</v>
      </c>
      <c r="J14" s="87">
        <v>7002820562</v>
      </c>
      <c r="K14" s="104" t="s">
        <v>1334</v>
      </c>
      <c r="L14" s="104" t="s">
        <v>1318</v>
      </c>
      <c r="M14" s="104">
        <v>9707404103</v>
      </c>
      <c r="N14" s="101" t="s">
        <v>1335</v>
      </c>
      <c r="O14" s="63">
        <v>9435079802</v>
      </c>
      <c r="P14" s="89">
        <v>43591</v>
      </c>
      <c r="Q14" s="18" t="s">
        <v>1329</v>
      </c>
      <c r="R14" s="47"/>
      <c r="S14" s="18" t="s">
        <v>1330</v>
      </c>
      <c r="T14" s="18"/>
    </row>
    <row r="15" spans="1:20">
      <c r="A15" s="4">
        <v>11</v>
      </c>
      <c r="B15" s="17" t="s">
        <v>62</v>
      </c>
      <c r="C15" s="83" t="s">
        <v>457</v>
      </c>
      <c r="D15" s="47" t="s">
        <v>23</v>
      </c>
      <c r="E15" s="86">
        <v>105011</v>
      </c>
      <c r="F15" s="87" t="s">
        <v>74</v>
      </c>
      <c r="G15" s="87">
        <v>9</v>
      </c>
      <c r="H15" s="87">
        <v>18</v>
      </c>
      <c r="I15" s="57">
        <f t="shared" si="0"/>
        <v>27</v>
      </c>
      <c r="J15" s="87" t="s">
        <v>563</v>
      </c>
      <c r="K15" s="98" t="s">
        <v>1309</v>
      </c>
      <c r="L15" s="104" t="s">
        <v>1310</v>
      </c>
      <c r="M15" s="104">
        <v>9859707688</v>
      </c>
      <c r="N15" s="99" t="s">
        <v>1311</v>
      </c>
      <c r="O15" s="99">
        <v>9577747179</v>
      </c>
      <c r="P15" s="89">
        <v>43591</v>
      </c>
      <c r="Q15" s="18" t="s">
        <v>1329</v>
      </c>
      <c r="R15" s="47"/>
      <c r="S15" s="18" t="s">
        <v>1330</v>
      </c>
      <c r="T15" s="18"/>
    </row>
    <row r="16" spans="1:20">
      <c r="A16" s="4">
        <v>12</v>
      </c>
      <c r="B16" s="17" t="s">
        <v>62</v>
      </c>
      <c r="C16" s="83" t="s">
        <v>458</v>
      </c>
      <c r="D16" s="47" t="s">
        <v>25</v>
      </c>
      <c r="E16" s="87">
        <v>100</v>
      </c>
      <c r="F16" s="87"/>
      <c r="G16" s="87">
        <v>19</v>
      </c>
      <c r="H16" s="87">
        <v>18</v>
      </c>
      <c r="I16" s="57">
        <f t="shared" si="0"/>
        <v>37</v>
      </c>
      <c r="J16" s="87">
        <v>8011702445</v>
      </c>
      <c r="K16" s="98" t="s">
        <v>1309</v>
      </c>
      <c r="L16" s="104" t="s">
        <v>1310</v>
      </c>
      <c r="M16" s="104">
        <v>9859707688</v>
      </c>
      <c r="N16" s="99" t="s">
        <v>1311</v>
      </c>
      <c r="O16" s="99">
        <v>9577747179</v>
      </c>
      <c r="P16" s="89">
        <v>43591</v>
      </c>
      <c r="Q16" s="18" t="s">
        <v>1329</v>
      </c>
      <c r="R16" s="47"/>
      <c r="S16" s="18" t="s">
        <v>1330</v>
      </c>
      <c r="T16" s="18"/>
    </row>
    <row r="17" spans="1:20">
      <c r="A17" s="4">
        <v>13</v>
      </c>
      <c r="B17" s="17" t="s">
        <v>62</v>
      </c>
      <c r="C17" s="83" t="s">
        <v>459</v>
      </c>
      <c r="D17" s="47" t="s">
        <v>23</v>
      </c>
      <c r="E17" s="88">
        <v>18230105021</v>
      </c>
      <c r="F17" s="87" t="s">
        <v>86</v>
      </c>
      <c r="G17" s="87">
        <v>21</v>
      </c>
      <c r="H17" s="87">
        <v>4</v>
      </c>
      <c r="I17" s="57">
        <f t="shared" si="0"/>
        <v>25</v>
      </c>
      <c r="J17" s="87" t="s">
        <v>564</v>
      </c>
      <c r="K17" s="98" t="s">
        <v>1309</v>
      </c>
      <c r="L17" s="104" t="s">
        <v>1310</v>
      </c>
      <c r="M17" s="104">
        <v>9859707688</v>
      </c>
      <c r="N17" s="99" t="s">
        <v>1311</v>
      </c>
      <c r="O17" s="99">
        <v>9577747179</v>
      </c>
      <c r="P17" s="89">
        <v>43622</v>
      </c>
      <c r="Q17" s="18" t="s">
        <v>1324</v>
      </c>
      <c r="R17" s="47"/>
      <c r="S17" s="18" t="s">
        <v>1330</v>
      </c>
      <c r="T17" s="18"/>
    </row>
    <row r="18" spans="1:20">
      <c r="A18" s="4">
        <v>14</v>
      </c>
      <c r="B18" s="17" t="s">
        <v>62</v>
      </c>
      <c r="C18" s="83" t="s">
        <v>460</v>
      </c>
      <c r="D18" s="47" t="s">
        <v>23</v>
      </c>
      <c r="E18" s="86">
        <v>105401</v>
      </c>
      <c r="F18" s="87" t="s">
        <v>74</v>
      </c>
      <c r="G18" s="87">
        <v>41</v>
      </c>
      <c r="H18" s="87">
        <v>34</v>
      </c>
      <c r="I18" s="57">
        <f t="shared" si="0"/>
        <v>75</v>
      </c>
      <c r="J18" s="87" t="s">
        <v>565</v>
      </c>
      <c r="K18" s="98" t="s">
        <v>1309</v>
      </c>
      <c r="L18" s="104" t="s">
        <v>1310</v>
      </c>
      <c r="M18" s="104">
        <v>9859707688</v>
      </c>
      <c r="N18" s="99" t="s">
        <v>1311</v>
      </c>
      <c r="O18" s="99">
        <v>9577747179</v>
      </c>
      <c r="P18" s="89">
        <v>43622</v>
      </c>
      <c r="Q18" s="18" t="s">
        <v>1324</v>
      </c>
      <c r="R18" s="47"/>
      <c r="S18" s="18" t="s">
        <v>1330</v>
      </c>
      <c r="T18" s="18"/>
    </row>
    <row r="19" spans="1:20">
      <c r="A19" s="4">
        <v>15</v>
      </c>
      <c r="B19" s="17" t="s">
        <v>62</v>
      </c>
      <c r="C19" s="83" t="s">
        <v>461</v>
      </c>
      <c r="D19" s="47" t="s">
        <v>25</v>
      </c>
      <c r="E19" s="87">
        <v>150</v>
      </c>
      <c r="F19" s="87"/>
      <c r="G19" s="87">
        <v>18</v>
      </c>
      <c r="H19" s="87">
        <v>12</v>
      </c>
      <c r="I19" s="57">
        <f t="shared" si="0"/>
        <v>30</v>
      </c>
      <c r="J19" s="87">
        <v>9435861018</v>
      </c>
      <c r="K19" s="98" t="s">
        <v>1309</v>
      </c>
      <c r="L19" s="104" t="s">
        <v>1310</v>
      </c>
      <c r="M19" s="104">
        <v>9859707688</v>
      </c>
      <c r="N19" s="99" t="s">
        <v>1311</v>
      </c>
      <c r="O19" s="99">
        <v>9577747179</v>
      </c>
      <c r="P19" s="89">
        <v>43622</v>
      </c>
      <c r="Q19" s="18" t="s">
        <v>1324</v>
      </c>
      <c r="R19" s="47"/>
      <c r="S19" s="18" t="s">
        <v>1330</v>
      </c>
      <c r="T19" s="18"/>
    </row>
    <row r="20" spans="1:20">
      <c r="A20" s="4">
        <v>16</v>
      </c>
      <c r="B20" s="17" t="s">
        <v>62</v>
      </c>
      <c r="C20" s="83" t="s">
        <v>462</v>
      </c>
      <c r="D20" s="47" t="s">
        <v>23</v>
      </c>
      <c r="E20" s="86">
        <v>15402</v>
      </c>
      <c r="F20" s="87" t="s">
        <v>74</v>
      </c>
      <c r="G20" s="87">
        <v>24</v>
      </c>
      <c r="H20" s="87">
        <v>16</v>
      </c>
      <c r="I20" s="57">
        <f t="shared" si="0"/>
        <v>40</v>
      </c>
      <c r="J20" s="87">
        <v>9859218784</v>
      </c>
      <c r="K20" s="98" t="s">
        <v>1309</v>
      </c>
      <c r="L20" s="104" t="s">
        <v>1310</v>
      </c>
      <c r="M20" s="104">
        <v>9859707688</v>
      </c>
      <c r="N20" s="99" t="s">
        <v>1311</v>
      </c>
      <c r="O20" s="99">
        <v>9577747179</v>
      </c>
      <c r="P20" s="89">
        <v>43652</v>
      </c>
      <c r="Q20" s="18" t="s">
        <v>1325</v>
      </c>
      <c r="R20" s="47"/>
      <c r="S20" s="18" t="s">
        <v>1330</v>
      </c>
      <c r="T20" s="18"/>
    </row>
    <row r="21" spans="1:20">
      <c r="A21" s="4">
        <v>17</v>
      </c>
      <c r="B21" s="17" t="s">
        <v>62</v>
      </c>
      <c r="C21" s="83" t="s">
        <v>463</v>
      </c>
      <c r="D21" s="47" t="s">
        <v>25</v>
      </c>
      <c r="E21" s="87">
        <v>151</v>
      </c>
      <c r="F21" s="87"/>
      <c r="G21" s="87">
        <v>14</v>
      </c>
      <c r="H21" s="87">
        <v>19</v>
      </c>
      <c r="I21" s="57">
        <f t="shared" si="0"/>
        <v>33</v>
      </c>
      <c r="J21" s="87">
        <v>7002820562</v>
      </c>
      <c r="K21" s="98" t="s">
        <v>1309</v>
      </c>
      <c r="L21" s="104" t="s">
        <v>1310</v>
      </c>
      <c r="M21" s="104">
        <v>9859707688</v>
      </c>
      <c r="N21" s="99" t="s">
        <v>1311</v>
      </c>
      <c r="O21" s="99">
        <v>9577747179</v>
      </c>
      <c r="P21" s="89">
        <v>43652</v>
      </c>
      <c r="Q21" s="18" t="s">
        <v>1325</v>
      </c>
      <c r="R21" s="47"/>
      <c r="S21" s="18" t="s">
        <v>1330</v>
      </c>
      <c r="T21" s="18"/>
    </row>
    <row r="22" spans="1:20">
      <c r="A22" s="4">
        <v>18</v>
      </c>
      <c r="B22" s="17" t="s">
        <v>62</v>
      </c>
      <c r="C22" s="83" t="s">
        <v>464</v>
      </c>
      <c r="D22" s="47" t="s">
        <v>23</v>
      </c>
      <c r="E22" s="86">
        <v>105403</v>
      </c>
      <c r="F22" s="87" t="s">
        <v>74</v>
      </c>
      <c r="G22" s="87">
        <v>48</v>
      </c>
      <c r="H22" s="87">
        <v>47</v>
      </c>
      <c r="I22" s="57">
        <f t="shared" si="0"/>
        <v>95</v>
      </c>
      <c r="J22" s="87" t="s">
        <v>566</v>
      </c>
      <c r="K22" s="98" t="s">
        <v>1309</v>
      </c>
      <c r="L22" s="104" t="s">
        <v>1310</v>
      </c>
      <c r="M22" s="104">
        <v>9859707688</v>
      </c>
      <c r="N22" s="99" t="s">
        <v>1311</v>
      </c>
      <c r="O22" s="99">
        <v>9577747179</v>
      </c>
      <c r="P22" s="89">
        <v>43652</v>
      </c>
      <c r="Q22" s="18" t="s">
        <v>1325</v>
      </c>
      <c r="R22" s="47"/>
      <c r="S22" s="18" t="s">
        <v>1330</v>
      </c>
      <c r="T22" s="18"/>
    </row>
    <row r="23" spans="1:20">
      <c r="A23" s="4">
        <v>19</v>
      </c>
      <c r="B23" s="17" t="s">
        <v>62</v>
      </c>
      <c r="C23" s="83" t="s">
        <v>465</v>
      </c>
      <c r="D23" s="47" t="s">
        <v>23</v>
      </c>
      <c r="E23" s="86">
        <v>105001</v>
      </c>
      <c r="F23" s="87" t="s">
        <v>249</v>
      </c>
      <c r="G23" s="87">
        <v>87</v>
      </c>
      <c r="H23" s="87">
        <v>89</v>
      </c>
      <c r="I23" s="57">
        <f t="shared" si="0"/>
        <v>176</v>
      </c>
      <c r="J23" s="87" t="s">
        <v>567</v>
      </c>
      <c r="K23" s="98" t="s">
        <v>1309</v>
      </c>
      <c r="L23" s="104" t="s">
        <v>1310</v>
      </c>
      <c r="M23" s="104">
        <v>9859707688</v>
      </c>
      <c r="N23" s="99" t="s">
        <v>1311</v>
      </c>
      <c r="O23" s="99">
        <v>9577747179</v>
      </c>
      <c r="P23" s="89">
        <v>43683</v>
      </c>
      <c r="Q23" s="18" t="s">
        <v>1326</v>
      </c>
      <c r="R23" s="47"/>
      <c r="S23" s="18" t="s">
        <v>1330</v>
      </c>
      <c r="T23" s="18"/>
    </row>
    <row r="24" spans="1:20">
      <c r="A24" s="4">
        <v>20</v>
      </c>
      <c r="B24" s="17" t="s">
        <v>62</v>
      </c>
      <c r="C24" s="83" t="s">
        <v>463</v>
      </c>
      <c r="D24" s="47" t="s">
        <v>25</v>
      </c>
      <c r="E24" s="87">
        <v>152</v>
      </c>
      <c r="F24" s="87"/>
      <c r="G24" s="87">
        <v>28</v>
      </c>
      <c r="H24" s="87">
        <v>15</v>
      </c>
      <c r="I24" s="57">
        <f t="shared" si="0"/>
        <v>43</v>
      </c>
      <c r="J24" s="87"/>
      <c r="K24" s="98" t="s">
        <v>1309</v>
      </c>
      <c r="L24" s="104" t="s">
        <v>1310</v>
      </c>
      <c r="M24" s="104">
        <v>9859707688</v>
      </c>
      <c r="N24" s="99" t="s">
        <v>1311</v>
      </c>
      <c r="O24" s="99">
        <v>9577747179</v>
      </c>
      <c r="P24" s="89">
        <v>43683</v>
      </c>
      <c r="Q24" s="18" t="s">
        <v>1326</v>
      </c>
      <c r="R24" s="47"/>
      <c r="S24" s="18" t="s">
        <v>1330</v>
      </c>
      <c r="T24" s="18"/>
    </row>
    <row r="25" spans="1:20">
      <c r="A25" s="4">
        <v>21</v>
      </c>
      <c r="B25" s="17" t="s">
        <v>62</v>
      </c>
      <c r="C25" s="83" t="s">
        <v>466</v>
      </c>
      <c r="D25" s="47" t="s">
        <v>23</v>
      </c>
      <c r="E25" s="86">
        <v>105404</v>
      </c>
      <c r="F25" s="87" t="s">
        <v>74</v>
      </c>
      <c r="G25" s="87">
        <v>36</v>
      </c>
      <c r="H25" s="87">
        <v>40</v>
      </c>
      <c r="I25" s="57">
        <f t="shared" si="0"/>
        <v>76</v>
      </c>
      <c r="J25" s="87" t="s">
        <v>568</v>
      </c>
      <c r="K25" s="98" t="s">
        <v>1309</v>
      </c>
      <c r="L25" s="104" t="s">
        <v>1310</v>
      </c>
      <c r="M25" s="104">
        <v>9859707688</v>
      </c>
      <c r="N25" s="99" t="s">
        <v>1311</v>
      </c>
      <c r="O25" s="99">
        <v>9577747179</v>
      </c>
      <c r="P25" s="89">
        <v>43683</v>
      </c>
      <c r="Q25" s="18" t="s">
        <v>1326</v>
      </c>
      <c r="R25" s="47"/>
      <c r="S25" s="18" t="s">
        <v>1330</v>
      </c>
      <c r="T25" s="18"/>
    </row>
    <row r="26" spans="1:20">
      <c r="A26" s="4">
        <v>22</v>
      </c>
      <c r="B26" s="17" t="s">
        <v>62</v>
      </c>
      <c r="C26" s="83" t="s">
        <v>467</v>
      </c>
      <c r="D26" s="47" t="s">
        <v>25</v>
      </c>
      <c r="E26" s="87">
        <v>279</v>
      </c>
      <c r="F26" s="87"/>
      <c r="G26" s="87">
        <v>21</v>
      </c>
      <c r="H26" s="87">
        <v>22</v>
      </c>
      <c r="I26" s="57">
        <f t="shared" si="0"/>
        <v>43</v>
      </c>
      <c r="J26" s="87">
        <v>9476514517</v>
      </c>
      <c r="K26" s="98" t="s">
        <v>1309</v>
      </c>
      <c r="L26" s="104" t="s">
        <v>1310</v>
      </c>
      <c r="M26" s="104">
        <v>9859707688</v>
      </c>
      <c r="N26" s="99" t="s">
        <v>1311</v>
      </c>
      <c r="O26" s="99">
        <v>9577747179</v>
      </c>
      <c r="P26" s="89">
        <v>43744</v>
      </c>
      <c r="Q26" s="18" t="s">
        <v>1327</v>
      </c>
      <c r="R26" s="47"/>
      <c r="S26" s="18" t="s">
        <v>1330</v>
      </c>
      <c r="T26" s="18"/>
    </row>
    <row r="27" spans="1:20">
      <c r="A27" s="4">
        <v>23</v>
      </c>
      <c r="B27" s="17" t="s">
        <v>62</v>
      </c>
      <c r="C27" s="84" t="s">
        <v>468</v>
      </c>
      <c r="D27" s="47" t="s">
        <v>23</v>
      </c>
      <c r="E27" s="87">
        <v>18230105017</v>
      </c>
      <c r="F27" s="87" t="s">
        <v>74</v>
      </c>
      <c r="G27" s="87">
        <v>16</v>
      </c>
      <c r="H27" s="87">
        <v>19</v>
      </c>
      <c r="I27" s="57">
        <f t="shared" si="0"/>
        <v>35</v>
      </c>
      <c r="J27" s="87">
        <v>9613439309</v>
      </c>
      <c r="K27" s="98" t="s">
        <v>1309</v>
      </c>
      <c r="L27" s="104" t="s">
        <v>1310</v>
      </c>
      <c r="M27" s="104">
        <v>9859707688</v>
      </c>
      <c r="N27" s="99" t="s">
        <v>1311</v>
      </c>
      <c r="O27" s="99">
        <v>9577747179</v>
      </c>
      <c r="P27" s="89">
        <v>43744</v>
      </c>
      <c r="Q27" s="18" t="s">
        <v>1327</v>
      </c>
      <c r="R27" s="47"/>
      <c r="S27" s="18" t="s">
        <v>1330</v>
      </c>
      <c r="T27" s="18"/>
    </row>
    <row r="28" spans="1:20">
      <c r="A28" s="4">
        <v>24</v>
      </c>
      <c r="B28" s="17" t="s">
        <v>62</v>
      </c>
      <c r="C28" s="84" t="s">
        <v>469</v>
      </c>
      <c r="D28" s="47" t="s">
        <v>23</v>
      </c>
      <c r="E28" s="87">
        <v>18230105018</v>
      </c>
      <c r="F28" s="87" t="s">
        <v>74</v>
      </c>
      <c r="G28" s="87">
        <v>15</v>
      </c>
      <c r="H28" s="87">
        <v>18</v>
      </c>
      <c r="I28" s="57">
        <f t="shared" si="0"/>
        <v>33</v>
      </c>
      <c r="J28" s="87" t="s">
        <v>569</v>
      </c>
      <c r="K28" s="98" t="s">
        <v>1309</v>
      </c>
      <c r="L28" s="104" t="s">
        <v>1310</v>
      </c>
      <c r="M28" s="104">
        <v>9859707688</v>
      </c>
      <c r="N28" s="99" t="s">
        <v>1311</v>
      </c>
      <c r="O28" s="99">
        <v>9577747179</v>
      </c>
      <c r="P28" s="89">
        <v>43744</v>
      </c>
      <c r="Q28" s="18" t="s">
        <v>1327</v>
      </c>
      <c r="R28" s="47"/>
      <c r="S28" s="18" t="s">
        <v>1330</v>
      </c>
      <c r="T28" s="18"/>
    </row>
    <row r="29" spans="1:20">
      <c r="A29" s="4">
        <v>25</v>
      </c>
      <c r="B29" s="17" t="s">
        <v>62</v>
      </c>
      <c r="C29" s="83" t="s">
        <v>470</v>
      </c>
      <c r="D29" s="47" t="s">
        <v>25</v>
      </c>
      <c r="E29" s="87">
        <v>280</v>
      </c>
      <c r="F29" s="87"/>
      <c r="G29" s="87">
        <v>20</v>
      </c>
      <c r="H29" s="87">
        <v>19</v>
      </c>
      <c r="I29" s="57">
        <f t="shared" si="0"/>
        <v>39</v>
      </c>
      <c r="J29" s="87">
        <v>9401023390</v>
      </c>
      <c r="K29" s="98" t="s">
        <v>1309</v>
      </c>
      <c r="L29" s="104" t="s">
        <v>1310</v>
      </c>
      <c r="M29" s="104">
        <v>9859707688</v>
      </c>
      <c r="N29" s="99" t="s">
        <v>1311</v>
      </c>
      <c r="O29" s="99">
        <v>9577747179</v>
      </c>
      <c r="P29" s="89">
        <v>43775</v>
      </c>
      <c r="Q29" s="18" t="s">
        <v>1328</v>
      </c>
      <c r="R29" s="47"/>
      <c r="S29" s="18" t="s">
        <v>1330</v>
      </c>
      <c r="T29" s="18"/>
    </row>
    <row r="30" spans="1:20">
      <c r="A30" s="4">
        <v>26</v>
      </c>
      <c r="B30" s="17" t="s">
        <v>62</v>
      </c>
      <c r="C30" s="84" t="s">
        <v>471</v>
      </c>
      <c r="D30" s="47" t="s">
        <v>23</v>
      </c>
      <c r="E30" s="87">
        <v>18230105408</v>
      </c>
      <c r="F30" s="87" t="s">
        <v>74</v>
      </c>
      <c r="G30" s="87">
        <v>16</v>
      </c>
      <c r="H30" s="87">
        <v>21</v>
      </c>
      <c r="I30" s="57">
        <f t="shared" si="0"/>
        <v>37</v>
      </c>
      <c r="J30" s="87" t="s">
        <v>570</v>
      </c>
      <c r="K30" s="98" t="s">
        <v>1309</v>
      </c>
      <c r="L30" s="104" t="s">
        <v>1310</v>
      </c>
      <c r="M30" s="104">
        <v>9859707688</v>
      </c>
      <c r="N30" s="99" t="s">
        <v>1311</v>
      </c>
      <c r="O30" s="99">
        <v>9577747179</v>
      </c>
      <c r="P30" s="89">
        <v>43775</v>
      </c>
      <c r="Q30" s="18" t="s">
        <v>1328</v>
      </c>
      <c r="R30" s="47"/>
      <c r="S30" s="18" t="s">
        <v>1330</v>
      </c>
      <c r="T30" s="18"/>
    </row>
    <row r="31" spans="1:20">
      <c r="A31" s="4">
        <v>27</v>
      </c>
      <c r="B31" s="17" t="s">
        <v>62</v>
      </c>
      <c r="C31" s="83" t="s">
        <v>472</v>
      </c>
      <c r="D31" s="47" t="s">
        <v>25</v>
      </c>
      <c r="E31" s="87">
        <v>49</v>
      </c>
      <c r="F31" s="87"/>
      <c r="G31" s="87">
        <v>18</v>
      </c>
      <c r="H31" s="87">
        <v>11</v>
      </c>
      <c r="I31" s="57">
        <f t="shared" si="0"/>
        <v>29</v>
      </c>
      <c r="J31" s="87">
        <v>9401688607</v>
      </c>
      <c r="K31" s="103" t="s">
        <v>1322</v>
      </c>
      <c r="L31" s="104" t="s">
        <v>1307</v>
      </c>
      <c r="M31" s="104">
        <v>9859885574</v>
      </c>
      <c r="N31" s="101" t="s">
        <v>1323</v>
      </c>
      <c r="O31" s="101">
        <v>8753053329</v>
      </c>
      <c r="P31" s="89">
        <v>43775</v>
      </c>
      <c r="Q31" s="18" t="s">
        <v>1328</v>
      </c>
      <c r="R31" s="47"/>
      <c r="S31" s="18" t="s">
        <v>1330</v>
      </c>
      <c r="T31" s="18"/>
    </row>
    <row r="32" spans="1:20">
      <c r="A32" s="4">
        <v>28</v>
      </c>
      <c r="B32" s="17" t="s">
        <v>62</v>
      </c>
      <c r="C32" s="83" t="s">
        <v>473</v>
      </c>
      <c r="D32" s="47" t="s">
        <v>23</v>
      </c>
      <c r="E32" s="86">
        <v>105101</v>
      </c>
      <c r="F32" s="87" t="s">
        <v>74</v>
      </c>
      <c r="G32" s="87">
        <v>30</v>
      </c>
      <c r="H32" s="87">
        <v>41</v>
      </c>
      <c r="I32" s="57">
        <f t="shared" si="0"/>
        <v>71</v>
      </c>
      <c r="J32" s="87" t="s">
        <v>571</v>
      </c>
      <c r="K32" s="103" t="s">
        <v>1322</v>
      </c>
      <c r="L32" s="104" t="s">
        <v>1307</v>
      </c>
      <c r="M32" s="104">
        <v>9859885574</v>
      </c>
      <c r="N32" s="101" t="s">
        <v>1323</v>
      </c>
      <c r="O32" s="101">
        <v>8753053329</v>
      </c>
      <c r="P32" s="89">
        <v>43805</v>
      </c>
      <c r="Q32" s="18" t="s">
        <v>1329</v>
      </c>
      <c r="R32" s="47"/>
      <c r="S32" s="18" t="s">
        <v>1330</v>
      </c>
      <c r="T32" s="18"/>
    </row>
    <row r="33" spans="1:20">
      <c r="A33" s="4">
        <v>29</v>
      </c>
      <c r="B33" s="17" t="s">
        <v>62</v>
      </c>
      <c r="C33" s="83" t="s">
        <v>474</v>
      </c>
      <c r="D33" s="47" t="s">
        <v>25</v>
      </c>
      <c r="E33" s="87">
        <v>274</v>
      </c>
      <c r="F33" s="87"/>
      <c r="G33" s="87">
        <v>24</v>
      </c>
      <c r="H33" s="87">
        <v>17</v>
      </c>
      <c r="I33" s="57">
        <f t="shared" si="0"/>
        <v>41</v>
      </c>
      <c r="J33" s="87">
        <v>9435327608</v>
      </c>
      <c r="K33" s="103" t="s">
        <v>1322</v>
      </c>
      <c r="L33" s="104" t="s">
        <v>1307</v>
      </c>
      <c r="M33" s="104">
        <v>9859885574</v>
      </c>
      <c r="N33" s="101" t="s">
        <v>1323</v>
      </c>
      <c r="O33" s="101">
        <v>8753053329</v>
      </c>
      <c r="P33" s="89">
        <v>43805</v>
      </c>
      <c r="Q33" s="18" t="s">
        <v>1329</v>
      </c>
      <c r="R33" s="47"/>
      <c r="S33" s="18" t="s">
        <v>1330</v>
      </c>
      <c r="T33" s="18"/>
    </row>
    <row r="34" spans="1:20">
      <c r="A34" s="4">
        <v>30</v>
      </c>
      <c r="B34" s="17" t="s">
        <v>62</v>
      </c>
      <c r="C34" s="83" t="s">
        <v>475</v>
      </c>
      <c r="D34" s="47" t="s">
        <v>23</v>
      </c>
      <c r="E34" s="86">
        <v>105102</v>
      </c>
      <c r="F34" s="87" t="s">
        <v>74</v>
      </c>
      <c r="G34" s="87">
        <v>10</v>
      </c>
      <c r="H34" s="87">
        <v>5</v>
      </c>
      <c r="I34" s="57">
        <f t="shared" si="0"/>
        <v>15</v>
      </c>
      <c r="J34" s="87" t="s">
        <v>572</v>
      </c>
      <c r="K34" s="103" t="s">
        <v>1322</v>
      </c>
      <c r="L34" s="104" t="s">
        <v>1307</v>
      </c>
      <c r="M34" s="104">
        <v>9859885574</v>
      </c>
      <c r="N34" s="101" t="s">
        <v>1323</v>
      </c>
      <c r="O34" s="101">
        <v>8753053329</v>
      </c>
      <c r="P34" s="89">
        <v>43805</v>
      </c>
      <c r="Q34" s="18" t="s">
        <v>1329</v>
      </c>
      <c r="R34" s="18"/>
      <c r="S34" s="18" t="s">
        <v>1330</v>
      </c>
      <c r="T34" s="18"/>
    </row>
    <row r="35" spans="1:20">
      <c r="A35" s="4">
        <v>31</v>
      </c>
      <c r="B35" s="17" t="s">
        <v>62</v>
      </c>
      <c r="C35" s="83" t="s">
        <v>476</v>
      </c>
      <c r="D35" s="47" t="s">
        <v>23</v>
      </c>
      <c r="E35" s="86">
        <v>105103</v>
      </c>
      <c r="F35" s="87" t="s">
        <v>74</v>
      </c>
      <c r="G35" s="87">
        <v>29</v>
      </c>
      <c r="H35" s="87">
        <v>33</v>
      </c>
      <c r="I35" s="57">
        <f t="shared" si="0"/>
        <v>62</v>
      </c>
      <c r="J35" s="87" t="s">
        <v>573</v>
      </c>
      <c r="K35" s="103" t="s">
        <v>1322</v>
      </c>
      <c r="L35" s="104" t="s">
        <v>1307</v>
      </c>
      <c r="M35" s="104">
        <v>9859885574</v>
      </c>
      <c r="N35" s="101" t="s">
        <v>1323</v>
      </c>
      <c r="O35" s="101">
        <v>8753053329</v>
      </c>
      <c r="P35" s="89" t="s">
        <v>617</v>
      </c>
      <c r="Q35" s="18" t="s">
        <v>1324</v>
      </c>
      <c r="R35" s="18"/>
      <c r="S35" s="18" t="s">
        <v>1330</v>
      </c>
      <c r="T35" s="18"/>
    </row>
    <row r="36" spans="1:20">
      <c r="A36" s="4">
        <v>32</v>
      </c>
      <c r="B36" s="17" t="s">
        <v>62</v>
      </c>
      <c r="C36" s="83" t="s">
        <v>477</v>
      </c>
      <c r="D36" s="47" t="s">
        <v>25</v>
      </c>
      <c r="E36" s="87">
        <v>50</v>
      </c>
      <c r="F36" s="87"/>
      <c r="G36" s="87">
        <v>33</v>
      </c>
      <c r="H36" s="87">
        <v>38</v>
      </c>
      <c r="I36" s="57">
        <f t="shared" si="0"/>
        <v>71</v>
      </c>
      <c r="J36" s="87">
        <v>9435025236</v>
      </c>
      <c r="K36" s="103" t="s">
        <v>1322</v>
      </c>
      <c r="L36" s="104" t="s">
        <v>1307</v>
      </c>
      <c r="M36" s="104">
        <v>9859885574</v>
      </c>
      <c r="N36" s="101" t="s">
        <v>1323</v>
      </c>
      <c r="O36" s="101">
        <v>8753053329</v>
      </c>
      <c r="P36" s="89" t="s">
        <v>617</v>
      </c>
      <c r="Q36" s="18" t="s">
        <v>1324</v>
      </c>
      <c r="R36" s="18"/>
      <c r="S36" s="18" t="s">
        <v>1330</v>
      </c>
      <c r="T36" s="18"/>
    </row>
    <row r="37" spans="1:20">
      <c r="A37" s="4">
        <v>33</v>
      </c>
      <c r="B37" s="17" t="s">
        <v>62</v>
      </c>
      <c r="C37" s="83" t="s">
        <v>478</v>
      </c>
      <c r="D37" s="47" t="s">
        <v>23</v>
      </c>
      <c r="E37" s="86">
        <v>105104</v>
      </c>
      <c r="F37" s="87" t="s">
        <v>74</v>
      </c>
      <c r="G37" s="87">
        <v>30</v>
      </c>
      <c r="H37" s="87">
        <v>32</v>
      </c>
      <c r="I37" s="57">
        <f t="shared" si="0"/>
        <v>62</v>
      </c>
      <c r="J37" s="87" t="s">
        <v>574</v>
      </c>
      <c r="K37" s="103" t="s">
        <v>1322</v>
      </c>
      <c r="L37" s="104" t="s">
        <v>1307</v>
      </c>
      <c r="M37" s="104">
        <v>9859885574</v>
      </c>
      <c r="N37" s="101" t="s">
        <v>1323</v>
      </c>
      <c r="O37" s="101">
        <v>8753053329</v>
      </c>
      <c r="P37" s="89" t="s">
        <v>617</v>
      </c>
      <c r="Q37" s="18" t="s">
        <v>1324</v>
      </c>
      <c r="R37" s="18"/>
      <c r="S37" s="18" t="s">
        <v>1330</v>
      </c>
      <c r="T37" s="18"/>
    </row>
    <row r="38" spans="1:20">
      <c r="A38" s="4">
        <v>34</v>
      </c>
      <c r="B38" s="17" t="s">
        <v>62</v>
      </c>
      <c r="C38" s="83" t="s">
        <v>479</v>
      </c>
      <c r="D38" s="47" t="s">
        <v>25</v>
      </c>
      <c r="E38" s="87">
        <v>275</v>
      </c>
      <c r="F38" s="87"/>
      <c r="G38" s="87">
        <v>27</v>
      </c>
      <c r="H38" s="87">
        <v>23</v>
      </c>
      <c r="I38" s="57">
        <f t="shared" si="0"/>
        <v>50</v>
      </c>
      <c r="J38" s="87">
        <v>9435976529</v>
      </c>
      <c r="K38" s="103" t="s">
        <v>1322</v>
      </c>
      <c r="L38" s="104" t="s">
        <v>1307</v>
      </c>
      <c r="M38" s="104">
        <v>9859885574</v>
      </c>
      <c r="N38" s="101" t="s">
        <v>1323</v>
      </c>
      <c r="O38" s="101">
        <v>8753053329</v>
      </c>
      <c r="P38" s="89" t="s">
        <v>618</v>
      </c>
      <c r="Q38" s="18" t="s">
        <v>1325</v>
      </c>
      <c r="R38" s="18"/>
      <c r="S38" s="18" t="s">
        <v>1330</v>
      </c>
      <c r="T38" s="18"/>
    </row>
    <row r="39" spans="1:20">
      <c r="A39" s="4">
        <v>35</v>
      </c>
      <c r="B39" s="17" t="s">
        <v>62</v>
      </c>
      <c r="C39" s="83" t="s">
        <v>480</v>
      </c>
      <c r="D39" s="47" t="s">
        <v>23</v>
      </c>
      <c r="E39" s="86">
        <v>110101</v>
      </c>
      <c r="F39" s="87" t="s">
        <v>74</v>
      </c>
      <c r="G39" s="87">
        <v>36</v>
      </c>
      <c r="H39" s="87">
        <v>31</v>
      </c>
      <c r="I39" s="57">
        <f t="shared" si="0"/>
        <v>67</v>
      </c>
      <c r="J39" s="87" t="s">
        <v>575</v>
      </c>
      <c r="K39" s="103" t="s">
        <v>1322</v>
      </c>
      <c r="L39" s="104" t="s">
        <v>1307</v>
      </c>
      <c r="M39" s="104">
        <v>9859885574</v>
      </c>
      <c r="N39" s="101" t="s">
        <v>1323</v>
      </c>
      <c r="O39" s="101">
        <v>8753053329</v>
      </c>
      <c r="P39" s="89" t="s">
        <v>618</v>
      </c>
      <c r="Q39" s="18" t="s">
        <v>1325</v>
      </c>
      <c r="R39" s="18"/>
      <c r="S39" s="18" t="s">
        <v>1330</v>
      </c>
      <c r="T39" s="18"/>
    </row>
    <row r="40" spans="1:20">
      <c r="A40" s="4">
        <v>36</v>
      </c>
      <c r="B40" s="17" t="s">
        <v>62</v>
      </c>
      <c r="C40" s="83" t="s">
        <v>481</v>
      </c>
      <c r="D40" s="47" t="s">
        <v>23</v>
      </c>
      <c r="E40" s="86">
        <v>110102</v>
      </c>
      <c r="F40" s="87" t="s">
        <v>74</v>
      </c>
      <c r="G40" s="87">
        <v>29</v>
      </c>
      <c r="H40" s="87">
        <v>24</v>
      </c>
      <c r="I40" s="57">
        <f t="shared" si="0"/>
        <v>53</v>
      </c>
      <c r="J40" s="87" t="s">
        <v>576</v>
      </c>
      <c r="K40" s="103" t="s">
        <v>1322</v>
      </c>
      <c r="L40" s="104" t="s">
        <v>1307</v>
      </c>
      <c r="M40" s="104">
        <v>9859885574</v>
      </c>
      <c r="N40" s="101" t="s">
        <v>1323</v>
      </c>
      <c r="O40" s="101">
        <v>8753053329</v>
      </c>
      <c r="P40" s="89" t="s">
        <v>618</v>
      </c>
      <c r="Q40" s="18" t="s">
        <v>1325</v>
      </c>
      <c r="R40" s="18"/>
      <c r="S40" s="18" t="s">
        <v>1330</v>
      </c>
      <c r="T40" s="18"/>
    </row>
    <row r="41" spans="1:20">
      <c r="A41" s="4">
        <v>37</v>
      </c>
      <c r="B41" s="17" t="s">
        <v>62</v>
      </c>
      <c r="C41" s="83" t="s">
        <v>482</v>
      </c>
      <c r="D41" s="47" t="s">
        <v>25</v>
      </c>
      <c r="E41" s="87">
        <v>101</v>
      </c>
      <c r="F41" s="87"/>
      <c r="G41" s="87">
        <v>22</v>
      </c>
      <c r="H41" s="87">
        <v>19</v>
      </c>
      <c r="I41" s="57">
        <f t="shared" si="0"/>
        <v>41</v>
      </c>
      <c r="J41" s="87">
        <v>9954054396</v>
      </c>
      <c r="K41" s="103" t="s">
        <v>1322</v>
      </c>
      <c r="L41" s="104" t="s">
        <v>1307</v>
      </c>
      <c r="M41" s="104">
        <v>9859885574</v>
      </c>
      <c r="N41" s="101" t="s">
        <v>1323</v>
      </c>
      <c r="O41" s="101">
        <v>8753053329</v>
      </c>
      <c r="P41" s="89" t="s">
        <v>619</v>
      </c>
      <c r="Q41" s="18" t="s">
        <v>1326</v>
      </c>
      <c r="R41" s="18"/>
      <c r="S41" s="18" t="s">
        <v>1330</v>
      </c>
      <c r="T41" s="18"/>
    </row>
    <row r="42" spans="1:20">
      <c r="A42" s="4">
        <v>38</v>
      </c>
      <c r="B42" s="17" t="s">
        <v>62</v>
      </c>
      <c r="C42" s="83" t="s">
        <v>483</v>
      </c>
      <c r="D42" s="47" t="s">
        <v>23</v>
      </c>
      <c r="E42" s="86">
        <v>110103</v>
      </c>
      <c r="F42" s="87" t="s">
        <v>74</v>
      </c>
      <c r="G42" s="87">
        <v>32</v>
      </c>
      <c r="H42" s="87">
        <v>33</v>
      </c>
      <c r="I42" s="57">
        <f t="shared" si="0"/>
        <v>65</v>
      </c>
      <c r="J42" s="87" t="s">
        <v>577</v>
      </c>
      <c r="K42" s="103" t="s">
        <v>1322</v>
      </c>
      <c r="L42" s="104" t="s">
        <v>1307</v>
      </c>
      <c r="M42" s="104">
        <v>9859885574</v>
      </c>
      <c r="N42" s="101" t="s">
        <v>1323</v>
      </c>
      <c r="O42" s="101">
        <v>8753053329</v>
      </c>
      <c r="P42" s="89" t="s">
        <v>619</v>
      </c>
      <c r="Q42" s="18" t="s">
        <v>1326</v>
      </c>
      <c r="R42" s="18"/>
      <c r="S42" s="18" t="s">
        <v>1330</v>
      </c>
      <c r="T42" s="18"/>
    </row>
    <row r="43" spans="1:20">
      <c r="A43" s="4">
        <v>39</v>
      </c>
      <c r="B43" s="17" t="s">
        <v>62</v>
      </c>
      <c r="C43" s="83" t="s">
        <v>484</v>
      </c>
      <c r="D43" s="47" t="s">
        <v>23</v>
      </c>
      <c r="E43" s="86">
        <v>110104</v>
      </c>
      <c r="F43" s="87" t="s">
        <v>74</v>
      </c>
      <c r="G43" s="87">
        <v>31</v>
      </c>
      <c r="H43" s="87">
        <v>36</v>
      </c>
      <c r="I43" s="57">
        <f t="shared" si="0"/>
        <v>67</v>
      </c>
      <c r="J43" s="87" t="s">
        <v>578</v>
      </c>
      <c r="K43" s="103" t="s">
        <v>1322</v>
      </c>
      <c r="L43" s="104" t="s">
        <v>1307</v>
      </c>
      <c r="M43" s="104">
        <v>9859885574</v>
      </c>
      <c r="N43" s="101" t="s">
        <v>1323</v>
      </c>
      <c r="O43" s="101">
        <v>8753053329</v>
      </c>
      <c r="P43" s="89" t="s">
        <v>619</v>
      </c>
      <c r="Q43" s="18" t="s">
        <v>1326</v>
      </c>
      <c r="R43" s="18"/>
      <c r="S43" s="18" t="s">
        <v>1330</v>
      </c>
      <c r="T43" s="18"/>
    </row>
    <row r="44" spans="1:20">
      <c r="A44" s="4">
        <v>40</v>
      </c>
      <c r="B44" s="17" t="s">
        <v>62</v>
      </c>
      <c r="C44" s="83" t="s">
        <v>485</v>
      </c>
      <c r="D44" s="47" t="s">
        <v>25</v>
      </c>
      <c r="E44" s="87">
        <v>144</v>
      </c>
      <c r="F44" s="87"/>
      <c r="G44" s="87">
        <v>19</v>
      </c>
      <c r="H44" s="87">
        <v>18</v>
      </c>
      <c r="I44" s="57">
        <f t="shared" si="0"/>
        <v>37</v>
      </c>
      <c r="J44" s="87">
        <v>9101355453</v>
      </c>
      <c r="K44" s="103" t="s">
        <v>1322</v>
      </c>
      <c r="L44" s="104" t="s">
        <v>1307</v>
      </c>
      <c r="M44" s="104">
        <v>9859885574</v>
      </c>
      <c r="N44" s="101" t="s">
        <v>1323</v>
      </c>
      <c r="O44" s="101">
        <v>8753053329</v>
      </c>
      <c r="P44" s="89" t="s">
        <v>620</v>
      </c>
      <c r="Q44" s="18" t="s">
        <v>1327</v>
      </c>
      <c r="R44" s="18"/>
      <c r="S44" s="18" t="s">
        <v>1330</v>
      </c>
      <c r="T44" s="18"/>
    </row>
    <row r="45" spans="1:20">
      <c r="A45" s="4">
        <v>41</v>
      </c>
      <c r="B45" s="17" t="s">
        <v>62</v>
      </c>
      <c r="C45" s="83" t="s">
        <v>486</v>
      </c>
      <c r="D45" s="47" t="s">
        <v>23</v>
      </c>
      <c r="E45" s="86">
        <v>110105</v>
      </c>
      <c r="F45" s="87" t="s">
        <v>74</v>
      </c>
      <c r="G45" s="87">
        <v>18</v>
      </c>
      <c r="H45" s="87">
        <v>11</v>
      </c>
      <c r="I45" s="57">
        <f t="shared" si="0"/>
        <v>29</v>
      </c>
      <c r="J45" s="87" t="s">
        <v>579</v>
      </c>
      <c r="K45" s="103" t="s">
        <v>1322</v>
      </c>
      <c r="L45" s="104" t="s">
        <v>1307</v>
      </c>
      <c r="M45" s="104">
        <v>9859885574</v>
      </c>
      <c r="N45" s="101" t="s">
        <v>1323</v>
      </c>
      <c r="O45" s="101">
        <v>8753053329</v>
      </c>
      <c r="P45" s="89" t="s">
        <v>620</v>
      </c>
      <c r="Q45" s="18" t="s">
        <v>1327</v>
      </c>
      <c r="R45" s="18"/>
      <c r="S45" s="18" t="s">
        <v>1330</v>
      </c>
      <c r="T45" s="18"/>
    </row>
    <row r="46" spans="1:20">
      <c r="A46" s="4">
        <v>42</v>
      </c>
      <c r="B46" s="17" t="s">
        <v>62</v>
      </c>
      <c r="C46" s="83" t="s">
        <v>487</v>
      </c>
      <c r="D46" s="47" t="s">
        <v>25</v>
      </c>
      <c r="E46" s="87">
        <v>145</v>
      </c>
      <c r="F46" s="87"/>
      <c r="G46" s="87">
        <v>22</v>
      </c>
      <c r="H46" s="87">
        <v>16</v>
      </c>
      <c r="I46" s="57">
        <f t="shared" si="0"/>
        <v>38</v>
      </c>
      <c r="J46" s="87"/>
      <c r="K46" s="103" t="s">
        <v>1322</v>
      </c>
      <c r="L46" s="104" t="s">
        <v>1307</v>
      </c>
      <c r="M46" s="104">
        <v>9859885574</v>
      </c>
      <c r="N46" s="101" t="s">
        <v>1323</v>
      </c>
      <c r="O46" s="101">
        <v>8753053329</v>
      </c>
      <c r="P46" s="89" t="s">
        <v>620</v>
      </c>
      <c r="Q46" s="18" t="s">
        <v>1327</v>
      </c>
      <c r="R46" s="18"/>
      <c r="S46" s="18" t="s">
        <v>1330</v>
      </c>
      <c r="T46" s="18"/>
    </row>
    <row r="47" spans="1:20">
      <c r="A47" s="4">
        <v>43</v>
      </c>
      <c r="B47" s="17" t="s">
        <v>62</v>
      </c>
      <c r="C47" s="83" t="s">
        <v>488</v>
      </c>
      <c r="D47" s="47" t="s">
        <v>23</v>
      </c>
      <c r="E47" s="86">
        <v>110106</v>
      </c>
      <c r="F47" s="87" t="s">
        <v>74</v>
      </c>
      <c r="G47" s="87">
        <v>59</v>
      </c>
      <c r="H47" s="87">
        <v>54</v>
      </c>
      <c r="I47" s="57">
        <f t="shared" si="0"/>
        <v>113</v>
      </c>
      <c r="J47" s="87" t="s">
        <v>580</v>
      </c>
      <c r="K47" s="103" t="s">
        <v>1322</v>
      </c>
      <c r="L47" s="104" t="s">
        <v>1307</v>
      </c>
      <c r="M47" s="104">
        <v>9859885574</v>
      </c>
      <c r="N47" s="101" t="s">
        <v>1323</v>
      </c>
      <c r="O47" s="101">
        <v>8753053329</v>
      </c>
      <c r="P47" s="89" t="s">
        <v>621</v>
      </c>
      <c r="Q47" s="18" t="s">
        <v>1328</v>
      </c>
      <c r="R47" s="18"/>
      <c r="S47" s="18" t="s">
        <v>1330</v>
      </c>
      <c r="T47" s="18"/>
    </row>
    <row r="48" spans="1:20">
      <c r="A48" s="4">
        <v>44</v>
      </c>
      <c r="B48" s="17" t="s">
        <v>62</v>
      </c>
      <c r="C48" s="83" t="s">
        <v>489</v>
      </c>
      <c r="D48" s="47" t="s">
        <v>25</v>
      </c>
      <c r="E48" s="87">
        <v>216</v>
      </c>
      <c r="F48" s="87"/>
      <c r="G48" s="87">
        <v>22</v>
      </c>
      <c r="H48" s="87">
        <v>23</v>
      </c>
      <c r="I48" s="57">
        <f t="shared" si="0"/>
        <v>45</v>
      </c>
      <c r="J48" s="87">
        <v>9401176144</v>
      </c>
      <c r="K48" s="103" t="s">
        <v>1322</v>
      </c>
      <c r="L48" s="104" t="s">
        <v>1307</v>
      </c>
      <c r="M48" s="104">
        <v>9859885574</v>
      </c>
      <c r="N48" s="101" t="s">
        <v>1323</v>
      </c>
      <c r="O48" s="101">
        <v>8753053329</v>
      </c>
      <c r="P48" s="89" t="s">
        <v>621</v>
      </c>
      <c r="Q48" s="18" t="s">
        <v>1328</v>
      </c>
      <c r="R48" s="18"/>
      <c r="S48" s="18" t="s">
        <v>1330</v>
      </c>
      <c r="T48" s="18"/>
    </row>
    <row r="49" spans="1:20">
      <c r="A49" s="4">
        <v>45</v>
      </c>
      <c r="B49" s="17" t="s">
        <v>62</v>
      </c>
      <c r="C49" s="83" t="s">
        <v>490</v>
      </c>
      <c r="D49" s="47" t="s">
        <v>23</v>
      </c>
      <c r="E49" s="86">
        <v>123602</v>
      </c>
      <c r="F49" s="87" t="s">
        <v>74</v>
      </c>
      <c r="G49" s="87">
        <v>9</v>
      </c>
      <c r="H49" s="87">
        <v>9</v>
      </c>
      <c r="I49" s="57">
        <f t="shared" si="0"/>
        <v>18</v>
      </c>
      <c r="J49" s="87" t="s">
        <v>581</v>
      </c>
      <c r="K49" s="103" t="s">
        <v>1322</v>
      </c>
      <c r="L49" s="104" t="s">
        <v>1307</v>
      </c>
      <c r="M49" s="104">
        <v>9859885574</v>
      </c>
      <c r="N49" s="101" t="s">
        <v>1323</v>
      </c>
      <c r="O49" s="101">
        <v>8753053329</v>
      </c>
      <c r="P49" s="89" t="s">
        <v>621</v>
      </c>
      <c r="Q49" s="18" t="s">
        <v>1328</v>
      </c>
      <c r="R49" s="18"/>
      <c r="S49" s="18" t="s">
        <v>1330</v>
      </c>
      <c r="T49" s="18"/>
    </row>
    <row r="50" spans="1:20">
      <c r="A50" s="4">
        <v>46</v>
      </c>
      <c r="B50" s="17" t="s">
        <v>62</v>
      </c>
      <c r="C50" s="83" t="s">
        <v>491</v>
      </c>
      <c r="D50" s="47" t="s">
        <v>25</v>
      </c>
      <c r="E50" s="87">
        <v>272</v>
      </c>
      <c r="F50" s="87"/>
      <c r="G50" s="87">
        <v>21</v>
      </c>
      <c r="H50" s="87">
        <v>22</v>
      </c>
      <c r="I50" s="57">
        <f t="shared" si="0"/>
        <v>43</v>
      </c>
      <c r="J50" s="87">
        <v>9954059280</v>
      </c>
      <c r="K50" s="103" t="s">
        <v>1322</v>
      </c>
      <c r="L50" s="104" t="s">
        <v>1307</v>
      </c>
      <c r="M50" s="104">
        <v>9859885574</v>
      </c>
      <c r="N50" s="101" t="s">
        <v>1323</v>
      </c>
      <c r="O50" s="101">
        <v>8753053329</v>
      </c>
      <c r="P50" s="89" t="s">
        <v>622</v>
      </c>
      <c r="Q50" s="18" t="s">
        <v>1329</v>
      </c>
      <c r="R50" s="18"/>
      <c r="S50" s="18" t="s">
        <v>1330</v>
      </c>
      <c r="T50" s="18"/>
    </row>
    <row r="51" spans="1:20">
      <c r="A51" s="4">
        <v>47</v>
      </c>
      <c r="B51" s="17" t="s">
        <v>62</v>
      </c>
      <c r="C51" s="83" t="s">
        <v>492</v>
      </c>
      <c r="D51" s="47" t="s">
        <v>23</v>
      </c>
      <c r="E51" s="86">
        <v>123603</v>
      </c>
      <c r="F51" s="87" t="s">
        <v>74</v>
      </c>
      <c r="G51" s="87">
        <v>10</v>
      </c>
      <c r="H51" s="87">
        <v>11</v>
      </c>
      <c r="I51" s="57">
        <f t="shared" si="0"/>
        <v>21</v>
      </c>
      <c r="J51" s="87" t="s">
        <v>582</v>
      </c>
      <c r="K51" s="103" t="s">
        <v>1322</v>
      </c>
      <c r="L51" s="104" t="s">
        <v>1307</v>
      </c>
      <c r="M51" s="104">
        <v>9859885574</v>
      </c>
      <c r="N51" s="101" t="s">
        <v>1323</v>
      </c>
      <c r="O51" s="101">
        <v>8753053329</v>
      </c>
      <c r="P51" s="89" t="s">
        <v>622</v>
      </c>
      <c r="Q51" s="18" t="s">
        <v>1329</v>
      </c>
      <c r="R51" s="18"/>
      <c r="S51" s="18" t="s">
        <v>1330</v>
      </c>
      <c r="T51" s="18"/>
    </row>
    <row r="52" spans="1:20">
      <c r="A52" s="4">
        <v>48</v>
      </c>
      <c r="B52" s="17" t="s">
        <v>62</v>
      </c>
      <c r="C52" s="83" t="s">
        <v>493</v>
      </c>
      <c r="D52" s="47" t="s">
        <v>25</v>
      </c>
      <c r="E52" s="87">
        <v>48</v>
      </c>
      <c r="F52" s="87"/>
      <c r="G52" s="87">
        <v>22</v>
      </c>
      <c r="H52" s="87">
        <v>21</v>
      </c>
      <c r="I52" s="57">
        <f t="shared" si="0"/>
        <v>43</v>
      </c>
      <c r="J52" s="87">
        <v>9401176144</v>
      </c>
      <c r="K52" s="103" t="s">
        <v>1322</v>
      </c>
      <c r="L52" s="104" t="s">
        <v>1307</v>
      </c>
      <c r="M52" s="104">
        <v>9859885574</v>
      </c>
      <c r="N52" s="101" t="s">
        <v>1323</v>
      </c>
      <c r="O52" s="101">
        <v>8753053329</v>
      </c>
      <c r="P52" s="89" t="s">
        <v>622</v>
      </c>
      <c r="Q52" s="18" t="s">
        <v>1329</v>
      </c>
      <c r="R52" s="18"/>
      <c r="S52" s="18" t="s">
        <v>1330</v>
      </c>
      <c r="T52" s="18"/>
    </row>
    <row r="53" spans="1:20">
      <c r="A53" s="4">
        <v>49</v>
      </c>
      <c r="B53" s="17" t="s">
        <v>62</v>
      </c>
      <c r="C53" s="83" t="s">
        <v>494</v>
      </c>
      <c r="D53" s="47" t="s">
        <v>23</v>
      </c>
      <c r="E53" s="88">
        <v>18230105020</v>
      </c>
      <c r="F53" s="87" t="s">
        <v>86</v>
      </c>
      <c r="G53" s="87">
        <v>22</v>
      </c>
      <c r="H53" s="87">
        <v>10</v>
      </c>
      <c r="I53" s="57">
        <f t="shared" si="0"/>
        <v>32</v>
      </c>
      <c r="J53" s="87" t="s">
        <v>583</v>
      </c>
      <c r="K53" s="103" t="s">
        <v>1322</v>
      </c>
      <c r="L53" s="104" t="s">
        <v>1307</v>
      </c>
      <c r="M53" s="104">
        <v>9859885574</v>
      </c>
      <c r="N53" s="101" t="s">
        <v>1323</v>
      </c>
      <c r="O53" s="101">
        <v>8753053329</v>
      </c>
      <c r="P53" s="89" t="s">
        <v>623</v>
      </c>
      <c r="Q53" s="18" t="s">
        <v>1324</v>
      </c>
      <c r="R53" s="18"/>
      <c r="S53" s="18" t="s">
        <v>1330</v>
      </c>
      <c r="T53" s="18"/>
    </row>
    <row r="54" spans="1:20">
      <c r="A54" s="4">
        <v>50</v>
      </c>
      <c r="B54" s="17" t="s">
        <v>62</v>
      </c>
      <c r="C54" s="83" t="s">
        <v>495</v>
      </c>
      <c r="D54" s="47" t="s">
        <v>25</v>
      </c>
      <c r="E54" s="87">
        <v>27</v>
      </c>
      <c r="F54" s="87"/>
      <c r="G54" s="87">
        <v>24</v>
      </c>
      <c r="H54" s="87">
        <v>17</v>
      </c>
      <c r="I54" s="57">
        <f t="shared" si="0"/>
        <v>41</v>
      </c>
      <c r="J54" s="87">
        <v>9435179513</v>
      </c>
      <c r="K54" s="103" t="s">
        <v>1322</v>
      </c>
      <c r="L54" s="104" t="s">
        <v>1307</v>
      </c>
      <c r="M54" s="104">
        <v>9859885574</v>
      </c>
      <c r="N54" s="101" t="s">
        <v>1323</v>
      </c>
      <c r="O54" s="101">
        <v>8753053329</v>
      </c>
      <c r="P54" s="89" t="s">
        <v>623</v>
      </c>
      <c r="Q54" s="18" t="s">
        <v>1324</v>
      </c>
      <c r="R54" s="18"/>
      <c r="S54" s="18" t="s">
        <v>1330</v>
      </c>
      <c r="T54" s="18"/>
    </row>
    <row r="55" spans="1:20">
      <c r="A55" s="4">
        <v>51</v>
      </c>
      <c r="B55" s="17" t="s">
        <v>62</v>
      </c>
      <c r="C55" s="83" t="s">
        <v>496</v>
      </c>
      <c r="D55" s="47" t="s">
        <v>23</v>
      </c>
      <c r="E55" s="88">
        <v>18230105019</v>
      </c>
      <c r="F55" s="87" t="s">
        <v>74</v>
      </c>
      <c r="G55" s="87">
        <v>10</v>
      </c>
      <c r="H55" s="87">
        <v>15</v>
      </c>
      <c r="I55" s="57">
        <f t="shared" si="0"/>
        <v>25</v>
      </c>
      <c r="J55" s="87" t="s">
        <v>584</v>
      </c>
      <c r="K55" s="103" t="s">
        <v>1322</v>
      </c>
      <c r="L55" s="104" t="s">
        <v>1307</v>
      </c>
      <c r="M55" s="104">
        <v>9859885574</v>
      </c>
      <c r="N55" s="101" t="s">
        <v>1323</v>
      </c>
      <c r="O55" s="101">
        <v>8753053329</v>
      </c>
      <c r="P55" s="89" t="s">
        <v>623</v>
      </c>
      <c r="Q55" s="18" t="s">
        <v>1324</v>
      </c>
      <c r="R55" s="18"/>
      <c r="S55" s="18" t="s">
        <v>1330</v>
      </c>
      <c r="T55" s="18"/>
    </row>
    <row r="56" spans="1:20">
      <c r="A56" s="4">
        <v>52</v>
      </c>
      <c r="B56" s="17" t="s">
        <v>62</v>
      </c>
      <c r="C56" s="83" t="s">
        <v>497</v>
      </c>
      <c r="D56" s="47" t="s">
        <v>25</v>
      </c>
      <c r="E56" s="87">
        <v>217</v>
      </c>
      <c r="F56" s="87"/>
      <c r="G56" s="87">
        <v>19</v>
      </c>
      <c r="H56" s="87">
        <v>33</v>
      </c>
      <c r="I56" s="57">
        <f t="shared" si="0"/>
        <v>52</v>
      </c>
      <c r="J56" s="87">
        <v>9476705828</v>
      </c>
      <c r="K56" s="103" t="s">
        <v>1322</v>
      </c>
      <c r="L56" s="104" t="s">
        <v>1307</v>
      </c>
      <c r="M56" s="104">
        <v>9859885574</v>
      </c>
      <c r="N56" s="101" t="s">
        <v>1323</v>
      </c>
      <c r="O56" s="101">
        <v>8753053329</v>
      </c>
      <c r="P56" s="89" t="s">
        <v>624</v>
      </c>
      <c r="Q56" s="18" t="s">
        <v>1325</v>
      </c>
      <c r="R56" s="18"/>
      <c r="S56" s="18" t="s">
        <v>1330</v>
      </c>
      <c r="T56" s="18"/>
    </row>
    <row r="57" spans="1:20">
      <c r="A57" s="4">
        <v>53</v>
      </c>
      <c r="B57" s="17" t="s">
        <v>62</v>
      </c>
      <c r="C57" s="83" t="s">
        <v>498</v>
      </c>
      <c r="D57" s="47" t="s">
        <v>23</v>
      </c>
      <c r="E57" s="88">
        <v>18230110107</v>
      </c>
      <c r="F57" s="87" t="s">
        <v>86</v>
      </c>
      <c r="G57" s="87">
        <v>28</v>
      </c>
      <c r="H57" s="87">
        <v>37</v>
      </c>
      <c r="I57" s="57">
        <f t="shared" si="0"/>
        <v>65</v>
      </c>
      <c r="J57" s="87" t="s">
        <v>585</v>
      </c>
      <c r="K57" s="103" t="s">
        <v>1322</v>
      </c>
      <c r="L57" s="104" t="s">
        <v>1307</v>
      </c>
      <c r="M57" s="104">
        <v>9859885574</v>
      </c>
      <c r="N57" s="101" t="s">
        <v>1323</v>
      </c>
      <c r="O57" s="101">
        <v>8753053329</v>
      </c>
      <c r="P57" s="89" t="s">
        <v>624</v>
      </c>
      <c r="Q57" s="18" t="s">
        <v>1325</v>
      </c>
      <c r="R57" s="18"/>
      <c r="S57" s="18" t="s">
        <v>1330</v>
      </c>
      <c r="T57" s="18"/>
    </row>
    <row r="58" spans="1:20">
      <c r="A58" s="4">
        <v>54</v>
      </c>
      <c r="B58" s="17" t="s">
        <v>62</v>
      </c>
      <c r="C58" s="83" t="s">
        <v>499</v>
      </c>
      <c r="D58" s="47" t="s">
        <v>25</v>
      </c>
      <c r="E58" s="87">
        <v>51</v>
      </c>
      <c r="F58" s="87"/>
      <c r="G58" s="87">
        <v>22</v>
      </c>
      <c r="H58" s="87">
        <v>22</v>
      </c>
      <c r="I58" s="57">
        <f t="shared" si="0"/>
        <v>44</v>
      </c>
      <c r="J58" s="87">
        <v>8472953720</v>
      </c>
      <c r="K58" s="103" t="s">
        <v>1322</v>
      </c>
      <c r="L58" s="104" t="s">
        <v>1307</v>
      </c>
      <c r="M58" s="104">
        <v>9859885574</v>
      </c>
      <c r="N58" s="101" t="s">
        <v>1323</v>
      </c>
      <c r="O58" s="101">
        <v>8753053329</v>
      </c>
      <c r="P58" s="89" t="s">
        <v>624</v>
      </c>
      <c r="Q58" s="18" t="s">
        <v>1325</v>
      </c>
      <c r="R58" s="18"/>
      <c r="S58" s="18" t="s">
        <v>1330</v>
      </c>
      <c r="T58" s="18"/>
    </row>
    <row r="59" spans="1:20">
      <c r="A59" s="4">
        <v>55</v>
      </c>
      <c r="B59" s="17" t="s">
        <v>62</v>
      </c>
      <c r="C59" s="83" t="s">
        <v>500</v>
      </c>
      <c r="D59" s="47" t="s">
        <v>23</v>
      </c>
      <c r="E59" s="88">
        <v>18230105106</v>
      </c>
      <c r="F59" s="87" t="s">
        <v>86</v>
      </c>
      <c r="G59" s="87">
        <v>14</v>
      </c>
      <c r="H59" s="87">
        <v>13</v>
      </c>
      <c r="I59" s="57">
        <f t="shared" si="0"/>
        <v>27</v>
      </c>
      <c r="J59" s="87" t="s">
        <v>586</v>
      </c>
      <c r="K59" s="98" t="s">
        <v>1309</v>
      </c>
      <c r="L59" s="104" t="s">
        <v>1310</v>
      </c>
      <c r="M59" s="104">
        <v>9859707688</v>
      </c>
      <c r="N59" s="99" t="s">
        <v>1311</v>
      </c>
      <c r="O59" s="99">
        <v>9577747179</v>
      </c>
      <c r="P59" s="89" t="s">
        <v>625</v>
      </c>
      <c r="Q59" s="18" t="s">
        <v>1326</v>
      </c>
      <c r="R59" s="18"/>
      <c r="S59" s="18" t="s">
        <v>1330</v>
      </c>
      <c r="T59" s="18"/>
    </row>
    <row r="60" spans="1:20">
      <c r="A60" s="4">
        <v>56</v>
      </c>
      <c r="B60" s="17" t="s">
        <v>62</v>
      </c>
      <c r="C60" s="83" t="s">
        <v>501</v>
      </c>
      <c r="D60" s="47" t="s">
        <v>23</v>
      </c>
      <c r="E60" s="86">
        <v>123606</v>
      </c>
      <c r="F60" s="87" t="s">
        <v>74</v>
      </c>
      <c r="G60" s="87">
        <v>19</v>
      </c>
      <c r="H60" s="87">
        <v>7</v>
      </c>
      <c r="I60" s="57">
        <f t="shared" si="0"/>
        <v>26</v>
      </c>
      <c r="J60" s="87" t="s">
        <v>587</v>
      </c>
      <c r="K60" s="103" t="s">
        <v>1322</v>
      </c>
      <c r="L60" s="104" t="s">
        <v>1307</v>
      </c>
      <c r="M60" s="104">
        <v>9859885574</v>
      </c>
      <c r="N60" s="101" t="s">
        <v>1323</v>
      </c>
      <c r="O60" s="101">
        <v>8753053329</v>
      </c>
      <c r="P60" s="89" t="s">
        <v>625</v>
      </c>
      <c r="Q60" s="18" t="s">
        <v>1326</v>
      </c>
      <c r="R60" s="18"/>
      <c r="S60" s="18" t="s">
        <v>1330</v>
      </c>
      <c r="T60" s="18"/>
    </row>
    <row r="61" spans="1:20">
      <c r="A61" s="4">
        <v>57</v>
      </c>
      <c r="B61" s="17" t="s">
        <v>62</v>
      </c>
      <c r="C61" s="83" t="s">
        <v>502</v>
      </c>
      <c r="D61" s="47" t="s">
        <v>25</v>
      </c>
      <c r="E61" s="87">
        <v>148</v>
      </c>
      <c r="F61" s="87"/>
      <c r="G61" s="87">
        <v>30</v>
      </c>
      <c r="H61" s="87">
        <v>27</v>
      </c>
      <c r="I61" s="57">
        <f t="shared" si="0"/>
        <v>57</v>
      </c>
      <c r="J61" s="87">
        <v>9365550968</v>
      </c>
      <c r="K61" s="103" t="s">
        <v>1322</v>
      </c>
      <c r="L61" s="104" t="s">
        <v>1307</v>
      </c>
      <c r="M61" s="104">
        <v>9859885574</v>
      </c>
      <c r="N61" s="101" t="s">
        <v>1323</v>
      </c>
      <c r="O61" s="101">
        <v>8753053329</v>
      </c>
      <c r="P61" s="89" t="s">
        <v>625</v>
      </c>
      <c r="Q61" s="18" t="s">
        <v>1326</v>
      </c>
      <c r="R61" s="18"/>
      <c r="S61" s="18" t="s">
        <v>1330</v>
      </c>
      <c r="T61" s="18"/>
    </row>
    <row r="62" spans="1:20">
      <c r="A62" s="4">
        <v>58</v>
      </c>
      <c r="B62" s="17" t="s">
        <v>62</v>
      </c>
      <c r="C62" s="83" t="s">
        <v>503</v>
      </c>
      <c r="D62" s="47" t="s">
        <v>23</v>
      </c>
      <c r="E62" s="86">
        <v>110801</v>
      </c>
      <c r="F62" s="87" t="s">
        <v>74</v>
      </c>
      <c r="G62" s="87">
        <v>15</v>
      </c>
      <c r="H62" s="87">
        <v>16</v>
      </c>
      <c r="I62" s="57">
        <f t="shared" si="0"/>
        <v>31</v>
      </c>
      <c r="J62" s="87">
        <v>9859309242</v>
      </c>
      <c r="K62" s="103" t="s">
        <v>1322</v>
      </c>
      <c r="L62" s="104" t="s">
        <v>1307</v>
      </c>
      <c r="M62" s="104">
        <v>9859885574</v>
      </c>
      <c r="N62" s="101" t="s">
        <v>1323</v>
      </c>
      <c r="O62" s="101">
        <v>8753053329</v>
      </c>
      <c r="P62" s="89" t="s">
        <v>626</v>
      </c>
      <c r="Q62" s="18" t="s">
        <v>1327</v>
      </c>
      <c r="R62" s="18"/>
      <c r="S62" s="18" t="s">
        <v>1330</v>
      </c>
      <c r="T62" s="18"/>
    </row>
    <row r="63" spans="1:20">
      <c r="A63" s="4">
        <v>59</v>
      </c>
      <c r="B63" s="17" t="s">
        <v>62</v>
      </c>
      <c r="C63" s="83" t="s">
        <v>504</v>
      </c>
      <c r="D63" s="47" t="s">
        <v>25</v>
      </c>
      <c r="E63" s="87">
        <v>218</v>
      </c>
      <c r="F63" s="87"/>
      <c r="G63" s="87">
        <v>35</v>
      </c>
      <c r="H63" s="87">
        <v>38</v>
      </c>
      <c r="I63" s="57">
        <f t="shared" si="0"/>
        <v>73</v>
      </c>
      <c r="J63" s="87">
        <v>7086498173</v>
      </c>
      <c r="K63" s="103" t="s">
        <v>1322</v>
      </c>
      <c r="L63" s="104" t="s">
        <v>1307</v>
      </c>
      <c r="M63" s="104">
        <v>9859885574</v>
      </c>
      <c r="N63" s="101" t="s">
        <v>1323</v>
      </c>
      <c r="O63" s="101">
        <v>8753053329</v>
      </c>
      <c r="P63" s="89" t="s">
        <v>626</v>
      </c>
      <c r="Q63" s="18" t="s">
        <v>1327</v>
      </c>
      <c r="R63" s="18"/>
      <c r="S63" s="18" t="s">
        <v>1330</v>
      </c>
      <c r="T63" s="18"/>
    </row>
    <row r="64" spans="1:20">
      <c r="A64" s="4">
        <v>60</v>
      </c>
      <c r="B64" s="17" t="s">
        <v>62</v>
      </c>
      <c r="C64" s="83" t="s">
        <v>505</v>
      </c>
      <c r="D64" s="47" t="s">
        <v>23</v>
      </c>
      <c r="E64" s="86">
        <v>115103</v>
      </c>
      <c r="F64" s="87" t="s">
        <v>249</v>
      </c>
      <c r="G64" s="87">
        <v>11</v>
      </c>
      <c r="H64" s="87">
        <v>22</v>
      </c>
      <c r="I64" s="57">
        <f t="shared" si="0"/>
        <v>33</v>
      </c>
      <c r="J64" s="87" t="s">
        <v>588</v>
      </c>
      <c r="K64" s="103" t="s">
        <v>1322</v>
      </c>
      <c r="L64" s="104" t="s">
        <v>1307</v>
      </c>
      <c r="M64" s="104">
        <v>9859885574</v>
      </c>
      <c r="N64" s="101" t="s">
        <v>1323</v>
      </c>
      <c r="O64" s="101">
        <v>8753053329</v>
      </c>
      <c r="P64" s="89" t="s">
        <v>626</v>
      </c>
      <c r="Q64" s="18" t="s">
        <v>1327</v>
      </c>
      <c r="R64" s="18"/>
      <c r="S64" s="18" t="s">
        <v>1330</v>
      </c>
      <c r="T64" s="18"/>
    </row>
    <row r="65" spans="1:20">
      <c r="A65" s="4">
        <v>61</v>
      </c>
      <c r="B65" s="17" t="s">
        <v>62</v>
      </c>
      <c r="C65" s="83" t="s">
        <v>506</v>
      </c>
      <c r="D65" s="47" t="s">
        <v>25</v>
      </c>
      <c r="E65" s="87">
        <v>52</v>
      </c>
      <c r="F65" s="87"/>
      <c r="G65" s="87">
        <v>17</v>
      </c>
      <c r="H65" s="87">
        <v>15</v>
      </c>
      <c r="I65" s="57">
        <f t="shared" si="0"/>
        <v>32</v>
      </c>
      <c r="J65" s="87">
        <v>9435928080</v>
      </c>
      <c r="K65" s="103" t="s">
        <v>1322</v>
      </c>
      <c r="L65" s="104" t="s">
        <v>1307</v>
      </c>
      <c r="M65" s="104">
        <v>9859885574</v>
      </c>
      <c r="N65" s="101" t="s">
        <v>1323</v>
      </c>
      <c r="O65" s="101">
        <v>8753053329</v>
      </c>
      <c r="P65" s="89" t="s">
        <v>627</v>
      </c>
      <c r="Q65" s="18" t="s">
        <v>1328</v>
      </c>
      <c r="R65" s="18"/>
      <c r="S65" s="18" t="s">
        <v>1330</v>
      </c>
      <c r="T65" s="18"/>
    </row>
    <row r="66" spans="1:20">
      <c r="A66" s="4">
        <v>62</v>
      </c>
      <c r="B66" s="17" t="s">
        <v>62</v>
      </c>
      <c r="C66" s="83" t="s">
        <v>507</v>
      </c>
      <c r="D66" s="47" t="s">
        <v>23</v>
      </c>
      <c r="E66" s="88">
        <v>18230115101</v>
      </c>
      <c r="F66" s="87" t="s">
        <v>86</v>
      </c>
      <c r="G66" s="87">
        <v>11</v>
      </c>
      <c r="H66" s="87">
        <v>7</v>
      </c>
      <c r="I66" s="57">
        <f t="shared" si="0"/>
        <v>18</v>
      </c>
      <c r="J66" s="87" t="s">
        <v>589</v>
      </c>
      <c r="K66" s="103" t="s">
        <v>1322</v>
      </c>
      <c r="L66" s="104" t="s">
        <v>1307</v>
      </c>
      <c r="M66" s="104">
        <v>9859885574</v>
      </c>
      <c r="N66" s="101" t="s">
        <v>1323</v>
      </c>
      <c r="O66" s="101">
        <v>8753053329</v>
      </c>
      <c r="P66" s="89" t="s">
        <v>627</v>
      </c>
      <c r="Q66" s="18" t="s">
        <v>1328</v>
      </c>
      <c r="R66" s="18"/>
      <c r="S66" s="18" t="s">
        <v>1330</v>
      </c>
      <c r="T66" s="18"/>
    </row>
    <row r="67" spans="1:20">
      <c r="A67" s="4">
        <v>63</v>
      </c>
      <c r="B67" s="17" t="s">
        <v>62</v>
      </c>
      <c r="C67" s="83" t="s">
        <v>508</v>
      </c>
      <c r="D67" s="47" t="s">
        <v>23</v>
      </c>
      <c r="E67" s="86">
        <v>118405</v>
      </c>
      <c r="F67" s="87" t="s">
        <v>74</v>
      </c>
      <c r="G67" s="87">
        <v>16</v>
      </c>
      <c r="H67" s="87">
        <v>9</v>
      </c>
      <c r="I67" s="57">
        <f t="shared" si="0"/>
        <v>25</v>
      </c>
      <c r="J67" s="87" t="s">
        <v>590</v>
      </c>
      <c r="K67" s="103" t="s">
        <v>1322</v>
      </c>
      <c r="L67" s="104" t="s">
        <v>1307</v>
      </c>
      <c r="M67" s="104">
        <v>9859885574</v>
      </c>
      <c r="N67" s="101" t="s">
        <v>1323</v>
      </c>
      <c r="O67" s="101">
        <v>8753053329</v>
      </c>
      <c r="P67" s="89" t="s">
        <v>627</v>
      </c>
      <c r="Q67" s="18" t="s">
        <v>1328</v>
      </c>
      <c r="R67" s="18"/>
      <c r="S67" s="18" t="s">
        <v>1330</v>
      </c>
      <c r="T67" s="18"/>
    </row>
    <row r="68" spans="1:20">
      <c r="A68" s="4">
        <v>64</v>
      </c>
      <c r="B68" s="17" t="s">
        <v>62</v>
      </c>
      <c r="C68" s="83" t="s">
        <v>506</v>
      </c>
      <c r="D68" s="47" t="s">
        <v>25</v>
      </c>
      <c r="E68" s="87">
        <v>277</v>
      </c>
      <c r="F68" s="87"/>
      <c r="G68" s="87">
        <v>26</v>
      </c>
      <c r="H68" s="87">
        <v>23</v>
      </c>
      <c r="I68" s="57">
        <f t="shared" si="0"/>
        <v>49</v>
      </c>
      <c r="J68" s="87">
        <v>8638403396</v>
      </c>
      <c r="K68" s="103" t="s">
        <v>1322</v>
      </c>
      <c r="L68" s="104" t="s">
        <v>1307</v>
      </c>
      <c r="M68" s="104">
        <v>9859885574</v>
      </c>
      <c r="N68" s="101" t="s">
        <v>1323</v>
      </c>
      <c r="O68" s="101">
        <v>8753053329</v>
      </c>
      <c r="P68" s="89" t="s">
        <v>628</v>
      </c>
      <c r="Q68" s="18" t="s">
        <v>1329</v>
      </c>
      <c r="R68" s="18"/>
      <c r="S68" s="18" t="s">
        <v>1330</v>
      </c>
      <c r="T68" s="18"/>
    </row>
    <row r="69" spans="1:20">
      <c r="A69" s="4">
        <v>65</v>
      </c>
      <c r="B69" s="17" t="s">
        <v>62</v>
      </c>
      <c r="C69" s="83" t="s">
        <v>509</v>
      </c>
      <c r="D69" s="47" t="s">
        <v>23</v>
      </c>
      <c r="E69" s="88">
        <v>18230118409</v>
      </c>
      <c r="F69" s="87" t="s">
        <v>86</v>
      </c>
      <c r="G69" s="87">
        <v>8</v>
      </c>
      <c r="H69" s="87">
        <v>6</v>
      </c>
      <c r="I69" s="57">
        <f t="shared" si="0"/>
        <v>14</v>
      </c>
      <c r="J69" s="87">
        <v>9859352995</v>
      </c>
      <c r="K69" s="103" t="s">
        <v>1322</v>
      </c>
      <c r="L69" s="104" t="s">
        <v>1307</v>
      </c>
      <c r="M69" s="104">
        <v>9859885574</v>
      </c>
      <c r="N69" s="101" t="s">
        <v>1323</v>
      </c>
      <c r="O69" s="101">
        <v>8753053329</v>
      </c>
      <c r="P69" s="89" t="s">
        <v>628</v>
      </c>
      <c r="Q69" s="18" t="s">
        <v>1329</v>
      </c>
      <c r="R69" s="18"/>
      <c r="S69" s="18" t="s">
        <v>1330</v>
      </c>
      <c r="T69" s="18"/>
    </row>
    <row r="70" spans="1:20">
      <c r="A70" s="4">
        <v>66</v>
      </c>
      <c r="B70" s="17" t="s">
        <v>62</v>
      </c>
      <c r="C70" s="83" t="s">
        <v>510</v>
      </c>
      <c r="D70" s="47" t="s">
        <v>23</v>
      </c>
      <c r="E70" s="86">
        <v>118401</v>
      </c>
      <c r="F70" s="87" t="s">
        <v>74</v>
      </c>
      <c r="G70" s="87">
        <v>14</v>
      </c>
      <c r="H70" s="87">
        <v>14</v>
      </c>
      <c r="I70" s="57">
        <f t="shared" ref="I70:I133" si="1">SUM(G70:H70)</f>
        <v>28</v>
      </c>
      <c r="J70" s="87">
        <v>9854213165</v>
      </c>
      <c r="K70" s="103" t="s">
        <v>1322</v>
      </c>
      <c r="L70" s="104" t="s">
        <v>1307</v>
      </c>
      <c r="M70" s="104">
        <v>9859885574</v>
      </c>
      <c r="N70" s="101" t="s">
        <v>1323</v>
      </c>
      <c r="O70" s="101">
        <v>8753053329</v>
      </c>
      <c r="P70" s="89" t="s">
        <v>628</v>
      </c>
      <c r="Q70" s="18" t="s">
        <v>1329</v>
      </c>
      <c r="R70" s="18"/>
      <c r="S70" s="18" t="s">
        <v>1330</v>
      </c>
      <c r="T70" s="18"/>
    </row>
    <row r="71" spans="1:20">
      <c r="A71" s="4">
        <v>67</v>
      </c>
      <c r="B71" s="17" t="s">
        <v>62</v>
      </c>
      <c r="C71" s="83" t="s">
        <v>511</v>
      </c>
      <c r="D71" s="47" t="s">
        <v>25</v>
      </c>
      <c r="E71" s="87">
        <v>207</v>
      </c>
      <c r="F71" s="87"/>
      <c r="G71" s="87">
        <v>32</v>
      </c>
      <c r="H71" s="87">
        <v>47</v>
      </c>
      <c r="I71" s="57">
        <f t="shared" si="1"/>
        <v>79</v>
      </c>
      <c r="J71" s="87">
        <v>9435683717</v>
      </c>
      <c r="K71" s="104" t="s">
        <v>1334</v>
      </c>
      <c r="L71" s="104" t="s">
        <v>1318</v>
      </c>
      <c r="M71" s="104">
        <v>9707404103</v>
      </c>
      <c r="N71" s="101" t="s">
        <v>1335</v>
      </c>
      <c r="O71" s="63">
        <v>9435079802</v>
      </c>
      <c r="P71" s="89" t="s">
        <v>629</v>
      </c>
      <c r="Q71" s="18" t="s">
        <v>1324</v>
      </c>
      <c r="R71" s="18"/>
      <c r="S71" s="18" t="s">
        <v>1330</v>
      </c>
      <c r="T71" s="18"/>
    </row>
    <row r="72" spans="1:20">
      <c r="A72" s="4">
        <v>68</v>
      </c>
      <c r="B72" s="17" t="s">
        <v>62</v>
      </c>
      <c r="C72" s="83" t="s">
        <v>512</v>
      </c>
      <c r="D72" s="47" t="s">
        <v>23</v>
      </c>
      <c r="E72" s="86">
        <v>118402</v>
      </c>
      <c r="F72" s="87" t="s">
        <v>74</v>
      </c>
      <c r="G72" s="87">
        <v>20</v>
      </c>
      <c r="H72" s="87">
        <v>20</v>
      </c>
      <c r="I72" s="57">
        <f t="shared" si="1"/>
        <v>40</v>
      </c>
      <c r="J72" s="87">
        <v>9854160071</v>
      </c>
      <c r="K72" s="104" t="s">
        <v>1334</v>
      </c>
      <c r="L72" s="104" t="s">
        <v>1318</v>
      </c>
      <c r="M72" s="104">
        <v>9707404103</v>
      </c>
      <c r="N72" s="101" t="s">
        <v>1335</v>
      </c>
      <c r="O72" s="63">
        <v>9435079802</v>
      </c>
      <c r="P72" s="89" t="s">
        <v>629</v>
      </c>
      <c r="Q72" s="18" t="s">
        <v>1324</v>
      </c>
      <c r="R72" s="18"/>
      <c r="S72" s="18" t="s">
        <v>1330</v>
      </c>
      <c r="T72" s="18"/>
    </row>
    <row r="73" spans="1:20">
      <c r="A73" s="4">
        <v>69</v>
      </c>
      <c r="B73" s="17" t="s">
        <v>62</v>
      </c>
      <c r="C73" s="83" t="s">
        <v>513</v>
      </c>
      <c r="D73" s="47" t="s">
        <v>25</v>
      </c>
      <c r="E73" s="87">
        <v>137</v>
      </c>
      <c r="F73" s="87"/>
      <c r="G73" s="87">
        <v>25</v>
      </c>
      <c r="H73" s="87">
        <v>26</v>
      </c>
      <c r="I73" s="57">
        <f t="shared" si="1"/>
        <v>51</v>
      </c>
      <c r="J73" s="87">
        <v>9435861067</v>
      </c>
      <c r="K73" s="104" t="s">
        <v>1334</v>
      </c>
      <c r="L73" s="104" t="s">
        <v>1318</v>
      </c>
      <c r="M73" s="104">
        <v>9707404103</v>
      </c>
      <c r="N73" s="101" t="s">
        <v>1335</v>
      </c>
      <c r="O73" s="63">
        <v>9435079802</v>
      </c>
      <c r="P73" s="89" t="s">
        <v>629</v>
      </c>
      <c r="Q73" s="18" t="s">
        <v>1324</v>
      </c>
      <c r="R73" s="18"/>
      <c r="S73" s="18" t="s">
        <v>1330</v>
      </c>
      <c r="T73" s="18"/>
    </row>
    <row r="74" spans="1:20">
      <c r="A74" s="4">
        <v>70</v>
      </c>
      <c r="B74" s="17" t="s">
        <v>62</v>
      </c>
      <c r="C74" s="83" t="s">
        <v>514</v>
      </c>
      <c r="D74" s="47" t="s">
        <v>23</v>
      </c>
      <c r="E74" s="86">
        <v>110802</v>
      </c>
      <c r="F74" s="87" t="s">
        <v>249</v>
      </c>
      <c r="G74" s="87">
        <v>0</v>
      </c>
      <c r="H74" s="87">
        <v>0</v>
      </c>
      <c r="I74" s="57">
        <f t="shared" si="1"/>
        <v>0</v>
      </c>
      <c r="J74" s="87" t="s">
        <v>591</v>
      </c>
      <c r="K74" s="104" t="s">
        <v>1334</v>
      </c>
      <c r="L74" s="104" t="s">
        <v>1318</v>
      </c>
      <c r="M74" s="104">
        <v>9707404103</v>
      </c>
      <c r="N74" s="101" t="s">
        <v>1335</v>
      </c>
      <c r="O74" s="63">
        <v>9435079802</v>
      </c>
      <c r="P74" s="89" t="s">
        <v>630</v>
      </c>
      <c r="Q74" s="18" t="s">
        <v>1325</v>
      </c>
      <c r="R74" s="18"/>
      <c r="S74" s="18" t="s">
        <v>1330</v>
      </c>
      <c r="T74" s="18"/>
    </row>
    <row r="75" spans="1:20">
      <c r="A75" s="4">
        <v>71</v>
      </c>
      <c r="B75" s="17" t="s">
        <v>62</v>
      </c>
      <c r="C75" s="83" t="s">
        <v>515</v>
      </c>
      <c r="D75" s="47" t="s">
        <v>25</v>
      </c>
      <c r="E75" s="87">
        <v>265</v>
      </c>
      <c r="F75" s="87"/>
      <c r="G75" s="87">
        <v>53</v>
      </c>
      <c r="H75" s="87">
        <v>55</v>
      </c>
      <c r="I75" s="57">
        <f t="shared" si="1"/>
        <v>108</v>
      </c>
      <c r="J75" s="87">
        <v>6900749949</v>
      </c>
      <c r="K75" s="104" t="s">
        <v>1334</v>
      </c>
      <c r="L75" s="104" t="s">
        <v>1318</v>
      </c>
      <c r="M75" s="104">
        <v>9707404103</v>
      </c>
      <c r="N75" s="101" t="s">
        <v>1335</v>
      </c>
      <c r="O75" s="63">
        <v>9435079802</v>
      </c>
      <c r="P75" s="89" t="s">
        <v>630</v>
      </c>
      <c r="Q75" s="18" t="s">
        <v>1325</v>
      </c>
      <c r="R75" s="18"/>
      <c r="S75" s="18" t="s">
        <v>1330</v>
      </c>
      <c r="T75" s="18"/>
    </row>
    <row r="76" spans="1:20">
      <c r="A76" s="4">
        <v>72</v>
      </c>
      <c r="B76" s="17" t="s">
        <v>62</v>
      </c>
      <c r="C76" s="83" t="s">
        <v>516</v>
      </c>
      <c r="D76" s="47" t="s">
        <v>23</v>
      </c>
      <c r="E76" s="86">
        <v>115102</v>
      </c>
      <c r="F76" s="87" t="s">
        <v>74</v>
      </c>
      <c r="G76" s="87">
        <v>45</v>
      </c>
      <c r="H76" s="87">
        <v>38</v>
      </c>
      <c r="I76" s="57">
        <f t="shared" si="1"/>
        <v>83</v>
      </c>
      <c r="J76" s="87" t="s">
        <v>592</v>
      </c>
      <c r="K76" s="104" t="s">
        <v>1334</v>
      </c>
      <c r="L76" s="104" t="s">
        <v>1318</v>
      </c>
      <c r="M76" s="104">
        <v>9707404103</v>
      </c>
      <c r="N76" s="101" t="s">
        <v>1335</v>
      </c>
      <c r="O76" s="63">
        <v>9435079802</v>
      </c>
      <c r="P76" s="89" t="s">
        <v>630</v>
      </c>
      <c r="Q76" s="18" t="s">
        <v>1325</v>
      </c>
      <c r="R76" s="18"/>
      <c r="S76" s="18" t="s">
        <v>1330</v>
      </c>
      <c r="T76" s="18"/>
    </row>
    <row r="77" spans="1:20">
      <c r="A77" s="4">
        <v>73</v>
      </c>
      <c r="B77" s="17" t="s">
        <v>62</v>
      </c>
      <c r="C77" s="83" t="s">
        <v>517</v>
      </c>
      <c r="D77" s="47" t="s">
        <v>25</v>
      </c>
      <c r="E77" s="87">
        <v>42</v>
      </c>
      <c r="F77" s="87"/>
      <c r="G77" s="87">
        <v>32</v>
      </c>
      <c r="H77" s="87">
        <v>44</v>
      </c>
      <c r="I77" s="57">
        <f t="shared" si="1"/>
        <v>76</v>
      </c>
      <c r="J77" s="87">
        <v>9401145908</v>
      </c>
      <c r="K77" s="104" t="s">
        <v>1334</v>
      </c>
      <c r="L77" s="104" t="s">
        <v>1318</v>
      </c>
      <c r="M77" s="104">
        <v>9707404103</v>
      </c>
      <c r="N77" s="101" t="s">
        <v>1335</v>
      </c>
      <c r="O77" s="63">
        <v>9435079802</v>
      </c>
      <c r="P77" s="89" t="s">
        <v>631</v>
      </c>
      <c r="Q77" s="18" t="s">
        <v>1326</v>
      </c>
      <c r="R77" s="18"/>
      <c r="S77" s="18" t="s">
        <v>1330</v>
      </c>
      <c r="T77" s="18"/>
    </row>
    <row r="78" spans="1:20">
      <c r="A78" s="4">
        <v>74</v>
      </c>
      <c r="B78" s="17" t="s">
        <v>62</v>
      </c>
      <c r="C78" s="83" t="s">
        <v>518</v>
      </c>
      <c r="D78" s="47" t="s">
        <v>23</v>
      </c>
      <c r="E78" s="86">
        <v>118406</v>
      </c>
      <c r="F78" s="87" t="s">
        <v>74</v>
      </c>
      <c r="G78" s="87">
        <v>43</v>
      </c>
      <c r="H78" s="87">
        <v>39</v>
      </c>
      <c r="I78" s="57">
        <f t="shared" si="1"/>
        <v>82</v>
      </c>
      <c r="J78" s="87" t="s">
        <v>593</v>
      </c>
      <c r="K78" s="104" t="s">
        <v>1334</v>
      </c>
      <c r="L78" s="104" t="s">
        <v>1318</v>
      </c>
      <c r="M78" s="104">
        <v>9707404103</v>
      </c>
      <c r="N78" s="101" t="s">
        <v>1335</v>
      </c>
      <c r="O78" s="63">
        <v>9435079802</v>
      </c>
      <c r="P78" s="89" t="s">
        <v>631</v>
      </c>
      <c r="Q78" s="18" t="s">
        <v>1326</v>
      </c>
      <c r="R78" s="18"/>
      <c r="S78" s="18" t="s">
        <v>1330</v>
      </c>
      <c r="T78" s="18"/>
    </row>
    <row r="79" spans="1:20">
      <c r="A79" s="4">
        <v>75</v>
      </c>
      <c r="B79" s="17" t="s">
        <v>62</v>
      </c>
      <c r="C79" s="83" t="s">
        <v>519</v>
      </c>
      <c r="D79" s="47" t="s">
        <v>23</v>
      </c>
      <c r="E79" s="86">
        <v>115104</v>
      </c>
      <c r="F79" s="87" t="s">
        <v>74</v>
      </c>
      <c r="G79" s="87">
        <v>37</v>
      </c>
      <c r="H79" s="87">
        <v>33</v>
      </c>
      <c r="I79" s="57">
        <f t="shared" si="1"/>
        <v>70</v>
      </c>
      <c r="J79" s="87" t="s">
        <v>594</v>
      </c>
      <c r="K79" s="104" t="s">
        <v>1334</v>
      </c>
      <c r="L79" s="104" t="s">
        <v>1318</v>
      </c>
      <c r="M79" s="104">
        <v>9707404103</v>
      </c>
      <c r="N79" s="101" t="s">
        <v>1335</v>
      </c>
      <c r="O79" s="63">
        <v>9435079802</v>
      </c>
      <c r="P79" s="89" t="s">
        <v>631</v>
      </c>
      <c r="Q79" s="18" t="s">
        <v>1326</v>
      </c>
      <c r="R79" s="18"/>
      <c r="S79" s="18" t="s">
        <v>1330</v>
      </c>
      <c r="T79" s="18"/>
    </row>
    <row r="80" spans="1:20">
      <c r="A80" s="4">
        <v>76</v>
      </c>
      <c r="B80" s="17" t="s">
        <v>63</v>
      </c>
      <c r="C80" s="83" t="s">
        <v>520</v>
      </c>
      <c r="D80" s="47" t="s">
        <v>25</v>
      </c>
      <c r="E80" s="87">
        <v>213</v>
      </c>
      <c r="F80" s="87"/>
      <c r="G80" s="87">
        <v>20</v>
      </c>
      <c r="H80" s="87">
        <v>20</v>
      </c>
      <c r="I80" s="57">
        <f t="shared" si="1"/>
        <v>40</v>
      </c>
      <c r="J80" s="87">
        <v>8812827974</v>
      </c>
      <c r="K80" s="104" t="s">
        <v>1334</v>
      </c>
      <c r="L80" s="104" t="s">
        <v>1318</v>
      </c>
      <c r="M80" s="104">
        <v>9707404103</v>
      </c>
      <c r="N80" s="101" t="s">
        <v>1335</v>
      </c>
      <c r="O80" s="63">
        <v>9435079802</v>
      </c>
      <c r="P80" s="89">
        <v>43471</v>
      </c>
      <c r="Q80" s="18" t="s">
        <v>1326</v>
      </c>
      <c r="R80" s="18"/>
      <c r="S80" s="18" t="s">
        <v>1330</v>
      </c>
      <c r="T80" s="18"/>
    </row>
    <row r="81" spans="1:20">
      <c r="A81" s="4">
        <v>77</v>
      </c>
      <c r="B81" s="17" t="s">
        <v>63</v>
      </c>
      <c r="C81" s="83" t="s">
        <v>521</v>
      </c>
      <c r="D81" s="47" t="s">
        <v>23</v>
      </c>
      <c r="E81" s="86">
        <v>115106</v>
      </c>
      <c r="F81" s="87" t="s">
        <v>74</v>
      </c>
      <c r="G81" s="87">
        <v>14</v>
      </c>
      <c r="H81" s="87">
        <v>9</v>
      </c>
      <c r="I81" s="57">
        <f t="shared" si="1"/>
        <v>23</v>
      </c>
      <c r="J81" s="87">
        <v>7086884693</v>
      </c>
      <c r="K81" s="104" t="s">
        <v>1334</v>
      </c>
      <c r="L81" s="104" t="s">
        <v>1318</v>
      </c>
      <c r="M81" s="104">
        <v>9707404103</v>
      </c>
      <c r="N81" s="101" t="s">
        <v>1335</v>
      </c>
      <c r="O81" s="63">
        <v>9435079802</v>
      </c>
      <c r="P81" s="89">
        <v>43471</v>
      </c>
      <c r="Q81" s="18" t="s">
        <v>1326</v>
      </c>
      <c r="R81" s="18"/>
      <c r="S81" s="18" t="s">
        <v>1330</v>
      </c>
      <c r="T81" s="18"/>
    </row>
    <row r="82" spans="1:20">
      <c r="A82" s="4">
        <v>78</v>
      </c>
      <c r="B82" s="17" t="s">
        <v>63</v>
      </c>
      <c r="C82" s="83" t="s">
        <v>522</v>
      </c>
      <c r="D82" s="47" t="s">
        <v>25</v>
      </c>
      <c r="E82" s="87">
        <v>143</v>
      </c>
      <c r="F82" s="87"/>
      <c r="G82" s="87">
        <v>33</v>
      </c>
      <c r="H82" s="87">
        <v>28</v>
      </c>
      <c r="I82" s="57">
        <f t="shared" si="1"/>
        <v>61</v>
      </c>
      <c r="J82" s="87">
        <v>8638957153</v>
      </c>
      <c r="K82" s="104" t="s">
        <v>1334</v>
      </c>
      <c r="L82" s="104" t="s">
        <v>1318</v>
      </c>
      <c r="M82" s="104">
        <v>9707404103</v>
      </c>
      <c r="N82" s="101" t="s">
        <v>1335</v>
      </c>
      <c r="O82" s="63">
        <v>9435079802</v>
      </c>
      <c r="P82" s="89">
        <v>43471</v>
      </c>
      <c r="Q82" s="18" t="s">
        <v>1326</v>
      </c>
      <c r="R82" s="18"/>
      <c r="S82" s="18" t="s">
        <v>1330</v>
      </c>
      <c r="T82" s="18"/>
    </row>
    <row r="83" spans="1:20">
      <c r="A83" s="4">
        <v>79</v>
      </c>
      <c r="B83" s="17" t="s">
        <v>63</v>
      </c>
      <c r="C83" s="83" t="s">
        <v>523</v>
      </c>
      <c r="D83" s="47" t="s">
        <v>23</v>
      </c>
      <c r="E83" s="86">
        <v>118407</v>
      </c>
      <c r="F83" s="87" t="s">
        <v>249</v>
      </c>
      <c r="G83" s="87">
        <v>37</v>
      </c>
      <c r="H83" s="87">
        <v>41</v>
      </c>
      <c r="I83" s="57">
        <f t="shared" si="1"/>
        <v>78</v>
      </c>
      <c r="J83" s="87" t="s">
        <v>595</v>
      </c>
      <c r="K83" s="104" t="s">
        <v>1334</v>
      </c>
      <c r="L83" s="104" t="s">
        <v>1318</v>
      </c>
      <c r="M83" s="104">
        <v>9707404103</v>
      </c>
      <c r="N83" s="101" t="s">
        <v>1335</v>
      </c>
      <c r="O83" s="63">
        <v>9435079802</v>
      </c>
      <c r="P83" s="89">
        <v>43530</v>
      </c>
      <c r="Q83" s="18" t="s">
        <v>1327</v>
      </c>
      <c r="R83" s="18"/>
      <c r="S83" s="18" t="s">
        <v>1330</v>
      </c>
      <c r="T83" s="18"/>
    </row>
    <row r="84" spans="1:20">
      <c r="A84" s="4">
        <v>80</v>
      </c>
      <c r="B84" s="17" t="s">
        <v>63</v>
      </c>
      <c r="C84" s="83" t="s">
        <v>524</v>
      </c>
      <c r="D84" s="47" t="s">
        <v>25</v>
      </c>
      <c r="E84" s="87">
        <v>47</v>
      </c>
      <c r="F84" s="87"/>
      <c r="G84" s="87">
        <v>24</v>
      </c>
      <c r="H84" s="87">
        <v>30</v>
      </c>
      <c r="I84" s="57">
        <f t="shared" si="1"/>
        <v>54</v>
      </c>
      <c r="J84" s="87">
        <v>7035280842</v>
      </c>
      <c r="K84" s="104" t="s">
        <v>1334</v>
      </c>
      <c r="L84" s="104" t="s">
        <v>1318</v>
      </c>
      <c r="M84" s="104">
        <v>9707404103</v>
      </c>
      <c r="N84" s="101" t="s">
        <v>1335</v>
      </c>
      <c r="O84" s="63">
        <v>9435079802</v>
      </c>
      <c r="P84" s="89">
        <v>43530</v>
      </c>
      <c r="Q84" s="18" t="s">
        <v>1327</v>
      </c>
      <c r="R84" s="18"/>
      <c r="S84" s="18" t="s">
        <v>1330</v>
      </c>
      <c r="T84" s="18"/>
    </row>
    <row r="85" spans="1:20">
      <c r="A85" s="4">
        <v>81</v>
      </c>
      <c r="B85" s="17" t="s">
        <v>63</v>
      </c>
      <c r="C85" s="83" t="s">
        <v>525</v>
      </c>
      <c r="D85" s="47" t="s">
        <v>23</v>
      </c>
      <c r="E85" s="88">
        <v>18230115108</v>
      </c>
      <c r="F85" s="87" t="s">
        <v>74</v>
      </c>
      <c r="G85" s="87">
        <v>7</v>
      </c>
      <c r="H85" s="87">
        <v>6</v>
      </c>
      <c r="I85" s="57">
        <f t="shared" si="1"/>
        <v>13</v>
      </c>
      <c r="J85" s="87" t="s">
        <v>596</v>
      </c>
      <c r="K85" s="104" t="s">
        <v>1334</v>
      </c>
      <c r="L85" s="104" t="s">
        <v>1318</v>
      </c>
      <c r="M85" s="104">
        <v>9707404103</v>
      </c>
      <c r="N85" s="101" t="s">
        <v>1335</v>
      </c>
      <c r="O85" s="63">
        <v>9435079802</v>
      </c>
      <c r="P85" s="89">
        <v>43530</v>
      </c>
      <c r="Q85" s="18" t="s">
        <v>1327</v>
      </c>
      <c r="R85" s="18"/>
      <c r="S85" s="18" t="s">
        <v>1330</v>
      </c>
      <c r="T85" s="18"/>
    </row>
    <row r="86" spans="1:20">
      <c r="A86" s="4">
        <v>82</v>
      </c>
      <c r="B86" s="17" t="s">
        <v>63</v>
      </c>
      <c r="C86" s="83" t="s">
        <v>526</v>
      </c>
      <c r="D86" s="47" t="s">
        <v>23</v>
      </c>
      <c r="E86" s="86">
        <v>118404</v>
      </c>
      <c r="F86" s="87" t="s">
        <v>249</v>
      </c>
      <c r="G86" s="87">
        <v>23</v>
      </c>
      <c r="H86" s="87">
        <v>10</v>
      </c>
      <c r="I86" s="57">
        <f t="shared" si="1"/>
        <v>33</v>
      </c>
      <c r="J86" s="87" t="s">
        <v>597</v>
      </c>
      <c r="K86" s="104" t="s">
        <v>1334</v>
      </c>
      <c r="L86" s="104" t="s">
        <v>1318</v>
      </c>
      <c r="M86" s="104">
        <v>9707404103</v>
      </c>
      <c r="N86" s="101" t="s">
        <v>1335</v>
      </c>
      <c r="O86" s="63">
        <v>9435079802</v>
      </c>
      <c r="P86" s="89">
        <v>43561</v>
      </c>
      <c r="Q86" s="18" t="s">
        <v>1328</v>
      </c>
      <c r="R86" s="18"/>
      <c r="S86" s="18" t="s">
        <v>1330</v>
      </c>
      <c r="T86" s="18"/>
    </row>
    <row r="87" spans="1:20">
      <c r="A87" s="4">
        <v>83</v>
      </c>
      <c r="B87" s="17" t="s">
        <v>63</v>
      </c>
      <c r="C87" s="83" t="s">
        <v>527</v>
      </c>
      <c r="D87" s="47" t="s">
        <v>25</v>
      </c>
      <c r="E87" s="87">
        <v>142</v>
      </c>
      <c r="F87" s="87"/>
      <c r="G87" s="87">
        <v>28</v>
      </c>
      <c r="H87" s="87">
        <v>24</v>
      </c>
      <c r="I87" s="57">
        <f t="shared" si="1"/>
        <v>52</v>
      </c>
      <c r="J87" s="87">
        <v>9401856482</v>
      </c>
      <c r="K87" s="104" t="s">
        <v>1334</v>
      </c>
      <c r="L87" s="104" t="s">
        <v>1318</v>
      </c>
      <c r="M87" s="104">
        <v>9707404103</v>
      </c>
      <c r="N87" s="101" t="s">
        <v>1335</v>
      </c>
      <c r="O87" s="63">
        <v>9435079802</v>
      </c>
      <c r="P87" s="89">
        <v>43561</v>
      </c>
      <c r="Q87" s="18" t="s">
        <v>1328</v>
      </c>
      <c r="R87" s="18"/>
      <c r="S87" s="18" t="s">
        <v>1330</v>
      </c>
      <c r="T87" s="18"/>
    </row>
    <row r="88" spans="1:20">
      <c r="A88" s="4">
        <v>84</v>
      </c>
      <c r="B88" s="17" t="s">
        <v>63</v>
      </c>
      <c r="C88" s="83" t="s">
        <v>528</v>
      </c>
      <c r="D88" s="47" t="s">
        <v>23</v>
      </c>
      <c r="E88" s="88">
        <v>18230100314</v>
      </c>
      <c r="F88" s="87" t="s">
        <v>86</v>
      </c>
      <c r="G88" s="87">
        <v>21</v>
      </c>
      <c r="H88" s="87">
        <v>12</v>
      </c>
      <c r="I88" s="57">
        <f t="shared" si="1"/>
        <v>33</v>
      </c>
      <c r="J88" s="87" t="s">
        <v>598</v>
      </c>
      <c r="K88" s="104" t="s">
        <v>1334</v>
      </c>
      <c r="L88" s="104" t="s">
        <v>1318</v>
      </c>
      <c r="M88" s="104">
        <v>9707404103</v>
      </c>
      <c r="N88" s="101" t="s">
        <v>1335</v>
      </c>
      <c r="O88" s="63">
        <v>9435079802</v>
      </c>
      <c r="P88" s="89">
        <v>43561</v>
      </c>
      <c r="Q88" s="18" t="s">
        <v>1328</v>
      </c>
      <c r="R88" s="18"/>
      <c r="S88" s="18" t="s">
        <v>1330</v>
      </c>
      <c r="T88" s="18"/>
    </row>
    <row r="89" spans="1:20">
      <c r="A89" s="4">
        <v>85</v>
      </c>
      <c r="B89" s="17" t="s">
        <v>63</v>
      </c>
      <c r="C89" s="83" t="s">
        <v>529</v>
      </c>
      <c r="D89" s="47" t="s">
        <v>25</v>
      </c>
      <c r="E89" s="87">
        <v>270</v>
      </c>
      <c r="F89" s="87"/>
      <c r="G89" s="87">
        <v>45</v>
      </c>
      <c r="H89" s="87">
        <v>29</v>
      </c>
      <c r="I89" s="57">
        <f t="shared" si="1"/>
        <v>74</v>
      </c>
      <c r="J89" s="87">
        <v>9435416065</v>
      </c>
      <c r="K89" s="104" t="s">
        <v>1334</v>
      </c>
      <c r="L89" s="104" t="s">
        <v>1318</v>
      </c>
      <c r="M89" s="104">
        <v>9707404103</v>
      </c>
      <c r="N89" s="101" t="s">
        <v>1335</v>
      </c>
      <c r="O89" s="63">
        <v>9435079802</v>
      </c>
      <c r="P89" s="89">
        <v>43591</v>
      </c>
      <c r="Q89" s="18" t="s">
        <v>1329</v>
      </c>
      <c r="R89" s="18"/>
      <c r="S89" s="18" t="s">
        <v>1330</v>
      </c>
      <c r="T89" s="18"/>
    </row>
    <row r="90" spans="1:20">
      <c r="A90" s="4">
        <v>86</v>
      </c>
      <c r="B90" s="17" t="s">
        <v>63</v>
      </c>
      <c r="C90" s="83" t="s">
        <v>530</v>
      </c>
      <c r="D90" s="47" t="s">
        <v>23</v>
      </c>
      <c r="E90" s="86">
        <v>118408</v>
      </c>
      <c r="F90" s="87" t="s">
        <v>74</v>
      </c>
      <c r="G90" s="87">
        <v>15</v>
      </c>
      <c r="H90" s="87">
        <v>16</v>
      </c>
      <c r="I90" s="57">
        <f t="shared" si="1"/>
        <v>31</v>
      </c>
      <c r="J90" s="87" t="s">
        <v>599</v>
      </c>
      <c r="K90" s="104" t="s">
        <v>1334</v>
      </c>
      <c r="L90" s="104" t="s">
        <v>1318</v>
      </c>
      <c r="M90" s="104">
        <v>9707404103</v>
      </c>
      <c r="N90" s="101" t="s">
        <v>1335</v>
      </c>
      <c r="O90" s="63">
        <v>9435079802</v>
      </c>
      <c r="P90" s="89">
        <v>43591</v>
      </c>
      <c r="Q90" s="18" t="s">
        <v>1329</v>
      </c>
      <c r="R90" s="18"/>
      <c r="S90" s="18" t="s">
        <v>1330</v>
      </c>
      <c r="T90" s="18"/>
    </row>
    <row r="91" spans="1:20">
      <c r="A91" s="4">
        <v>87</v>
      </c>
      <c r="B91" s="17" t="s">
        <v>63</v>
      </c>
      <c r="C91" s="83" t="s">
        <v>531</v>
      </c>
      <c r="D91" s="47" t="s">
        <v>23</v>
      </c>
      <c r="E91" s="86">
        <v>118403</v>
      </c>
      <c r="F91" s="87" t="s">
        <v>74</v>
      </c>
      <c r="G91" s="87">
        <v>21</v>
      </c>
      <c r="H91" s="87">
        <v>25</v>
      </c>
      <c r="I91" s="57">
        <f t="shared" si="1"/>
        <v>46</v>
      </c>
      <c r="J91" s="87" t="s">
        <v>600</v>
      </c>
      <c r="K91" s="104" t="s">
        <v>1334</v>
      </c>
      <c r="L91" s="104" t="s">
        <v>1318</v>
      </c>
      <c r="M91" s="104">
        <v>9707404103</v>
      </c>
      <c r="N91" s="101" t="s">
        <v>1335</v>
      </c>
      <c r="O91" s="63">
        <v>9435079802</v>
      </c>
      <c r="P91" s="89">
        <v>43591</v>
      </c>
      <c r="Q91" s="18" t="s">
        <v>1329</v>
      </c>
      <c r="R91" s="18"/>
      <c r="S91" s="18" t="s">
        <v>1330</v>
      </c>
      <c r="T91" s="18"/>
    </row>
    <row r="92" spans="1:20">
      <c r="A92" s="4">
        <v>88</v>
      </c>
      <c r="B92" s="17" t="s">
        <v>63</v>
      </c>
      <c r="C92" s="83" t="s">
        <v>532</v>
      </c>
      <c r="D92" s="47" t="s">
        <v>25</v>
      </c>
      <c r="E92" s="87">
        <v>271</v>
      </c>
      <c r="F92" s="87"/>
      <c r="G92" s="87">
        <v>36</v>
      </c>
      <c r="H92" s="87">
        <v>29</v>
      </c>
      <c r="I92" s="57">
        <f t="shared" si="1"/>
        <v>65</v>
      </c>
      <c r="J92" s="87">
        <v>7086346500</v>
      </c>
      <c r="K92" s="104" t="s">
        <v>1334</v>
      </c>
      <c r="L92" s="104" t="s">
        <v>1318</v>
      </c>
      <c r="M92" s="104">
        <v>9707404103</v>
      </c>
      <c r="N92" s="101" t="s">
        <v>1335</v>
      </c>
      <c r="O92" s="63">
        <v>9435079802</v>
      </c>
      <c r="P92" s="89">
        <v>43622</v>
      </c>
      <c r="Q92" s="18" t="s">
        <v>1324</v>
      </c>
      <c r="R92" s="18"/>
      <c r="S92" s="18" t="s">
        <v>1330</v>
      </c>
      <c r="T92" s="18"/>
    </row>
    <row r="93" spans="1:20">
      <c r="A93" s="4">
        <v>89</v>
      </c>
      <c r="B93" s="17" t="s">
        <v>63</v>
      </c>
      <c r="C93" s="83" t="s">
        <v>533</v>
      </c>
      <c r="D93" s="47" t="s">
        <v>23</v>
      </c>
      <c r="E93" s="88">
        <v>18230112603</v>
      </c>
      <c r="F93" s="87" t="s">
        <v>86</v>
      </c>
      <c r="G93" s="87">
        <v>22</v>
      </c>
      <c r="H93" s="87">
        <v>12</v>
      </c>
      <c r="I93" s="57">
        <f t="shared" si="1"/>
        <v>34</v>
      </c>
      <c r="J93" s="87">
        <v>9854894483</v>
      </c>
      <c r="K93" s="104" t="s">
        <v>1334</v>
      </c>
      <c r="L93" s="104" t="s">
        <v>1318</v>
      </c>
      <c r="M93" s="104">
        <v>9707404103</v>
      </c>
      <c r="N93" s="101" t="s">
        <v>1335</v>
      </c>
      <c r="O93" s="63">
        <v>9435079802</v>
      </c>
      <c r="P93" s="89">
        <v>43622</v>
      </c>
      <c r="Q93" s="18" t="s">
        <v>1324</v>
      </c>
      <c r="R93" s="18"/>
      <c r="S93" s="18" t="s">
        <v>1330</v>
      </c>
      <c r="T93" s="18"/>
    </row>
    <row r="94" spans="1:20">
      <c r="A94" s="4">
        <v>90</v>
      </c>
      <c r="B94" s="17" t="s">
        <v>63</v>
      </c>
      <c r="C94" s="83" t="s">
        <v>532</v>
      </c>
      <c r="D94" s="47" t="s">
        <v>25</v>
      </c>
      <c r="E94" s="87">
        <v>214</v>
      </c>
      <c r="F94" s="87"/>
      <c r="G94" s="87">
        <v>29</v>
      </c>
      <c r="H94" s="87">
        <v>28</v>
      </c>
      <c r="I94" s="57">
        <f t="shared" si="1"/>
        <v>57</v>
      </c>
      <c r="J94" s="87">
        <v>9101975858</v>
      </c>
      <c r="K94" s="104" t="s">
        <v>1334</v>
      </c>
      <c r="L94" s="104" t="s">
        <v>1318</v>
      </c>
      <c r="M94" s="104">
        <v>9707404103</v>
      </c>
      <c r="N94" s="101" t="s">
        <v>1335</v>
      </c>
      <c r="O94" s="63">
        <v>9435079802</v>
      </c>
      <c r="P94" s="89">
        <v>43622</v>
      </c>
      <c r="Q94" s="18" t="s">
        <v>1324</v>
      </c>
      <c r="R94" s="18"/>
      <c r="S94" s="18" t="s">
        <v>1330</v>
      </c>
      <c r="T94" s="18"/>
    </row>
    <row r="95" spans="1:20">
      <c r="A95" s="4">
        <v>91</v>
      </c>
      <c r="B95" s="17" t="s">
        <v>63</v>
      </c>
      <c r="C95" s="83" t="s">
        <v>534</v>
      </c>
      <c r="D95" s="47" t="s">
        <v>23</v>
      </c>
      <c r="E95" s="88">
        <v>18230112509</v>
      </c>
      <c r="F95" s="87" t="s">
        <v>74</v>
      </c>
      <c r="G95" s="87">
        <v>15</v>
      </c>
      <c r="H95" s="87">
        <v>12</v>
      </c>
      <c r="I95" s="57">
        <f t="shared" si="1"/>
        <v>27</v>
      </c>
      <c r="J95" s="87" t="s">
        <v>601</v>
      </c>
      <c r="K95" s="104" t="s">
        <v>1334</v>
      </c>
      <c r="L95" s="104" t="s">
        <v>1318</v>
      </c>
      <c r="M95" s="104">
        <v>9707404103</v>
      </c>
      <c r="N95" s="101" t="s">
        <v>1335</v>
      </c>
      <c r="O95" s="63">
        <v>9435079802</v>
      </c>
      <c r="P95" s="89">
        <v>43652</v>
      </c>
      <c r="Q95" s="18" t="s">
        <v>1325</v>
      </c>
      <c r="R95" s="18"/>
      <c r="S95" s="18" t="s">
        <v>1330</v>
      </c>
      <c r="T95" s="18"/>
    </row>
    <row r="96" spans="1:20">
      <c r="A96" s="4">
        <v>92</v>
      </c>
      <c r="B96" s="17" t="s">
        <v>63</v>
      </c>
      <c r="C96" s="83" t="s">
        <v>535</v>
      </c>
      <c r="D96" s="47" t="s">
        <v>23</v>
      </c>
      <c r="E96" s="88">
        <v>18230112707</v>
      </c>
      <c r="F96" s="87" t="s">
        <v>86</v>
      </c>
      <c r="G96" s="87">
        <v>20</v>
      </c>
      <c r="H96" s="87">
        <v>18</v>
      </c>
      <c r="I96" s="57">
        <f t="shared" si="1"/>
        <v>38</v>
      </c>
      <c r="J96" s="87" t="s">
        <v>602</v>
      </c>
      <c r="K96" s="104" t="s">
        <v>1334</v>
      </c>
      <c r="L96" s="104" t="s">
        <v>1318</v>
      </c>
      <c r="M96" s="104">
        <v>9707404103</v>
      </c>
      <c r="N96" s="101" t="s">
        <v>1335</v>
      </c>
      <c r="O96" s="63">
        <v>9435079802</v>
      </c>
      <c r="P96" s="89">
        <v>43652</v>
      </c>
      <c r="Q96" s="18" t="s">
        <v>1325</v>
      </c>
      <c r="R96" s="18"/>
      <c r="S96" s="18" t="s">
        <v>1330</v>
      </c>
      <c r="T96" s="18"/>
    </row>
    <row r="97" spans="1:20">
      <c r="A97" s="4">
        <v>93</v>
      </c>
      <c r="B97" s="17" t="s">
        <v>63</v>
      </c>
      <c r="C97" s="83" t="s">
        <v>536</v>
      </c>
      <c r="D97" s="47" t="s">
        <v>25</v>
      </c>
      <c r="E97" s="87">
        <v>211</v>
      </c>
      <c r="F97" s="87"/>
      <c r="G97" s="87">
        <v>18</v>
      </c>
      <c r="H97" s="87">
        <v>31</v>
      </c>
      <c r="I97" s="57">
        <f t="shared" si="1"/>
        <v>49</v>
      </c>
      <c r="J97" s="87">
        <v>9435825740</v>
      </c>
      <c r="K97" s="104" t="s">
        <v>1334</v>
      </c>
      <c r="L97" s="104" t="s">
        <v>1318</v>
      </c>
      <c r="M97" s="104">
        <v>9707404103</v>
      </c>
      <c r="N97" s="101" t="s">
        <v>1335</v>
      </c>
      <c r="O97" s="63">
        <v>9435079802</v>
      </c>
      <c r="P97" s="89">
        <v>43652</v>
      </c>
      <c r="Q97" s="18" t="s">
        <v>1325</v>
      </c>
      <c r="R97" s="18"/>
      <c r="S97" s="18" t="s">
        <v>1330</v>
      </c>
      <c r="T97" s="18"/>
    </row>
    <row r="98" spans="1:20">
      <c r="A98" s="4">
        <v>94</v>
      </c>
      <c r="B98" s="17" t="s">
        <v>63</v>
      </c>
      <c r="C98" s="83" t="s">
        <v>537</v>
      </c>
      <c r="D98" s="47" t="s">
        <v>23</v>
      </c>
      <c r="E98" s="88">
        <v>18230112602</v>
      </c>
      <c r="F98" s="87" t="s">
        <v>86</v>
      </c>
      <c r="G98" s="87">
        <v>20</v>
      </c>
      <c r="H98" s="87">
        <v>12</v>
      </c>
      <c r="I98" s="57">
        <f t="shared" si="1"/>
        <v>32</v>
      </c>
      <c r="J98" s="87" t="s">
        <v>603</v>
      </c>
      <c r="K98" s="104" t="s">
        <v>1334</v>
      </c>
      <c r="L98" s="104" t="s">
        <v>1318</v>
      </c>
      <c r="M98" s="104">
        <v>9707404103</v>
      </c>
      <c r="N98" s="101" t="s">
        <v>1335</v>
      </c>
      <c r="O98" s="63">
        <v>9435079802</v>
      </c>
      <c r="P98" s="89">
        <v>43683</v>
      </c>
      <c r="Q98" s="18" t="s">
        <v>1326</v>
      </c>
      <c r="R98" s="18"/>
      <c r="S98" s="18" t="s">
        <v>1330</v>
      </c>
      <c r="T98" s="18"/>
    </row>
    <row r="99" spans="1:20">
      <c r="A99" s="4">
        <v>95</v>
      </c>
      <c r="B99" s="17" t="s">
        <v>63</v>
      </c>
      <c r="C99" s="83" t="s">
        <v>147</v>
      </c>
      <c r="D99" s="47" t="s">
        <v>25</v>
      </c>
      <c r="E99" s="87">
        <v>46</v>
      </c>
      <c r="F99" s="87"/>
      <c r="G99" s="87">
        <v>18</v>
      </c>
      <c r="H99" s="87">
        <v>26</v>
      </c>
      <c r="I99" s="57">
        <f t="shared" si="1"/>
        <v>44</v>
      </c>
      <c r="J99" s="87">
        <v>9531330776</v>
      </c>
      <c r="K99" s="104" t="s">
        <v>1334</v>
      </c>
      <c r="L99" s="104" t="s">
        <v>1318</v>
      </c>
      <c r="M99" s="104">
        <v>9707404103</v>
      </c>
      <c r="N99" s="101" t="s">
        <v>1335</v>
      </c>
      <c r="O99" s="63">
        <v>9435079802</v>
      </c>
      <c r="P99" s="89">
        <v>43683</v>
      </c>
      <c r="Q99" s="18" t="s">
        <v>1326</v>
      </c>
      <c r="R99" s="18"/>
      <c r="S99" s="18" t="s">
        <v>1330</v>
      </c>
      <c r="T99" s="18"/>
    </row>
    <row r="100" spans="1:20">
      <c r="A100" s="4">
        <v>96</v>
      </c>
      <c r="B100" s="17" t="s">
        <v>63</v>
      </c>
      <c r="C100" s="83" t="s">
        <v>538</v>
      </c>
      <c r="D100" s="47" t="s">
        <v>23</v>
      </c>
      <c r="E100" s="86">
        <v>103701</v>
      </c>
      <c r="F100" s="87" t="s">
        <v>74</v>
      </c>
      <c r="G100" s="87">
        <v>48</v>
      </c>
      <c r="H100" s="87">
        <v>66</v>
      </c>
      <c r="I100" s="57">
        <f t="shared" si="1"/>
        <v>114</v>
      </c>
      <c r="J100" s="87" t="s">
        <v>604</v>
      </c>
      <c r="K100" s="104" t="s">
        <v>1334</v>
      </c>
      <c r="L100" s="104" t="s">
        <v>1318</v>
      </c>
      <c r="M100" s="104">
        <v>9707404103</v>
      </c>
      <c r="N100" s="101" t="s">
        <v>1335</v>
      </c>
      <c r="O100" s="63">
        <v>9435079802</v>
      </c>
      <c r="P100" s="89">
        <v>43683</v>
      </c>
      <c r="Q100" s="18" t="s">
        <v>1326</v>
      </c>
      <c r="R100" s="18"/>
      <c r="S100" s="18" t="s">
        <v>1330</v>
      </c>
      <c r="T100" s="18"/>
    </row>
    <row r="101" spans="1:20">
      <c r="A101" s="4">
        <v>97</v>
      </c>
      <c r="B101" s="17" t="s">
        <v>63</v>
      </c>
      <c r="C101" s="83" t="s">
        <v>539</v>
      </c>
      <c r="D101" s="47" t="s">
        <v>23</v>
      </c>
      <c r="E101" s="86">
        <v>103702</v>
      </c>
      <c r="F101" s="87" t="s">
        <v>74</v>
      </c>
      <c r="G101" s="87">
        <v>18</v>
      </c>
      <c r="H101" s="87">
        <v>24</v>
      </c>
      <c r="I101" s="57">
        <f t="shared" si="1"/>
        <v>42</v>
      </c>
      <c r="J101" s="87" t="s">
        <v>605</v>
      </c>
      <c r="K101" s="104" t="s">
        <v>1334</v>
      </c>
      <c r="L101" s="104" t="s">
        <v>1318</v>
      </c>
      <c r="M101" s="104">
        <v>9707404103</v>
      </c>
      <c r="N101" s="101" t="s">
        <v>1335</v>
      </c>
      <c r="O101" s="63">
        <v>9435079802</v>
      </c>
      <c r="P101" s="89">
        <v>43744</v>
      </c>
      <c r="Q101" s="18" t="s">
        <v>1327</v>
      </c>
      <c r="R101" s="18"/>
      <c r="S101" s="18" t="s">
        <v>1330</v>
      </c>
      <c r="T101" s="18"/>
    </row>
    <row r="102" spans="1:20">
      <c r="A102" s="4">
        <v>98</v>
      </c>
      <c r="B102" s="17" t="s">
        <v>63</v>
      </c>
      <c r="C102" s="83" t="s">
        <v>540</v>
      </c>
      <c r="D102" s="47" t="s">
        <v>25</v>
      </c>
      <c r="E102" s="87">
        <v>91</v>
      </c>
      <c r="F102" s="87"/>
      <c r="G102" s="87">
        <v>33</v>
      </c>
      <c r="H102" s="87">
        <v>34</v>
      </c>
      <c r="I102" s="57">
        <f t="shared" si="1"/>
        <v>67</v>
      </c>
      <c r="J102" s="87">
        <v>9401561635</v>
      </c>
      <c r="K102" s="104" t="s">
        <v>1334</v>
      </c>
      <c r="L102" s="104" t="s">
        <v>1318</v>
      </c>
      <c r="M102" s="104">
        <v>9707404103</v>
      </c>
      <c r="N102" s="101" t="s">
        <v>1335</v>
      </c>
      <c r="O102" s="63">
        <v>9435079802</v>
      </c>
      <c r="P102" s="89">
        <v>43744</v>
      </c>
      <c r="Q102" s="18" t="s">
        <v>1327</v>
      </c>
      <c r="R102" s="18"/>
      <c r="S102" s="18" t="s">
        <v>1330</v>
      </c>
      <c r="T102" s="18"/>
    </row>
    <row r="103" spans="1:20">
      <c r="A103" s="4">
        <v>99</v>
      </c>
      <c r="B103" s="17" t="s">
        <v>63</v>
      </c>
      <c r="C103" s="83" t="s">
        <v>541</v>
      </c>
      <c r="D103" s="47" t="s">
        <v>23</v>
      </c>
      <c r="E103" s="86">
        <v>103704</v>
      </c>
      <c r="F103" s="87" t="s">
        <v>249</v>
      </c>
      <c r="G103" s="87">
        <v>38</v>
      </c>
      <c r="H103" s="87">
        <v>47</v>
      </c>
      <c r="I103" s="57">
        <f t="shared" si="1"/>
        <v>85</v>
      </c>
      <c r="J103" s="87">
        <v>9854147101</v>
      </c>
      <c r="K103" s="104" t="s">
        <v>1334</v>
      </c>
      <c r="L103" s="104" t="s">
        <v>1318</v>
      </c>
      <c r="M103" s="104">
        <v>9707404103</v>
      </c>
      <c r="N103" s="101" t="s">
        <v>1335</v>
      </c>
      <c r="O103" s="63">
        <v>9435079802</v>
      </c>
      <c r="P103" s="89">
        <v>43744</v>
      </c>
      <c r="Q103" s="18" t="s">
        <v>1327</v>
      </c>
      <c r="R103" s="18"/>
      <c r="S103" s="18" t="s">
        <v>1330</v>
      </c>
      <c r="T103" s="18"/>
    </row>
    <row r="104" spans="1:20">
      <c r="A104" s="4">
        <v>100</v>
      </c>
      <c r="B104" s="17" t="s">
        <v>63</v>
      </c>
      <c r="C104" s="83" t="s">
        <v>542</v>
      </c>
      <c r="D104" s="47" t="s">
        <v>25</v>
      </c>
      <c r="E104" s="87">
        <v>32</v>
      </c>
      <c r="F104" s="87"/>
      <c r="G104" s="87">
        <v>25</v>
      </c>
      <c r="H104" s="87">
        <v>27</v>
      </c>
      <c r="I104" s="57">
        <f t="shared" si="1"/>
        <v>52</v>
      </c>
      <c r="J104" s="87">
        <v>8638287025</v>
      </c>
      <c r="K104" s="104" t="s">
        <v>1334</v>
      </c>
      <c r="L104" s="104" t="s">
        <v>1318</v>
      </c>
      <c r="M104" s="104">
        <v>9707404103</v>
      </c>
      <c r="N104" s="101" t="s">
        <v>1335</v>
      </c>
      <c r="O104" s="63">
        <v>9435079802</v>
      </c>
      <c r="P104" s="89">
        <v>43775</v>
      </c>
      <c r="Q104" s="18" t="s">
        <v>1328</v>
      </c>
      <c r="R104" s="18"/>
      <c r="S104" s="18" t="s">
        <v>1330</v>
      </c>
      <c r="T104" s="18"/>
    </row>
    <row r="105" spans="1:20">
      <c r="A105" s="4">
        <v>101</v>
      </c>
      <c r="B105" s="17" t="s">
        <v>63</v>
      </c>
      <c r="C105" s="83" t="s">
        <v>543</v>
      </c>
      <c r="D105" s="47" t="s">
        <v>23</v>
      </c>
      <c r="E105" s="86">
        <v>103201</v>
      </c>
      <c r="F105" s="87" t="s">
        <v>74</v>
      </c>
      <c r="G105" s="87">
        <v>24</v>
      </c>
      <c r="H105" s="87">
        <v>20</v>
      </c>
      <c r="I105" s="57">
        <f t="shared" si="1"/>
        <v>44</v>
      </c>
      <c r="J105" s="87" t="s">
        <v>606</v>
      </c>
      <c r="K105" s="104" t="s">
        <v>1334</v>
      </c>
      <c r="L105" s="104" t="s">
        <v>1318</v>
      </c>
      <c r="M105" s="104">
        <v>9707404103</v>
      </c>
      <c r="N105" s="101" t="s">
        <v>1335</v>
      </c>
      <c r="O105" s="63">
        <v>9435079802</v>
      </c>
      <c r="P105" s="89">
        <v>43775</v>
      </c>
      <c r="Q105" s="18" t="s">
        <v>1328</v>
      </c>
      <c r="R105" s="18"/>
      <c r="S105" s="18" t="s">
        <v>1330</v>
      </c>
      <c r="T105" s="18"/>
    </row>
    <row r="106" spans="1:20">
      <c r="A106" s="4">
        <v>102</v>
      </c>
      <c r="B106" s="17" t="s">
        <v>63</v>
      </c>
      <c r="C106" s="83" t="s">
        <v>544</v>
      </c>
      <c r="D106" s="47" t="s">
        <v>25</v>
      </c>
      <c r="E106" s="87">
        <v>124</v>
      </c>
      <c r="F106" s="87"/>
      <c r="G106" s="87">
        <v>21</v>
      </c>
      <c r="H106" s="87">
        <v>32</v>
      </c>
      <c r="I106" s="57">
        <f t="shared" si="1"/>
        <v>53</v>
      </c>
      <c r="J106" s="87">
        <v>9401143610</v>
      </c>
      <c r="K106" s="104" t="s">
        <v>1334</v>
      </c>
      <c r="L106" s="104" t="s">
        <v>1318</v>
      </c>
      <c r="M106" s="104">
        <v>9707404103</v>
      </c>
      <c r="N106" s="101" t="s">
        <v>1335</v>
      </c>
      <c r="O106" s="63">
        <v>9435079802</v>
      </c>
      <c r="P106" s="89">
        <v>43775</v>
      </c>
      <c r="Q106" s="18" t="s">
        <v>1328</v>
      </c>
      <c r="R106" s="18"/>
      <c r="S106" s="18" t="s">
        <v>1330</v>
      </c>
      <c r="T106" s="18"/>
    </row>
    <row r="107" spans="1:20">
      <c r="A107" s="4">
        <v>103</v>
      </c>
      <c r="B107" s="17" t="s">
        <v>63</v>
      </c>
      <c r="C107" s="83" t="s">
        <v>545</v>
      </c>
      <c r="D107" s="47" t="s">
        <v>23</v>
      </c>
      <c r="E107" s="86">
        <v>103204</v>
      </c>
      <c r="F107" s="87" t="s">
        <v>74</v>
      </c>
      <c r="G107" s="87">
        <v>23</v>
      </c>
      <c r="H107" s="87">
        <v>23</v>
      </c>
      <c r="I107" s="57">
        <f t="shared" si="1"/>
        <v>46</v>
      </c>
      <c r="J107" s="87" t="s">
        <v>607</v>
      </c>
      <c r="K107" s="104" t="s">
        <v>1334</v>
      </c>
      <c r="L107" s="104" t="s">
        <v>1318</v>
      </c>
      <c r="M107" s="104">
        <v>9707404103</v>
      </c>
      <c r="N107" s="101" t="s">
        <v>1335</v>
      </c>
      <c r="O107" s="63">
        <v>9435079802</v>
      </c>
      <c r="P107" s="89">
        <v>43805</v>
      </c>
      <c r="Q107" s="18" t="s">
        <v>1329</v>
      </c>
      <c r="R107" s="18"/>
      <c r="S107" s="18" t="s">
        <v>1330</v>
      </c>
      <c r="T107" s="18"/>
    </row>
    <row r="108" spans="1:20">
      <c r="A108" s="4">
        <v>104</v>
      </c>
      <c r="B108" s="17" t="s">
        <v>63</v>
      </c>
      <c r="C108" s="83" t="s">
        <v>546</v>
      </c>
      <c r="D108" s="47" t="s">
        <v>23</v>
      </c>
      <c r="E108" s="86">
        <v>103705</v>
      </c>
      <c r="F108" s="87" t="s">
        <v>74</v>
      </c>
      <c r="G108" s="87">
        <v>23</v>
      </c>
      <c r="H108" s="87">
        <v>30</v>
      </c>
      <c r="I108" s="57">
        <f t="shared" si="1"/>
        <v>53</v>
      </c>
      <c r="J108" s="87" t="s">
        <v>608</v>
      </c>
      <c r="K108" s="104" t="s">
        <v>1334</v>
      </c>
      <c r="L108" s="104" t="s">
        <v>1318</v>
      </c>
      <c r="M108" s="104">
        <v>9707404103</v>
      </c>
      <c r="N108" s="101" t="s">
        <v>1335</v>
      </c>
      <c r="O108" s="63">
        <v>9435079802</v>
      </c>
      <c r="P108" s="89">
        <v>43805</v>
      </c>
      <c r="Q108" s="18" t="s">
        <v>1329</v>
      </c>
      <c r="R108" s="18"/>
      <c r="S108" s="18" t="s">
        <v>1330</v>
      </c>
      <c r="T108" s="18"/>
    </row>
    <row r="109" spans="1:20">
      <c r="A109" s="4">
        <v>105</v>
      </c>
      <c r="B109" s="17" t="s">
        <v>63</v>
      </c>
      <c r="C109" s="83" t="s">
        <v>164</v>
      </c>
      <c r="D109" s="47" t="s">
        <v>25</v>
      </c>
      <c r="E109" s="87">
        <v>31</v>
      </c>
      <c r="F109" s="87"/>
      <c r="G109" s="87">
        <v>43</v>
      </c>
      <c r="H109" s="87">
        <v>48</v>
      </c>
      <c r="I109" s="57">
        <f t="shared" si="1"/>
        <v>91</v>
      </c>
      <c r="J109" s="87">
        <v>6900988987</v>
      </c>
      <c r="K109" s="104" t="s">
        <v>1334</v>
      </c>
      <c r="L109" s="104" t="s">
        <v>1318</v>
      </c>
      <c r="M109" s="104">
        <v>9707404103</v>
      </c>
      <c r="N109" s="101" t="s">
        <v>1335</v>
      </c>
      <c r="O109" s="63">
        <v>9435079802</v>
      </c>
      <c r="P109" s="89">
        <v>43805</v>
      </c>
      <c r="Q109" s="18" t="s">
        <v>1329</v>
      </c>
      <c r="R109" s="18"/>
      <c r="S109" s="18" t="s">
        <v>1330</v>
      </c>
      <c r="T109" s="18"/>
    </row>
    <row r="110" spans="1:20">
      <c r="A110" s="4">
        <v>106</v>
      </c>
      <c r="B110" s="17" t="s">
        <v>63</v>
      </c>
      <c r="C110" s="83" t="s">
        <v>547</v>
      </c>
      <c r="D110" s="47" t="s">
        <v>23</v>
      </c>
      <c r="E110" s="86">
        <v>103504</v>
      </c>
      <c r="F110" s="87" t="s">
        <v>249</v>
      </c>
      <c r="G110" s="87">
        <v>30</v>
      </c>
      <c r="H110" s="87">
        <v>36</v>
      </c>
      <c r="I110" s="57">
        <f t="shared" si="1"/>
        <v>66</v>
      </c>
      <c r="J110" s="87" t="s">
        <v>609</v>
      </c>
      <c r="K110" s="104" t="s">
        <v>1334</v>
      </c>
      <c r="L110" s="104" t="s">
        <v>1318</v>
      </c>
      <c r="M110" s="104">
        <v>9707404103</v>
      </c>
      <c r="N110" s="101" t="s">
        <v>1335</v>
      </c>
      <c r="O110" s="63">
        <v>9435079802</v>
      </c>
      <c r="P110" s="89" t="s">
        <v>617</v>
      </c>
      <c r="Q110" s="18" t="s">
        <v>1324</v>
      </c>
      <c r="R110" s="18"/>
      <c r="S110" s="18" t="s">
        <v>1330</v>
      </c>
      <c r="T110" s="18"/>
    </row>
    <row r="111" spans="1:20">
      <c r="A111" s="4">
        <v>107</v>
      </c>
      <c r="B111" s="17" t="s">
        <v>63</v>
      </c>
      <c r="C111" s="83" t="s">
        <v>548</v>
      </c>
      <c r="D111" s="47" t="s">
        <v>25</v>
      </c>
      <c r="E111" s="87">
        <v>198</v>
      </c>
      <c r="F111" s="87"/>
      <c r="G111" s="87">
        <v>31</v>
      </c>
      <c r="H111" s="87">
        <v>32</v>
      </c>
      <c r="I111" s="57">
        <f t="shared" si="1"/>
        <v>63</v>
      </c>
      <c r="J111" s="87">
        <v>9954168371</v>
      </c>
      <c r="K111" s="104" t="s">
        <v>1334</v>
      </c>
      <c r="L111" s="104" t="s">
        <v>1318</v>
      </c>
      <c r="M111" s="104">
        <v>9707404103</v>
      </c>
      <c r="N111" s="101" t="s">
        <v>1335</v>
      </c>
      <c r="O111" s="63">
        <v>9435079802</v>
      </c>
      <c r="P111" s="89" t="s">
        <v>617</v>
      </c>
      <c r="Q111" s="18" t="s">
        <v>1324</v>
      </c>
      <c r="R111" s="18"/>
      <c r="S111" s="18" t="s">
        <v>1330</v>
      </c>
      <c r="T111" s="18"/>
    </row>
    <row r="112" spans="1:20">
      <c r="A112" s="4">
        <v>108</v>
      </c>
      <c r="B112" s="17" t="s">
        <v>63</v>
      </c>
      <c r="C112" s="83" t="s">
        <v>549</v>
      </c>
      <c r="D112" s="47" t="s">
        <v>23</v>
      </c>
      <c r="E112" s="86">
        <v>120601</v>
      </c>
      <c r="F112" s="87" t="s">
        <v>74</v>
      </c>
      <c r="G112" s="87">
        <v>29</v>
      </c>
      <c r="H112" s="87">
        <v>24</v>
      </c>
      <c r="I112" s="57">
        <f t="shared" si="1"/>
        <v>53</v>
      </c>
      <c r="J112" s="87" t="s">
        <v>610</v>
      </c>
      <c r="K112" s="104" t="s">
        <v>1334</v>
      </c>
      <c r="L112" s="104" t="s">
        <v>1318</v>
      </c>
      <c r="M112" s="104">
        <v>9707404103</v>
      </c>
      <c r="N112" s="101" t="s">
        <v>1335</v>
      </c>
      <c r="O112" s="63">
        <v>9435079802</v>
      </c>
      <c r="P112" s="89" t="s">
        <v>617</v>
      </c>
      <c r="Q112" s="18" t="s">
        <v>1324</v>
      </c>
      <c r="R112" s="18"/>
      <c r="S112" s="18" t="s">
        <v>1330</v>
      </c>
      <c r="T112" s="18"/>
    </row>
    <row r="113" spans="1:20">
      <c r="A113" s="4">
        <v>109</v>
      </c>
      <c r="B113" s="17" t="s">
        <v>63</v>
      </c>
      <c r="C113" s="83" t="s">
        <v>550</v>
      </c>
      <c r="D113" s="47" t="s">
        <v>23</v>
      </c>
      <c r="E113" s="86">
        <v>120801</v>
      </c>
      <c r="F113" s="87" t="s">
        <v>74</v>
      </c>
      <c r="G113" s="87">
        <v>25</v>
      </c>
      <c r="H113" s="87">
        <v>21</v>
      </c>
      <c r="I113" s="57">
        <f t="shared" si="1"/>
        <v>46</v>
      </c>
      <c r="J113" s="87" t="s">
        <v>611</v>
      </c>
      <c r="K113" s="104" t="s">
        <v>1334</v>
      </c>
      <c r="L113" s="104" t="s">
        <v>1318</v>
      </c>
      <c r="M113" s="104">
        <v>9707404103</v>
      </c>
      <c r="N113" s="101" t="s">
        <v>1335</v>
      </c>
      <c r="O113" s="63">
        <v>9435079802</v>
      </c>
      <c r="P113" s="89" t="s">
        <v>618</v>
      </c>
      <c r="Q113" s="18" t="s">
        <v>1325</v>
      </c>
      <c r="R113" s="18"/>
      <c r="S113" s="18" t="s">
        <v>1330</v>
      </c>
      <c r="T113" s="18"/>
    </row>
    <row r="114" spans="1:20">
      <c r="A114" s="4">
        <v>110</v>
      </c>
      <c r="B114" s="17" t="s">
        <v>63</v>
      </c>
      <c r="C114" s="83" t="s">
        <v>551</v>
      </c>
      <c r="D114" s="47" t="s">
        <v>25</v>
      </c>
      <c r="E114" s="87">
        <v>29</v>
      </c>
      <c r="F114" s="87"/>
      <c r="G114" s="87">
        <v>28</v>
      </c>
      <c r="H114" s="87">
        <v>21</v>
      </c>
      <c r="I114" s="57">
        <f t="shared" si="1"/>
        <v>49</v>
      </c>
      <c r="J114" s="87">
        <v>9401377677</v>
      </c>
      <c r="K114" s="104" t="s">
        <v>1334</v>
      </c>
      <c r="L114" s="104" t="s">
        <v>1318</v>
      </c>
      <c r="M114" s="104">
        <v>9707404103</v>
      </c>
      <c r="N114" s="101" t="s">
        <v>1335</v>
      </c>
      <c r="O114" s="63">
        <v>9435079802</v>
      </c>
      <c r="P114" s="89" t="s">
        <v>618</v>
      </c>
      <c r="Q114" s="18" t="s">
        <v>1325</v>
      </c>
      <c r="R114" s="18"/>
      <c r="S114" s="18" t="s">
        <v>1330</v>
      </c>
      <c r="T114" s="18"/>
    </row>
    <row r="115" spans="1:20">
      <c r="A115" s="4">
        <v>111</v>
      </c>
      <c r="B115" s="17" t="s">
        <v>63</v>
      </c>
      <c r="C115" s="83" t="s">
        <v>552</v>
      </c>
      <c r="D115" s="47" t="s">
        <v>23</v>
      </c>
      <c r="E115" s="86">
        <v>103501</v>
      </c>
      <c r="F115" s="87" t="s">
        <v>74</v>
      </c>
      <c r="G115" s="87">
        <v>11</v>
      </c>
      <c r="H115" s="87">
        <v>18</v>
      </c>
      <c r="I115" s="57">
        <f t="shared" si="1"/>
        <v>29</v>
      </c>
      <c r="J115" s="87" t="s">
        <v>612</v>
      </c>
      <c r="K115" s="104" t="s">
        <v>1334</v>
      </c>
      <c r="L115" s="104" t="s">
        <v>1318</v>
      </c>
      <c r="M115" s="104">
        <v>9707404103</v>
      </c>
      <c r="N115" s="101" t="s">
        <v>1335</v>
      </c>
      <c r="O115" s="63">
        <v>9435079802</v>
      </c>
      <c r="P115" s="89" t="s">
        <v>618</v>
      </c>
      <c r="Q115" s="18" t="s">
        <v>1325</v>
      </c>
      <c r="R115" s="18"/>
      <c r="S115" s="18" t="s">
        <v>1330</v>
      </c>
      <c r="T115" s="18"/>
    </row>
    <row r="116" spans="1:20">
      <c r="A116" s="4">
        <v>112</v>
      </c>
      <c r="B116" s="17" t="s">
        <v>63</v>
      </c>
      <c r="C116" s="83" t="s">
        <v>331</v>
      </c>
      <c r="D116" s="47" t="s">
        <v>25</v>
      </c>
      <c r="E116" s="87">
        <v>259</v>
      </c>
      <c r="F116" s="87"/>
      <c r="G116" s="87">
        <v>23</v>
      </c>
      <c r="H116" s="87">
        <v>21</v>
      </c>
      <c r="I116" s="57">
        <f t="shared" si="1"/>
        <v>44</v>
      </c>
      <c r="J116" s="87">
        <v>9678607726</v>
      </c>
      <c r="K116" s="98" t="s">
        <v>1309</v>
      </c>
      <c r="L116" s="104" t="s">
        <v>1310</v>
      </c>
      <c r="M116" s="104">
        <v>9859707688</v>
      </c>
      <c r="N116" s="99" t="s">
        <v>1311</v>
      </c>
      <c r="O116" s="99">
        <v>9577747179</v>
      </c>
      <c r="P116" s="89" t="s">
        <v>619</v>
      </c>
      <c r="Q116" s="18" t="s">
        <v>1326</v>
      </c>
      <c r="R116" s="18"/>
      <c r="S116" s="18" t="s">
        <v>1330</v>
      </c>
      <c r="T116" s="18"/>
    </row>
    <row r="117" spans="1:20">
      <c r="A117" s="4">
        <v>113</v>
      </c>
      <c r="B117" s="17" t="s">
        <v>63</v>
      </c>
      <c r="C117" s="83" t="s">
        <v>553</v>
      </c>
      <c r="D117" s="47" t="s">
        <v>23</v>
      </c>
      <c r="E117" s="86">
        <v>103205</v>
      </c>
      <c r="F117" s="87" t="s">
        <v>74</v>
      </c>
      <c r="G117" s="87">
        <v>21</v>
      </c>
      <c r="H117" s="87">
        <v>27</v>
      </c>
      <c r="I117" s="57">
        <f t="shared" si="1"/>
        <v>48</v>
      </c>
      <c r="J117" s="87" t="s">
        <v>613</v>
      </c>
      <c r="K117" s="98" t="s">
        <v>1309</v>
      </c>
      <c r="L117" s="104" t="s">
        <v>1310</v>
      </c>
      <c r="M117" s="104">
        <v>9859707688</v>
      </c>
      <c r="N117" s="99" t="s">
        <v>1311</v>
      </c>
      <c r="O117" s="99">
        <v>9577747179</v>
      </c>
      <c r="P117" s="89" t="s">
        <v>619</v>
      </c>
      <c r="Q117" s="18" t="s">
        <v>1326</v>
      </c>
      <c r="R117" s="18"/>
      <c r="S117" s="18" t="s">
        <v>1330</v>
      </c>
      <c r="T117" s="18"/>
    </row>
    <row r="118" spans="1:20">
      <c r="A118" s="4">
        <v>114</v>
      </c>
      <c r="B118" s="17" t="s">
        <v>63</v>
      </c>
      <c r="C118" s="83" t="s">
        <v>331</v>
      </c>
      <c r="D118" s="47" t="s">
        <v>25</v>
      </c>
      <c r="E118" s="87">
        <v>202</v>
      </c>
      <c r="F118" s="87"/>
      <c r="G118" s="87">
        <v>33</v>
      </c>
      <c r="H118" s="87">
        <v>25</v>
      </c>
      <c r="I118" s="57">
        <f t="shared" si="1"/>
        <v>58</v>
      </c>
      <c r="J118" s="87">
        <v>9101723110</v>
      </c>
      <c r="K118" s="98" t="s">
        <v>1309</v>
      </c>
      <c r="L118" s="104" t="s">
        <v>1310</v>
      </c>
      <c r="M118" s="104">
        <v>9859707688</v>
      </c>
      <c r="N118" s="99" t="s">
        <v>1311</v>
      </c>
      <c r="O118" s="99">
        <v>9577747179</v>
      </c>
      <c r="P118" s="89" t="s">
        <v>619</v>
      </c>
      <c r="Q118" s="18" t="s">
        <v>1326</v>
      </c>
      <c r="R118" s="18"/>
      <c r="S118" s="18" t="s">
        <v>1330</v>
      </c>
      <c r="T118" s="18"/>
    </row>
    <row r="119" spans="1:20">
      <c r="A119" s="4">
        <v>115</v>
      </c>
      <c r="B119" s="17" t="s">
        <v>63</v>
      </c>
      <c r="C119" s="83" t="s">
        <v>554</v>
      </c>
      <c r="D119" s="47" t="s">
        <v>23</v>
      </c>
      <c r="E119" s="86">
        <v>103301</v>
      </c>
      <c r="F119" s="87" t="s">
        <v>249</v>
      </c>
      <c r="G119" s="87">
        <v>21</v>
      </c>
      <c r="H119" s="87">
        <v>31</v>
      </c>
      <c r="I119" s="57">
        <f t="shared" si="1"/>
        <v>52</v>
      </c>
      <c r="J119" s="87" t="s">
        <v>614</v>
      </c>
      <c r="K119" s="98" t="s">
        <v>1309</v>
      </c>
      <c r="L119" s="104" t="s">
        <v>1310</v>
      </c>
      <c r="M119" s="104">
        <v>9859707688</v>
      </c>
      <c r="N119" s="99" t="s">
        <v>1311</v>
      </c>
      <c r="O119" s="99">
        <v>9577747179</v>
      </c>
      <c r="P119" s="89" t="s">
        <v>620</v>
      </c>
      <c r="Q119" s="18" t="s">
        <v>1327</v>
      </c>
      <c r="R119" s="18"/>
      <c r="S119" s="18" t="s">
        <v>1330</v>
      </c>
      <c r="T119" s="18"/>
    </row>
    <row r="120" spans="1:20">
      <c r="A120" s="4">
        <v>116</v>
      </c>
      <c r="B120" s="17" t="s">
        <v>63</v>
      </c>
      <c r="C120" s="83" t="s">
        <v>555</v>
      </c>
      <c r="D120" s="47" t="s">
        <v>23</v>
      </c>
      <c r="E120" s="86">
        <v>103603</v>
      </c>
      <c r="F120" s="87" t="s">
        <v>74</v>
      </c>
      <c r="G120" s="87">
        <v>16</v>
      </c>
      <c r="H120" s="87">
        <v>21</v>
      </c>
      <c r="I120" s="57">
        <f t="shared" si="1"/>
        <v>37</v>
      </c>
      <c r="J120" s="87"/>
      <c r="K120" s="98" t="s">
        <v>1309</v>
      </c>
      <c r="L120" s="104" t="s">
        <v>1310</v>
      </c>
      <c r="M120" s="104">
        <v>9859707688</v>
      </c>
      <c r="N120" s="99" t="s">
        <v>1311</v>
      </c>
      <c r="O120" s="99">
        <v>9577747179</v>
      </c>
      <c r="P120" s="89" t="s">
        <v>620</v>
      </c>
      <c r="Q120" s="18" t="s">
        <v>1327</v>
      </c>
      <c r="R120" s="18"/>
      <c r="S120" s="18" t="s">
        <v>1330</v>
      </c>
      <c r="T120" s="18"/>
    </row>
    <row r="121" spans="1:20">
      <c r="A121" s="4">
        <v>117</v>
      </c>
      <c r="B121" s="17" t="s">
        <v>63</v>
      </c>
      <c r="C121" s="83" t="s">
        <v>331</v>
      </c>
      <c r="D121" s="47" t="s">
        <v>25</v>
      </c>
      <c r="E121" s="87">
        <v>35</v>
      </c>
      <c r="F121" s="87"/>
      <c r="G121" s="87">
        <v>21</v>
      </c>
      <c r="H121" s="87">
        <v>23</v>
      </c>
      <c r="I121" s="57">
        <f t="shared" si="1"/>
        <v>44</v>
      </c>
      <c r="J121" s="87">
        <v>9531330613</v>
      </c>
      <c r="K121" s="98" t="s">
        <v>1309</v>
      </c>
      <c r="L121" s="104" t="s">
        <v>1310</v>
      </c>
      <c r="M121" s="104">
        <v>9859707688</v>
      </c>
      <c r="N121" s="99" t="s">
        <v>1311</v>
      </c>
      <c r="O121" s="99">
        <v>9577747179</v>
      </c>
      <c r="P121" s="89" t="s">
        <v>620</v>
      </c>
      <c r="Q121" s="18" t="s">
        <v>1327</v>
      </c>
      <c r="R121" s="18"/>
      <c r="S121" s="18" t="s">
        <v>1330</v>
      </c>
      <c r="T121" s="18"/>
    </row>
    <row r="122" spans="1:20">
      <c r="A122" s="4">
        <v>118</v>
      </c>
      <c r="B122" s="17" t="s">
        <v>63</v>
      </c>
      <c r="C122" s="83" t="s">
        <v>556</v>
      </c>
      <c r="D122" s="47" t="s">
        <v>23</v>
      </c>
      <c r="E122" s="86" t="s">
        <v>558</v>
      </c>
      <c r="F122" s="87" t="s">
        <v>74</v>
      </c>
      <c r="G122" s="87">
        <v>11</v>
      </c>
      <c r="H122" s="87">
        <v>9</v>
      </c>
      <c r="I122" s="57">
        <f t="shared" si="1"/>
        <v>20</v>
      </c>
      <c r="J122" s="87" t="s">
        <v>615</v>
      </c>
      <c r="K122" s="98" t="s">
        <v>1309</v>
      </c>
      <c r="L122" s="104" t="s">
        <v>1310</v>
      </c>
      <c r="M122" s="104">
        <v>9859707688</v>
      </c>
      <c r="N122" s="99" t="s">
        <v>1311</v>
      </c>
      <c r="O122" s="99">
        <v>9577747179</v>
      </c>
      <c r="P122" s="89" t="s">
        <v>621</v>
      </c>
      <c r="Q122" s="18" t="s">
        <v>1328</v>
      </c>
      <c r="R122" s="18"/>
      <c r="S122" s="18" t="s">
        <v>1330</v>
      </c>
      <c r="T122" s="18"/>
    </row>
    <row r="123" spans="1:20">
      <c r="A123" s="4">
        <v>119</v>
      </c>
      <c r="B123" s="17" t="s">
        <v>63</v>
      </c>
      <c r="C123" s="83" t="s">
        <v>557</v>
      </c>
      <c r="D123" s="47" t="s">
        <v>23</v>
      </c>
      <c r="E123" s="86">
        <v>103601</v>
      </c>
      <c r="F123" s="87" t="s">
        <v>74</v>
      </c>
      <c r="G123" s="87">
        <v>47</v>
      </c>
      <c r="H123" s="87">
        <v>58</v>
      </c>
      <c r="I123" s="57">
        <f t="shared" si="1"/>
        <v>105</v>
      </c>
      <c r="J123" s="87" t="s">
        <v>616</v>
      </c>
      <c r="K123" s="98" t="s">
        <v>1309</v>
      </c>
      <c r="L123" s="104" t="s">
        <v>1310</v>
      </c>
      <c r="M123" s="104">
        <v>9859707688</v>
      </c>
      <c r="N123" s="99" t="s">
        <v>1311</v>
      </c>
      <c r="O123" s="99">
        <v>9577747179</v>
      </c>
      <c r="P123" s="89" t="s">
        <v>621</v>
      </c>
      <c r="Q123" s="18" t="s">
        <v>1328</v>
      </c>
      <c r="R123" s="18"/>
      <c r="S123" s="18" t="s">
        <v>1330</v>
      </c>
      <c r="T123" s="18"/>
    </row>
    <row r="124" spans="1:20">
      <c r="A124" s="4">
        <v>120</v>
      </c>
      <c r="B124" s="17" t="s">
        <v>63</v>
      </c>
      <c r="C124" s="83" t="s">
        <v>331</v>
      </c>
      <c r="D124" s="47" t="s">
        <v>25</v>
      </c>
      <c r="E124" s="87">
        <v>203</v>
      </c>
      <c r="F124" s="87"/>
      <c r="G124" s="87">
        <v>37</v>
      </c>
      <c r="H124" s="87">
        <v>35</v>
      </c>
      <c r="I124" s="57">
        <f t="shared" si="1"/>
        <v>72</v>
      </c>
      <c r="J124" s="87">
        <v>8638472248</v>
      </c>
      <c r="K124" s="98" t="s">
        <v>1309</v>
      </c>
      <c r="L124" s="104" t="s">
        <v>1310</v>
      </c>
      <c r="M124" s="104">
        <v>9859707688</v>
      </c>
      <c r="N124" s="99" t="s">
        <v>1311</v>
      </c>
      <c r="O124" s="99">
        <v>9577747179</v>
      </c>
      <c r="P124" s="89" t="s">
        <v>621</v>
      </c>
      <c r="Q124" s="18" t="s">
        <v>1328</v>
      </c>
      <c r="R124" s="18"/>
      <c r="S124" s="18" t="s">
        <v>1330</v>
      </c>
      <c r="T124" s="18"/>
    </row>
    <row r="125" spans="1:20">
      <c r="A125" s="4">
        <v>121</v>
      </c>
      <c r="B125" s="17" t="s">
        <v>63</v>
      </c>
      <c r="C125" s="75" t="s">
        <v>1351</v>
      </c>
      <c r="D125" s="18" t="s">
        <v>23</v>
      </c>
      <c r="E125" s="65" t="s">
        <v>1352</v>
      </c>
      <c r="F125" s="63" t="s">
        <v>74</v>
      </c>
      <c r="G125" s="63">
        <v>35</v>
      </c>
      <c r="H125" s="63">
        <v>48</v>
      </c>
      <c r="I125" s="57">
        <f t="shared" si="1"/>
        <v>83</v>
      </c>
      <c r="J125" s="63" t="s">
        <v>1353</v>
      </c>
      <c r="K125" s="98" t="s">
        <v>1303</v>
      </c>
      <c r="L125" s="98" t="s">
        <v>1304</v>
      </c>
      <c r="M125" s="100">
        <v>9954398341</v>
      </c>
      <c r="N125" s="101" t="s">
        <v>1305</v>
      </c>
      <c r="O125" s="100">
        <v>9508508057</v>
      </c>
      <c r="P125" s="89" t="s">
        <v>622</v>
      </c>
      <c r="Q125" s="18" t="s">
        <v>1329</v>
      </c>
      <c r="R125" s="18"/>
      <c r="S125" s="18" t="s">
        <v>1330</v>
      </c>
      <c r="T125" s="18"/>
    </row>
    <row r="126" spans="1:20">
      <c r="A126" s="4">
        <v>122</v>
      </c>
      <c r="B126" s="17" t="s">
        <v>63</v>
      </c>
      <c r="C126" s="75" t="s">
        <v>1354</v>
      </c>
      <c r="D126" s="18" t="s">
        <v>23</v>
      </c>
      <c r="E126" s="65" t="s">
        <v>1355</v>
      </c>
      <c r="F126" s="63" t="s">
        <v>74</v>
      </c>
      <c r="G126" s="63">
        <v>20</v>
      </c>
      <c r="H126" s="63">
        <v>13</v>
      </c>
      <c r="I126" s="57">
        <f t="shared" si="1"/>
        <v>33</v>
      </c>
      <c r="J126" s="63" t="s">
        <v>1356</v>
      </c>
      <c r="K126" s="98" t="s">
        <v>1303</v>
      </c>
      <c r="L126" s="98" t="s">
        <v>1304</v>
      </c>
      <c r="M126" s="100">
        <v>9954398341</v>
      </c>
      <c r="N126" s="101" t="s">
        <v>1305</v>
      </c>
      <c r="O126" s="100">
        <v>9508508057</v>
      </c>
      <c r="P126" s="89" t="s">
        <v>622</v>
      </c>
      <c r="Q126" s="18" t="s">
        <v>1329</v>
      </c>
      <c r="R126" s="18"/>
      <c r="S126" s="18" t="s">
        <v>1330</v>
      </c>
      <c r="T126" s="18"/>
    </row>
    <row r="127" spans="1:20">
      <c r="A127" s="4">
        <v>123</v>
      </c>
      <c r="B127" s="17" t="s">
        <v>63</v>
      </c>
      <c r="C127" s="69" t="s">
        <v>1266</v>
      </c>
      <c r="D127" s="18" t="s">
        <v>25</v>
      </c>
      <c r="E127" s="63">
        <v>188</v>
      </c>
      <c r="F127" s="63"/>
      <c r="G127" s="63">
        <v>38</v>
      </c>
      <c r="H127" s="63">
        <v>38</v>
      </c>
      <c r="I127" s="57">
        <f t="shared" si="1"/>
        <v>76</v>
      </c>
      <c r="J127" s="63">
        <v>8404048780</v>
      </c>
      <c r="K127" s="98" t="s">
        <v>1303</v>
      </c>
      <c r="L127" s="98" t="s">
        <v>1304</v>
      </c>
      <c r="M127" s="100">
        <v>9954398341</v>
      </c>
      <c r="N127" s="101" t="s">
        <v>1305</v>
      </c>
      <c r="O127" s="100">
        <v>9508508057</v>
      </c>
      <c r="P127" s="89" t="s">
        <v>622</v>
      </c>
      <c r="Q127" s="18" t="s">
        <v>1329</v>
      </c>
      <c r="R127" s="18"/>
      <c r="S127" s="18" t="s">
        <v>1330</v>
      </c>
      <c r="T127" s="18"/>
    </row>
    <row r="128" spans="1:20">
      <c r="A128" s="4">
        <v>124</v>
      </c>
      <c r="B128" s="17" t="s">
        <v>63</v>
      </c>
      <c r="C128" s="69" t="s">
        <v>1267</v>
      </c>
      <c r="D128" s="18" t="s">
        <v>25</v>
      </c>
      <c r="E128" s="63">
        <v>189</v>
      </c>
      <c r="F128" s="63"/>
      <c r="G128" s="63">
        <v>34</v>
      </c>
      <c r="H128" s="63">
        <v>31</v>
      </c>
      <c r="I128" s="57">
        <f t="shared" si="1"/>
        <v>65</v>
      </c>
      <c r="J128" s="63">
        <v>8486283361</v>
      </c>
      <c r="K128" s="98" t="s">
        <v>1303</v>
      </c>
      <c r="L128" s="98" t="s">
        <v>1304</v>
      </c>
      <c r="M128" s="100">
        <v>9954398341</v>
      </c>
      <c r="N128" s="101" t="s">
        <v>1305</v>
      </c>
      <c r="O128" s="100">
        <v>9508508057</v>
      </c>
      <c r="P128" s="89" t="s">
        <v>623</v>
      </c>
      <c r="Q128" s="18" t="s">
        <v>1324</v>
      </c>
      <c r="R128" s="18"/>
      <c r="S128" s="18" t="s">
        <v>1330</v>
      </c>
      <c r="T128" s="18"/>
    </row>
    <row r="129" spans="1:20">
      <c r="A129" s="4">
        <v>125</v>
      </c>
      <c r="B129" s="17" t="s">
        <v>63</v>
      </c>
      <c r="C129" s="75" t="s">
        <v>1357</v>
      </c>
      <c r="D129" s="18" t="s">
        <v>23</v>
      </c>
      <c r="E129" s="65" t="s">
        <v>1358</v>
      </c>
      <c r="F129" s="63" t="s">
        <v>74</v>
      </c>
      <c r="G129" s="63">
        <v>27</v>
      </c>
      <c r="H129" s="63">
        <v>19</v>
      </c>
      <c r="I129" s="57">
        <f t="shared" si="1"/>
        <v>46</v>
      </c>
      <c r="J129" s="63" t="s">
        <v>1359</v>
      </c>
      <c r="K129" s="98" t="s">
        <v>1303</v>
      </c>
      <c r="L129" s="98" t="s">
        <v>1304</v>
      </c>
      <c r="M129" s="100">
        <v>9954398341</v>
      </c>
      <c r="N129" s="101" t="s">
        <v>1305</v>
      </c>
      <c r="O129" s="100">
        <v>9508508057</v>
      </c>
      <c r="P129" s="89" t="s">
        <v>623</v>
      </c>
      <c r="Q129" s="18" t="s">
        <v>1324</v>
      </c>
      <c r="R129" s="18"/>
      <c r="S129" s="18" t="s">
        <v>1330</v>
      </c>
      <c r="T129" s="18"/>
    </row>
    <row r="130" spans="1:20">
      <c r="A130" s="4">
        <v>126</v>
      </c>
      <c r="B130" s="17" t="s">
        <v>63</v>
      </c>
      <c r="C130" s="75" t="s">
        <v>1360</v>
      </c>
      <c r="D130" s="18" t="s">
        <v>23</v>
      </c>
      <c r="E130" s="65" t="s">
        <v>1361</v>
      </c>
      <c r="F130" s="63" t="s">
        <v>74</v>
      </c>
      <c r="G130" s="63">
        <v>125</v>
      </c>
      <c r="H130" s="63">
        <v>134</v>
      </c>
      <c r="I130" s="57">
        <f t="shared" si="1"/>
        <v>259</v>
      </c>
      <c r="J130" s="63" t="s">
        <v>1362</v>
      </c>
      <c r="K130" s="98" t="s">
        <v>1303</v>
      </c>
      <c r="L130" s="98" t="s">
        <v>1304</v>
      </c>
      <c r="M130" s="100">
        <v>9954398341</v>
      </c>
      <c r="N130" s="101" t="s">
        <v>1305</v>
      </c>
      <c r="O130" s="100">
        <v>9508508057</v>
      </c>
      <c r="P130" s="89" t="s">
        <v>623</v>
      </c>
      <c r="Q130" s="18" t="s">
        <v>1324</v>
      </c>
      <c r="R130" s="18"/>
      <c r="S130" s="18" t="s">
        <v>1330</v>
      </c>
      <c r="T130" s="18"/>
    </row>
    <row r="131" spans="1:20">
      <c r="A131" s="4">
        <v>127</v>
      </c>
      <c r="B131" s="17" t="s">
        <v>63</v>
      </c>
      <c r="C131" s="69" t="s">
        <v>1268</v>
      </c>
      <c r="D131" s="18" t="s">
        <v>25</v>
      </c>
      <c r="E131" s="63">
        <v>190</v>
      </c>
      <c r="F131" s="63"/>
      <c r="G131" s="63">
        <v>40</v>
      </c>
      <c r="H131" s="63">
        <v>34</v>
      </c>
      <c r="I131" s="57">
        <f t="shared" si="1"/>
        <v>74</v>
      </c>
      <c r="J131" s="63">
        <v>9435159478</v>
      </c>
      <c r="K131" s="98" t="s">
        <v>1303</v>
      </c>
      <c r="L131" s="98" t="s">
        <v>1304</v>
      </c>
      <c r="M131" s="100">
        <v>9954398341</v>
      </c>
      <c r="N131" s="101" t="s">
        <v>1305</v>
      </c>
      <c r="O131" s="100">
        <v>9508508057</v>
      </c>
      <c r="P131" s="89" t="s">
        <v>624</v>
      </c>
      <c r="Q131" s="18" t="s">
        <v>1325</v>
      </c>
      <c r="R131" s="18"/>
      <c r="S131" s="18" t="s">
        <v>1330</v>
      </c>
      <c r="T131" s="18"/>
    </row>
    <row r="132" spans="1:20">
      <c r="A132" s="4">
        <v>128</v>
      </c>
      <c r="B132" s="17" t="s">
        <v>63</v>
      </c>
      <c r="C132" s="69" t="s">
        <v>1269</v>
      </c>
      <c r="D132" s="18" t="s">
        <v>25</v>
      </c>
      <c r="E132" s="63">
        <v>191</v>
      </c>
      <c r="F132" s="63"/>
      <c r="G132" s="63">
        <v>29</v>
      </c>
      <c r="H132" s="63">
        <v>25</v>
      </c>
      <c r="I132" s="57">
        <f t="shared" si="1"/>
        <v>54</v>
      </c>
      <c r="J132" s="63">
        <v>9435780248</v>
      </c>
      <c r="K132" s="98" t="s">
        <v>1303</v>
      </c>
      <c r="L132" s="98" t="s">
        <v>1304</v>
      </c>
      <c r="M132" s="100">
        <v>9954398341</v>
      </c>
      <c r="N132" s="101" t="s">
        <v>1305</v>
      </c>
      <c r="O132" s="100">
        <v>9508508057</v>
      </c>
      <c r="P132" s="89" t="s">
        <v>624</v>
      </c>
      <c r="Q132" s="18" t="s">
        <v>1325</v>
      </c>
      <c r="R132" s="18"/>
      <c r="S132" s="18" t="s">
        <v>1330</v>
      </c>
      <c r="T132" s="18"/>
    </row>
    <row r="133" spans="1:20">
      <c r="A133" s="4">
        <v>129</v>
      </c>
      <c r="B133" s="17" t="s">
        <v>63</v>
      </c>
      <c r="C133" s="75" t="s">
        <v>1363</v>
      </c>
      <c r="D133" s="18" t="s">
        <v>23</v>
      </c>
      <c r="E133" s="65" t="s">
        <v>1364</v>
      </c>
      <c r="F133" s="63" t="s">
        <v>74</v>
      </c>
      <c r="G133" s="63">
        <v>57</v>
      </c>
      <c r="H133" s="63">
        <v>52</v>
      </c>
      <c r="I133" s="57">
        <f t="shared" si="1"/>
        <v>109</v>
      </c>
      <c r="J133" s="63" t="s">
        <v>1365</v>
      </c>
      <c r="K133" s="98" t="s">
        <v>1303</v>
      </c>
      <c r="L133" s="98" t="s">
        <v>1304</v>
      </c>
      <c r="M133" s="100">
        <v>9954398341</v>
      </c>
      <c r="N133" s="101" t="s">
        <v>1305</v>
      </c>
      <c r="O133" s="100">
        <v>9508508057</v>
      </c>
      <c r="P133" s="89" t="s">
        <v>624</v>
      </c>
      <c r="Q133" s="18" t="s">
        <v>1325</v>
      </c>
      <c r="R133" s="18"/>
      <c r="S133" s="18" t="s">
        <v>1330</v>
      </c>
      <c r="T133" s="18"/>
    </row>
    <row r="134" spans="1:20">
      <c r="A134" s="4">
        <v>130</v>
      </c>
      <c r="B134" s="17" t="s">
        <v>63</v>
      </c>
      <c r="C134" s="75" t="s">
        <v>1366</v>
      </c>
      <c r="D134" s="18" t="s">
        <v>23</v>
      </c>
      <c r="E134" s="65" t="s">
        <v>1367</v>
      </c>
      <c r="F134" s="63" t="s">
        <v>74</v>
      </c>
      <c r="G134" s="63">
        <v>9</v>
      </c>
      <c r="H134" s="63">
        <v>15</v>
      </c>
      <c r="I134" s="57">
        <f t="shared" ref="I134:I164" si="2">SUM(G134:H134)</f>
        <v>24</v>
      </c>
      <c r="J134" s="63"/>
      <c r="K134" s="98" t="s">
        <v>1303</v>
      </c>
      <c r="L134" s="98" t="s">
        <v>1304</v>
      </c>
      <c r="M134" s="100">
        <v>9954398341</v>
      </c>
      <c r="N134" s="101" t="s">
        <v>1305</v>
      </c>
      <c r="O134" s="100">
        <v>9508508057</v>
      </c>
      <c r="P134" s="89" t="s">
        <v>625</v>
      </c>
      <c r="Q134" s="18" t="s">
        <v>1326</v>
      </c>
      <c r="R134" s="18"/>
      <c r="S134" s="18" t="s">
        <v>1330</v>
      </c>
      <c r="T134" s="18"/>
    </row>
    <row r="135" spans="1:20">
      <c r="A135" s="4">
        <v>131</v>
      </c>
      <c r="B135" s="17" t="s">
        <v>63</v>
      </c>
      <c r="C135" s="69" t="s">
        <v>1394</v>
      </c>
      <c r="D135" s="18" t="s">
        <v>25</v>
      </c>
      <c r="E135" s="63">
        <v>30</v>
      </c>
      <c r="F135" s="63"/>
      <c r="G135" s="63">
        <v>39</v>
      </c>
      <c r="H135" s="63">
        <v>32</v>
      </c>
      <c r="I135" s="57">
        <f t="shared" si="2"/>
        <v>71</v>
      </c>
      <c r="J135" s="63">
        <v>9401847019</v>
      </c>
      <c r="K135" s="98" t="s">
        <v>1303</v>
      </c>
      <c r="L135" s="98" t="s">
        <v>1304</v>
      </c>
      <c r="M135" s="100">
        <v>9954398341</v>
      </c>
      <c r="N135" s="101" t="s">
        <v>1305</v>
      </c>
      <c r="O135" s="100">
        <v>9508508057</v>
      </c>
      <c r="P135" s="89" t="s">
        <v>625</v>
      </c>
      <c r="Q135" s="18" t="s">
        <v>1326</v>
      </c>
      <c r="R135" s="18"/>
      <c r="S135" s="18" t="s">
        <v>1330</v>
      </c>
      <c r="T135" s="18"/>
    </row>
    <row r="136" spans="1:20">
      <c r="A136" s="4">
        <v>132</v>
      </c>
      <c r="B136" s="17" t="s">
        <v>63</v>
      </c>
      <c r="C136" s="69" t="s">
        <v>1394</v>
      </c>
      <c r="D136" s="18" t="s">
        <v>25</v>
      </c>
      <c r="E136" s="63">
        <v>31</v>
      </c>
      <c r="F136" s="63"/>
      <c r="G136" s="63">
        <v>36</v>
      </c>
      <c r="H136" s="63">
        <v>41</v>
      </c>
      <c r="I136" s="57">
        <f t="shared" si="2"/>
        <v>77</v>
      </c>
      <c r="J136" s="63">
        <v>9476895467</v>
      </c>
      <c r="K136" s="98" t="s">
        <v>1303</v>
      </c>
      <c r="L136" s="98" t="s">
        <v>1304</v>
      </c>
      <c r="M136" s="100">
        <v>9954398341</v>
      </c>
      <c r="N136" s="101" t="s">
        <v>1305</v>
      </c>
      <c r="O136" s="100">
        <v>9508508057</v>
      </c>
      <c r="P136" s="89" t="s">
        <v>625</v>
      </c>
      <c r="Q136" s="18" t="s">
        <v>1326</v>
      </c>
      <c r="R136" s="18"/>
      <c r="S136" s="18" t="s">
        <v>1330</v>
      </c>
      <c r="T136" s="18"/>
    </row>
    <row r="137" spans="1:20">
      <c r="A137" s="4">
        <v>133</v>
      </c>
      <c r="B137" s="17" t="s">
        <v>63</v>
      </c>
      <c r="C137" s="75" t="s">
        <v>1368</v>
      </c>
      <c r="D137" s="18" t="s">
        <v>23</v>
      </c>
      <c r="E137" s="65" t="s">
        <v>1369</v>
      </c>
      <c r="F137" s="63" t="s">
        <v>74</v>
      </c>
      <c r="G137" s="63">
        <v>35</v>
      </c>
      <c r="H137" s="63">
        <v>23</v>
      </c>
      <c r="I137" s="57">
        <f t="shared" si="2"/>
        <v>58</v>
      </c>
      <c r="J137" s="63" t="s">
        <v>1370</v>
      </c>
      <c r="K137" s="98" t="s">
        <v>1303</v>
      </c>
      <c r="L137" s="98" t="s">
        <v>1304</v>
      </c>
      <c r="M137" s="100">
        <v>9954398341</v>
      </c>
      <c r="N137" s="101" t="s">
        <v>1305</v>
      </c>
      <c r="O137" s="100">
        <v>9508508057</v>
      </c>
      <c r="P137" s="89" t="s">
        <v>626</v>
      </c>
      <c r="Q137" s="18" t="s">
        <v>1327</v>
      </c>
      <c r="R137" s="18"/>
      <c r="S137" s="18" t="s">
        <v>1330</v>
      </c>
      <c r="T137" s="18"/>
    </row>
    <row r="138" spans="1:20">
      <c r="A138" s="4">
        <v>134</v>
      </c>
      <c r="B138" s="17" t="s">
        <v>63</v>
      </c>
      <c r="C138" s="75" t="s">
        <v>1371</v>
      </c>
      <c r="D138" s="18" t="s">
        <v>23</v>
      </c>
      <c r="E138" s="65" t="s">
        <v>1372</v>
      </c>
      <c r="F138" s="63" t="s">
        <v>74</v>
      </c>
      <c r="G138" s="63">
        <v>28</v>
      </c>
      <c r="H138" s="63">
        <v>14</v>
      </c>
      <c r="I138" s="57">
        <f t="shared" si="2"/>
        <v>42</v>
      </c>
      <c r="J138" s="63">
        <v>957708558</v>
      </c>
      <c r="K138" s="98" t="s">
        <v>1303</v>
      </c>
      <c r="L138" s="98" t="s">
        <v>1304</v>
      </c>
      <c r="M138" s="100">
        <v>9954398341</v>
      </c>
      <c r="N138" s="101" t="s">
        <v>1305</v>
      </c>
      <c r="O138" s="100">
        <v>9508508057</v>
      </c>
      <c r="P138" s="89" t="s">
        <v>626</v>
      </c>
      <c r="Q138" s="18" t="s">
        <v>1327</v>
      </c>
      <c r="R138" s="18"/>
      <c r="S138" s="18" t="s">
        <v>1330</v>
      </c>
      <c r="T138" s="18"/>
    </row>
    <row r="139" spans="1:20">
      <c r="A139" s="4">
        <v>135</v>
      </c>
      <c r="B139" s="17" t="s">
        <v>63</v>
      </c>
      <c r="C139" s="69" t="s">
        <v>1396</v>
      </c>
      <c r="D139" s="18" t="s">
        <v>25</v>
      </c>
      <c r="E139" s="63">
        <v>32</v>
      </c>
      <c r="F139" s="63"/>
      <c r="G139" s="63">
        <v>27</v>
      </c>
      <c r="H139" s="63">
        <v>18</v>
      </c>
      <c r="I139" s="57">
        <f t="shared" si="2"/>
        <v>45</v>
      </c>
      <c r="J139" s="63">
        <v>9401841802</v>
      </c>
      <c r="K139" s="98" t="s">
        <v>1303</v>
      </c>
      <c r="L139" s="98" t="s">
        <v>1304</v>
      </c>
      <c r="M139" s="100">
        <v>9954398341</v>
      </c>
      <c r="N139" s="101" t="s">
        <v>1305</v>
      </c>
      <c r="O139" s="100">
        <v>9508508057</v>
      </c>
      <c r="P139" s="89" t="s">
        <v>626</v>
      </c>
      <c r="Q139" s="18" t="s">
        <v>1327</v>
      </c>
      <c r="R139" s="18"/>
      <c r="S139" s="18" t="s">
        <v>1330</v>
      </c>
      <c r="T139" s="18"/>
    </row>
    <row r="140" spans="1:20">
      <c r="A140" s="4">
        <v>136</v>
      </c>
      <c r="B140" s="17" t="s">
        <v>63</v>
      </c>
      <c r="C140" s="69" t="s">
        <v>1395</v>
      </c>
      <c r="D140" s="18" t="s">
        <v>25</v>
      </c>
      <c r="E140" s="63">
        <v>33</v>
      </c>
      <c r="F140" s="63"/>
      <c r="G140" s="63">
        <v>40</v>
      </c>
      <c r="H140" s="63">
        <v>35</v>
      </c>
      <c r="I140" s="57">
        <f t="shared" si="2"/>
        <v>75</v>
      </c>
      <c r="J140" s="63">
        <v>9401489363</v>
      </c>
      <c r="K140" s="98" t="s">
        <v>1303</v>
      </c>
      <c r="L140" s="98" t="s">
        <v>1304</v>
      </c>
      <c r="M140" s="100">
        <v>9954398341</v>
      </c>
      <c r="N140" s="101" t="s">
        <v>1305</v>
      </c>
      <c r="O140" s="100">
        <v>9508508057</v>
      </c>
      <c r="P140" s="89" t="s">
        <v>627</v>
      </c>
      <c r="Q140" s="18" t="s">
        <v>1328</v>
      </c>
      <c r="R140" s="18"/>
      <c r="S140" s="18" t="s">
        <v>1330</v>
      </c>
      <c r="T140" s="18"/>
    </row>
    <row r="141" spans="1:20">
      <c r="A141" s="4">
        <v>137</v>
      </c>
      <c r="B141" s="17" t="s">
        <v>63</v>
      </c>
      <c r="C141" s="75" t="s">
        <v>1373</v>
      </c>
      <c r="D141" s="18" t="s">
        <v>23</v>
      </c>
      <c r="E141" s="65" t="s">
        <v>1374</v>
      </c>
      <c r="F141" s="63" t="s">
        <v>74</v>
      </c>
      <c r="G141" s="63">
        <v>26</v>
      </c>
      <c r="H141" s="63">
        <v>37</v>
      </c>
      <c r="I141" s="57">
        <f t="shared" si="2"/>
        <v>63</v>
      </c>
      <c r="J141" s="63" t="s">
        <v>1375</v>
      </c>
      <c r="K141" s="98" t="s">
        <v>1303</v>
      </c>
      <c r="L141" s="98" t="s">
        <v>1304</v>
      </c>
      <c r="M141" s="100">
        <v>9954398341</v>
      </c>
      <c r="N141" s="101" t="s">
        <v>1305</v>
      </c>
      <c r="O141" s="100">
        <v>9508508057</v>
      </c>
      <c r="P141" s="89" t="s">
        <v>627</v>
      </c>
      <c r="Q141" s="18" t="s">
        <v>1328</v>
      </c>
      <c r="R141" s="18"/>
      <c r="S141" s="18" t="s">
        <v>1330</v>
      </c>
      <c r="T141" s="18"/>
    </row>
    <row r="142" spans="1:20">
      <c r="A142" s="4">
        <v>138</v>
      </c>
      <c r="B142" s="17" t="s">
        <v>63</v>
      </c>
      <c r="C142" s="75" t="s">
        <v>1376</v>
      </c>
      <c r="D142" s="18" t="s">
        <v>23</v>
      </c>
      <c r="E142" s="65" t="s">
        <v>1377</v>
      </c>
      <c r="F142" s="63" t="s">
        <v>74</v>
      </c>
      <c r="G142" s="63">
        <v>17</v>
      </c>
      <c r="H142" s="63">
        <v>31</v>
      </c>
      <c r="I142" s="57">
        <f t="shared" si="2"/>
        <v>48</v>
      </c>
      <c r="J142" s="63" t="s">
        <v>1378</v>
      </c>
      <c r="K142" s="98" t="s">
        <v>1303</v>
      </c>
      <c r="L142" s="98" t="s">
        <v>1304</v>
      </c>
      <c r="M142" s="100">
        <v>9954398341</v>
      </c>
      <c r="N142" s="101" t="s">
        <v>1305</v>
      </c>
      <c r="O142" s="100">
        <v>9508508057</v>
      </c>
      <c r="P142" s="89" t="s">
        <v>627</v>
      </c>
      <c r="Q142" s="18" t="s">
        <v>1328</v>
      </c>
      <c r="R142" s="18"/>
      <c r="S142" s="18" t="s">
        <v>1330</v>
      </c>
      <c r="T142" s="18"/>
    </row>
    <row r="143" spans="1:20">
      <c r="A143" s="4">
        <v>139</v>
      </c>
      <c r="B143" s="17" t="s">
        <v>63</v>
      </c>
      <c r="C143" s="69" t="s">
        <v>1395</v>
      </c>
      <c r="D143" s="18" t="s">
        <v>25</v>
      </c>
      <c r="E143" s="63">
        <v>34</v>
      </c>
      <c r="F143" s="63"/>
      <c r="G143" s="63">
        <v>54</v>
      </c>
      <c r="H143" s="63">
        <v>43</v>
      </c>
      <c r="I143" s="57">
        <f t="shared" si="2"/>
        <v>97</v>
      </c>
      <c r="J143" s="63">
        <v>9435781186</v>
      </c>
      <c r="K143" s="98" t="s">
        <v>1303</v>
      </c>
      <c r="L143" s="98" t="s">
        <v>1304</v>
      </c>
      <c r="M143" s="100">
        <v>9954398341</v>
      </c>
      <c r="N143" s="101" t="s">
        <v>1305</v>
      </c>
      <c r="O143" s="100">
        <v>9508508057</v>
      </c>
      <c r="P143" s="89" t="s">
        <v>628</v>
      </c>
      <c r="Q143" s="18" t="s">
        <v>1329</v>
      </c>
      <c r="R143" s="18"/>
      <c r="S143" s="18" t="s">
        <v>1330</v>
      </c>
      <c r="T143" s="18"/>
    </row>
    <row r="144" spans="1:20">
      <c r="A144" s="4">
        <v>140</v>
      </c>
      <c r="B144" s="17" t="s">
        <v>63</v>
      </c>
      <c r="C144" s="69" t="s">
        <v>1397</v>
      </c>
      <c r="D144" s="18" t="s">
        <v>25</v>
      </c>
      <c r="E144" s="63">
        <v>35</v>
      </c>
      <c r="F144" s="63"/>
      <c r="G144" s="63">
        <v>49</v>
      </c>
      <c r="H144" s="63">
        <v>41</v>
      </c>
      <c r="I144" s="57">
        <f t="shared" si="2"/>
        <v>90</v>
      </c>
      <c r="J144" s="63">
        <v>9435641314</v>
      </c>
      <c r="K144" s="98" t="s">
        <v>1303</v>
      </c>
      <c r="L144" s="98" t="s">
        <v>1304</v>
      </c>
      <c r="M144" s="100">
        <v>9954398341</v>
      </c>
      <c r="N144" s="101" t="s">
        <v>1305</v>
      </c>
      <c r="O144" s="100">
        <v>9508508057</v>
      </c>
      <c r="P144" s="89" t="s">
        <v>628</v>
      </c>
      <c r="Q144" s="18" t="s">
        <v>1329</v>
      </c>
      <c r="R144" s="18"/>
      <c r="S144" s="18" t="s">
        <v>1330</v>
      </c>
      <c r="T144" s="18"/>
    </row>
    <row r="145" spans="1:20">
      <c r="A145" s="4">
        <v>141</v>
      </c>
      <c r="B145" s="17" t="s">
        <v>63</v>
      </c>
      <c r="C145" s="75" t="s">
        <v>1379</v>
      </c>
      <c r="D145" s="18" t="s">
        <v>23</v>
      </c>
      <c r="E145" s="65" t="s">
        <v>1380</v>
      </c>
      <c r="F145" s="63" t="s">
        <v>74</v>
      </c>
      <c r="G145" s="63">
        <v>25</v>
      </c>
      <c r="H145" s="63">
        <v>14</v>
      </c>
      <c r="I145" s="57">
        <f t="shared" si="2"/>
        <v>39</v>
      </c>
      <c r="J145" s="63" t="s">
        <v>1381</v>
      </c>
      <c r="K145" s="98" t="s">
        <v>1303</v>
      </c>
      <c r="L145" s="98" t="s">
        <v>1304</v>
      </c>
      <c r="M145" s="100">
        <v>9954398341</v>
      </c>
      <c r="N145" s="101" t="s">
        <v>1305</v>
      </c>
      <c r="O145" s="100">
        <v>9508508057</v>
      </c>
      <c r="P145" s="89" t="s">
        <v>628</v>
      </c>
      <c r="Q145" s="18" t="s">
        <v>1329</v>
      </c>
      <c r="R145" s="18"/>
      <c r="S145" s="18" t="s">
        <v>1330</v>
      </c>
      <c r="T145" s="18"/>
    </row>
    <row r="146" spans="1:20">
      <c r="A146" s="4">
        <v>142</v>
      </c>
      <c r="B146" s="17" t="s">
        <v>63</v>
      </c>
      <c r="C146" s="75" t="s">
        <v>1382</v>
      </c>
      <c r="D146" s="18" t="s">
        <v>23</v>
      </c>
      <c r="E146" s="65" t="s">
        <v>1383</v>
      </c>
      <c r="F146" s="63" t="s">
        <v>74</v>
      </c>
      <c r="G146" s="63">
        <v>18</v>
      </c>
      <c r="H146" s="63">
        <v>31</v>
      </c>
      <c r="I146" s="57">
        <f t="shared" si="2"/>
        <v>49</v>
      </c>
      <c r="J146" s="63" t="s">
        <v>1384</v>
      </c>
      <c r="K146" s="98" t="s">
        <v>1303</v>
      </c>
      <c r="L146" s="98" t="s">
        <v>1304</v>
      </c>
      <c r="M146" s="100">
        <v>9954398341</v>
      </c>
      <c r="N146" s="101" t="s">
        <v>1305</v>
      </c>
      <c r="O146" s="100">
        <v>9508508057</v>
      </c>
      <c r="P146" s="89" t="s">
        <v>629</v>
      </c>
      <c r="Q146" s="18" t="s">
        <v>1324</v>
      </c>
      <c r="R146" s="18"/>
      <c r="S146" s="18" t="s">
        <v>1330</v>
      </c>
      <c r="T146" s="18"/>
    </row>
    <row r="147" spans="1:20">
      <c r="A147" s="4">
        <v>143</v>
      </c>
      <c r="B147" s="17" t="s">
        <v>63</v>
      </c>
      <c r="C147" s="69" t="s">
        <v>98</v>
      </c>
      <c r="D147" s="18" t="s">
        <v>25</v>
      </c>
      <c r="E147" s="63">
        <v>36</v>
      </c>
      <c r="F147" s="63"/>
      <c r="G147" s="63">
        <v>72</v>
      </c>
      <c r="H147" s="63">
        <v>72</v>
      </c>
      <c r="I147" s="57">
        <f t="shared" si="2"/>
        <v>144</v>
      </c>
      <c r="J147" s="63">
        <v>9401721326</v>
      </c>
      <c r="K147" s="98" t="s">
        <v>1303</v>
      </c>
      <c r="L147" s="98" t="s">
        <v>1304</v>
      </c>
      <c r="M147" s="100">
        <v>9954398341</v>
      </c>
      <c r="N147" s="101" t="s">
        <v>1305</v>
      </c>
      <c r="O147" s="100">
        <v>9508508057</v>
      </c>
      <c r="P147" s="89" t="s">
        <v>629</v>
      </c>
      <c r="Q147" s="18" t="s">
        <v>1324</v>
      </c>
      <c r="R147" s="18"/>
      <c r="S147" s="18" t="s">
        <v>1330</v>
      </c>
      <c r="T147" s="18"/>
    </row>
    <row r="148" spans="1:20">
      <c r="A148" s="4">
        <v>144</v>
      </c>
      <c r="B148" s="17" t="s">
        <v>63</v>
      </c>
      <c r="C148" s="69" t="s">
        <v>1396</v>
      </c>
      <c r="D148" s="18" t="s">
        <v>25</v>
      </c>
      <c r="E148" s="63">
        <v>117</v>
      </c>
      <c r="F148" s="63"/>
      <c r="G148" s="63">
        <v>37</v>
      </c>
      <c r="H148" s="63">
        <v>33</v>
      </c>
      <c r="I148" s="57">
        <f t="shared" si="2"/>
        <v>70</v>
      </c>
      <c r="J148" s="63">
        <v>9435286912</v>
      </c>
      <c r="K148" s="98" t="s">
        <v>1303</v>
      </c>
      <c r="L148" s="98" t="s">
        <v>1304</v>
      </c>
      <c r="M148" s="100">
        <v>9954398341</v>
      </c>
      <c r="N148" s="101" t="s">
        <v>1305</v>
      </c>
      <c r="O148" s="100">
        <v>9508508057</v>
      </c>
      <c r="P148" s="89" t="s">
        <v>629</v>
      </c>
      <c r="Q148" s="18" t="s">
        <v>1324</v>
      </c>
      <c r="R148" s="18"/>
      <c r="S148" s="18" t="s">
        <v>1330</v>
      </c>
      <c r="T148" s="18"/>
    </row>
    <row r="149" spans="1:20">
      <c r="A149" s="4">
        <v>145</v>
      </c>
      <c r="B149" s="17" t="s">
        <v>63</v>
      </c>
      <c r="C149" s="75" t="s">
        <v>1385</v>
      </c>
      <c r="D149" s="18" t="s">
        <v>23</v>
      </c>
      <c r="E149" s="65" t="s">
        <v>1386</v>
      </c>
      <c r="F149" s="63" t="s">
        <v>74</v>
      </c>
      <c r="G149" s="63">
        <v>19</v>
      </c>
      <c r="H149" s="63">
        <v>7</v>
      </c>
      <c r="I149" s="57">
        <f t="shared" si="2"/>
        <v>26</v>
      </c>
      <c r="J149" s="63" t="s">
        <v>1387</v>
      </c>
      <c r="K149" s="98" t="s">
        <v>1303</v>
      </c>
      <c r="L149" s="98" t="s">
        <v>1304</v>
      </c>
      <c r="M149" s="100">
        <v>9954398341</v>
      </c>
      <c r="N149" s="101" t="s">
        <v>1305</v>
      </c>
      <c r="O149" s="100">
        <v>9508508057</v>
      </c>
      <c r="P149" s="89" t="s">
        <v>630</v>
      </c>
      <c r="Q149" s="18" t="s">
        <v>1325</v>
      </c>
      <c r="R149" s="18"/>
      <c r="S149" s="18" t="s">
        <v>1330</v>
      </c>
      <c r="T149" s="18"/>
    </row>
    <row r="150" spans="1:20">
      <c r="A150" s="4">
        <v>146</v>
      </c>
      <c r="B150" s="17" t="s">
        <v>63</v>
      </c>
      <c r="C150" s="75" t="s">
        <v>1388</v>
      </c>
      <c r="D150" s="18" t="s">
        <v>23</v>
      </c>
      <c r="E150" s="65" t="s">
        <v>1389</v>
      </c>
      <c r="F150" s="63" t="s">
        <v>74</v>
      </c>
      <c r="G150" s="63">
        <v>20</v>
      </c>
      <c r="H150" s="63">
        <v>9</v>
      </c>
      <c r="I150" s="57">
        <f t="shared" si="2"/>
        <v>29</v>
      </c>
      <c r="J150" s="63" t="s">
        <v>1390</v>
      </c>
      <c r="K150" s="98" t="s">
        <v>1303</v>
      </c>
      <c r="L150" s="98" t="s">
        <v>1304</v>
      </c>
      <c r="M150" s="100">
        <v>9954398341</v>
      </c>
      <c r="N150" s="101" t="s">
        <v>1305</v>
      </c>
      <c r="O150" s="100">
        <v>9508508057</v>
      </c>
      <c r="P150" s="89" t="s">
        <v>630</v>
      </c>
      <c r="Q150" s="18" t="s">
        <v>1325</v>
      </c>
      <c r="R150" s="18"/>
      <c r="S150" s="18" t="s">
        <v>1330</v>
      </c>
      <c r="T150" s="18"/>
    </row>
    <row r="151" spans="1:20">
      <c r="A151" s="4">
        <v>147</v>
      </c>
      <c r="B151" s="17" t="s">
        <v>63</v>
      </c>
      <c r="C151" s="69" t="s">
        <v>1397</v>
      </c>
      <c r="D151" s="18" t="s">
        <v>25</v>
      </c>
      <c r="E151" s="63">
        <v>119</v>
      </c>
      <c r="F151" s="63"/>
      <c r="G151" s="63">
        <v>45</v>
      </c>
      <c r="H151" s="63">
        <v>39</v>
      </c>
      <c r="I151" s="57">
        <f t="shared" si="2"/>
        <v>84</v>
      </c>
      <c r="J151" s="63">
        <v>6000356475</v>
      </c>
      <c r="K151" s="98" t="s">
        <v>1303</v>
      </c>
      <c r="L151" s="98" t="s">
        <v>1304</v>
      </c>
      <c r="M151" s="100">
        <v>9954398341</v>
      </c>
      <c r="N151" s="101" t="s">
        <v>1305</v>
      </c>
      <c r="O151" s="100">
        <v>9508508057</v>
      </c>
      <c r="P151" s="89" t="s">
        <v>630</v>
      </c>
      <c r="Q151" s="18" t="s">
        <v>1325</v>
      </c>
      <c r="R151" s="18"/>
      <c r="S151" s="18" t="s">
        <v>1330</v>
      </c>
      <c r="T151" s="18"/>
    </row>
    <row r="152" spans="1:20">
      <c r="A152" s="4">
        <v>148</v>
      </c>
      <c r="B152" s="17" t="s">
        <v>63</v>
      </c>
      <c r="C152" s="69" t="s">
        <v>1397</v>
      </c>
      <c r="D152" s="18" t="s">
        <v>25</v>
      </c>
      <c r="E152" s="63">
        <v>207</v>
      </c>
      <c r="F152" s="63"/>
      <c r="G152" s="63">
        <v>41</v>
      </c>
      <c r="H152" s="63">
        <v>31</v>
      </c>
      <c r="I152" s="57">
        <f t="shared" si="2"/>
        <v>72</v>
      </c>
      <c r="J152" s="63">
        <v>6000371049</v>
      </c>
      <c r="K152" s="98" t="s">
        <v>1303</v>
      </c>
      <c r="L152" s="98" t="s">
        <v>1304</v>
      </c>
      <c r="M152" s="100">
        <v>9954398341</v>
      </c>
      <c r="N152" s="101" t="s">
        <v>1305</v>
      </c>
      <c r="O152" s="100">
        <v>9508508057</v>
      </c>
      <c r="P152" s="89" t="s">
        <v>631</v>
      </c>
      <c r="Q152" s="18" t="s">
        <v>1326</v>
      </c>
      <c r="R152" s="18"/>
      <c r="S152" s="18" t="s">
        <v>1330</v>
      </c>
      <c r="T152" s="18"/>
    </row>
    <row r="153" spans="1:20">
      <c r="A153" s="4">
        <v>149</v>
      </c>
      <c r="B153" s="17" t="s">
        <v>63</v>
      </c>
      <c r="C153" s="75" t="s">
        <v>1391</v>
      </c>
      <c r="D153" s="18" t="s">
        <v>23</v>
      </c>
      <c r="E153" s="65" t="s">
        <v>1392</v>
      </c>
      <c r="F153" s="63" t="s">
        <v>249</v>
      </c>
      <c r="G153" s="63">
        <v>14</v>
      </c>
      <c r="H153" s="63">
        <v>20</v>
      </c>
      <c r="I153" s="57">
        <f t="shared" si="2"/>
        <v>34</v>
      </c>
      <c r="J153" s="63" t="s">
        <v>1393</v>
      </c>
      <c r="K153" s="98" t="s">
        <v>1303</v>
      </c>
      <c r="L153" s="98" t="s">
        <v>1304</v>
      </c>
      <c r="M153" s="100">
        <v>9954398341</v>
      </c>
      <c r="N153" s="101" t="s">
        <v>1305</v>
      </c>
      <c r="O153" s="100">
        <v>9508508057</v>
      </c>
      <c r="P153" s="89" t="s">
        <v>631</v>
      </c>
      <c r="Q153" s="18" t="s">
        <v>1326</v>
      </c>
      <c r="R153" s="18"/>
      <c r="S153" s="18" t="s">
        <v>1330</v>
      </c>
      <c r="T153" s="18"/>
    </row>
    <row r="154" spans="1:20">
      <c r="A154" s="4">
        <v>150</v>
      </c>
      <c r="B154" s="17" t="s">
        <v>63</v>
      </c>
      <c r="C154" s="69" t="s">
        <v>1395</v>
      </c>
      <c r="D154" s="18" t="s">
        <v>25</v>
      </c>
      <c r="E154" s="63">
        <v>206</v>
      </c>
      <c r="F154" s="63"/>
      <c r="G154" s="63">
        <v>39</v>
      </c>
      <c r="H154" s="63">
        <v>34</v>
      </c>
      <c r="I154" s="57">
        <f t="shared" si="2"/>
        <v>73</v>
      </c>
      <c r="J154" s="63">
        <v>9435861801</v>
      </c>
      <c r="K154" s="98" t="s">
        <v>1303</v>
      </c>
      <c r="L154" s="98" t="s">
        <v>1304</v>
      </c>
      <c r="M154" s="100">
        <v>9954398341</v>
      </c>
      <c r="N154" s="101" t="s">
        <v>1305</v>
      </c>
      <c r="O154" s="100">
        <v>9508508057</v>
      </c>
      <c r="P154" s="89" t="s">
        <v>631</v>
      </c>
      <c r="Q154" s="18" t="s">
        <v>1326</v>
      </c>
      <c r="R154" s="18"/>
      <c r="S154" s="18" t="s">
        <v>1330</v>
      </c>
      <c r="T154" s="18"/>
    </row>
    <row r="155" spans="1:20">
      <c r="A155" s="4">
        <v>151</v>
      </c>
      <c r="B155" s="17"/>
      <c r="C155" s="18"/>
      <c r="D155" s="18"/>
      <c r="E155" s="19"/>
      <c r="F155" s="18"/>
      <c r="G155" s="19"/>
      <c r="H155" s="19"/>
      <c r="I155" s="57">
        <f t="shared" si="2"/>
        <v>0</v>
      </c>
      <c r="J155" s="18"/>
      <c r="K155" s="18"/>
      <c r="L155" s="18"/>
      <c r="M155" s="18"/>
      <c r="N155" s="18"/>
      <c r="O155" s="18"/>
      <c r="P155" s="23"/>
      <c r="Q155" s="18"/>
      <c r="R155" s="18"/>
      <c r="S155" s="18"/>
      <c r="T155" s="18"/>
    </row>
    <row r="156" spans="1:20">
      <c r="A156" s="4">
        <v>152</v>
      </c>
      <c r="B156" s="17"/>
      <c r="C156" s="18"/>
      <c r="D156" s="18"/>
      <c r="E156" s="19"/>
      <c r="F156" s="18"/>
      <c r="G156" s="19"/>
      <c r="H156" s="19"/>
      <c r="I156" s="57">
        <f t="shared" si="2"/>
        <v>0</v>
      </c>
      <c r="J156" s="18"/>
      <c r="K156" s="18"/>
      <c r="L156" s="18"/>
      <c r="M156" s="18"/>
      <c r="N156" s="18"/>
      <c r="O156" s="18"/>
      <c r="P156" s="23"/>
      <c r="Q156" s="18"/>
      <c r="R156" s="18"/>
      <c r="S156" s="18"/>
      <c r="T156" s="18"/>
    </row>
    <row r="157" spans="1:20">
      <c r="A157" s="4">
        <v>153</v>
      </c>
      <c r="B157" s="17"/>
      <c r="C157" s="18"/>
      <c r="D157" s="18"/>
      <c r="E157" s="19"/>
      <c r="F157" s="18"/>
      <c r="G157" s="19"/>
      <c r="H157" s="19"/>
      <c r="I157" s="57">
        <f t="shared" si="2"/>
        <v>0</v>
      </c>
      <c r="J157" s="18"/>
      <c r="K157" s="18"/>
      <c r="L157" s="18"/>
      <c r="M157" s="18"/>
      <c r="N157" s="18"/>
      <c r="O157" s="18"/>
      <c r="P157" s="23"/>
      <c r="Q157" s="18"/>
      <c r="R157" s="18"/>
      <c r="S157" s="18"/>
      <c r="T157" s="18"/>
    </row>
    <row r="158" spans="1:20">
      <c r="A158" s="4">
        <v>154</v>
      </c>
      <c r="B158" s="17"/>
      <c r="C158" s="18"/>
      <c r="D158" s="18"/>
      <c r="E158" s="19"/>
      <c r="F158" s="18"/>
      <c r="G158" s="19"/>
      <c r="H158" s="19"/>
      <c r="I158" s="57">
        <f t="shared" si="2"/>
        <v>0</v>
      </c>
      <c r="J158" s="18"/>
      <c r="K158" s="18"/>
      <c r="L158" s="18"/>
      <c r="M158" s="18"/>
      <c r="N158" s="18"/>
      <c r="O158" s="18"/>
      <c r="P158" s="23"/>
      <c r="Q158" s="18"/>
      <c r="R158" s="18"/>
      <c r="S158" s="18"/>
      <c r="T158" s="18"/>
    </row>
    <row r="159" spans="1:20">
      <c r="A159" s="4">
        <v>155</v>
      </c>
      <c r="B159" s="17"/>
      <c r="C159" s="18"/>
      <c r="D159" s="18"/>
      <c r="E159" s="19"/>
      <c r="F159" s="18"/>
      <c r="G159" s="19"/>
      <c r="H159" s="19"/>
      <c r="I159" s="57">
        <f t="shared" si="2"/>
        <v>0</v>
      </c>
      <c r="J159" s="18"/>
      <c r="K159" s="18"/>
      <c r="L159" s="18"/>
      <c r="M159" s="18"/>
      <c r="N159" s="18"/>
      <c r="O159" s="18"/>
      <c r="P159" s="23"/>
      <c r="Q159" s="18"/>
      <c r="R159" s="18"/>
      <c r="S159" s="18"/>
      <c r="T159" s="18"/>
    </row>
    <row r="160" spans="1:20">
      <c r="A160" s="4">
        <v>156</v>
      </c>
      <c r="B160" s="17"/>
      <c r="C160" s="18"/>
      <c r="D160" s="18"/>
      <c r="E160" s="19"/>
      <c r="F160" s="18"/>
      <c r="G160" s="19"/>
      <c r="H160" s="19"/>
      <c r="I160" s="57">
        <f t="shared" si="2"/>
        <v>0</v>
      </c>
      <c r="J160" s="18"/>
      <c r="K160" s="18"/>
      <c r="L160" s="18"/>
      <c r="M160" s="18"/>
      <c r="N160" s="18"/>
      <c r="O160" s="18"/>
      <c r="P160" s="23"/>
      <c r="Q160" s="18"/>
      <c r="R160" s="18"/>
      <c r="S160" s="18"/>
      <c r="T160" s="18"/>
    </row>
    <row r="161" spans="1:20">
      <c r="A161" s="4">
        <v>157</v>
      </c>
      <c r="B161" s="17"/>
      <c r="C161" s="18"/>
      <c r="D161" s="18"/>
      <c r="E161" s="19"/>
      <c r="F161" s="18"/>
      <c r="G161" s="19"/>
      <c r="H161" s="19"/>
      <c r="I161" s="57">
        <f t="shared" si="2"/>
        <v>0</v>
      </c>
      <c r="J161" s="18"/>
      <c r="K161" s="18"/>
      <c r="L161" s="18"/>
      <c r="M161" s="18"/>
      <c r="N161" s="18"/>
      <c r="O161" s="18"/>
      <c r="P161" s="23"/>
      <c r="Q161" s="18"/>
      <c r="R161" s="18"/>
      <c r="S161" s="18"/>
      <c r="T161" s="18"/>
    </row>
    <row r="162" spans="1:20">
      <c r="A162" s="4">
        <v>158</v>
      </c>
      <c r="B162" s="17"/>
      <c r="C162" s="18"/>
      <c r="D162" s="18"/>
      <c r="E162" s="19"/>
      <c r="F162" s="18"/>
      <c r="G162" s="19"/>
      <c r="H162" s="19"/>
      <c r="I162" s="57">
        <f t="shared" si="2"/>
        <v>0</v>
      </c>
      <c r="J162" s="18"/>
      <c r="K162" s="18"/>
      <c r="L162" s="18"/>
      <c r="M162" s="18"/>
      <c r="N162" s="18"/>
      <c r="O162" s="18"/>
      <c r="P162" s="23"/>
      <c r="Q162" s="18"/>
      <c r="R162" s="18"/>
      <c r="S162" s="18"/>
      <c r="T162" s="18"/>
    </row>
    <row r="163" spans="1:20">
      <c r="A163" s="4">
        <v>159</v>
      </c>
      <c r="B163" s="17"/>
      <c r="C163" s="18"/>
      <c r="D163" s="18"/>
      <c r="E163" s="19"/>
      <c r="F163" s="18"/>
      <c r="G163" s="19"/>
      <c r="H163" s="19"/>
      <c r="I163" s="57">
        <f t="shared" si="2"/>
        <v>0</v>
      </c>
      <c r="J163" s="18"/>
      <c r="K163" s="18"/>
      <c r="L163" s="18"/>
      <c r="M163" s="18"/>
      <c r="N163" s="18"/>
      <c r="O163" s="18"/>
      <c r="P163" s="23"/>
      <c r="Q163" s="18"/>
      <c r="R163" s="18"/>
      <c r="S163" s="18"/>
      <c r="T163" s="18"/>
    </row>
    <row r="164" spans="1:20">
      <c r="A164" s="4">
        <v>160</v>
      </c>
      <c r="B164" s="17"/>
      <c r="C164" s="18"/>
      <c r="D164" s="18"/>
      <c r="E164" s="19"/>
      <c r="F164" s="18"/>
      <c r="G164" s="19"/>
      <c r="H164" s="19"/>
      <c r="I164" s="57">
        <f t="shared" si="2"/>
        <v>0</v>
      </c>
      <c r="J164" s="18"/>
      <c r="K164" s="18"/>
      <c r="L164" s="18"/>
      <c r="M164" s="18"/>
      <c r="N164" s="18"/>
      <c r="O164" s="18"/>
      <c r="P164" s="23"/>
      <c r="Q164" s="18"/>
      <c r="R164" s="18"/>
      <c r="S164" s="18"/>
      <c r="T164" s="18"/>
    </row>
    <row r="165" spans="1:20">
      <c r="A165" s="20" t="s">
        <v>11</v>
      </c>
      <c r="B165" s="38"/>
      <c r="C165" s="20">
        <f>COUNTIFS(C5:C164,"*")</f>
        <v>150</v>
      </c>
      <c r="D165" s="20"/>
      <c r="E165" s="13"/>
      <c r="F165" s="20"/>
      <c r="G165" s="58">
        <f>SUM(G5:G164)</f>
        <v>4114</v>
      </c>
      <c r="H165" s="58">
        <f>SUM(H5:H164)</f>
        <v>3998</v>
      </c>
      <c r="I165" s="58">
        <f>SUM(I5:I164)</f>
        <v>8112</v>
      </c>
      <c r="J165" s="20"/>
      <c r="K165" s="20"/>
      <c r="L165" s="20"/>
      <c r="M165" s="20"/>
      <c r="N165" s="20"/>
      <c r="O165" s="20"/>
      <c r="P165" s="14"/>
      <c r="Q165" s="20"/>
      <c r="R165" s="20"/>
      <c r="S165" s="20"/>
      <c r="T165" s="12"/>
    </row>
    <row r="166" spans="1:20">
      <c r="A166" s="43" t="s">
        <v>62</v>
      </c>
      <c r="B166" s="10">
        <f>COUNTIF(B$5:B$164,"Team 1")</f>
        <v>75</v>
      </c>
      <c r="C166" s="43" t="s">
        <v>25</v>
      </c>
      <c r="D166" s="10">
        <f>COUNTIF(D5:D164,"Anganwadi")</f>
        <v>66</v>
      </c>
    </row>
    <row r="167" spans="1:20">
      <c r="A167" s="43" t="s">
        <v>63</v>
      </c>
      <c r="B167" s="10">
        <f>COUNTIF(B$6:B$164,"Team 2")</f>
        <v>75</v>
      </c>
      <c r="C167" s="43" t="s">
        <v>23</v>
      </c>
      <c r="D167" s="10">
        <f>COUNTIF(D5:D164,"School")</f>
        <v>84</v>
      </c>
    </row>
  </sheetData>
  <sheetProtection password="8527" sheet="1" objects="1" scenarios="1"/>
  <mergeCells count="21">
    <mergeCell ref="D3:D4"/>
    <mergeCell ref="E3:E4"/>
    <mergeCell ref="F3:F4"/>
    <mergeCell ref="G3:I3"/>
    <mergeCell ref="J3:J4"/>
    <mergeCell ref="K3:K4"/>
    <mergeCell ref="R3:R4"/>
    <mergeCell ref="S3:S4"/>
    <mergeCell ref="A1:C1"/>
    <mergeCell ref="M1:T1"/>
    <mergeCell ref="T3:T4"/>
    <mergeCell ref="A2:C2"/>
    <mergeCell ref="L3:L4"/>
    <mergeCell ref="M3:M4"/>
    <mergeCell ref="N3:N4"/>
    <mergeCell ref="O3:O4"/>
    <mergeCell ref="P3:P4"/>
    <mergeCell ref="Q3:Q4"/>
    <mergeCell ref="B3:B4"/>
    <mergeCell ref="A3:A4"/>
    <mergeCell ref="C3:C4"/>
  </mergeCells>
  <conditionalFormatting sqref="C59">
    <cfRule type="duplicateValues" dxfId="89" priority="30" stopIfTrue="1"/>
  </conditionalFormatting>
  <conditionalFormatting sqref="C17">
    <cfRule type="duplicateValues" dxfId="88" priority="29" stopIfTrue="1"/>
  </conditionalFormatting>
  <conditionalFormatting sqref="C57:C58">
    <cfRule type="duplicateValues" dxfId="87" priority="28" stopIfTrue="1"/>
  </conditionalFormatting>
  <conditionalFormatting sqref="C55:C58">
    <cfRule type="duplicateValues" dxfId="86" priority="27" stopIfTrue="1"/>
  </conditionalFormatting>
  <conditionalFormatting sqref="E108:E109">
    <cfRule type="duplicateValues" dxfId="85" priority="26" stopIfTrue="1"/>
  </conditionalFormatting>
  <conditionalFormatting sqref="E53:E59">
    <cfRule type="duplicateValues" dxfId="84" priority="25" stopIfTrue="1"/>
  </conditionalFormatting>
  <conditionalFormatting sqref="E59">
    <cfRule type="duplicateValues" dxfId="83" priority="24" stopIfTrue="1"/>
  </conditionalFormatting>
  <conditionalFormatting sqref="E55:E58">
    <cfRule type="duplicateValues" dxfId="82" priority="23" stopIfTrue="1"/>
  </conditionalFormatting>
  <conditionalFormatting sqref="E17">
    <cfRule type="duplicateValues" dxfId="81" priority="22" stopIfTrue="1"/>
  </conditionalFormatting>
  <conditionalFormatting sqref="E57:E58">
    <cfRule type="duplicateValues" dxfId="80" priority="21" stopIfTrue="1"/>
  </conditionalFormatting>
  <conditionalFormatting sqref="E66">
    <cfRule type="duplicateValues" dxfId="79" priority="20" stopIfTrue="1"/>
  </conditionalFormatting>
  <conditionalFormatting sqref="E69">
    <cfRule type="duplicateValues" dxfId="78" priority="19" stopIfTrue="1"/>
  </conditionalFormatting>
  <conditionalFormatting sqref="E85">
    <cfRule type="duplicateValues" dxfId="77" priority="18" stopIfTrue="1"/>
  </conditionalFormatting>
  <conditionalFormatting sqref="E88:E89">
    <cfRule type="duplicateValues" dxfId="76" priority="17" stopIfTrue="1"/>
  </conditionalFormatting>
  <conditionalFormatting sqref="E93:E94">
    <cfRule type="duplicateValues" dxfId="75" priority="16" stopIfTrue="1"/>
  </conditionalFormatting>
  <conditionalFormatting sqref="E96:E99">
    <cfRule type="duplicateValues" dxfId="74" priority="15" stopIfTrue="1"/>
  </conditionalFormatting>
  <conditionalFormatting sqref="E98:E99">
    <cfRule type="duplicateValues" dxfId="73" priority="14" stopIfTrue="1"/>
  </conditionalFormatting>
  <conditionalFormatting sqref="E59">
    <cfRule type="duplicateValues" dxfId="72" priority="13" stopIfTrue="1"/>
  </conditionalFormatting>
  <conditionalFormatting sqref="E17">
    <cfRule type="duplicateValues" dxfId="71" priority="12" stopIfTrue="1"/>
  </conditionalFormatting>
  <conditionalFormatting sqref="E57:E58">
    <cfRule type="duplicateValues" dxfId="70" priority="11" stopIfTrue="1"/>
  </conditionalFormatting>
  <conditionalFormatting sqref="E55:E58">
    <cfRule type="duplicateValues" dxfId="69" priority="10" stopIfTrue="1"/>
  </conditionalFormatting>
  <conditionalFormatting sqref="E95">
    <cfRule type="duplicateValues" dxfId="68" priority="9" stopIfTrue="1"/>
  </conditionalFormatting>
  <conditionalFormatting sqref="F59">
    <cfRule type="duplicateValues" dxfId="67" priority="8" stopIfTrue="1"/>
  </conditionalFormatting>
  <conditionalFormatting sqref="F17">
    <cfRule type="duplicateValues" dxfId="66" priority="7" stopIfTrue="1"/>
  </conditionalFormatting>
  <conditionalFormatting sqref="F57:F58">
    <cfRule type="duplicateValues" dxfId="65" priority="6" stopIfTrue="1"/>
  </conditionalFormatting>
  <conditionalFormatting sqref="F55:F58">
    <cfRule type="duplicateValues" dxfId="64" priority="5" stopIfTrue="1"/>
  </conditionalFormatting>
  <conditionalFormatting sqref="J59">
    <cfRule type="duplicateValues" dxfId="63" priority="4" stopIfTrue="1"/>
  </conditionalFormatting>
  <conditionalFormatting sqref="J17">
    <cfRule type="duplicateValues" dxfId="62" priority="3" stopIfTrue="1"/>
  </conditionalFormatting>
  <conditionalFormatting sqref="J57:J58">
    <cfRule type="duplicateValues" dxfId="61" priority="2" stopIfTrue="1"/>
  </conditionalFormatting>
  <conditionalFormatting sqref="J55:J58">
    <cfRule type="duplicateValues" dxfId="60" priority="1" stopIfTrue="1"/>
  </conditionalFormatting>
  <dataValidations count="3">
    <dataValidation type="list" allowBlank="1" showInputMessage="1" showErrorMessage="1" sqref="D165">
      <formula1>"School,Anganwadi Centre"</formula1>
    </dataValidation>
    <dataValidation type="list" allowBlank="1" showInputMessage="1" showErrorMessage="1" error="Please select type of institution from drop down list." sqref="D5 D51:D56 D58:D164 D7:D12 D14:D35 D37:D42 D44:D49">
      <formula1>"Anganwadi,School"</formula1>
    </dataValidation>
    <dataValidation type="list" allowBlank="1" showInputMessage="1" showErrorMessage="1" sqref="B5:B164">
      <formula1>"Team 1, Team 2"</formula1>
    </dataValidation>
  </dataValidations>
  <printOptions horizontalCentered="1"/>
  <pageMargins left="0.37" right="0.23" top="0.43" bottom="0.45" header="0.3" footer="0.22"/>
  <pageSetup paperSize="9" scale="46" fitToHeight="11000" orientation="landscape" horizontalDpi="0" verticalDpi="0" r:id="rId1"/>
  <headerFooter>
    <oddFooter>&amp;CPages &amp;P of &amp;N</oddFooter>
  </headerFooter>
</worksheet>
</file>

<file path=xl/worksheets/sheet5.xml><?xml version="1.0" encoding="utf-8"?>
<worksheet xmlns="http://schemas.openxmlformats.org/spreadsheetml/2006/main" xmlns:r="http://schemas.openxmlformats.org/officeDocument/2006/relationships">
  <sheetPr>
    <tabColor rgb="FFC00000"/>
    <pageSetUpPr fitToPage="1"/>
  </sheetPr>
  <dimension ref="A1:T167"/>
  <sheetViews>
    <sheetView workbookViewId="0">
      <pane xSplit="3" ySplit="4" topLeftCell="D5" activePane="bottomRight" state="frozen"/>
      <selection pane="topRight" activeCell="C1" sqref="C1"/>
      <selection pane="bottomLeft" activeCell="A5" sqref="A5"/>
      <selection pane="bottomRight" activeCell="K149" sqref="K149"/>
    </sheetView>
  </sheetViews>
  <sheetFormatPr defaultRowHeight="16.5"/>
  <cols>
    <col min="1" max="1" width="8.42578125" style="1" customWidth="1"/>
    <col min="2" max="2" width="14.42578125" style="1" customWidth="1"/>
    <col min="3" max="3" width="25.85546875" style="1" customWidth="1"/>
    <col min="4" max="4" width="17.42578125" style="1" bestFit="1" customWidth="1"/>
    <col min="5" max="5" width="16" style="16" customWidth="1"/>
    <col min="6" max="6" width="17" style="1" customWidth="1"/>
    <col min="7" max="7" width="6.140625" style="16" customWidth="1"/>
    <col min="8" max="8" width="6.28515625" style="16" bestFit="1" customWidth="1"/>
    <col min="9" max="9" width="6" style="1" bestFit="1" customWidth="1"/>
    <col min="10" max="10" width="16.7109375" style="1" customWidth="1"/>
    <col min="11" max="13" width="19.5703125" style="1" customWidth="1"/>
    <col min="14" max="14" width="19.140625" style="1" customWidth="1"/>
    <col min="15" max="15" width="14.85546875" style="1" bestFit="1" customWidth="1"/>
    <col min="16" max="16" width="15.28515625" style="1" customWidth="1"/>
    <col min="17" max="17" width="11.5703125" style="1" bestFit="1" customWidth="1"/>
    <col min="18" max="18" width="17.5703125" style="1" customWidth="1"/>
    <col min="19" max="19" width="19.5703125" style="1" customWidth="1"/>
    <col min="20" max="16384" width="9.140625" style="1"/>
  </cols>
  <sheetData>
    <row r="1" spans="1:20" ht="60" customHeight="1">
      <c r="A1" s="171" t="s">
        <v>70</v>
      </c>
      <c r="B1" s="171"/>
      <c r="C1" s="171"/>
      <c r="D1" s="53"/>
      <c r="E1" s="53"/>
      <c r="F1" s="53"/>
      <c r="G1" s="53"/>
      <c r="H1" s="53"/>
      <c r="I1" s="53"/>
      <c r="J1" s="53"/>
      <c r="K1" s="53"/>
      <c r="L1" s="53"/>
      <c r="M1" s="173"/>
      <c r="N1" s="173"/>
      <c r="O1" s="173"/>
      <c r="P1" s="173"/>
      <c r="Q1" s="173"/>
      <c r="R1" s="173"/>
      <c r="S1" s="173"/>
      <c r="T1" s="173"/>
    </row>
    <row r="2" spans="1:20">
      <c r="A2" s="167" t="s">
        <v>59</v>
      </c>
      <c r="B2" s="168"/>
      <c r="C2" s="168"/>
      <c r="D2" s="24">
        <v>43647</v>
      </c>
      <c r="E2" s="21"/>
      <c r="F2" s="21"/>
      <c r="G2" s="21"/>
      <c r="H2" s="21"/>
      <c r="I2" s="21"/>
      <c r="J2" s="21"/>
      <c r="K2" s="21"/>
      <c r="L2" s="21"/>
      <c r="M2" s="21"/>
      <c r="N2" s="21"/>
      <c r="O2" s="21"/>
      <c r="P2" s="21"/>
      <c r="Q2" s="21"/>
      <c r="R2" s="21"/>
      <c r="S2" s="21"/>
    </row>
    <row r="3" spans="1:20" ht="24" customHeight="1">
      <c r="A3" s="163" t="s">
        <v>14</v>
      </c>
      <c r="B3" s="165" t="s">
        <v>61</v>
      </c>
      <c r="C3" s="162" t="s">
        <v>7</v>
      </c>
      <c r="D3" s="162" t="s">
        <v>55</v>
      </c>
      <c r="E3" s="162" t="s">
        <v>16</v>
      </c>
      <c r="F3" s="169" t="s">
        <v>17</v>
      </c>
      <c r="G3" s="162" t="s">
        <v>8</v>
      </c>
      <c r="H3" s="162"/>
      <c r="I3" s="162"/>
      <c r="J3" s="162" t="s">
        <v>31</v>
      </c>
      <c r="K3" s="165" t="s">
        <v>33</v>
      </c>
      <c r="L3" s="165" t="s">
        <v>50</v>
      </c>
      <c r="M3" s="165" t="s">
        <v>51</v>
      </c>
      <c r="N3" s="165" t="s">
        <v>34</v>
      </c>
      <c r="O3" s="165" t="s">
        <v>35</v>
      </c>
      <c r="P3" s="163" t="s">
        <v>54</v>
      </c>
      <c r="Q3" s="162" t="s">
        <v>52</v>
      </c>
      <c r="R3" s="162" t="s">
        <v>32</v>
      </c>
      <c r="S3" s="162" t="s">
        <v>53</v>
      </c>
      <c r="T3" s="162" t="s">
        <v>13</v>
      </c>
    </row>
    <row r="4" spans="1:20" ht="25.5" customHeight="1">
      <c r="A4" s="163"/>
      <c r="B4" s="170"/>
      <c r="C4" s="162"/>
      <c r="D4" s="162"/>
      <c r="E4" s="162"/>
      <c r="F4" s="169"/>
      <c r="G4" s="22" t="s">
        <v>9</v>
      </c>
      <c r="H4" s="22" t="s">
        <v>10</v>
      </c>
      <c r="I4" s="22" t="s">
        <v>11</v>
      </c>
      <c r="J4" s="162"/>
      <c r="K4" s="166"/>
      <c r="L4" s="166"/>
      <c r="M4" s="166"/>
      <c r="N4" s="166"/>
      <c r="O4" s="166"/>
      <c r="P4" s="163"/>
      <c r="Q4" s="163"/>
      <c r="R4" s="162"/>
      <c r="S4" s="162"/>
      <c r="T4" s="162"/>
    </row>
    <row r="5" spans="1:20">
      <c r="A5" s="4">
        <v>1</v>
      </c>
      <c r="B5" s="17" t="s">
        <v>62</v>
      </c>
      <c r="C5" s="90" t="s">
        <v>632</v>
      </c>
      <c r="D5" s="47" t="s">
        <v>23</v>
      </c>
      <c r="E5" s="91">
        <v>103202</v>
      </c>
      <c r="F5" s="92" t="s">
        <v>249</v>
      </c>
      <c r="G5" s="63">
        <v>16</v>
      </c>
      <c r="H5" s="63">
        <v>16</v>
      </c>
      <c r="I5" s="57">
        <f t="shared" ref="I5:I36" si="0">SUM(G5:H5)</f>
        <v>32</v>
      </c>
      <c r="J5" s="92">
        <v>9859525766</v>
      </c>
      <c r="K5" s="101" t="s">
        <v>1312</v>
      </c>
      <c r="L5" s="101" t="s">
        <v>1313</v>
      </c>
      <c r="M5" s="100">
        <v>7399329595</v>
      </c>
      <c r="N5" s="101" t="s">
        <v>1314</v>
      </c>
      <c r="O5" s="100">
        <v>9577558989</v>
      </c>
      <c r="P5" s="89">
        <v>43472</v>
      </c>
      <c r="Q5" s="47" t="s">
        <v>1327</v>
      </c>
      <c r="R5" s="47"/>
      <c r="S5" s="18" t="s">
        <v>1330</v>
      </c>
      <c r="T5" s="18"/>
    </row>
    <row r="6" spans="1:20">
      <c r="A6" s="4">
        <v>2</v>
      </c>
      <c r="B6" s="17" t="s">
        <v>62</v>
      </c>
      <c r="C6" s="90" t="s">
        <v>633</v>
      </c>
      <c r="D6" s="47" t="s">
        <v>23</v>
      </c>
      <c r="E6" s="93">
        <v>103304</v>
      </c>
      <c r="F6" s="92" t="s">
        <v>86</v>
      </c>
      <c r="G6" s="63">
        <v>30</v>
      </c>
      <c r="H6" s="63">
        <v>18</v>
      </c>
      <c r="I6" s="57">
        <f t="shared" si="0"/>
        <v>48</v>
      </c>
      <c r="J6" s="92" t="s">
        <v>634</v>
      </c>
      <c r="K6" s="101" t="s">
        <v>1312</v>
      </c>
      <c r="L6" s="101" t="s">
        <v>1313</v>
      </c>
      <c r="M6" s="100">
        <v>7399329595</v>
      </c>
      <c r="N6" s="101" t="s">
        <v>1314</v>
      </c>
      <c r="O6" s="100">
        <v>9577558989</v>
      </c>
      <c r="P6" s="89">
        <v>43472</v>
      </c>
      <c r="Q6" s="47" t="s">
        <v>1327</v>
      </c>
      <c r="R6" s="47"/>
      <c r="S6" s="18" t="s">
        <v>1330</v>
      </c>
      <c r="T6" s="18"/>
    </row>
    <row r="7" spans="1:20">
      <c r="A7" s="4">
        <v>3</v>
      </c>
      <c r="B7" s="17" t="s">
        <v>62</v>
      </c>
      <c r="C7" s="90" t="s">
        <v>729</v>
      </c>
      <c r="D7" s="47" t="s">
        <v>25</v>
      </c>
      <c r="E7" s="92">
        <v>37</v>
      </c>
      <c r="F7" s="92"/>
      <c r="G7" s="63">
        <v>22</v>
      </c>
      <c r="H7" s="63">
        <v>22</v>
      </c>
      <c r="I7" s="57">
        <f t="shared" si="0"/>
        <v>44</v>
      </c>
      <c r="J7" s="92">
        <v>9435069766</v>
      </c>
      <c r="K7" s="101" t="s">
        <v>1312</v>
      </c>
      <c r="L7" s="101" t="s">
        <v>1313</v>
      </c>
      <c r="M7" s="100">
        <v>7399329595</v>
      </c>
      <c r="N7" s="101" t="s">
        <v>1314</v>
      </c>
      <c r="O7" s="100">
        <v>9577558989</v>
      </c>
      <c r="P7" s="89">
        <v>43472</v>
      </c>
      <c r="Q7" s="47" t="s">
        <v>1327</v>
      </c>
      <c r="R7" s="47"/>
      <c r="S7" s="18" t="s">
        <v>1330</v>
      </c>
      <c r="T7" s="18"/>
    </row>
    <row r="8" spans="1:20">
      <c r="A8" s="4">
        <v>4</v>
      </c>
      <c r="B8" s="17" t="s">
        <v>62</v>
      </c>
      <c r="C8" s="90" t="s">
        <v>635</v>
      </c>
      <c r="D8" s="47" t="s">
        <v>23</v>
      </c>
      <c r="E8" s="93">
        <v>103305</v>
      </c>
      <c r="F8" s="92" t="s">
        <v>86</v>
      </c>
      <c r="G8" s="63">
        <v>15</v>
      </c>
      <c r="H8" s="63">
        <v>16</v>
      </c>
      <c r="I8" s="57">
        <f t="shared" si="0"/>
        <v>31</v>
      </c>
      <c r="J8" s="92">
        <v>9859888032</v>
      </c>
      <c r="K8" s="101" t="s">
        <v>1312</v>
      </c>
      <c r="L8" s="101" t="s">
        <v>1313</v>
      </c>
      <c r="M8" s="100">
        <v>7399329595</v>
      </c>
      <c r="N8" s="101" t="s">
        <v>1314</v>
      </c>
      <c r="O8" s="100">
        <v>9577558989</v>
      </c>
      <c r="P8" s="89">
        <v>42407</v>
      </c>
      <c r="Q8" s="47" t="s">
        <v>1328</v>
      </c>
      <c r="R8" s="47"/>
      <c r="S8" s="18" t="s">
        <v>1330</v>
      </c>
      <c r="T8" s="18"/>
    </row>
    <row r="9" spans="1:20">
      <c r="A9" s="4">
        <v>5</v>
      </c>
      <c r="B9" s="17" t="s">
        <v>62</v>
      </c>
      <c r="C9" s="90" t="s">
        <v>636</v>
      </c>
      <c r="D9" s="47" t="s">
        <v>23</v>
      </c>
      <c r="E9" s="93">
        <v>103505</v>
      </c>
      <c r="F9" s="92" t="s">
        <v>74</v>
      </c>
      <c r="G9" s="63">
        <v>4</v>
      </c>
      <c r="H9" s="63">
        <v>4</v>
      </c>
      <c r="I9" s="57">
        <f t="shared" si="0"/>
        <v>8</v>
      </c>
      <c r="J9" s="92" t="s">
        <v>637</v>
      </c>
      <c r="K9" s="101" t="s">
        <v>1312</v>
      </c>
      <c r="L9" s="101" t="s">
        <v>1313</v>
      </c>
      <c r="M9" s="100">
        <v>7399329595</v>
      </c>
      <c r="N9" s="101" t="s">
        <v>1314</v>
      </c>
      <c r="O9" s="100">
        <v>9577558989</v>
      </c>
      <c r="P9" s="89">
        <v>42407</v>
      </c>
      <c r="Q9" s="47" t="s">
        <v>1328</v>
      </c>
      <c r="R9" s="47"/>
      <c r="S9" s="18" t="s">
        <v>1330</v>
      </c>
      <c r="T9" s="18"/>
    </row>
    <row r="10" spans="1:20">
      <c r="A10" s="4">
        <v>6</v>
      </c>
      <c r="B10" s="17" t="s">
        <v>62</v>
      </c>
      <c r="C10" s="90" t="s">
        <v>729</v>
      </c>
      <c r="D10" s="47" t="s">
        <v>25</v>
      </c>
      <c r="E10" s="92">
        <v>136</v>
      </c>
      <c r="F10" s="92"/>
      <c r="G10" s="63">
        <v>26</v>
      </c>
      <c r="H10" s="63">
        <v>24</v>
      </c>
      <c r="I10" s="57">
        <f t="shared" si="0"/>
        <v>50</v>
      </c>
      <c r="J10" s="92">
        <v>9101565099</v>
      </c>
      <c r="K10" s="101" t="s">
        <v>1312</v>
      </c>
      <c r="L10" s="101" t="s">
        <v>1313</v>
      </c>
      <c r="M10" s="100">
        <v>7399329595</v>
      </c>
      <c r="N10" s="101" t="s">
        <v>1314</v>
      </c>
      <c r="O10" s="100">
        <v>9577558989</v>
      </c>
      <c r="P10" s="89">
        <v>42407</v>
      </c>
      <c r="Q10" s="47" t="s">
        <v>1328</v>
      </c>
      <c r="R10" s="47"/>
      <c r="S10" s="18" t="s">
        <v>1330</v>
      </c>
      <c r="T10" s="18"/>
    </row>
    <row r="11" spans="1:20">
      <c r="A11" s="4">
        <v>7</v>
      </c>
      <c r="B11" s="17" t="s">
        <v>62</v>
      </c>
      <c r="C11" s="90" t="s">
        <v>132</v>
      </c>
      <c r="D11" s="47" t="s">
        <v>23</v>
      </c>
      <c r="E11" s="93">
        <v>103506</v>
      </c>
      <c r="F11" s="92" t="s">
        <v>86</v>
      </c>
      <c r="G11" s="63">
        <v>13</v>
      </c>
      <c r="H11" s="63">
        <v>15</v>
      </c>
      <c r="I11" s="57">
        <f t="shared" si="0"/>
        <v>28</v>
      </c>
      <c r="J11" s="92" t="s">
        <v>638</v>
      </c>
      <c r="K11" s="101" t="s">
        <v>1312</v>
      </c>
      <c r="L11" s="101" t="s">
        <v>1313</v>
      </c>
      <c r="M11" s="100">
        <v>7399329595</v>
      </c>
      <c r="N11" s="101" t="s">
        <v>1314</v>
      </c>
      <c r="O11" s="100">
        <v>9577558989</v>
      </c>
      <c r="P11" s="89">
        <v>43531</v>
      </c>
      <c r="Q11" s="47" t="s">
        <v>1329</v>
      </c>
      <c r="R11" s="47"/>
      <c r="S11" s="18" t="s">
        <v>1330</v>
      </c>
      <c r="T11" s="18"/>
    </row>
    <row r="12" spans="1:20">
      <c r="A12" s="4">
        <v>8</v>
      </c>
      <c r="B12" s="17" t="s">
        <v>62</v>
      </c>
      <c r="C12" s="90" t="s">
        <v>729</v>
      </c>
      <c r="D12" s="47" t="s">
        <v>25</v>
      </c>
      <c r="E12" s="92">
        <v>204</v>
      </c>
      <c r="F12" s="92"/>
      <c r="G12" s="63">
        <v>27</v>
      </c>
      <c r="H12" s="63">
        <v>23</v>
      </c>
      <c r="I12" s="57">
        <f t="shared" si="0"/>
        <v>50</v>
      </c>
      <c r="J12" s="92">
        <v>6000372385</v>
      </c>
      <c r="K12" s="101" t="s">
        <v>1312</v>
      </c>
      <c r="L12" s="101" t="s">
        <v>1313</v>
      </c>
      <c r="M12" s="100">
        <v>7399329595</v>
      </c>
      <c r="N12" s="101" t="s">
        <v>1314</v>
      </c>
      <c r="O12" s="100">
        <v>9577558989</v>
      </c>
      <c r="P12" s="89">
        <v>43531</v>
      </c>
      <c r="Q12" s="47" t="s">
        <v>1329</v>
      </c>
      <c r="R12" s="47"/>
      <c r="S12" s="18" t="s">
        <v>1330</v>
      </c>
      <c r="T12" s="18"/>
    </row>
    <row r="13" spans="1:20">
      <c r="A13" s="4">
        <v>9</v>
      </c>
      <c r="B13" s="17" t="s">
        <v>62</v>
      </c>
      <c r="C13" s="90" t="s">
        <v>639</v>
      </c>
      <c r="D13" s="47" t="s">
        <v>23</v>
      </c>
      <c r="E13" s="91">
        <v>103604</v>
      </c>
      <c r="F13" s="92" t="s">
        <v>249</v>
      </c>
      <c r="G13" s="63">
        <v>35</v>
      </c>
      <c r="H13" s="63">
        <v>38</v>
      </c>
      <c r="I13" s="57">
        <f t="shared" si="0"/>
        <v>73</v>
      </c>
      <c r="J13" s="92" t="s">
        <v>640</v>
      </c>
      <c r="K13" s="101" t="s">
        <v>1312</v>
      </c>
      <c r="L13" s="101" t="s">
        <v>1313</v>
      </c>
      <c r="M13" s="100">
        <v>7399329595</v>
      </c>
      <c r="N13" s="101" t="s">
        <v>1314</v>
      </c>
      <c r="O13" s="100">
        <v>9577558989</v>
      </c>
      <c r="P13" s="89">
        <v>43531</v>
      </c>
      <c r="Q13" s="47" t="s">
        <v>1329</v>
      </c>
      <c r="R13" s="47"/>
      <c r="S13" s="18" t="s">
        <v>1330</v>
      </c>
      <c r="T13" s="18"/>
    </row>
    <row r="14" spans="1:20">
      <c r="A14" s="4">
        <v>10</v>
      </c>
      <c r="B14" s="17" t="s">
        <v>62</v>
      </c>
      <c r="C14" s="90" t="s">
        <v>729</v>
      </c>
      <c r="D14" s="47" t="s">
        <v>25</v>
      </c>
      <c r="E14" s="92">
        <v>260</v>
      </c>
      <c r="F14" s="92"/>
      <c r="G14" s="63">
        <v>22</v>
      </c>
      <c r="H14" s="63">
        <v>18</v>
      </c>
      <c r="I14" s="57">
        <f t="shared" si="0"/>
        <v>40</v>
      </c>
      <c r="J14" s="92">
        <v>9859255569</v>
      </c>
      <c r="K14" s="101" t="s">
        <v>1312</v>
      </c>
      <c r="L14" s="101" t="s">
        <v>1313</v>
      </c>
      <c r="M14" s="100">
        <v>7399329595</v>
      </c>
      <c r="N14" s="101" t="s">
        <v>1314</v>
      </c>
      <c r="O14" s="100">
        <v>9577558989</v>
      </c>
      <c r="P14" s="89">
        <v>43562</v>
      </c>
      <c r="Q14" s="47" t="s">
        <v>1324</v>
      </c>
      <c r="R14" s="47"/>
      <c r="S14" s="18" t="s">
        <v>1330</v>
      </c>
      <c r="T14" s="18"/>
    </row>
    <row r="15" spans="1:20">
      <c r="A15" s="4">
        <v>11</v>
      </c>
      <c r="B15" s="17" t="s">
        <v>62</v>
      </c>
      <c r="C15" s="90" t="s">
        <v>641</v>
      </c>
      <c r="D15" s="47" t="s">
        <v>23</v>
      </c>
      <c r="E15" s="93">
        <v>120806</v>
      </c>
      <c r="F15" s="92" t="s">
        <v>86</v>
      </c>
      <c r="G15" s="63">
        <v>13</v>
      </c>
      <c r="H15" s="63">
        <v>39</v>
      </c>
      <c r="I15" s="57">
        <f t="shared" si="0"/>
        <v>52</v>
      </c>
      <c r="J15" s="92">
        <v>9859149867</v>
      </c>
      <c r="K15" s="101" t="s">
        <v>1312</v>
      </c>
      <c r="L15" s="101" t="s">
        <v>1313</v>
      </c>
      <c r="M15" s="100">
        <v>7399329595</v>
      </c>
      <c r="N15" s="101" t="s">
        <v>1314</v>
      </c>
      <c r="O15" s="100">
        <v>9577558989</v>
      </c>
      <c r="P15" s="89">
        <v>43562</v>
      </c>
      <c r="Q15" s="47" t="s">
        <v>1324</v>
      </c>
      <c r="R15" s="47"/>
      <c r="S15" s="18" t="s">
        <v>1330</v>
      </c>
      <c r="T15" s="18"/>
    </row>
    <row r="16" spans="1:20">
      <c r="A16" s="4">
        <v>12</v>
      </c>
      <c r="B16" s="17" t="s">
        <v>62</v>
      </c>
      <c r="C16" s="90" t="s">
        <v>642</v>
      </c>
      <c r="D16" s="47" t="s">
        <v>23</v>
      </c>
      <c r="E16" s="91">
        <v>120805</v>
      </c>
      <c r="F16" s="92" t="s">
        <v>249</v>
      </c>
      <c r="G16" s="63">
        <v>22</v>
      </c>
      <c r="H16" s="63">
        <v>40</v>
      </c>
      <c r="I16" s="57">
        <f t="shared" si="0"/>
        <v>62</v>
      </c>
      <c r="J16" s="92" t="s">
        <v>643</v>
      </c>
      <c r="K16" s="101" t="s">
        <v>1312</v>
      </c>
      <c r="L16" s="101" t="s">
        <v>1313</v>
      </c>
      <c r="M16" s="100">
        <v>7399329595</v>
      </c>
      <c r="N16" s="101" t="s">
        <v>1314</v>
      </c>
      <c r="O16" s="100">
        <v>9577558989</v>
      </c>
      <c r="P16" s="89">
        <v>43562</v>
      </c>
      <c r="Q16" s="47" t="s">
        <v>1324</v>
      </c>
      <c r="R16" s="47"/>
      <c r="S16" s="18" t="s">
        <v>1330</v>
      </c>
      <c r="T16" s="18"/>
    </row>
    <row r="17" spans="1:20">
      <c r="A17" s="4">
        <v>13</v>
      </c>
      <c r="B17" s="17" t="s">
        <v>62</v>
      </c>
      <c r="C17" s="90" t="s">
        <v>730</v>
      </c>
      <c r="D17" s="47" t="s">
        <v>25</v>
      </c>
      <c r="E17" s="92">
        <v>134</v>
      </c>
      <c r="F17" s="92"/>
      <c r="G17" s="63">
        <v>23</v>
      </c>
      <c r="H17" s="63">
        <v>21</v>
      </c>
      <c r="I17" s="57">
        <f t="shared" si="0"/>
        <v>44</v>
      </c>
      <c r="J17" s="92">
        <v>9476900820</v>
      </c>
      <c r="K17" s="98" t="s">
        <v>1309</v>
      </c>
      <c r="L17" s="104" t="s">
        <v>1310</v>
      </c>
      <c r="M17" s="104">
        <v>9859707688</v>
      </c>
      <c r="N17" s="99" t="s">
        <v>1311</v>
      </c>
      <c r="O17" s="99">
        <v>9577747179</v>
      </c>
      <c r="P17" s="89">
        <v>43592</v>
      </c>
      <c r="Q17" s="47" t="s">
        <v>1325</v>
      </c>
      <c r="R17" s="47"/>
      <c r="S17" s="18" t="s">
        <v>1330</v>
      </c>
      <c r="T17" s="18"/>
    </row>
    <row r="18" spans="1:20">
      <c r="A18" s="4">
        <v>14</v>
      </c>
      <c r="B18" s="17" t="s">
        <v>62</v>
      </c>
      <c r="C18" s="90" t="s">
        <v>644</v>
      </c>
      <c r="D18" s="47" t="s">
        <v>23</v>
      </c>
      <c r="E18" s="91">
        <v>120602</v>
      </c>
      <c r="F18" s="92" t="s">
        <v>74</v>
      </c>
      <c r="G18" s="63">
        <v>22</v>
      </c>
      <c r="H18" s="63">
        <v>23</v>
      </c>
      <c r="I18" s="57">
        <f t="shared" si="0"/>
        <v>45</v>
      </c>
      <c r="J18" s="92" t="s">
        <v>645</v>
      </c>
      <c r="K18" s="98" t="s">
        <v>1309</v>
      </c>
      <c r="L18" s="104" t="s">
        <v>1310</v>
      </c>
      <c r="M18" s="104">
        <v>9859707688</v>
      </c>
      <c r="N18" s="99" t="s">
        <v>1311</v>
      </c>
      <c r="O18" s="99">
        <v>9577747179</v>
      </c>
      <c r="P18" s="89">
        <v>43592</v>
      </c>
      <c r="Q18" s="47" t="s">
        <v>1325</v>
      </c>
      <c r="R18" s="47"/>
      <c r="S18" s="18" t="s">
        <v>1330</v>
      </c>
      <c r="T18" s="18"/>
    </row>
    <row r="19" spans="1:20">
      <c r="A19" s="4">
        <v>15</v>
      </c>
      <c r="B19" s="17" t="s">
        <v>62</v>
      </c>
      <c r="C19" s="90" t="s">
        <v>731</v>
      </c>
      <c r="D19" s="47" t="s">
        <v>25</v>
      </c>
      <c r="E19" s="92">
        <v>39</v>
      </c>
      <c r="F19" s="92"/>
      <c r="G19" s="63">
        <v>45</v>
      </c>
      <c r="H19" s="63">
        <v>44</v>
      </c>
      <c r="I19" s="57">
        <f t="shared" si="0"/>
        <v>89</v>
      </c>
      <c r="J19" s="92">
        <v>7002011130</v>
      </c>
      <c r="K19" s="98" t="s">
        <v>1309</v>
      </c>
      <c r="L19" s="104" t="s">
        <v>1310</v>
      </c>
      <c r="M19" s="104">
        <v>9859707688</v>
      </c>
      <c r="N19" s="99" t="s">
        <v>1311</v>
      </c>
      <c r="O19" s="99">
        <v>9577747179</v>
      </c>
      <c r="P19" s="89">
        <v>43592</v>
      </c>
      <c r="Q19" s="47" t="s">
        <v>1325</v>
      </c>
      <c r="R19" s="47"/>
      <c r="S19" s="18" t="s">
        <v>1330</v>
      </c>
      <c r="T19" s="18"/>
    </row>
    <row r="20" spans="1:20">
      <c r="A20" s="4">
        <v>16</v>
      </c>
      <c r="B20" s="17" t="s">
        <v>62</v>
      </c>
      <c r="C20" s="90" t="s">
        <v>646</v>
      </c>
      <c r="D20" s="47" t="s">
        <v>23</v>
      </c>
      <c r="E20" s="91">
        <v>103703</v>
      </c>
      <c r="F20" s="92" t="s">
        <v>74</v>
      </c>
      <c r="G20" s="63">
        <v>27</v>
      </c>
      <c r="H20" s="63">
        <v>27</v>
      </c>
      <c r="I20" s="57">
        <f t="shared" si="0"/>
        <v>54</v>
      </c>
      <c r="J20" s="92" t="s">
        <v>647</v>
      </c>
      <c r="K20" s="98" t="s">
        <v>1309</v>
      </c>
      <c r="L20" s="104" t="s">
        <v>1310</v>
      </c>
      <c r="M20" s="104">
        <v>9859707688</v>
      </c>
      <c r="N20" s="99" t="s">
        <v>1311</v>
      </c>
      <c r="O20" s="99">
        <v>9577747179</v>
      </c>
      <c r="P20" s="89">
        <v>43623</v>
      </c>
      <c r="Q20" s="47" t="s">
        <v>1326</v>
      </c>
      <c r="R20" s="47"/>
      <c r="S20" s="18" t="s">
        <v>1330</v>
      </c>
      <c r="T20" s="18"/>
    </row>
    <row r="21" spans="1:20">
      <c r="A21" s="4">
        <v>17</v>
      </c>
      <c r="B21" s="17" t="s">
        <v>62</v>
      </c>
      <c r="C21" s="90" t="s">
        <v>732</v>
      </c>
      <c r="D21" s="47" t="s">
        <v>25</v>
      </c>
      <c r="E21" s="92">
        <v>40</v>
      </c>
      <c r="F21" s="92"/>
      <c r="G21" s="63">
        <v>24</v>
      </c>
      <c r="H21" s="63">
        <v>9</v>
      </c>
      <c r="I21" s="57">
        <f t="shared" si="0"/>
        <v>33</v>
      </c>
      <c r="J21" s="92">
        <v>9365073766</v>
      </c>
      <c r="K21" s="98" t="s">
        <v>1309</v>
      </c>
      <c r="L21" s="104" t="s">
        <v>1310</v>
      </c>
      <c r="M21" s="104">
        <v>9859707688</v>
      </c>
      <c r="N21" s="99" t="s">
        <v>1311</v>
      </c>
      <c r="O21" s="99">
        <v>9577747179</v>
      </c>
      <c r="P21" s="89">
        <v>43623</v>
      </c>
      <c r="Q21" s="47" t="s">
        <v>1326</v>
      </c>
      <c r="R21" s="47"/>
      <c r="S21" s="18" t="s">
        <v>1330</v>
      </c>
      <c r="T21" s="18"/>
    </row>
    <row r="22" spans="1:20">
      <c r="A22" s="4">
        <v>18</v>
      </c>
      <c r="B22" s="17" t="s">
        <v>62</v>
      </c>
      <c r="C22" s="90" t="s">
        <v>648</v>
      </c>
      <c r="D22" s="47" t="s">
        <v>23</v>
      </c>
      <c r="E22" s="91">
        <v>121604</v>
      </c>
      <c r="F22" s="92" t="s">
        <v>74</v>
      </c>
      <c r="G22" s="63">
        <v>15</v>
      </c>
      <c r="H22" s="63">
        <v>25</v>
      </c>
      <c r="I22" s="57">
        <f t="shared" si="0"/>
        <v>40</v>
      </c>
      <c r="J22" s="92"/>
      <c r="K22" s="98" t="s">
        <v>1309</v>
      </c>
      <c r="L22" s="104" t="s">
        <v>1310</v>
      </c>
      <c r="M22" s="104">
        <v>9859707688</v>
      </c>
      <c r="N22" s="99" t="s">
        <v>1311</v>
      </c>
      <c r="O22" s="99">
        <v>9577747179</v>
      </c>
      <c r="P22" s="89">
        <v>43623</v>
      </c>
      <c r="Q22" s="47" t="s">
        <v>1326</v>
      </c>
      <c r="R22" s="47"/>
      <c r="S22" s="18" t="s">
        <v>1330</v>
      </c>
      <c r="T22" s="18"/>
    </row>
    <row r="23" spans="1:20">
      <c r="A23" s="4">
        <v>19</v>
      </c>
      <c r="B23" s="17" t="s">
        <v>62</v>
      </c>
      <c r="C23" s="90" t="s">
        <v>649</v>
      </c>
      <c r="D23" s="47" t="s">
        <v>23</v>
      </c>
      <c r="E23" s="91">
        <v>109503</v>
      </c>
      <c r="F23" s="92" t="s">
        <v>74</v>
      </c>
      <c r="G23" s="63">
        <v>31</v>
      </c>
      <c r="H23" s="63">
        <v>51</v>
      </c>
      <c r="I23" s="57">
        <f t="shared" si="0"/>
        <v>82</v>
      </c>
      <c r="J23" s="92" t="s">
        <v>650</v>
      </c>
      <c r="K23" s="98" t="s">
        <v>1309</v>
      </c>
      <c r="L23" s="104" t="s">
        <v>1310</v>
      </c>
      <c r="M23" s="104">
        <v>9859707688</v>
      </c>
      <c r="N23" s="99" t="s">
        <v>1311</v>
      </c>
      <c r="O23" s="99">
        <v>9577747179</v>
      </c>
      <c r="P23" s="89">
        <v>43684</v>
      </c>
      <c r="Q23" s="47" t="s">
        <v>1327</v>
      </c>
      <c r="R23" s="47"/>
      <c r="S23" s="18" t="s">
        <v>1330</v>
      </c>
      <c r="T23" s="18"/>
    </row>
    <row r="24" spans="1:20">
      <c r="A24" s="4">
        <v>20</v>
      </c>
      <c r="B24" s="17" t="s">
        <v>62</v>
      </c>
      <c r="C24" s="90" t="s">
        <v>732</v>
      </c>
      <c r="D24" s="47" t="s">
        <v>25</v>
      </c>
      <c r="E24" s="92">
        <v>132</v>
      </c>
      <c r="F24" s="92"/>
      <c r="G24" s="63">
        <v>27</v>
      </c>
      <c r="H24" s="63">
        <v>22</v>
      </c>
      <c r="I24" s="57">
        <f t="shared" si="0"/>
        <v>49</v>
      </c>
      <c r="J24" s="92">
        <v>8812998297</v>
      </c>
      <c r="K24" s="98" t="s">
        <v>1309</v>
      </c>
      <c r="L24" s="104" t="s">
        <v>1310</v>
      </c>
      <c r="M24" s="104">
        <v>9859707688</v>
      </c>
      <c r="N24" s="99" t="s">
        <v>1311</v>
      </c>
      <c r="O24" s="99">
        <v>9577747179</v>
      </c>
      <c r="P24" s="89">
        <v>43684</v>
      </c>
      <c r="Q24" s="47" t="s">
        <v>1327</v>
      </c>
      <c r="R24" s="47"/>
      <c r="S24" s="18" t="s">
        <v>1330</v>
      </c>
      <c r="T24" s="18"/>
    </row>
    <row r="25" spans="1:20">
      <c r="A25" s="4">
        <v>21</v>
      </c>
      <c r="B25" s="17" t="s">
        <v>62</v>
      </c>
      <c r="C25" s="90" t="s">
        <v>651</v>
      </c>
      <c r="D25" s="47" t="s">
        <v>23</v>
      </c>
      <c r="E25" s="93">
        <v>109513</v>
      </c>
      <c r="F25" s="92" t="s">
        <v>74</v>
      </c>
      <c r="G25" s="63">
        <v>0</v>
      </c>
      <c r="H25" s="63">
        <v>0</v>
      </c>
      <c r="I25" s="57">
        <f t="shared" si="0"/>
        <v>0</v>
      </c>
      <c r="J25" s="92" t="s">
        <v>652</v>
      </c>
      <c r="K25" s="98" t="s">
        <v>1309</v>
      </c>
      <c r="L25" s="104" t="s">
        <v>1310</v>
      </c>
      <c r="M25" s="104">
        <v>9859707688</v>
      </c>
      <c r="N25" s="99" t="s">
        <v>1311</v>
      </c>
      <c r="O25" s="99">
        <v>9577747179</v>
      </c>
      <c r="P25" s="89">
        <v>43684</v>
      </c>
      <c r="Q25" s="47" t="s">
        <v>1327</v>
      </c>
      <c r="R25" s="47"/>
      <c r="S25" s="18" t="s">
        <v>1330</v>
      </c>
      <c r="T25" s="18"/>
    </row>
    <row r="26" spans="1:20">
      <c r="A26" s="4">
        <v>22</v>
      </c>
      <c r="B26" s="17" t="s">
        <v>62</v>
      </c>
      <c r="C26" s="90" t="s">
        <v>653</v>
      </c>
      <c r="D26" s="47" t="s">
        <v>23</v>
      </c>
      <c r="E26" s="91">
        <v>121601</v>
      </c>
      <c r="F26" s="92" t="s">
        <v>249</v>
      </c>
      <c r="G26" s="63">
        <v>50</v>
      </c>
      <c r="H26" s="63">
        <v>44</v>
      </c>
      <c r="I26" s="57">
        <f t="shared" si="0"/>
        <v>94</v>
      </c>
      <c r="J26" s="92">
        <v>9954398342</v>
      </c>
      <c r="K26" s="98" t="s">
        <v>1309</v>
      </c>
      <c r="L26" s="104" t="s">
        <v>1310</v>
      </c>
      <c r="M26" s="104">
        <v>9859707688</v>
      </c>
      <c r="N26" s="99" t="s">
        <v>1311</v>
      </c>
      <c r="O26" s="99">
        <v>9577747179</v>
      </c>
      <c r="P26" s="89">
        <v>43715</v>
      </c>
      <c r="Q26" s="47" t="s">
        <v>1328</v>
      </c>
      <c r="R26" s="47"/>
      <c r="S26" s="18" t="s">
        <v>1330</v>
      </c>
      <c r="T26" s="18"/>
    </row>
    <row r="27" spans="1:20">
      <c r="A27" s="4">
        <v>23</v>
      </c>
      <c r="B27" s="17" t="s">
        <v>62</v>
      </c>
      <c r="C27" s="90" t="s">
        <v>732</v>
      </c>
      <c r="D27" s="47" t="s">
        <v>25</v>
      </c>
      <c r="E27" s="92">
        <v>205</v>
      </c>
      <c r="F27" s="92"/>
      <c r="G27" s="63">
        <v>30</v>
      </c>
      <c r="H27" s="63">
        <v>24</v>
      </c>
      <c r="I27" s="57">
        <f t="shared" si="0"/>
        <v>54</v>
      </c>
      <c r="J27" s="92">
        <v>9435460534</v>
      </c>
      <c r="K27" s="98" t="s">
        <v>1309</v>
      </c>
      <c r="L27" s="104" t="s">
        <v>1310</v>
      </c>
      <c r="M27" s="104">
        <v>9859707688</v>
      </c>
      <c r="N27" s="99" t="s">
        <v>1311</v>
      </c>
      <c r="O27" s="99">
        <v>9577747179</v>
      </c>
      <c r="P27" s="89">
        <v>43715</v>
      </c>
      <c r="Q27" s="47" t="s">
        <v>1328</v>
      </c>
      <c r="R27" s="47"/>
      <c r="S27" s="18" t="s">
        <v>1330</v>
      </c>
      <c r="T27" s="18"/>
    </row>
    <row r="28" spans="1:20">
      <c r="A28" s="4">
        <v>24</v>
      </c>
      <c r="B28" s="17" t="s">
        <v>62</v>
      </c>
      <c r="C28" s="90" t="s">
        <v>654</v>
      </c>
      <c r="D28" s="47" t="s">
        <v>23</v>
      </c>
      <c r="E28" s="91">
        <v>121602</v>
      </c>
      <c r="F28" s="92" t="s">
        <v>74</v>
      </c>
      <c r="G28" s="63">
        <v>43</v>
      </c>
      <c r="H28" s="63">
        <v>45</v>
      </c>
      <c r="I28" s="57">
        <f t="shared" si="0"/>
        <v>88</v>
      </c>
      <c r="J28" s="92" t="s">
        <v>655</v>
      </c>
      <c r="K28" s="98" t="s">
        <v>1309</v>
      </c>
      <c r="L28" s="104" t="s">
        <v>1310</v>
      </c>
      <c r="M28" s="104">
        <v>9859707688</v>
      </c>
      <c r="N28" s="99" t="s">
        <v>1311</v>
      </c>
      <c r="O28" s="99">
        <v>9577747179</v>
      </c>
      <c r="P28" s="89">
        <v>43715</v>
      </c>
      <c r="Q28" s="47" t="s">
        <v>1328</v>
      </c>
      <c r="R28" s="47"/>
      <c r="S28" s="18" t="s">
        <v>1330</v>
      </c>
      <c r="T28" s="18"/>
    </row>
    <row r="29" spans="1:20">
      <c r="A29" s="4">
        <v>25</v>
      </c>
      <c r="B29" s="17" t="s">
        <v>62</v>
      </c>
      <c r="C29" s="90" t="s">
        <v>732</v>
      </c>
      <c r="D29" s="47" t="s">
        <v>25</v>
      </c>
      <c r="E29" s="92">
        <v>261</v>
      </c>
      <c r="F29" s="92"/>
      <c r="G29" s="63">
        <v>20</v>
      </c>
      <c r="H29" s="63">
        <v>22</v>
      </c>
      <c r="I29" s="57">
        <f t="shared" si="0"/>
        <v>42</v>
      </c>
      <c r="J29" s="92">
        <v>8472805062</v>
      </c>
      <c r="K29" s="98" t="s">
        <v>1309</v>
      </c>
      <c r="L29" s="104" t="s">
        <v>1310</v>
      </c>
      <c r="M29" s="104">
        <v>9859707688</v>
      </c>
      <c r="N29" s="99" t="s">
        <v>1311</v>
      </c>
      <c r="O29" s="99">
        <v>9577747179</v>
      </c>
      <c r="P29" s="89">
        <v>43745</v>
      </c>
      <c r="Q29" s="47" t="s">
        <v>1329</v>
      </c>
      <c r="R29" s="47"/>
      <c r="S29" s="18" t="s">
        <v>1330</v>
      </c>
      <c r="T29" s="18"/>
    </row>
    <row r="30" spans="1:20">
      <c r="A30" s="4">
        <v>26</v>
      </c>
      <c r="B30" s="17" t="s">
        <v>62</v>
      </c>
      <c r="C30" s="90" t="s">
        <v>656</v>
      </c>
      <c r="D30" s="47" t="s">
        <v>23</v>
      </c>
      <c r="E30" s="91">
        <v>109501</v>
      </c>
      <c r="F30" s="92" t="s">
        <v>74</v>
      </c>
      <c r="G30" s="63">
        <v>28</v>
      </c>
      <c r="H30" s="63">
        <v>36</v>
      </c>
      <c r="I30" s="57">
        <f t="shared" si="0"/>
        <v>64</v>
      </c>
      <c r="J30" s="92" t="s">
        <v>657</v>
      </c>
      <c r="K30" s="98" t="s">
        <v>1309</v>
      </c>
      <c r="L30" s="104" t="s">
        <v>1310</v>
      </c>
      <c r="M30" s="104">
        <v>9859707688</v>
      </c>
      <c r="N30" s="99" t="s">
        <v>1311</v>
      </c>
      <c r="O30" s="99">
        <v>9577747179</v>
      </c>
      <c r="P30" s="89">
        <v>43745</v>
      </c>
      <c r="Q30" s="47" t="s">
        <v>1329</v>
      </c>
      <c r="R30" s="47"/>
      <c r="S30" s="18" t="s">
        <v>1330</v>
      </c>
      <c r="T30" s="18"/>
    </row>
    <row r="31" spans="1:20">
      <c r="A31" s="4">
        <v>27</v>
      </c>
      <c r="B31" s="17" t="s">
        <v>62</v>
      </c>
      <c r="C31" s="90" t="s">
        <v>731</v>
      </c>
      <c r="D31" s="47" t="s">
        <v>25</v>
      </c>
      <c r="E31" s="92">
        <v>131</v>
      </c>
      <c r="F31" s="92"/>
      <c r="G31" s="63">
        <v>50</v>
      </c>
      <c r="H31" s="63">
        <v>53</v>
      </c>
      <c r="I31" s="57">
        <f t="shared" si="0"/>
        <v>103</v>
      </c>
      <c r="J31" s="92">
        <v>9365181489</v>
      </c>
      <c r="K31" s="98" t="s">
        <v>1309</v>
      </c>
      <c r="L31" s="104" t="s">
        <v>1310</v>
      </c>
      <c r="M31" s="104">
        <v>9859707688</v>
      </c>
      <c r="N31" s="99" t="s">
        <v>1311</v>
      </c>
      <c r="O31" s="99">
        <v>9577747179</v>
      </c>
      <c r="P31" s="89">
        <v>43745</v>
      </c>
      <c r="Q31" s="47" t="s">
        <v>1329</v>
      </c>
      <c r="R31" s="47"/>
      <c r="S31" s="18" t="s">
        <v>1330</v>
      </c>
      <c r="T31" s="18"/>
    </row>
    <row r="32" spans="1:20">
      <c r="A32" s="4">
        <v>28</v>
      </c>
      <c r="B32" s="17" t="s">
        <v>62</v>
      </c>
      <c r="C32" s="90" t="s">
        <v>658</v>
      </c>
      <c r="D32" s="47" t="s">
        <v>23</v>
      </c>
      <c r="E32" s="91">
        <v>109401</v>
      </c>
      <c r="F32" s="92" t="s">
        <v>74</v>
      </c>
      <c r="G32" s="63">
        <v>27</v>
      </c>
      <c r="H32" s="63">
        <v>36</v>
      </c>
      <c r="I32" s="57">
        <f t="shared" si="0"/>
        <v>63</v>
      </c>
      <c r="J32" s="92" t="s">
        <v>659</v>
      </c>
      <c r="K32" s="98" t="s">
        <v>1309</v>
      </c>
      <c r="L32" s="104" t="s">
        <v>1310</v>
      </c>
      <c r="M32" s="104">
        <v>9859707688</v>
      </c>
      <c r="N32" s="99" t="s">
        <v>1311</v>
      </c>
      <c r="O32" s="99">
        <v>9577747179</v>
      </c>
      <c r="P32" s="89">
        <v>43776</v>
      </c>
      <c r="Q32" s="47" t="s">
        <v>1324</v>
      </c>
      <c r="R32" s="47"/>
      <c r="S32" s="18" t="s">
        <v>1330</v>
      </c>
      <c r="T32" s="18"/>
    </row>
    <row r="33" spans="1:20">
      <c r="A33" s="4">
        <v>29</v>
      </c>
      <c r="B33" s="17" t="s">
        <v>62</v>
      </c>
      <c r="C33" s="90" t="s">
        <v>660</v>
      </c>
      <c r="D33" s="47" t="s">
        <v>23</v>
      </c>
      <c r="E33" s="91">
        <v>121702</v>
      </c>
      <c r="F33" s="92" t="s">
        <v>74</v>
      </c>
      <c r="G33" s="63">
        <v>20</v>
      </c>
      <c r="H33" s="63">
        <v>32</v>
      </c>
      <c r="I33" s="57">
        <f t="shared" si="0"/>
        <v>52</v>
      </c>
      <c r="J33" s="92" t="s">
        <v>661</v>
      </c>
      <c r="K33" s="98" t="s">
        <v>1309</v>
      </c>
      <c r="L33" s="104" t="s">
        <v>1310</v>
      </c>
      <c r="M33" s="104">
        <v>9859707688</v>
      </c>
      <c r="N33" s="99" t="s">
        <v>1311</v>
      </c>
      <c r="O33" s="99">
        <v>9577747179</v>
      </c>
      <c r="P33" s="89">
        <v>43776</v>
      </c>
      <c r="Q33" s="47" t="s">
        <v>1324</v>
      </c>
      <c r="R33" s="47"/>
      <c r="S33" s="18" t="s">
        <v>1330</v>
      </c>
      <c r="T33" s="18"/>
    </row>
    <row r="34" spans="1:20">
      <c r="A34" s="4">
        <v>30</v>
      </c>
      <c r="B34" s="17" t="s">
        <v>62</v>
      </c>
      <c r="C34" s="90" t="s">
        <v>730</v>
      </c>
      <c r="D34" s="47" t="s">
        <v>25</v>
      </c>
      <c r="E34" s="92">
        <v>38</v>
      </c>
      <c r="F34" s="92"/>
      <c r="G34" s="63">
        <v>10</v>
      </c>
      <c r="H34" s="63">
        <v>12</v>
      </c>
      <c r="I34" s="57">
        <f t="shared" si="0"/>
        <v>22</v>
      </c>
      <c r="J34" s="92">
        <v>6000168125</v>
      </c>
      <c r="K34" s="98" t="s">
        <v>1309</v>
      </c>
      <c r="L34" s="104" t="s">
        <v>1310</v>
      </c>
      <c r="M34" s="104">
        <v>9859707688</v>
      </c>
      <c r="N34" s="99" t="s">
        <v>1311</v>
      </c>
      <c r="O34" s="99">
        <v>9577747179</v>
      </c>
      <c r="P34" s="89">
        <v>43776</v>
      </c>
      <c r="Q34" s="47" t="s">
        <v>1324</v>
      </c>
      <c r="R34" s="47"/>
      <c r="S34" s="18" t="s">
        <v>1330</v>
      </c>
      <c r="T34" s="18"/>
    </row>
    <row r="35" spans="1:20">
      <c r="A35" s="4">
        <v>31</v>
      </c>
      <c r="B35" s="17" t="s">
        <v>62</v>
      </c>
      <c r="C35" s="90" t="s">
        <v>662</v>
      </c>
      <c r="D35" s="47" t="s">
        <v>23</v>
      </c>
      <c r="E35" s="91">
        <v>109201</v>
      </c>
      <c r="F35" s="92" t="s">
        <v>74</v>
      </c>
      <c r="G35" s="63">
        <v>28</v>
      </c>
      <c r="H35" s="63">
        <v>33</v>
      </c>
      <c r="I35" s="57">
        <f t="shared" si="0"/>
        <v>61</v>
      </c>
      <c r="J35" s="92" t="s">
        <v>663</v>
      </c>
      <c r="K35" s="98" t="s">
        <v>1309</v>
      </c>
      <c r="L35" s="104" t="s">
        <v>1310</v>
      </c>
      <c r="M35" s="104">
        <v>9859707688</v>
      </c>
      <c r="N35" s="99" t="s">
        <v>1311</v>
      </c>
      <c r="O35" s="99">
        <v>9577747179</v>
      </c>
      <c r="P35" s="89">
        <v>43806</v>
      </c>
      <c r="Q35" s="47" t="s">
        <v>1325</v>
      </c>
      <c r="R35" s="47"/>
      <c r="S35" s="18" t="s">
        <v>1330</v>
      </c>
      <c r="T35" s="18"/>
    </row>
    <row r="36" spans="1:20">
      <c r="A36" s="4">
        <v>32</v>
      </c>
      <c r="B36" s="17" t="s">
        <v>62</v>
      </c>
      <c r="C36" s="90" t="s">
        <v>733</v>
      </c>
      <c r="D36" s="47" t="s">
        <v>25</v>
      </c>
      <c r="E36" s="92">
        <v>135</v>
      </c>
      <c r="F36" s="92"/>
      <c r="G36" s="63">
        <v>17</v>
      </c>
      <c r="H36" s="63">
        <v>15</v>
      </c>
      <c r="I36" s="57">
        <f t="shared" si="0"/>
        <v>32</v>
      </c>
      <c r="J36" s="92">
        <v>9365458867</v>
      </c>
      <c r="K36" s="98" t="s">
        <v>1309</v>
      </c>
      <c r="L36" s="104" t="s">
        <v>1310</v>
      </c>
      <c r="M36" s="104">
        <v>9859707688</v>
      </c>
      <c r="N36" s="99" t="s">
        <v>1311</v>
      </c>
      <c r="O36" s="99">
        <v>9577747179</v>
      </c>
      <c r="P36" s="89">
        <v>43806</v>
      </c>
      <c r="Q36" s="47" t="s">
        <v>1325</v>
      </c>
      <c r="R36" s="47"/>
      <c r="S36" s="18" t="s">
        <v>1330</v>
      </c>
      <c r="T36" s="18"/>
    </row>
    <row r="37" spans="1:20">
      <c r="A37" s="4">
        <v>33</v>
      </c>
      <c r="B37" s="17" t="s">
        <v>62</v>
      </c>
      <c r="C37" s="90" t="s">
        <v>664</v>
      </c>
      <c r="D37" s="47" t="s">
        <v>23</v>
      </c>
      <c r="E37" s="91">
        <v>121605</v>
      </c>
      <c r="F37" s="92" t="s">
        <v>74</v>
      </c>
      <c r="G37" s="63">
        <v>11</v>
      </c>
      <c r="H37" s="63">
        <v>13</v>
      </c>
      <c r="I37" s="57">
        <f t="shared" ref="I37:I68" si="1">SUM(G37:H37)</f>
        <v>24</v>
      </c>
      <c r="J37" s="92" t="s">
        <v>665</v>
      </c>
      <c r="K37" s="98" t="s">
        <v>1309</v>
      </c>
      <c r="L37" s="104" t="s">
        <v>1310</v>
      </c>
      <c r="M37" s="104">
        <v>9859707688</v>
      </c>
      <c r="N37" s="99" t="s">
        <v>1311</v>
      </c>
      <c r="O37" s="99">
        <v>9577747179</v>
      </c>
      <c r="P37" s="89">
        <v>43806</v>
      </c>
      <c r="Q37" s="47" t="s">
        <v>1325</v>
      </c>
      <c r="R37" s="47"/>
      <c r="S37" s="18" t="s">
        <v>1330</v>
      </c>
      <c r="T37" s="18"/>
    </row>
    <row r="38" spans="1:20">
      <c r="A38" s="4">
        <v>34</v>
      </c>
      <c r="B38" s="17" t="s">
        <v>62</v>
      </c>
      <c r="C38" s="90" t="s">
        <v>730</v>
      </c>
      <c r="D38" s="47" t="s">
        <v>25</v>
      </c>
      <c r="E38" s="92">
        <v>262</v>
      </c>
      <c r="F38" s="92"/>
      <c r="G38" s="63">
        <v>28</v>
      </c>
      <c r="H38" s="63">
        <v>32</v>
      </c>
      <c r="I38" s="57">
        <f t="shared" si="1"/>
        <v>60</v>
      </c>
      <c r="J38" s="92">
        <v>9401312293</v>
      </c>
      <c r="K38" s="98" t="s">
        <v>1309</v>
      </c>
      <c r="L38" s="104" t="s">
        <v>1310</v>
      </c>
      <c r="M38" s="104">
        <v>9859707688</v>
      </c>
      <c r="N38" s="99" t="s">
        <v>1311</v>
      </c>
      <c r="O38" s="99">
        <v>9577747179</v>
      </c>
      <c r="P38" s="89" t="s">
        <v>814</v>
      </c>
      <c r="Q38" s="47" t="s">
        <v>1326</v>
      </c>
      <c r="R38" s="47"/>
      <c r="S38" s="18" t="s">
        <v>1330</v>
      </c>
      <c r="T38" s="18"/>
    </row>
    <row r="39" spans="1:20">
      <c r="A39" s="4">
        <v>35</v>
      </c>
      <c r="B39" s="17" t="s">
        <v>62</v>
      </c>
      <c r="C39" s="90" t="s">
        <v>666</v>
      </c>
      <c r="D39" s="47" t="s">
        <v>23</v>
      </c>
      <c r="E39" s="91">
        <v>109402</v>
      </c>
      <c r="F39" s="92" t="s">
        <v>249</v>
      </c>
      <c r="G39" s="63">
        <v>37</v>
      </c>
      <c r="H39" s="63">
        <v>31</v>
      </c>
      <c r="I39" s="57">
        <f t="shared" si="1"/>
        <v>68</v>
      </c>
      <c r="J39" s="92" t="s">
        <v>667</v>
      </c>
      <c r="K39" s="98" t="s">
        <v>1309</v>
      </c>
      <c r="L39" s="104" t="s">
        <v>1310</v>
      </c>
      <c r="M39" s="104">
        <v>9859707688</v>
      </c>
      <c r="N39" s="99" t="s">
        <v>1311</v>
      </c>
      <c r="O39" s="99">
        <v>9577747179</v>
      </c>
      <c r="P39" s="89" t="s">
        <v>814</v>
      </c>
      <c r="Q39" s="47" t="s">
        <v>1326</v>
      </c>
      <c r="R39" s="47"/>
      <c r="S39" s="18" t="s">
        <v>1330</v>
      </c>
      <c r="T39" s="18"/>
    </row>
    <row r="40" spans="1:20">
      <c r="A40" s="4">
        <v>36</v>
      </c>
      <c r="B40" s="17" t="s">
        <v>62</v>
      </c>
      <c r="C40" s="90" t="s">
        <v>668</v>
      </c>
      <c r="D40" s="47" t="s">
        <v>23</v>
      </c>
      <c r="E40" s="91">
        <v>121701</v>
      </c>
      <c r="F40" s="92" t="s">
        <v>74</v>
      </c>
      <c r="G40" s="63">
        <v>54</v>
      </c>
      <c r="H40" s="63">
        <v>49</v>
      </c>
      <c r="I40" s="57">
        <f t="shared" si="1"/>
        <v>103</v>
      </c>
      <c r="J40" s="92" t="s">
        <v>669</v>
      </c>
      <c r="K40" s="98" t="s">
        <v>1309</v>
      </c>
      <c r="L40" s="104" t="s">
        <v>1310</v>
      </c>
      <c r="M40" s="104">
        <v>9859707688</v>
      </c>
      <c r="N40" s="99" t="s">
        <v>1311</v>
      </c>
      <c r="O40" s="99">
        <v>9577747179</v>
      </c>
      <c r="P40" s="89" t="s">
        <v>814</v>
      </c>
      <c r="Q40" s="47" t="s">
        <v>1326</v>
      </c>
      <c r="R40" s="47"/>
      <c r="S40" s="18" t="s">
        <v>1330</v>
      </c>
      <c r="T40" s="18"/>
    </row>
    <row r="41" spans="1:20">
      <c r="A41" s="4">
        <v>37</v>
      </c>
      <c r="B41" s="17" t="s">
        <v>62</v>
      </c>
      <c r="C41" s="90" t="s">
        <v>730</v>
      </c>
      <c r="D41" s="47" t="s">
        <v>25</v>
      </c>
      <c r="E41" s="92">
        <v>206</v>
      </c>
      <c r="F41" s="92"/>
      <c r="G41" s="63">
        <v>21</v>
      </c>
      <c r="H41" s="63">
        <v>33</v>
      </c>
      <c r="I41" s="57">
        <f t="shared" si="1"/>
        <v>54</v>
      </c>
      <c r="J41" s="92">
        <v>9401253723</v>
      </c>
      <c r="K41" s="98" t="s">
        <v>1309</v>
      </c>
      <c r="L41" s="104" t="s">
        <v>1310</v>
      </c>
      <c r="M41" s="104">
        <v>9859707688</v>
      </c>
      <c r="N41" s="99" t="s">
        <v>1311</v>
      </c>
      <c r="O41" s="99">
        <v>9577747179</v>
      </c>
      <c r="P41" s="89" t="s">
        <v>815</v>
      </c>
      <c r="Q41" s="47" t="s">
        <v>1327</v>
      </c>
      <c r="R41" s="47"/>
      <c r="S41" s="18" t="s">
        <v>1330</v>
      </c>
      <c r="T41" s="18"/>
    </row>
    <row r="42" spans="1:20">
      <c r="A42" s="4">
        <v>38</v>
      </c>
      <c r="B42" s="17" t="s">
        <v>62</v>
      </c>
      <c r="C42" s="90" t="s">
        <v>670</v>
      </c>
      <c r="D42" s="47" t="s">
        <v>23</v>
      </c>
      <c r="E42" s="91">
        <v>109403</v>
      </c>
      <c r="F42" s="92" t="s">
        <v>74</v>
      </c>
      <c r="G42" s="63">
        <v>2</v>
      </c>
      <c r="H42" s="63">
        <v>2</v>
      </c>
      <c r="I42" s="57">
        <f t="shared" si="1"/>
        <v>4</v>
      </c>
      <c r="J42" s="92" t="s">
        <v>671</v>
      </c>
      <c r="K42" s="98" t="s">
        <v>1309</v>
      </c>
      <c r="L42" s="104" t="s">
        <v>1310</v>
      </c>
      <c r="M42" s="104">
        <v>9859707688</v>
      </c>
      <c r="N42" s="99" t="s">
        <v>1311</v>
      </c>
      <c r="O42" s="99">
        <v>9577747179</v>
      </c>
      <c r="P42" s="89" t="s">
        <v>815</v>
      </c>
      <c r="Q42" s="47" t="s">
        <v>1327</v>
      </c>
      <c r="R42" s="47"/>
      <c r="S42" s="18" t="s">
        <v>1330</v>
      </c>
      <c r="T42" s="18"/>
    </row>
    <row r="43" spans="1:20">
      <c r="A43" s="4">
        <v>39</v>
      </c>
      <c r="B43" s="17" t="s">
        <v>62</v>
      </c>
      <c r="C43" s="90" t="s">
        <v>672</v>
      </c>
      <c r="D43" s="47" t="s">
        <v>23</v>
      </c>
      <c r="E43" s="91">
        <v>109502</v>
      </c>
      <c r="F43" s="92" t="s">
        <v>74</v>
      </c>
      <c r="G43" s="63">
        <v>29</v>
      </c>
      <c r="H43" s="63">
        <v>29</v>
      </c>
      <c r="I43" s="57">
        <f t="shared" si="1"/>
        <v>58</v>
      </c>
      <c r="J43" s="92" t="s">
        <v>673</v>
      </c>
      <c r="K43" s="98" t="s">
        <v>1309</v>
      </c>
      <c r="L43" s="104" t="s">
        <v>1310</v>
      </c>
      <c r="M43" s="104">
        <v>9859707688</v>
      </c>
      <c r="N43" s="99" t="s">
        <v>1311</v>
      </c>
      <c r="O43" s="99">
        <v>9577747179</v>
      </c>
      <c r="P43" s="89" t="s">
        <v>815</v>
      </c>
      <c r="Q43" s="47" t="s">
        <v>1327</v>
      </c>
      <c r="R43" s="47"/>
      <c r="S43" s="18" t="s">
        <v>1330</v>
      </c>
      <c r="T43" s="18"/>
    </row>
    <row r="44" spans="1:20">
      <c r="A44" s="4">
        <v>40</v>
      </c>
      <c r="B44" s="17" t="s">
        <v>62</v>
      </c>
      <c r="C44" s="90" t="s">
        <v>730</v>
      </c>
      <c r="D44" s="47" t="s">
        <v>25</v>
      </c>
      <c r="E44" s="92">
        <v>263</v>
      </c>
      <c r="F44" s="92"/>
      <c r="G44" s="63">
        <v>17</v>
      </c>
      <c r="H44" s="63">
        <v>15</v>
      </c>
      <c r="I44" s="57">
        <f t="shared" si="1"/>
        <v>32</v>
      </c>
      <c r="J44" s="92">
        <v>7636044106</v>
      </c>
      <c r="K44" s="98" t="s">
        <v>1309</v>
      </c>
      <c r="L44" s="104" t="s">
        <v>1310</v>
      </c>
      <c r="M44" s="104">
        <v>9859707688</v>
      </c>
      <c r="N44" s="99" t="s">
        <v>1311</v>
      </c>
      <c r="O44" s="99">
        <v>9577747179</v>
      </c>
      <c r="P44" s="89" t="s">
        <v>816</v>
      </c>
      <c r="Q44" s="47" t="s">
        <v>1328</v>
      </c>
      <c r="R44" s="47"/>
      <c r="S44" s="18" t="s">
        <v>1330</v>
      </c>
      <c r="T44" s="18"/>
    </row>
    <row r="45" spans="1:20">
      <c r="A45" s="4">
        <v>41</v>
      </c>
      <c r="B45" s="17" t="s">
        <v>62</v>
      </c>
      <c r="C45" s="90" t="s">
        <v>674</v>
      </c>
      <c r="D45" s="47" t="s">
        <v>23</v>
      </c>
      <c r="E45" s="93">
        <v>121606</v>
      </c>
      <c r="F45" s="92" t="s">
        <v>74</v>
      </c>
      <c r="G45" s="63">
        <v>12</v>
      </c>
      <c r="H45" s="63">
        <v>22</v>
      </c>
      <c r="I45" s="57">
        <f t="shared" si="1"/>
        <v>34</v>
      </c>
      <c r="J45" s="92" t="s">
        <v>675</v>
      </c>
      <c r="K45" s="98" t="s">
        <v>1309</v>
      </c>
      <c r="L45" s="104" t="s">
        <v>1310</v>
      </c>
      <c r="M45" s="104">
        <v>9859707688</v>
      </c>
      <c r="N45" s="99" t="s">
        <v>1311</v>
      </c>
      <c r="O45" s="99">
        <v>9577747179</v>
      </c>
      <c r="P45" s="89" t="s">
        <v>816</v>
      </c>
      <c r="Q45" s="47" t="s">
        <v>1328</v>
      </c>
      <c r="R45" s="47"/>
      <c r="S45" s="18" t="s">
        <v>1330</v>
      </c>
      <c r="T45" s="18"/>
    </row>
    <row r="46" spans="1:20">
      <c r="A46" s="4">
        <v>42</v>
      </c>
      <c r="B46" s="17" t="s">
        <v>62</v>
      </c>
      <c r="C46" s="90" t="s">
        <v>730</v>
      </c>
      <c r="D46" s="47" t="s">
        <v>25</v>
      </c>
      <c r="E46" s="92">
        <v>264</v>
      </c>
      <c r="F46" s="92"/>
      <c r="G46" s="63">
        <v>12</v>
      </c>
      <c r="H46" s="63">
        <v>15</v>
      </c>
      <c r="I46" s="57">
        <f t="shared" si="1"/>
        <v>27</v>
      </c>
      <c r="J46" s="92">
        <v>8133863689</v>
      </c>
      <c r="K46" s="98" t="s">
        <v>1309</v>
      </c>
      <c r="L46" s="104" t="s">
        <v>1310</v>
      </c>
      <c r="M46" s="104">
        <v>9859707688</v>
      </c>
      <c r="N46" s="99" t="s">
        <v>1311</v>
      </c>
      <c r="O46" s="99">
        <v>9577747179</v>
      </c>
      <c r="P46" s="89" t="s">
        <v>816</v>
      </c>
      <c r="Q46" s="18" t="s">
        <v>1328</v>
      </c>
      <c r="R46" s="18"/>
      <c r="S46" s="18" t="s">
        <v>1330</v>
      </c>
      <c r="T46" s="18"/>
    </row>
    <row r="47" spans="1:20">
      <c r="A47" s="4">
        <v>43</v>
      </c>
      <c r="B47" s="17" t="s">
        <v>62</v>
      </c>
      <c r="C47" s="90" t="s">
        <v>676</v>
      </c>
      <c r="D47" s="47" t="s">
        <v>23</v>
      </c>
      <c r="E47" s="91">
        <v>121603</v>
      </c>
      <c r="F47" s="92" t="s">
        <v>74</v>
      </c>
      <c r="G47" s="63">
        <v>25</v>
      </c>
      <c r="H47" s="63">
        <v>17</v>
      </c>
      <c r="I47" s="57">
        <f t="shared" si="1"/>
        <v>42</v>
      </c>
      <c r="J47" s="92" t="s">
        <v>677</v>
      </c>
      <c r="K47" s="98" t="s">
        <v>1309</v>
      </c>
      <c r="L47" s="104" t="s">
        <v>1310</v>
      </c>
      <c r="M47" s="104">
        <v>9859707688</v>
      </c>
      <c r="N47" s="99" t="s">
        <v>1311</v>
      </c>
      <c r="O47" s="99">
        <v>9577747179</v>
      </c>
      <c r="P47" s="89" t="s">
        <v>817</v>
      </c>
      <c r="Q47" s="18" t="s">
        <v>1329</v>
      </c>
      <c r="R47" s="18"/>
      <c r="S47" s="18" t="s">
        <v>1330</v>
      </c>
      <c r="T47" s="18"/>
    </row>
    <row r="48" spans="1:20">
      <c r="A48" s="4">
        <v>44</v>
      </c>
      <c r="B48" s="17" t="s">
        <v>62</v>
      </c>
      <c r="C48" s="90" t="s">
        <v>678</v>
      </c>
      <c r="D48" s="47" t="s">
        <v>23</v>
      </c>
      <c r="E48" s="91">
        <v>109504</v>
      </c>
      <c r="F48" s="92" t="s">
        <v>249</v>
      </c>
      <c r="G48" s="63">
        <v>20</v>
      </c>
      <c r="H48" s="63">
        <v>27</v>
      </c>
      <c r="I48" s="57">
        <f t="shared" si="1"/>
        <v>47</v>
      </c>
      <c r="J48" s="92" t="s">
        <v>679</v>
      </c>
      <c r="K48" s="98" t="s">
        <v>1309</v>
      </c>
      <c r="L48" s="104" t="s">
        <v>1310</v>
      </c>
      <c r="M48" s="104">
        <v>9859707688</v>
      </c>
      <c r="N48" s="99" t="s">
        <v>1311</v>
      </c>
      <c r="O48" s="99">
        <v>9577747179</v>
      </c>
      <c r="P48" s="89" t="s">
        <v>817</v>
      </c>
      <c r="Q48" s="18" t="s">
        <v>1329</v>
      </c>
      <c r="R48" s="18"/>
      <c r="S48" s="18" t="s">
        <v>1330</v>
      </c>
      <c r="T48" s="18"/>
    </row>
    <row r="49" spans="1:20">
      <c r="A49" s="4">
        <v>45</v>
      </c>
      <c r="B49" s="17" t="s">
        <v>62</v>
      </c>
      <c r="C49" s="90" t="s">
        <v>331</v>
      </c>
      <c r="D49" s="47" t="s">
        <v>25</v>
      </c>
      <c r="E49" s="92">
        <v>34</v>
      </c>
      <c r="F49" s="92"/>
      <c r="G49" s="63">
        <v>31</v>
      </c>
      <c r="H49" s="63">
        <v>25</v>
      </c>
      <c r="I49" s="57">
        <f t="shared" si="1"/>
        <v>56</v>
      </c>
      <c r="J49" s="92">
        <v>9435319706</v>
      </c>
      <c r="K49" s="98" t="s">
        <v>1309</v>
      </c>
      <c r="L49" s="104" t="s">
        <v>1310</v>
      </c>
      <c r="M49" s="104">
        <v>9859707688</v>
      </c>
      <c r="N49" s="99" t="s">
        <v>1311</v>
      </c>
      <c r="O49" s="99">
        <v>9577747179</v>
      </c>
      <c r="P49" s="89" t="s">
        <v>817</v>
      </c>
      <c r="Q49" s="18" t="s">
        <v>1329</v>
      </c>
      <c r="R49" s="18"/>
      <c r="S49" s="18" t="s">
        <v>1330</v>
      </c>
      <c r="T49" s="18"/>
    </row>
    <row r="50" spans="1:20">
      <c r="A50" s="4">
        <v>46</v>
      </c>
      <c r="B50" s="17" t="s">
        <v>62</v>
      </c>
      <c r="C50" s="90" t="s">
        <v>680</v>
      </c>
      <c r="D50" s="47" t="s">
        <v>23</v>
      </c>
      <c r="E50" s="91">
        <v>106001</v>
      </c>
      <c r="F50" s="92" t="s">
        <v>74</v>
      </c>
      <c r="G50" s="63">
        <v>6</v>
      </c>
      <c r="H50" s="63">
        <v>6</v>
      </c>
      <c r="I50" s="57">
        <f t="shared" si="1"/>
        <v>12</v>
      </c>
      <c r="J50" s="92">
        <v>9859184353</v>
      </c>
      <c r="K50" s="98" t="s">
        <v>1309</v>
      </c>
      <c r="L50" s="104" t="s">
        <v>1310</v>
      </c>
      <c r="M50" s="104">
        <v>9859707688</v>
      </c>
      <c r="N50" s="99" t="s">
        <v>1311</v>
      </c>
      <c r="O50" s="99">
        <v>9577747179</v>
      </c>
      <c r="P50" s="89" t="s">
        <v>818</v>
      </c>
      <c r="Q50" s="18" t="s">
        <v>1324</v>
      </c>
      <c r="R50" s="18"/>
      <c r="S50" s="18" t="s">
        <v>1330</v>
      </c>
      <c r="T50" s="18"/>
    </row>
    <row r="51" spans="1:20">
      <c r="A51" s="4">
        <v>47</v>
      </c>
      <c r="B51" s="17" t="s">
        <v>62</v>
      </c>
      <c r="C51" s="90" t="s">
        <v>733</v>
      </c>
      <c r="D51" s="47" t="s">
        <v>25</v>
      </c>
      <c r="E51" s="92">
        <v>41</v>
      </c>
      <c r="F51" s="92"/>
      <c r="G51" s="63">
        <v>29</v>
      </c>
      <c r="H51" s="63">
        <v>42</v>
      </c>
      <c r="I51" s="57">
        <f t="shared" si="1"/>
        <v>71</v>
      </c>
      <c r="J51" s="92">
        <v>9859644049</v>
      </c>
      <c r="K51" s="98" t="s">
        <v>1309</v>
      </c>
      <c r="L51" s="104" t="s">
        <v>1310</v>
      </c>
      <c r="M51" s="104">
        <v>9859707688</v>
      </c>
      <c r="N51" s="99" t="s">
        <v>1311</v>
      </c>
      <c r="O51" s="99">
        <v>9577747179</v>
      </c>
      <c r="P51" s="89" t="s">
        <v>818</v>
      </c>
      <c r="Q51" s="18" t="s">
        <v>1324</v>
      </c>
      <c r="R51" s="18"/>
      <c r="S51" s="18" t="s">
        <v>1330</v>
      </c>
      <c r="T51" s="18"/>
    </row>
    <row r="52" spans="1:20">
      <c r="A52" s="4">
        <v>48</v>
      </c>
      <c r="B52" s="17" t="s">
        <v>62</v>
      </c>
      <c r="C52" s="90" t="s">
        <v>681</v>
      </c>
      <c r="D52" s="47" t="s">
        <v>23</v>
      </c>
      <c r="E52" s="91">
        <v>105801</v>
      </c>
      <c r="F52" s="92" t="s">
        <v>74</v>
      </c>
      <c r="G52" s="63">
        <v>54</v>
      </c>
      <c r="H52" s="63">
        <v>41</v>
      </c>
      <c r="I52" s="57">
        <f t="shared" si="1"/>
        <v>95</v>
      </c>
      <c r="J52" s="92" t="s">
        <v>682</v>
      </c>
      <c r="K52" s="18" t="s">
        <v>1336</v>
      </c>
      <c r="L52" s="106" t="s">
        <v>1337</v>
      </c>
      <c r="M52" s="106">
        <v>9859217434</v>
      </c>
      <c r="N52" s="18" t="s">
        <v>1305</v>
      </c>
      <c r="O52" s="18">
        <v>9508508057</v>
      </c>
      <c r="P52" s="89" t="s">
        <v>818</v>
      </c>
      <c r="Q52" s="18" t="s">
        <v>1324</v>
      </c>
      <c r="R52" s="18"/>
      <c r="S52" s="18" t="s">
        <v>1330</v>
      </c>
      <c r="T52" s="18"/>
    </row>
    <row r="53" spans="1:20">
      <c r="A53" s="4">
        <v>49</v>
      </c>
      <c r="B53" s="17" t="s">
        <v>62</v>
      </c>
      <c r="C53" s="90" t="s">
        <v>683</v>
      </c>
      <c r="D53" s="47" t="s">
        <v>23</v>
      </c>
      <c r="E53" s="93">
        <v>106010</v>
      </c>
      <c r="F53" s="92" t="s">
        <v>86</v>
      </c>
      <c r="G53" s="63">
        <v>11</v>
      </c>
      <c r="H53" s="63">
        <v>18</v>
      </c>
      <c r="I53" s="57">
        <f t="shared" si="1"/>
        <v>29</v>
      </c>
      <c r="J53" s="92">
        <v>9577618463</v>
      </c>
      <c r="K53" s="18" t="s">
        <v>1336</v>
      </c>
      <c r="L53" s="106" t="s">
        <v>1337</v>
      </c>
      <c r="M53" s="106">
        <v>9859217434</v>
      </c>
      <c r="N53" s="18" t="s">
        <v>1305</v>
      </c>
      <c r="O53" s="18">
        <v>9508508057</v>
      </c>
      <c r="P53" s="89" t="s">
        <v>819</v>
      </c>
      <c r="Q53" s="18" t="s">
        <v>1325</v>
      </c>
      <c r="R53" s="18"/>
      <c r="S53" s="18" t="s">
        <v>1330</v>
      </c>
      <c r="T53" s="18"/>
    </row>
    <row r="54" spans="1:20">
      <c r="A54" s="4">
        <v>50</v>
      </c>
      <c r="B54" s="17" t="s">
        <v>62</v>
      </c>
      <c r="C54" s="90" t="s">
        <v>733</v>
      </c>
      <c r="D54" s="47" t="s">
        <v>25</v>
      </c>
      <c r="E54" s="92">
        <v>133</v>
      </c>
      <c r="F54" s="92"/>
      <c r="G54" s="63">
        <v>52</v>
      </c>
      <c r="H54" s="63">
        <v>35</v>
      </c>
      <c r="I54" s="57">
        <f t="shared" si="1"/>
        <v>87</v>
      </c>
      <c r="J54" s="92">
        <v>9435022633</v>
      </c>
      <c r="K54" s="18" t="s">
        <v>1336</v>
      </c>
      <c r="L54" s="106" t="s">
        <v>1337</v>
      </c>
      <c r="M54" s="106">
        <v>9859217434</v>
      </c>
      <c r="N54" s="18" t="s">
        <v>1305</v>
      </c>
      <c r="O54" s="18">
        <v>9508508057</v>
      </c>
      <c r="P54" s="89" t="s">
        <v>819</v>
      </c>
      <c r="Q54" s="18" t="s">
        <v>1325</v>
      </c>
      <c r="R54" s="18"/>
      <c r="S54" s="18" t="s">
        <v>1330</v>
      </c>
      <c r="T54" s="18"/>
    </row>
    <row r="55" spans="1:20">
      <c r="A55" s="4">
        <v>51</v>
      </c>
      <c r="B55" s="17" t="s">
        <v>62</v>
      </c>
      <c r="C55" s="90" t="s">
        <v>684</v>
      </c>
      <c r="D55" s="47" t="s">
        <v>23</v>
      </c>
      <c r="E55" s="93">
        <v>106012</v>
      </c>
      <c r="F55" s="92" t="s">
        <v>86</v>
      </c>
      <c r="G55" s="63">
        <v>14</v>
      </c>
      <c r="H55" s="63">
        <v>16</v>
      </c>
      <c r="I55" s="57">
        <f t="shared" si="1"/>
        <v>30</v>
      </c>
      <c r="J55" s="92">
        <v>9577039285</v>
      </c>
      <c r="K55" s="18" t="s">
        <v>1336</v>
      </c>
      <c r="L55" s="106" t="s">
        <v>1337</v>
      </c>
      <c r="M55" s="106">
        <v>9859217434</v>
      </c>
      <c r="N55" s="18" t="s">
        <v>1305</v>
      </c>
      <c r="O55" s="18">
        <v>9508508057</v>
      </c>
      <c r="P55" s="89" t="s">
        <v>819</v>
      </c>
      <c r="Q55" s="18" t="s">
        <v>1325</v>
      </c>
      <c r="R55" s="18"/>
      <c r="S55" s="18" t="s">
        <v>1330</v>
      </c>
      <c r="T55" s="18"/>
    </row>
    <row r="56" spans="1:20">
      <c r="A56" s="4">
        <v>52</v>
      </c>
      <c r="B56" s="17" t="s">
        <v>62</v>
      </c>
      <c r="C56" s="90" t="s">
        <v>273</v>
      </c>
      <c r="D56" s="47" t="s">
        <v>25</v>
      </c>
      <c r="E56" s="92">
        <v>224</v>
      </c>
      <c r="F56" s="92"/>
      <c r="G56" s="63">
        <v>29</v>
      </c>
      <c r="H56" s="63">
        <v>21</v>
      </c>
      <c r="I56" s="57">
        <f t="shared" si="1"/>
        <v>50</v>
      </c>
      <c r="J56" s="92">
        <v>9365436908</v>
      </c>
      <c r="K56" s="18" t="s">
        <v>1336</v>
      </c>
      <c r="L56" s="106" t="s">
        <v>1337</v>
      </c>
      <c r="M56" s="106">
        <v>9859217434</v>
      </c>
      <c r="N56" s="18" t="s">
        <v>1305</v>
      </c>
      <c r="O56" s="18">
        <v>9508508057</v>
      </c>
      <c r="P56" s="89" t="s">
        <v>820</v>
      </c>
      <c r="Q56" s="18" t="s">
        <v>1326</v>
      </c>
      <c r="R56" s="18"/>
      <c r="S56" s="18" t="s">
        <v>1330</v>
      </c>
      <c r="T56" s="18"/>
    </row>
    <row r="57" spans="1:20">
      <c r="A57" s="4">
        <v>53</v>
      </c>
      <c r="B57" s="17" t="s">
        <v>62</v>
      </c>
      <c r="C57" s="90" t="s">
        <v>685</v>
      </c>
      <c r="D57" s="47" t="s">
        <v>23</v>
      </c>
      <c r="E57" s="93">
        <v>105911</v>
      </c>
      <c r="F57" s="92" t="s">
        <v>86</v>
      </c>
      <c r="G57" s="63">
        <v>19</v>
      </c>
      <c r="H57" s="63">
        <v>25</v>
      </c>
      <c r="I57" s="57">
        <f t="shared" si="1"/>
        <v>44</v>
      </c>
      <c r="J57" s="92">
        <v>9854483745</v>
      </c>
      <c r="K57" s="18" t="s">
        <v>1336</v>
      </c>
      <c r="L57" s="106" t="s">
        <v>1337</v>
      </c>
      <c r="M57" s="106">
        <v>9859217434</v>
      </c>
      <c r="N57" s="18" t="s">
        <v>1305</v>
      </c>
      <c r="O57" s="18">
        <v>9508508057</v>
      </c>
      <c r="P57" s="89" t="s">
        <v>820</v>
      </c>
      <c r="Q57" s="18" t="s">
        <v>1326</v>
      </c>
      <c r="R57" s="18"/>
      <c r="S57" s="18" t="s">
        <v>1330</v>
      </c>
      <c r="T57" s="18"/>
    </row>
    <row r="58" spans="1:20">
      <c r="A58" s="4">
        <v>54</v>
      </c>
      <c r="B58" s="17" t="s">
        <v>62</v>
      </c>
      <c r="C58" s="90" t="s">
        <v>273</v>
      </c>
      <c r="D58" s="47" t="s">
        <v>25</v>
      </c>
      <c r="E58" s="92">
        <v>285</v>
      </c>
      <c r="F58" s="92"/>
      <c r="G58" s="63">
        <v>23</v>
      </c>
      <c r="H58" s="63">
        <v>29</v>
      </c>
      <c r="I58" s="57">
        <f t="shared" si="1"/>
        <v>52</v>
      </c>
      <c r="J58" s="91" t="s">
        <v>734</v>
      </c>
      <c r="K58" s="18" t="s">
        <v>1336</v>
      </c>
      <c r="L58" s="106" t="s">
        <v>1337</v>
      </c>
      <c r="M58" s="106">
        <v>9859217434</v>
      </c>
      <c r="N58" s="18" t="s">
        <v>1305</v>
      </c>
      <c r="O58" s="18">
        <v>9508508057</v>
      </c>
      <c r="P58" s="89" t="s">
        <v>820</v>
      </c>
      <c r="Q58" s="18" t="s">
        <v>1326</v>
      </c>
      <c r="R58" s="18"/>
      <c r="S58" s="18" t="s">
        <v>1330</v>
      </c>
      <c r="T58" s="18"/>
    </row>
    <row r="59" spans="1:20">
      <c r="A59" s="4">
        <v>55</v>
      </c>
      <c r="B59" s="17" t="s">
        <v>62</v>
      </c>
      <c r="C59" s="90" t="s">
        <v>686</v>
      </c>
      <c r="D59" s="47" t="s">
        <v>23</v>
      </c>
      <c r="E59" s="91">
        <v>106003</v>
      </c>
      <c r="F59" s="92" t="s">
        <v>74</v>
      </c>
      <c r="G59" s="63">
        <v>13</v>
      </c>
      <c r="H59" s="63">
        <v>23</v>
      </c>
      <c r="I59" s="57">
        <f t="shared" si="1"/>
        <v>36</v>
      </c>
      <c r="J59" s="92" t="s">
        <v>687</v>
      </c>
      <c r="K59" s="18" t="s">
        <v>1336</v>
      </c>
      <c r="L59" s="106" t="s">
        <v>1337</v>
      </c>
      <c r="M59" s="106">
        <v>9859217434</v>
      </c>
      <c r="N59" s="18" t="s">
        <v>1305</v>
      </c>
      <c r="O59" s="18">
        <v>9508508057</v>
      </c>
      <c r="P59" s="89" t="s">
        <v>821</v>
      </c>
      <c r="Q59" s="18" t="s">
        <v>1327</v>
      </c>
      <c r="R59" s="18"/>
      <c r="S59" s="18" t="s">
        <v>1330</v>
      </c>
      <c r="T59" s="18"/>
    </row>
    <row r="60" spans="1:20">
      <c r="A60" s="4">
        <v>56</v>
      </c>
      <c r="B60" s="17" t="s">
        <v>62</v>
      </c>
      <c r="C60" s="90" t="s">
        <v>735</v>
      </c>
      <c r="D60" s="47" t="s">
        <v>25</v>
      </c>
      <c r="E60" s="92">
        <v>225</v>
      </c>
      <c r="F60" s="92"/>
      <c r="G60" s="63">
        <v>18</v>
      </c>
      <c r="H60" s="63">
        <v>16</v>
      </c>
      <c r="I60" s="57">
        <f t="shared" si="1"/>
        <v>34</v>
      </c>
      <c r="J60" s="92">
        <v>8753003838</v>
      </c>
      <c r="K60" s="18" t="s">
        <v>1336</v>
      </c>
      <c r="L60" s="106" t="s">
        <v>1337</v>
      </c>
      <c r="M60" s="106">
        <v>9859217434</v>
      </c>
      <c r="N60" s="18" t="s">
        <v>1305</v>
      </c>
      <c r="O60" s="18">
        <v>9508508057</v>
      </c>
      <c r="P60" s="89" t="s">
        <v>821</v>
      </c>
      <c r="Q60" s="18" t="s">
        <v>1327</v>
      </c>
      <c r="R60" s="18"/>
      <c r="S60" s="18" t="s">
        <v>1330</v>
      </c>
      <c r="T60" s="18"/>
    </row>
    <row r="61" spans="1:20">
      <c r="A61" s="4">
        <v>57</v>
      </c>
      <c r="B61" s="17" t="s">
        <v>62</v>
      </c>
      <c r="C61" s="90" t="s">
        <v>688</v>
      </c>
      <c r="D61" s="47" t="s">
        <v>23</v>
      </c>
      <c r="E61" s="91">
        <v>121002</v>
      </c>
      <c r="F61" s="92" t="s">
        <v>74</v>
      </c>
      <c r="G61" s="63">
        <v>21</v>
      </c>
      <c r="H61" s="63">
        <v>28</v>
      </c>
      <c r="I61" s="57">
        <f t="shared" si="1"/>
        <v>49</v>
      </c>
      <c r="J61" s="92" t="s">
        <v>689</v>
      </c>
      <c r="K61" s="18" t="s">
        <v>1336</v>
      </c>
      <c r="L61" s="106" t="s">
        <v>1337</v>
      </c>
      <c r="M61" s="106">
        <v>9859217434</v>
      </c>
      <c r="N61" s="18" t="s">
        <v>1305</v>
      </c>
      <c r="O61" s="18">
        <v>9508508057</v>
      </c>
      <c r="P61" s="89" t="s">
        <v>822</v>
      </c>
      <c r="Q61" s="18" t="s">
        <v>1328</v>
      </c>
      <c r="R61" s="18"/>
      <c r="S61" s="18" t="s">
        <v>1330</v>
      </c>
      <c r="T61" s="18"/>
    </row>
    <row r="62" spans="1:20">
      <c r="A62" s="4">
        <v>58</v>
      </c>
      <c r="B62" s="17" t="s">
        <v>62</v>
      </c>
      <c r="C62" s="90" t="s">
        <v>736</v>
      </c>
      <c r="D62" s="47" t="s">
        <v>25</v>
      </c>
      <c r="E62" s="92">
        <v>90</v>
      </c>
      <c r="F62" s="92"/>
      <c r="G62" s="63">
        <v>32</v>
      </c>
      <c r="H62" s="63">
        <v>33</v>
      </c>
      <c r="I62" s="57">
        <f t="shared" si="1"/>
        <v>65</v>
      </c>
      <c r="J62" s="92">
        <v>9401592808</v>
      </c>
      <c r="K62" s="18" t="s">
        <v>1336</v>
      </c>
      <c r="L62" s="106" t="s">
        <v>1337</v>
      </c>
      <c r="M62" s="106">
        <v>9859217434</v>
      </c>
      <c r="N62" s="18" t="s">
        <v>1305</v>
      </c>
      <c r="O62" s="18">
        <v>9508508057</v>
      </c>
      <c r="P62" s="89" t="s">
        <v>822</v>
      </c>
      <c r="Q62" s="18" t="s">
        <v>1328</v>
      </c>
      <c r="R62" s="18"/>
      <c r="S62" s="18" t="s">
        <v>1330</v>
      </c>
      <c r="T62" s="18"/>
    </row>
    <row r="63" spans="1:20">
      <c r="A63" s="4">
        <v>59</v>
      </c>
      <c r="B63" s="17" t="s">
        <v>62</v>
      </c>
      <c r="C63" s="90" t="s">
        <v>690</v>
      </c>
      <c r="D63" s="47" t="s">
        <v>23</v>
      </c>
      <c r="E63" s="91">
        <v>105902</v>
      </c>
      <c r="F63" s="92" t="s">
        <v>74</v>
      </c>
      <c r="G63" s="63">
        <v>15</v>
      </c>
      <c r="H63" s="63">
        <v>25</v>
      </c>
      <c r="I63" s="57">
        <f t="shared" si="1"/>
        <v>40</v>
      </c>
      <c r="J63" s="92" t="s">
        <v>691</v>
      </c>
      <c r="K63" s="18" t="s">
        <v>1336</v>
      </c>
      <c r="L63" s="106" t="s">
        <v>1337</v>
      </c>
      <c r="M63" s="106">
        <v>9859217434</v>
      </c>
      <c r="N63" s="18" t="s">
        <v>1305</v>
      </c>
      <c r="O63" s="18">
        <v>9508508057</v>
      </c>
      <c r="P63" s="89" t="s">
        <v>823</v>
      </c>
      <c r="Q63" s="18" t="s">
        <v>1329</v>
      </c>
      <c r="R63" s="18"/>
      <c r="S63" s="18" t="s">
        <v>1330</v>
      </c>
      <c r="T63" s="18"/>
    </row>
    <row r="64" spans="1:20">
      <c r="A64" s="4">
        <v>60</v>
      </c>
      <c r="B64" s="17" t="s">
        <v>62</v>
      </c>
      <c r="C64" s="90" t="s">
        <v>737</v>
      </c>
      <c r="D64" s="47" t="s">
        <v>25</v>
      </c>
      <c r="E64" s="92">
        <v>57</v>
      </c>
      <c r="F64" s="92"/>
      <c r="G64" s="63">
        <v>31</v>
      </c>
      <c r="H64" s="63">
        <v>20</v>
      </c>
      <c r="I64" s="57">
        <f t="shared" si="1"/>
        <v>51</v>
      </c>
      <c r="J64" s="92">
        <v>8402892039</v>
      </c>
      <c r="K64" s="18" t="s">
        <v>1336</v>
      </c>
      <c r="L64" s="106" t="s">
        <v>1337</v>
      </c>
      <c r="M64" s="106">
        <v>9859217434</v>
      </c>
      <c r="N64" s="18" t="s">
        <v>1305</v>
      </c>
      <c r="O64" s="18">
        <v>9508508057</v>
      </c>
      <c r="P64" s="89" t="s">
        <v>823</v>
      </c>
      <c r="Q64" s="18" t="s">
        <v>1329</v>
      </c>
      <c r="R64" s="18"/>
      <c r="S64" s="18" t="s">
        <v>1330</v>
      </c>
      <c r="T64" s="18"/>
    </row>
    <row r="65" spans="1:20">
      <c r="A65" s="4">
        <v>61</v>
      </c>
      <c r="B65" s="17" t="s">
        <v>62</v>
      </c>
      <c r="C65" s="90" t="s">
        <v>692</v>
      </c>
      <c r="D65" s="47" t="s">
        <v>23</v>
      </c>
      <c r="E65" s="91">
        <v>106002</v>
      </c>
      <c r="F65" s="92" t="s">
        <v>74</v>
      </c>
      <c r="G65" s="63">
        <v>12</v>
      </c>
      <c r="H65" s="63">
        <v>8</v>
      </c>
      <c r="I65" s="57">
        <f t="shared" si="1"/>
        <v>20</v>
      </c>
      <c r="J65" s="92">
        <v>9401246528</v>
      </c>
      <c r="K65" s="18" t="s">
        <v>1336</v>
      </c>
      <c r="L65" s="106" t="s">
        <v>1337</v>
      </c>
      <c r="M65" s="106">
        <v>9859217434</v>
      </c>
      <c r="N65" s="18" t="s">
        <v>1305</v>
      </c>
      <c r="O65" s="18">
        <v>9508508057</v>
      </c>
      <c r="P65" s="89" t="s">
        <v>824</v>
      </c>
      <c r="Q65" s="18" t="s">
        <v>1324</v>
      </c>
      <c r="R65" s="18"/>
      <c r="S65" s="18" t="s">
        <v>1330</v>
      </c>
      <c r="T65" s="18"/>
    </row>
    <row r="66" spans="1:20">
      <c r="A66" s="4">
        <v>62</v>
      </c>
      <c r="B66" s="17" t="s">
        <v>62</v>
      </c>
      <c r="C66" s="90" t="s">
        <v>693</v>
      </c>
      <c r="D66" s="47" t="s">
        <v>23</v>
      </c>
      <c r="E66" s="91">
        <v>105901</v>
      </c>
      <c r="F66" s="92" t="s">
        <v>74</v>
      </c>
      <c r="G66" s="63">
        <v>23</v>
      </c>
      <c r="H66" s="63">
        <v>28</v>
      </c>
      <c r="I66" s="57">
        <f t="shared" si="1"/>
        <v>51</v>
      </c>
      <c r="J66" s="92" t="s">
        <v>694</v>
      </c>
      <c r="K66" s="18" t="s">
        <v>1336</v>
      </c>
      <c r="L66" s="106" t="s">
        <v>1337</v>
      </c>
      <c r="M66" s="106">
        <v>9859217434</v>
      </c>
      <c r="N66" s="18" t="s">
        <v>1305</v>
      </c>
      <c r="O66" s="18">
        <v>9508508057</v>
      </c>
      <c r="P66" s="89" t="s">
        <v>824</v>
      </c>
      <c r="Q66" s="18" t="s">
        <v>1324</v>
      </c>
      <c r="R66" s="18"/>
      <c r="S66" s="18" t="s">
        <v>1330</v>
      </c>
      <c r="T66" s="18"/>
    </row>
    <row r="67" spans="1:20">
      <c r="A67" s="4">
        <v>63</v>
      </c>
      <c r="B67" s="17" t="s">
        <v>62</v>
      </c>
      <c r="C67" s="90" t="s">
        <v>739</v>
      </c>
      <c r="D67" s="47" t="s">
        <v>25</v>
      </c>
      <c r="E67" s="92">
        <v>155</v>
      </c>
      <c r="F67" s="92"/>
      <c r="G67" s="63">
        <v>35</v>
      </c>
      <c r="H67" s="63">
        <v>34</v>
      </c>
      <c r="I67" s="57">
        <f t="shared" si="1"/>
        <v>69</v>
      </c>
      <c r="J67" s="91" t="s">
        <v>738</v>
      </c>
      <c r="K67" s="18" t="s">
        <v>1336</v>
      </c>
      <c r="L67" s="106" t="s">
        <v>1337</v>
      </c>
      <c r="M67" s="106">
        <v>9859217434</v>
      </c>
      <c r="N67" s="18" t="s">
        <v>1305</v>
      </c>
      <c r="O67" s="18">
        <v>9508508057</v>
      </c>
      <c r="P67" s="89" t="s">
        <v>825</v>
      </c>
      <c r="Q67" s="18" t="s">
        <v>1325</v>
      </c>
      <c r="R67" s="18"/>
      <c r="S67" s="18" t="s">
        <v>1330</v>
      </c>
      <c r="T67" s="18"/>
    </row>
    <row r="68" spans="1:20">
      <c r="A68" s="4">
        <v>64</v>
      </c>
      <c r="B68" s="17" t="s">
        <v>62</v>
      </c>
      <c r="C68" s="90" t="s">
        <v>695</v>
      </c>
      <c r="D68" s="47" t="s">
        <v>23</v>
      </c>
      <c r="E68" s="91">
        <v>106007</v>
      </c>
      <c r="F68" s="92" t="s">
        <v>74</v>
      </c>
      <c r="G68" s="63">
        <v>35</v>
      </c>
      <c r="H68" s="63">
        <v>37</v>
      </c>
      <c r="I68" s="57">
        <f t="shared" si="1"/>
        <v>72</v>
      </c>
      <c r="J68" s="92" t="s">
        <v>696</v>
      </c>
      <c r="K68" s="18" t="s">
        <v>1336</v>
      </c>
      <c r="L68" s="106" t="s">
        <v>1337</v>
      </c>
      <c r="M68" s="106">
        <v>9859217434</v>
      </c>
      <c r="N68" s="18" t="s">
        <v>1305</v>
      </c>
      <c r="O68" s="18">
        <v>9508508057</v>
      </c>
      <c r="P68" s="89" t="s">
        <v>825</v>
      </c>
      <c r="Q68" s="18" t="s">
        <v>1325</v>
      </c>
      <c r="R68" s="18"/>
      <c r="S68" s="18" t="s">
        <v>1330</v>
      </c>
      <c r="T68" s="18"/>
    </row>
    <row r="69" spans="1:20">
      <c r="A69" s="4">
        <v>65</v>
      </c>
      <c r="B69" s="17" t="s">
        <v>62</v>
      </c>
      <c r="C69" s="90" t="s">
        <v>740</v>
      </c>
      <c r="D69" s="47" t="s">
        <v>25</v>
      </c>
      <c r="E69" s="92">
        <v>223</v>
      </c>
      <c r="F69" s="92"/>
      <c r="G69" s="63">
        <v>31</v>
      </c>
      <c r="H69" s="63">
        <v>31</v>
      </c>
      <c r="I69" s="57">
        <f t="shared" ref="I69:I100" si="2">SUM(G69:H69)</f>
        <v>62</v>
      </c>
      <c r="J69" s="92">
        <v>9101854591</v>
      </c>
      <c r="K69" s="18" t="s">
        <v>1336</v>
      </c>
      <c r="L69" s="106" t="s">
        <v>1337</v>
      </c>
      <c r="M69" s="106">
        <v>9859217434</v>
      </c>
      <c r="N69" s="18" t="s">
        <v>1305</v>
      </c>
      <c r="O69" s="18">
        <v>9508508057</v>
      </c>
      <c r="P69" s="89" t="s">
        <v>826</v>
      </c>
      <c r="Q69" s="18" t="s">
        <v>1326</v>
      </c>
      <c r="R69" s="18"/>
      <c r="S69" s="18" t="s">
        <v>1330</v>
      </c>
      <c r="T69" s="18"/>
    </row>
    <row r="70" spans="1:20">
      <c r="A70" s="4">
        <v>66</v>
      </c>
      <c r="B70" s="17" t="s">
        <v>62</v>
      </c>
      <c r="C70" s="90" t="s">
        <v>697</v>
      </c>
      <c r="D70" s="47" t="s">
        <v>23</v>
      </c>
      <c r="E70" s="91">
        <v>105910</v>
      </c>
      <c r="F70" s="92" t="s">
        <v>74</v>
      </c>
      <c r="G70" s="63">
        <v>26</v>
      </c>
      <c r="H70" s="63">
        <v>23</v>
      </c>
      <c r="I70" s="57">
        <f t="shared" si="2"/>
        <v>49</v>
      </c>
      <c r="J70" s="92" t="s">
        <v>698</v>
      </c>
      <c r="K70" s="18" t="s">
        <v>1336</v>
      </c>
      <c r="L70" s="106" t="s">
        <v>1337</v>
      </c>
      <c r="M70" s="106">
        <v>9859217434</v>
      </c>
      <c r="N70" s="18" t="s">
        <v>1305</v>
      </c>
      <c r="O70" s="18">
        <v>9508508057</v>
      </c>
      <c r="P70" s="89" t="s">
        <v>826</v>
      </c>
      <c r="Q70" s="18" t="s">
        <v>1326</v>
      </c>
      <c r="R70" s="18"/>
      <c r="S70" s="18" t="s">
        <v>1330</v>
      </c>
      <c r="T70" s="18"/>
    </row>
    <row r="71" spans="1:20">
      <c r="A71" s="4">
        <v>67</v>
      </c>
      <c r="B71" s="17" t="s">
        <v>62</v>
      </c>
      <c r="C71" s="90" t="s">
        <v>741</v>
      </c>
      <c r="D71" s="47" t="s">
        <v>25</v>
      </c>
      <c r="E71" s="92">
        <v>58</v>
      </c>
      <c r="F71" s="92"/>
      <c r="G71" s="63">
        <v>21</v>
      </c>
      <c r="H71" s="63">
        <v>20</v>
      </c>
      <c r="I71" s="57">
        <f t="shared" si="2"/>
        <v>41</v>
      </c>
      <c r="J71" s="92">
        <v>8402847839</v>
      </c>
      <c r="K71" s="18" t="s">
        <v>1336</v>
      </c>
      <c r="L71" s="106" t="s">
        <v>1337</v>
      </c>
      <c r="M71" s="106">
        <v>9859217434</v>
      </c>
      <c r="N71" s="18" t="s">
        <v>1305</v>
      </c>
      <c r="O71" s="18">
        <v>9508508057</v>
      </c>
      <c r="P71" s="89" t="s">
        <v>827</v>
      </c>
      <c r="Q71" s="18" t="s">
        <v>1327</v>
      </c>
      <c r="R71" s="18"/>
      <c r="S71" s="18" t="s">
        <v>1330</v>
      </c>
      <c r="T71" s="18"/>
    </row>
    <row r="72" spans="1:20">
      <c r="A72" s="4">
        <v>68</v>
      </c>
      <c r="B72" s="17" t="s">
        <v>62</v>
      </c>
      <c r="C72" s="90" t="s">
        <v>699</v>
      </c>
      <c r="D72" s="47" t="s">
        <v>23</v>
      </c>
      <c r="E72" s="91">
        <v>105908</v>
      </c>
      <c r="F72" s="92" t="s">
        <v>74</v>
      </c>
      <c r="G72" s="63">
        <v>30</v>
      </c>
      <c r="H72" s="63">
        <v>36</v>
      </c>
      <c r="I72" s="57">
        <f t="shared" si="2"/>
        <v>66</v>
      </c>
      <c r="J72" s="92" t="s">
        <v>700</v>
      </c>
      <c r="K72" s="18" t="s">
        <v>1336</v>
      </c>
      <c r="L72" s="106" t="s">
        <v>1337</v>
      </c>
      <c r="M72" s="106">
        <v>9859217434</v>
      </c>
      <c r="N72" s="18" t="s">
        <v>1305</v>
      </c>
      <c r="O72" s="18">
        <v>9508508057</v>
      </c>
      <c r="P72" s="89" t="s">
        <v>827</v>
      </c>
      <c r="Q72" s="18" t="s">
        <v>1327</v>
      </c>
      <c r="R72" s="18"/>
      <c r="S72" s="18" t="s">
        <v>1330</v>
      </c>
      <c r="T72" s="18"/>
    </row>
    <row r="73" spans="1:20">
      <c r="A73" s="4">
        <v>69</v>
      </c>
      <c r="B73" s="17" t="s">
        <v>62</v>
      </c>
      <c r="C73" s="90" t="s">
        <v>742</v>
      </c>
      <c r="D73" s="47" t="s">
        <v>25</v>
      </c>
      <c r="E73" s="92">
        <v>222</v>
      </c>
      <c r="F73" s="92"/>
      <c r="G73" s="63">
        <v>19</v>
      </c>
      <c r="H73" s="63">
        <v>30</v>
      </c>
      <c r="I73" s="57">
        <f t="shared" si="2"/>
        <v>49</v>
      </c>
      <c r="J73" s="92">
        <v>8136028016</v>
      </c>
      <c r="K73" s="18" t="s">
        <v>1336</v>
      </c>
      <c r="L73" s="106" t="s">
        <v>1337</v>
      </c>
      <c r="M73" s="106">
        <v>9859217434</v>
      </c>
      <c r="N73" s="18" t="s">
        <v>1305</v>
      </c>
      <c r="O73" s="18">
        <v>9508508057</v>
      </c>
      <c r="P73" s="89" t="s">
        <v>828</v>
      </c>
      <c r="Q73" s="18" t="s">
        <v>1328</v>
      </c>
      <c r="R73" s="18"/>
      <c r="S73" s="18" t="s">
        <v>1330</v>
      </c>
      <c r="T73" s="18"/>
    </row>
    <row r="74" spans="1:20">
      <c r="A74" s="4">
        <v>70</v>
      </c>
      <c r="B74" s="17" t="s">
        <v>62</v>
      </c>
      <c r="C74" s="90" t="s">
        <v>701</v>
      </c>
      <c r="D74" s="47" t="s">
        <v>23</v>
      </c>
      <c r="E74" s="91">
        <v>121005</v>
      </c>
      <c r="F74" s="92" t="s">
        <v>74</v>
      </c>
      <c r="G74" s="63">
        <v>34</v>
      </c>
      <c r="H74" s="63">
        <v>48</v>
      </c>
      <c r="I74" s="57">
        <f t="shared" si="2"/>
        <v>82</v>
      </c>
      <c r="J74" s="92" t="s">
        <v>702</v>
      </c>
      <c r="K74" s="18" t="s">
        <v>1336</v>
      </c>
      <c r="L74" s="106" t="s">
        <v>1337</v>
      </c>
      <c r="M74" s="106">
        <v>9859217434</v>
      </c>
      <c r="N74" s="18" t="s">
        <v>1305</v>
      </c>
      <c r="O74" s="18">
        <v>9508508057</v>
      </c>
      <c r="P74" s="89" t="s">
        <v>828</v>
      </c>
      <c r="Q74" s="18" t="s">
        <v>1328</v>
      </c>
      <c r="R74" s="18"/>
      <c r="S74" s="18" t="s">
        <v>1330</v>
      </c>
      <c r="T74" s="18"/>
    </row>
    <row r="75" spans="1:20">
      <c r="A75" s="4">
        <v>71</v>
      </c>
      <c r="B75" s="17" t="s">
        <v>62</v>
      </c>
      <c r="C75" s="90" t="s">
        <v>703</v>
      </c>
      <c r="D75" s="47" t="s">
        <v>23</v>
      </c>
      <c r="E75" s="91">
        <v>105803</v>
      </c>
      <c r="F75" s="92" t="s">
        <v>74</v>
      </c>
      <c r="G75" s="63">
        <v>22</v>
      </c>
      <c r="H75" s="63">
        <v>19</v>
      </c>
      <c r="I75" s="57">
        <f t="shared" si="2"/>
        <v>41</v>
      </c>
      <c r="J75" s="92" t="s">
        <v>704</v>
      </c>
      <c r="K75" s="18" t="s">
        <v>1336</v>
      </c>
      <c r="L75" s="106" t="s">
        <v>1337</v>
      </c>
      <c r="M75" s="106">
        <v>9859217434</v>
      </c>
      <c r="N75" s="18" t="s">
        <v>1305</v>
      </c>
      <c r="O75" s="18">
        <v>9508508057</v>
      </c>
      <c r="P75" s="89" t="s">
        <v>829</v>
      </c>
      <c r="Q75" s="18" t="s">
        <v>1329</v>
      </c>
      <c r="R75" s="18"/>
      <c r="S75" s="18" t="s">
        <v>1330</v>
      </c>
      <c r="T75" s="18"/>
    </row>
    <row r="76" spans="1:20">
      <c r="A76" s="4">
        <v>72</v>
      </c>
      <c r="B76" s="17" t="s">
        <v>62</v>
      </c>
      <c r="C76" s="90" t="s">
        <v>744</v>
      </c>
      <c r="D76" s="47" t="s">
        <v>25</v>
      </c>
      <c r="E76" s="92">
        <v>283</v>
      </c>
      <c r="F76" s="92"/>
      <c r="G76" s="63">
        <v>16</v>
      </c>
      <c r="H76" s="63">
        <v>15</v>
      </c>
      <c r="I76" s="57">
        <f t="shared" si="2"/>
        <v>31</v>
      </c>
      <c r="J76" s="91" t="s">
        <v>743</v>
      </c>
      <c r="K76" s="18" t="s">
        <v>1336</v>
      </c>
      <c r="L76" s="106" t="s">
        <v>1337</v>
      </c>
      <c r="M76" s="106">
        <v>9859217434</v>
      </c>
      <c r="N76" s="18" t="s">
        <v>1305</v>
      </c>
      <c r="O76" s="18">
        <v>9508508057</v>
      </c>
      <c r="P76" s="89" t="s">
        <v>829</v>
      </c>
      <c r="Q76" s="18" t="s">
        <v>1329</v>
      </c>
      <c r="R76" s="18"/>
      <c r="S76" s="18" t="s">
        <v>1330</v>
      </c>
      <c r="T76" s="18"/>
    </row>
    <row r="77" spans="1:20">
      <c r="A77" s="4">
        <v>73</v>
      </c>
      <c r="B77" s="17" t="s">
        <v>62</v>
      </c>
      <c r="C77" s="90" t="s">
        <v>705</v>
      </c>
      <c r="D77" s="47" t="s">
        <v>23</v>
      </c>
      <c r="E77" s="91">
        <v>109602</v>
      </c>
      <c r="F77" s="92" t="s">
        <v>74</v>
      </c>
      <c r="G77" s="63">
        <v>51</v>
      </c>
      <c r="H77" s="63">
        <v>26</v>
      </c>
      <c r="I77" s="57">
        <f t="shared" si="2"/>
        <v>77</v>
      </c>
      <c r="J77" s="92" t="s">
        <v>706</v>
      </c>
      <c r="K77" s="18" t="s">
        <v>1336</v>
      </c>
      <c r="L77" s="106" t="s">
        <v>1337</v>
      </c>
      <c r="M77" s="106">
        <v>9859217434</v>
      </c>
      <c r="N77" s="18" t="s">
        <v>1305</v>
      </c>
      <c r="O77" s="18">
        <v>9508508057</v>
      </c>
      <c r="P77" s="89" t="s">
        <v>829</v>
      </c>
      <c r="Q77" s="18" t="s">
        <v>1329</v>
      </c>
      <c r="R77" s="18"/>
      <c r="S77" s="18" t="s">
        <v>1330</v>
      </c>
      <c r="T77" s="18"/>
    </row>
    <row r="78" spans="1:20">
      <c r="A78" s="4">
        <v>74</v>
      </c>
      <c r="B78" s="17" t="s">
        <v>63</v>
      </c>
      <c r="C78" s="90" t="s">
        <v>707</v>
      </c>
      <c r="D78" s="47" t="s">
        <v>23</v>
      </c>
      <c r="E78" s="91">
        <v>106004</v>
      </c>
      <c r="F78" s="92" t="s">
        <v>74</v>
      </c>
      <c r="G78" s="63">
        <v>44</v>
      </c>
      <c r="H78" s="63">
        <v>48</v>
      </c>
      <c r="I78" s="57">
        <f t="shared" si="2"/>
        <v>92</v>
      </c>
      <c r="J78" s="92" t="s">
        <v>708</v>
      </c>
      <c r="K78" s="18" t="s">
        <v>1336</v>
      </c>
      <c r="L78" s="106" t="s">
        <v>1337</v>
      </c>
      <c r="M78" s="106">
        <v>9859217434</v>
      </c>
      <c r="N78" s="18" t="s">
        <v>1305</v>
      </c>
      <c r="O78" s="18">
        <v>9508508057</v>
      </c>
      <c r="P78" s="89">
        <v>43472</v>
      </c>
      <c r="Q78" s="47" t="s">
        <v>1327</v>
      </c>
      <c r="R78" s="18"/>
      <c r="S78" s="18" t="s">
        <v>1330</v>
      </c>
      <c r="T78" s="18"/>
    </row>
    <row r="79" spans="1:20">
      <c r="A79" s="4">
        <v>75</v>
      </c>
      <c r="B79" s="17" t="s">
        <v>63</v>
      </c>
      <c r="C79" s="90" t="s">
        <v>745</v>
      </c>
      <c r="D79" s="47" t="s">
        <v>25</v>
      </c>
      <c r="E79" s="92">
        <v>154</v>
      </c>
      <c r="F79" s="92"/>
      <c r="G79" s="63">
        <v>22</v>
      </c>
      <c r="H79" s="63">
        <v>12</v>
      </c>
      <c r="I79" s="57">
        <f t="shared" si="2"/>
        <v>34</v>
      </c>
      <c r="J79" s="92">
        <v>9101378008</v>
      </c>
      <c r="K79" s="18" t="s">
        <v>1336</v>
      </c>
      <c r="L79" s="106" t="s">
        <v>1337</v>
      </c>
      <c r="M79" s="106">
        <v>9859217434</v>
      </c>
      <c r="N79" s="18" t="s">
        <v>1305</v>
      </c>
      <c r="O79" s="18">
        <v>9508508057</v>
      </c>
      <c r="P79" s="89">
        <v>43472</v>
      </c>
      <c r="Q79" s="47" t="s">
        <v>1327</v>
      </c>
      <c r="R79" s="18"/>
      <c r="S79" s="18" t="s">
        <v>1330</v>
      </c>
      <c r="T79" s="18"/>
    </row>
    <row r="80" spans="1:20">
      <c r="A80" s="4">
        <v>76</v>
      </c>
      <c r="B80" s="17" t="s">
        <v>63</v>
      </c>
      <c r="C80" s="90" t="s">
        <v>709</v>
      </c>
      <c r="D80" s="47" t="s">
        <v>23</v>
      </c>
      <c r="E80" s="91">
        <v>121006</v>
      </c>
      <c r="F80" s="92" t="s">
        <v>74</v>
      </c>
      <c r="G80" s="63">
        <v>58</v>
      </c>
      <c r="H80" s="63">
        <v>33</v>
      </c>
      <c r="I80" s="57">
        <f t="shared" si="2"/>
        <v>91</v>
      </c>
      <c r="J80" s="92" t="s">
        <v>710</v>
      </c>
      <c r="K80" s="18" t="s">
        <v>1336</v>
      </c>
      <c r="L80" s="106" t="s">
        <v>1337</v>
      </c>
      <c r="M80" s="106">
        <v>9859217434</v>
      </c>
      <c r="N80" s="18" t="s">
        <v>1305</v>
      </c>
      <c r="O80" s="18">
        <v>9508508057</v>
      </c>
      <c r="P80" s="89">
        <v>43472</v>
      </c>
      <c r="Q80" s="47" t="s">
        <v>1327</v>
      </c>
      <c r="R80" s="18"/>
      <c r="S80" s="18" t="s">
        <v>1330</v>
      </c>
      <c r="T80" s="18"/>
    </row>
    <row r="81" spans="1:20">
      <c r="A81" s="4">
        <v>77</v>
      </c>
      <c r="B81" s="17" t="s">
        <v>63</v>
      </c>
      <c r="C81" s="90" t="s">
        <v>746</v>
      </c>
      <c r="D81" s="47" t="s">
        <v>25</v>
      </c>
      <c r="E81" s="92">
        <v>221</v>
      </c>
      <c r="F81" s="92"/>
      <c r="G81" s="63">
        <v>27</v>
      </c>
      <c r="H81" s="63">
        <v>21</v>
      </c>
      <c r="I81" s="57">
        <f t="shared" si="2"/>
        <v>48</v>
      </c>
      <c r="J81" s="92">
        <v>9401181634</v>
      </c>
      <c r="K81" s="18" t="s">
        <v>1336</v>
      </c>
      <c r="L81" s="106" t="s">
        <v>1337</v>
      </c>
      <c r="M81" s="106">
        <v>9859217434</v>
      </c>
      <c r="N81" s="18" t="s">
        <v>1305</v>
      </c>
      <c r="O81" s="18">
        <v>9508508057</v>
      </c>
      <c r="P81" s="89">
        <v>42407</v>
      </c>
      <c r="Q81" s="47" t="s">
        <v>1328</v>
      </c>
      <c r="R81" s="18"/>
      <c r="S81" s="18" t="s">
        <v>1330</v>
      </c>
      <c r="T81" s="18"/>
    </row>
    <row r="82" spans="1:20">
      <c r="A82" s="4">
        <v>78</v>
      </c>
      <c r="B82" s="17" t="s">
        <v>63</v>
      </c>
      <c r="C82" s="90" t="s">
        <v>711</v>
      </c>
      <c r="D82" s="47" t="s">
        <v>23</v>
      </c>
      <c r="E82" s="91">
        <v>105904</v>
      </c>
      <c r="F82" s="92" t="s">
        <v>249</v>
      </c>
      <c r="G82" s="63">
        <v>24</v>
      </c>
      <c r="H82" s="63">
        <v>19</v>
      </c>
      <c r="I82" s="57">
        <f t="shared" si="2"/>
        <v>43</v>
      </c>
      <c r="J82" s="92" t="s">
        <v>712</v>
      </c>
      <c r="K82" s="18" t="s">
        <v>1336</v>
      </c>
      <c r="L82" s="106" t="s">
        <v>1337</v>
      </c>
      <c r="M82" s="106">
        <v>9859217434</v>
      </c>
      <c r="N82" s="18" t="s">
        <v>1305</v>
      </c>
      <c r="O82" s="18">
        <v>9508508057</v>
      </c>
      <c r="P82" s="89">
        <v>42407</v>
      </c>
      <c r="Q82" s="47" t="s">
        <v>1328</v>
      </c>
      <c r="R82" s="18"/>
      <c r="S82" s="18" t="s">
        <v>1330</v>
      </c>
      <c r="T82" s="18"/>
    </row>
    <row r="83" spans="1:20">
      <c r="A83" s="4">
        <v>79</v>
      </c>
      <c r="B83" s="17" t="s">
        <v>63</v>
      </c>
      <c r="C83" s="90" t="s">
        <v>713</v>
      </c>
      <c r="D83" s="47" t="s">
        <v>23</v>
      </c>
      <c r="E83" s="93">
        <v>18230106013</v>
      </c>
      <c r="F83" s="92" t="s">
        <v>86</v>
      </c>
      <c r="G83" s="63">
        <v>13</v>
      </c>
      <c r="H83" s="63">
        <v>7</v>
      </c>
      <c r="I83" s="57">
        <f t="shared" si="2"/>
        <v>20</v>
      </c>
      <c r="J83" s="92" t="s">
        <v>714</v>
      </c>
      <c r="K83" s="18" t="s">
        <v>1336</v>
      </c>
      <c r="L83" s="106" t="s">
        <v>1337</v>
      </c>
      <c r="M83" s="106">
        <v>9859217434</v>
      </c>
      <c r="N83" s="18" t="s">
        <v>1305</v>
      </c>
      <c r="O83" s="18">
        <v>9508508057</v>
      </c>
      <c r="P83" s="89">
        <v>42407</v>
      </c>
      <c r="Q83" s="47" t="s">
        <v>1328</v>
      </c>
      <c r="R83" s="18"/>
      <c r="S83" s="18" t="s">
        <v>1330</v>
      </c>
      <c r="T83" s="18"/>
    </row>
    <row r="84" spans="1:20">
      <c r="A84" s="4">
        <v>80</v>
      </c>
      <c r="B84" s="17" t="s">
        <v>63</v>
      </c>
      <c r="C84" s="90" t="s">
        <v>141</v>
      </c>
      <c r="D84" s="47" t="s">
        <v>25</v>
      </c>
      <c r="E84" s="92">
        <v>55</v>
      </c>
      <c r="F84" s="92"/>
      <c r="G84" s="63">
        <v>22</v>
      </c>
      <c r="H84" s="63">
        <v>31</v>
      </c>
      <c r="I84" s="57">
        <f t="shared" si="2"/>
        <v>53</v>
      </c>
      <c r="J84" s="92">
        <v>8876427054</v>
      </c>
      <c r="K84" s="18" t="s">
        <v>1336</v>
      </c>
      <c r="L84" s="106" t="s">
        <v>1337</v>
      </c>
      <c r="M84" s="106">
        <v>9859217434</v>
      </c>
      <c r="N84" s="18" t="s">
        <v>1305</v>
      </c>
      <c r="O84" s="18">
        <v>9508508057</v>
      </c>
      <c r="P84" s="89">
        <v>43531</v>
      </c>
      <c r="Q84" s="47" t="s">
        <v>1329</v>
      </c>
      <c r="R84" s="18"/>
      <c r="S84" s="18" t="s">
        <v>1330</v>
      </c>
      <c r="T84" s="18"/>
    </row>
    <row r="85" spans="1:20">
      <c r="A85" s="4">
        <v>81</v>
      </c>
      <c r="B85" s="17" t="s">
        <v>63</v>
      </c>
      <c r="C85" s="90" t="s">
        <v>715</v>
      </c>
      <c r="D85" s="47" t="s">
        <v>23</v>
      </c>
      <c r="E85" s="91">
        <v>106005</v>
      </c>
      <c r="F85" s="92" t="s">
        <v>249</v>
      </c>
      <c r="G85" s="63">
        <v>8</v>
      </c>
      <c r="H85" s="63">
        <v>7</v>
      </c>
      <c r="I85" s="57">
        <f t="shared" si="2"/>
        <v>15</v>
      </c>
      <c r="J85" s="92" t="s">
        <v>716</v>
      </c>
      <c r="K85" s="18" t="s">
        <v>1336</v>
      </c>
      <c r="L85" s="106" t="s">
        <v>1337</v>
      </c>
      <c r="M85" s="106">
        <v>9859217434</v>
      </c>
      <c r="N85" s="18" t="s">
        <v>1305</v>
      </c>
      <c r="O85" s="18">
        <v>9508508057</v>
      </c>
      <c r="P85" s="89">
        <v>43531</v>
      </c>
      <c r="Q85" s="47" t="s">
        <v>1329</v>
      </c>
      <c r="R85" s="18"/>
      <c r="S85" s="18" t="s">
        <v>1330</v>
      </c>
      <c r="T85" s="18"/>
    </row>
    <row r="86" spans="1:20">
      <c r="A86" s="4">
        <v>82</v>
      </c>
      <c r="B86" s="17" t="s">
        <v>63</v>
      </c>
      <c r="C86" s="90" t="s">
        <v>717</v>
      </c>
      <c r="D86" s="47" t="s">
        <v>23</v>
      </c>
      <c r="E86" s="93">
        <v>18230105912</v>
      </c>
      <c r="F86" s="92" t="s">
        <v>86</v>
      </c>
      <c r="G86" s="63">
        <v>15</v>
      </c>
      <c r="H86" s="63">
        <v>20</v>
      </c>
      <c r="I86" s="57">
        <f t="shared" si="2"/>
        <v>35</v>
      </c>
      <c r="J86" s="92" t="s">
        <v>718</v>
      </c>
      <c r="K86" s="18" t="s">
        <v>1336</v>
      </c>
      <c r="L86" s="106" t="s">
        <v>1337</v>
      </c>
      <c r="M86" s="106">
        <v>9859217434</v>
      </c>
      <c r="N86" s="18" t="s">
        <v>1305</v>
      </c>
      <c r="O86" s="18">
        <v>9508508057</v>
      </c>
      <c r="P86" s="89">
        <v>43531</v>
      </c>
      <c r="Q86" s="47" t="s">
        <v>1329</v>
      </c>
      <c r="R86" s="18"/>
      <c r="S86" s="18" t="s">
        <v>1330</v>
      </c>
      <c r="T86" s="18"/>
    </row>
    <row r="87" spans="1:20">
      <c r="A87" s="4">
        <v>83</v>
      </c>
      <c r="B87" s="17" t="s">
        <v>63</v>
      </c>
      <c r="C87" s="90" t="s">
        <v>747</v>
      </c>
      <c r="D87" s="47" t="s">
        <v>25</v>
      </c>
      <c r="E87" s="92">
        <v>61</v>
      </c>
      <c r="F87" s="92"/>
      <c r="G87" s="63">
        <v>42</v>
      </c>
      <c r="H87" s="63">
        <v>38</v>
      </c>
      <c r="I87" s="57">
        <f t="shared" si="2"/>
        <v>80</v>
      </c>
      <c r="J87" s="92">
        <v>8401225642</v>
      </c>
      <c r="K87" s="18" t="s">
        <v>1336</v>
      </c>
      <c r="L87" s="106" t="s">
        <v>1337</v>
      </c>
      <c r="M87" s="106">
        <v>9859217434</v>
      </c>
      <c r="N87" s="18" t="s">
        <v>1305</v>
      </c>
      <c r="O87" s="18">
        <v>9508508057</v>
      </c>
      <c r="P87" s="89">
        <v>43562</v>
      </c>
      <c r="Q87" s="47" t="s">
        <v>1324</v>
      </c>
      <c r="R87" s="18"/>
      <c r="S87" s="18" t="s">
        <v>1330</v>
      </c>
      <c r="T87" s="18"/>
    </row>
    <row r="88" spans="1:20">
      <c r="A88" s="4">
        <v>84</v>
      </c>
      <c r="B88" s="17" t="s">
        <v>63</v>
      </c>
      <c r="C88" s="90" t="s">
        <v>719</v>
      </c>
      <c r="D88" s="47" t="s">
        <v>23</v>
      </c>
      <c r="E88" s="91">
        <v>121001</v>
      </c>
      <c r="F88" s="92" t="s">
        <v>74</v>
      </c>
      <c r="G88" s="63">
        <v>28</v>
      </c>
      <c r="H88" s="63">
        <v>34</v>
      </c>
      <c r="I88" s="57">
        <f t="shared" si="2"/>
        <v>62</v>
      </c>
      <c r="J88" s="92" t="s">
        <v>720</v>
      </c>
      <c r="K88" s="18" t="s">
        <v>1336</v>
      </c>
      <c r="L88" s="106" t="s">
        <v>1337</v>
      </c>
      <c r="M88" s="106">
        <v>9859217434</v>
      </c>
      <c r="N88" s="18" t="s">
        <v>1305</v>
      </c>
      <c r="O88" s="18">
        <v>9508508057</v>
      </c>
      <c r="P88" s="89">
        <v>43562</v>
      </c>
      <c r="Q88" s="47" t="s">
        <v>1324</v>
      </c>
      <c r="R88" s="18"/>
      <c r="S88" s="18" t="s">
        <v>1330</v>
      </c>
      <c r="T88" s="18"/>
    </row>
    <row r="89" spans="1:20">
      <c r="A89" s="4">
        <v>85</v>
      </c>
      <c r="B89" s="17" t="s">
        <v>63</v>
      </c>
      <c r="C89" s="90" t="s">
        <v>747</v>
      </c>
      <c r="D89" s="47" t="s">
        <v>25</v>
      </c>
      <c r="E89" s="92">
        <v>159</v>
      </c>
      <c r="F89" s="92"/>
      <c r="G89" s="63">
        <v>33</v>
      </c>
      <c r="H89" s="63">
        <v>32</v>
      </c>
      <c r="I89" s="57">
        <f t="shared" si="2"/>
        <v>65</v>
      </c>
      <c r="J89" s="92">
        <v>8471883565</v>
      </c>
      <c r="K89" s="18" t="s">
        <v>1336</v>
      </c>
      <c r="L89" s="106" t="s">
        <v>1337</v>
      </c>
      <c r="M89" s="106">
        <v>9859217434</v>
      </c>
      <c r="N89" s="18" t="s">
        <v>1305</v>
      </c>
      <c r="O89" s="18">
        <v>9508508057</v>
      </c>
      <c r="P89" s="89">
        <v>43562</v>
      </c>
      <c r="Q89" s="47" t="s">
        <v>1324</v>
      </c>
      <c r="R89" s="18"/>
      <c r="S89" s="18" t="s">
        <v>1330</v>
      </c>
      <c r="T89" s="18"/>
    </row>
    <row r="90" spans="1:20">
      <c r="A90" s="4">
        <v>86</v>
      </c>
      <c r="B90" s="17" t="s">
        <v>63</v>
      </c>
      <c r="C90" s="90" t="s">
        <v>721</v>
      </c>
      <c r="D90" s="47" t="s">
        <v>23</v>
      </c>
      <c r="E90" s="91">
        <v>105903</v>
      </c>
      <c r="F90" s="92" t="s">
        <v>74</v>
      </c>
      <c r="G90" s="63">
        <v>22</v>
      </c>
      <c r="H90" s="63">
        <v>35</v>
      </c>
      <c r="I90" s="57">
        <f t="shared" si="2"/>
        <v>57</v>
      </c>
      <c r="J90" s="92" t="s">
        <v>722</v>
      </c>
      <c r="K90" s="18" t="s">
        <v>1336</v>
      </c>
      <c r="L90" s="106" t="s">
        <v>1337</v>
      </c>
      <c r="M90" s="106">
        <v>9859217434</v>
      </c>
      <c r="N90" s="18" t="s">
        <v>1305</v>
      </c>
      <c r="O90" s="18">
        <v>9508508057</v>
      </c>
      <c r="P90" s="89">
        <v>43592</v>
      </c>
      <c r="Q90" s="47" t="s">
        <v>1325</v>
      </c>
      <c r="R90" s="18"/>
      <c r="S90" s="18" t="s">
        <v>1330</v>
      </c>
      <c r="T90" s="18"/>
    </row>
    <row r="91" spans="1:20">
      <c r="A91" s="4">
        <v>87</v>
      </c>
      <c r="B91" s="17" t="s">
        <v>63</v>
      </c>
      <c r="C91" s="90" t="s">
        <v>723</v>
      </c>
      <c r="D91" s="47" t="s">
        <v>23</v>
      </c>
      <c r="E91" s="91">
        <v>105905</v>
      </c>
      <c r="F91" s="92" t="s">
        <v>74</v>
      </c>
      <c r="G91" s="63">
        <v>31</v>
      </c>
      <c r="H91" s="63">
        <v>19</v>
      </c>
      <c r="I91" s="57">
        <f t="shared" si="2"/>
        <v>50</v>
      </c>
      <c r="J91" s="92" t="s">
        <v>724</v>
      </c>
      <c r="K91" s="18" t="s">
        <v>1336</v>
      </c>
      <c r="L91" s="106" t="s">
        <v>1337</v>
      </c>
      <c r="M91" s="106">
        <v>9859217434</v>
      </c>
      <c r="N91" s="18" t="s">
        <v>1305</v>
      </c>
      <c r="O91" s="18">
        <v>9508508057</v>
      </c>
      <c r="P91" s="89">
        <v>43592</v>
      </c>
      <c r="Q91" s="47" t="s">
        <v>1325</v>
      </c>
      <c r="R91" s="18"/>
      <c r="S91" s="18" t="s">
        <v>1330</v>
      </c>
      <c r="T91" s="18"/>
    </row>
    <row r="92" spans="1:20">
      <c r="A92" s="4">
        <v>88</v>
      </c>
      <c r="B92" s="17" t="s">
        <v>63</v>
      </c>
      <c r="C92" s="90" t="s">
        <v>748</v>
      </c>
      <c r="D92" s="47" t="s">
        <v>25</v>
      </c>
      <c r="E92" s="92">
        <v>160</v>
      </c>
      <c r="F92" s="92"/>
      <c r="G92" s="63">
        <v>35</v>
      </c>
      <c r="H92" s="63">
        <v>37</v>
      </c>
      <c r="I92" s="57">
        <f t="shared" si="2"/>
        <v>72</v>
      </c>
      <c r="J92" s="92">
        <v>8638602422</v>
      </c>
      <c r="K92" s="18" t="s">
        <v>1336</v>
      </c>
      <c r="L92" s="106" t="s">
        <v>1337</v>
      </c>
      <c r="M92" s="106">
        <v>9859217434</v>
      </c>
      <c r="N92" s="18" t="s">
        <v>1305</v>
      </c>
      <c r="O92" s="18">
        <v>9508508057</v>
      </c>
      <c r="P92" s="89">
        <v>43592</v>
      </c>
      <c r="Q92" s="47" t="s">
        <v>1325</v>
      </c>
      <c r="R92" s="18"/>
      <c r="S92" s="18" t="s">
        <v>1330</v>
      </c>
      <c r="T92" s="18"/>
    </row>
    <row r="93" spans="1:20">
      <c r="A93" s="4">
        <v>89</v>
      </c>
      <c r="B93" s="17" t="s">
        <v>63</v>
      </c>
      <c r="C93" s="90" t="s">
        <v>725</v>
      </c>
      <c r="D93" s="47" t="s">
        <v>23</v>
      </c>
      <c r="E93" s="91">
        <v>121004</v>
      </c>
      <c r="F93" s="92" t="s">
        <v>249</v>
      </c>
      <c r="G93" s="63">
        <v>38</v>
      </c>
      <c r="H93" s="63">
        <v>46</v>
      </c>
      <c r="I93" s="57">
        <f t="shared" si="2"/>
        <v>84</v>
      </c>
      <c r="J93" s="92" t="s">
        <v>726</v>
      </c>
      <c r="K93" s="18" t="s">
        <v>1336</v>
      </c>
      <c r="L93" s="106" t="s">
        <v>1337</v>
      </c>
      <c r="M93" s="106">
        <v>9859217434</v>
      </c>
      <c r="N93" s="18" t="s">
        <v>1305</v>
      </c>
      <c r="O93" s="18">
        <v>9508508057</v>
      </c>
      <c r="P93" s="89">
        <v>43623</v>
      </c>
      <c r="Q93" s="47" t="s">
        <v>1326</v>
      </c>
      <c r="R93" s="18"/>
      <c r="S93" s="18" t="s">
        <v>1330</v>
      </c>
      <c r="T93" s="18"/>
    </row>
    <row r="94" spans="1:20">
      <c r="A94" s="4">
        <v>90</v>
      </c>
      <c r="B94" s="17" t="s">
        <v>63</v>
      </c>
      <c r="C94" s="90" t="s">
        <v>727</v>
      </c>
      <c r="D94" s="47" t="s">
        <v>23</v>
      </c>
      <c r="E94" s="93">
        <v>18230105914</v>
      </c>
      <c r="F94" s="92" t="s">
        <v>86</v>
      </c>
      <c r="G94" s="63">
        <v>0</v>
      </c>
      <c r="H94" s="63">
        <v>11</v>
      </c>
      <c r="I94" s="57">
        <f t="shared" si="2"/>
        <v>11</v>
      </c>
      <c r="J94" s="92" t="s">
        <v>728</v>
      </c>
      <c r="K94" s="18" t="s">
        <v>1336</v>
      </c>
      <c r="L94" s="106" t="s">
        <v>1337</v>
      </c>
      <c r="M94" s="106">
        <v>9859217434</v>
      </c>
      <c r="N94" s="18" t="s">
        <v>1305</v>
      </c>
      <c r="O94" s="18">
        <v>9508508057</v>
      </c>
      <c r="P94" s="89">
        <v>43623</v>
      </c>
      <c r="Q94" s="47" t="s">
        <v>1326</v>
      </c>
      <c r="R94" s="18"/>
      <c r="S94" s="18" t="s">
        <v>1330</v>
      </c>
      <c r="T94" s="18"/>
    </row>
    <row r="95" spans="1:20">
      <c r="A95" s="4">
        <v>91</v>
      </c>
      <c r="B95" s="17" t="s">
        <v>63</v>
      </c>
      <c r="C95" s="90" t="s">
        <v>749</v>
      </c>
      <c r="D95" s="47" t="s">
        <v>25</v>
      </c>
      <c r="E95" s="92">
        <v>287</v>
      </c>
      <c r="F95" s="92"/>
      <c r="G95" s="63">
        <v>21</v>
      </c>
      <c r="H95" s="63">
        <v>25</v>
      </c>
      <c r="I95" s="57">
        <f t="shared" si="2"/>
        <v>46</v>
      </c>
      <c r="J95" s="92">
        <v>9401330420</v>
      </c>
      <c r="K95" s="18" t="s">
        <v>1336</v>
      </c>
      <c r="L95" s="106" t="s">
        <v>1337</v>
      </c>
      <c r="M95" s="106">
        <v>9859217434</v>
      </c>
      <c r="N95" s="18" t="s">
        <v>1305</v>
      </c>
      <c r="O95" s="18">
        <v>9508508057</v>
      </c>
      <c r="P95" s="89">
        <v>43623</v>
      </c>
      <c r="Q95" s="47" t="s">
        <v>1326</v>
      </c>
      <c r="R95" s="18"/>
      <c r="S95" s="18" t="s">
        <v>1330</v>
      </c>
      <c r="T95" s="18"/>
    </row>
    <row r="96" spans="1:20">
      <c r="A96" s="4">
        <v>92</v>
      </c>
      <c r="B96" s="17" t="s">
        <v>63</v>
      </c>
      <c r="C96" s="90" t="s">
        <v>750</v>
      </c>
      <c r="D96" s="47" t="s">
        <v>23</v>
      </c>
      <c r="E96" s="93">
        <v>18230102316</v>
      </c>
      <c r="F96" s="92" t="s">
        <v>74</v>
      </c>
      <c r="G96" s="63">
        <v>0</v>
      </c>
      <c r="H96" s="63">
        <v>0</v>
      </c>
      <c r="I96" s="57">
        <f t="shared" si="2"/>
        <v>0</v>
      </c>
      <c r="J96" s="92" t="s">
        <v>751</v>
      </c>
      <c r="K96" s="18" t="s">
        <v>1336</v>
      </c>
      <c r="L96" s="106" t="s">
        <v>1337</v>
      </c>
      <c r="M96" s="106">
        <v>9859217434</v>
      </c>
      <c r="N96" s="18" t="s">
        <v>1305</v>
      </c>
      <c r="O96" s="18">
        <v>9508508057</v>
      </c>
      <c r="P96" s="89">
        <v>43684</v>
      </c>
      <c r="Q96" s="47" t="s">
        <v>1327</v>
      </c>
      <c r="R96" s="18"/>
      <c r="S96" s="18" t="s">
        <v>1330</v>
      </c>
      <c r="T96" s="18"/>
    </row>
    <row r="97" spans="1:20">
      <c r="A97" s="4">
        <v>93</v>
      </c>
      <c r="B97" s="17" t="s">
        <v>63</v>
      </c>
      <c r="C97" s="90" t="s">
        <v>748</v>
      </c>
      <c r="D97" s="47" t="s">
        <v>25</v>
      </c>
      <c r="E97" s="92">
        <v>62</v>
      </c>
      <c r="F97" s="92"/>
      <c r="G97" s="63">
        <v>29</v>
      </c>
      <c r="H97" s="63">
        <v>26</v>
      </c>
      <c r="I97" s="57">
        <f t="shared" si="2"/>
        <v>55</v>
      </c>
      <c r="J97" s="92">
        <v>8638134348</v>
      </c>
      <c r="K97" s="18" t="s">
        <v>1336</v>
      </c>
      <c r="L97" s="106" t="s">
        <v>1337</v>
      </c>
      <c r="M97" s="106">
        <v>9859217434</v>
      </c>
      <c r="N97" s="18" t="s">
        <v>1305</v>
      </c>
      <c r="O97" s="18">
        <v>9508508057</v>
      </c>
      <c r="P97" s="89">
        <v>43684</v>
      </c>
      <c r="Q97" s="47" t="s">
        <v>1327</v>
      </c>
      <c r="R97" s="18"/>
      <c r="S97" s="18" t="s">
        <v>1330</v>
      </c>
      <c r="T97" s="18"/>
    </row>
    <row r="98" spans="1:20">
      <c r="A98" s="4">
        <v>94</v>
      </c>
      <c r="B98" s="17" t="s">
        <v>63</v>
      </c>
      <c r="C98" s="90" t="s">
        <v>752</v>
      </c>
      <c r="D98" s="47" t="s">
        <v>23</v>
      </c>
      <c r="E98" s="91">
        <v>121007</v>
      </c>
      <c r="F98" s="92" t="s">
        <v>249</v>
      </c>
      <c r="G98" s="63">
        <v>38</v>
      </c>
      <c r="H98" s="63">
        <v>46</v>
      </c>
      <c r="I98" s="57">
        <f t="shared" si="2"/>
        <v>84</v>
      </c>
      <c r="J98" s="92" t="s">
        <v>753</v>
      </c>
      <c r="K98" s="18" t="s">
        <v>1336</v>
      </c>
      <c r="L98" s="106" t="s">
        <v>1337</v>
      </c>
      <c r="M98" s="106">
        <v>9859217434</v>
      </c>
      <c r="N98" s="18" t="s">
        <v>1305</v>
      </c>
      <c r="O98" s="18">
        <v>9508508057</v>
      </c>
      <c r="P98" s="89">
        <v>43684</v>
      </c>
      <c r="Q98" s="47" t="s">
        <v>1327</v>
      </c>
      <c r="R98" s="18"/>
      <c r="S98" s="18" t="s">
        <v>1330</v>
      </c>
      <c r="T98" s="18"/>
    </row>
    <row r="99" spans="1:20">
      <c r="A99" s="4">
        <v>95</v>
      </c>
      <c r="B99" s="17" t="s">
        <v>63</v>
      </c>
      <c r="C99" s="90" t="s">
        <v>754</v>
      </c>
      <c r="D99" s="47" t="s">
        <v>23</v>
      </c>
      <c r="E99" s="91">
        <v>106006</v>
      </c>
      <c r="F99" s="92" t="s">
        <v>249</v>
      </c>
      <c r="G99" s="63">
        <v>10</v>
      </c>
      <c r="H99" s="63">
        <v>9</v>
      </c>
      <c r="I99" s="57">
        <f t="shared" si="2"/>
        <v>19</v>
      </c>
      <c r="J99" s="92" t="s">
        <v>755</v>
      </c>
      <c r="K99" s="18" t="s">
        <v>1336</v>
      </c>
      <c r="L99" s="106" t="s">
        <v>1337</v>
      </c>
      <c r="M99" s="106">
        <v>9859217434</v>
      </c>
      <c r="N99" s="18" t="s">
        <v>1305</v>
      </c>
      <c r="O99" s="18">
        <v>9508508057</v>
      </c>
      <c r="P99" s="89">
        <v>43715</v>
      </c>
      <c r="Q99" s="47" t="s">
        <v>1328</v>
      </c>
      <c r="R99" s="18"/>
      <c r="S99" s="18" t="s">
        <v>1330</v>
      </c>
      <c r="T99" s="18"/>
    </row>
    <row r="100" spans="1:20">
      <c r="A100" s="4">
        <v>96</v>
      </c>
      <c r="B100" s="17" t="s">
        <v>63</v>
      </c>
      <c r="C100" s="90" t="s">
        <v>748</v>
      </c>
      <c r="D100" s="47" t="s">
        <v>25</v>
      </c>
      <c r="E100" s="92">
        <v>288</v>
      </c>
      <c r="F100" s="92"/>
      <c r="G100" s="63">
        <v>35</v>
      </c>
      <c r="H100" s="63">
        <v>18</v>
      </c>
      <c r="I100" s="57">
        <f t="shared" si="2"/>
        <v>53</v>
      </c>
      <c r="J100" s="92">
        <v>9401439541</v>
      </c>
      <c r="K100" s="18" t="s">
        <v>1336</v>
      </c>
      <c r="L100" s="106" t="s">
        <v>1337</v>
      </c>
      <c r="M100" s="106">
        <v>9859217434</v>
      </c>
      <c r="N100" s="18" t="s">
        <v>1305</v>
      </c>
      <c r="O100" s="18">
        <v>9508508057</v>
      </c>
      <c r="P100" s="89">
        <v>43715</v>
      </c>
      <c r="Q100" s="47" t="s">
        <v>1328</v>
      </c>
      <c r="R100" s="18"/>
      <c r="S100" s="18" t="s">
        <v>1330</v>
      </c>
      <c r="T100" s="18"/>
    </row>
    <row r="101" spans="1:20">
      <c r="A101" s="4">
        <v>97</v>
      </c>
      <c r="B101" s="17" t="s">
        <v>63</v>
      </c>
      <c r="C101" s="90" t="s">
        <v>756</v>
      </c>
      <c r="D101" s="47" t="s">
        <v>23</v>
      </c>
      <c r="E101" s="93">
        <v>18230106011</v>
      </c>
      <c r="F101" s="92" t="s">
        <v>86</v>
      </c>
      <c r="G101" s="63">
        <v>17</v>
      </c>
      <c r="H101" s="63">
        <v>13</v>
      </c>
      <c r="I101" s="57">
        <f t="shared" ref="I101:I132" si="3">SUM(G101:H101)</f>
        <v>30</v>
      </c>
      <c r="J101" s="92" t="s">
        <v>757</v>
      </c>
      <c r="K101" s="18" t="s">
        <v>1336</v>
      </c>
      <c r="L101" s="106" t="s">
        <v>1337</v>
      </c>
      <c r="M101" s="106">
        <v>9859217434</v>
      </c>
      <c r="N101" s="18" t="s">
        <v>1305</v>
      </c>
      <c r="O101" s="18">
        <v>9508508057</v>
      </c>
      <c r="P101" s="89">
        <v>43715</v>
      </c>
      <c r="Q101" s="47" t="s">
        <v>1328</v>
      </c>
      <c r="R101" s="18"/>
      <c r="S101" s="18" t="s">
        <v>1330</v>
      </c>
      <c r="T101" s="18"/>
    </row>
    <row r="102" spans="1:20">
      <c r="A102" s="4">
        <v>98</v>
      </c>
      <c r="B102" s="17" t="s">
        <v>63</v>
      </c>
      <c r="C102" s="90" t="s">
        <v>758</v>
      </c>
      <c r="D102" s="47" t="s">
        <v>23</v>
      </c>
      <c r="E102" s="91">
        <v>121003</v>
      </c>
      <c r="F102" s="92" t="s">
        <v>74</v>
      </c>
      <c r="G102" s="63">
        <v>38</v>
      </c>
      <c r="H102" s="63">
        <v>34</v>
      </c>
      <c r="I102" s="57">
        <f t="shared" si="3"/>
        <v>72</v>
      </c>
      <c r="J102" s="92" t="s">
        <v>759</v>
      </c>
      <c r="K102" s="18" t="s">
        <v>1336</v>
      </c>
      <c r="L102" s="106" t="s">
        <v>1337</v>
      </c>
      <c r="M102" s="106">
        <v>9859217434</v>
      </c>
      <c r="N102" s="18" t="s">
        <v>1305</v>
      </c>
      <c r="O102" s="18">
        <v>9508508057</v>
      </c>
      <c r="P102" s="89">
        <v>43745</v>
      </c>
      <c r="Q102" s="47" t="s">
        <v>1329</v>
      </c>
      <c r="R102" s="18"/>
      <c r="S102" s="18" t="s">
        <v>1330</v>
      </c>
      <c r="T102" s="18"/>
    </row>
    <row r="103" spans="1:20">
      <c r="A103" s="4">
        <v>99</v>
      </c>
      <c r="B103" s="17" t="s">
        <v>63</v>
      </c>
      <c r="C103" s="90" t="s">
        <v>748</v>
      </c>
      <c r="D103" s="47" t="s">
        <v>25</v>
      </c>
      <c r="E103" s="92">
        <v>161</v>
      </c>
      <c r="F103" s="92"/>
      <c r="G103" s="63">
        <v>31</v>
      </c>
      <c r="H103" s="63">
        <v>34</v>
      </c>
      <c r="I103" s="57">
        <f t="shared" si="3"/>
        <v>65</v>
      </c>
      <c r="J103" s="92">
        <v>8399830066</v>
      </c>
      <c r="K103" s="18" t="s">
        <v>1336</v>
      </c>
      <c r="L103" s="106" t="s">
        <v>1337</v>
      </c>
      <c r="M103" s="106">
        <v>9859217434</v>
      </c>
      <c r="N103" s="18" t="s">
        <v>1305</v>
      </c>
      <c r="O103" s="18">
        <v>9508508057</v>
      </c>
      <c r="P103" s="89">
        <v>43745</v>
      </c>
      <c r="Q103" s="47" t="s">
        <v>1329</v>
      </c>
      <c r="R103" s="18"/>
      <c r="S103" s="18" t="s">
        <v>1330</v>
      </c>
      <c r="T103" s="18"/>
    </row>
    <row r="104" spans="1:20">
      <c r="A104" s="4">
        <v>100</v>
      </c>
      <c r="B104" s="17" t="s">
        <v>63</v>
      </c>
      <c r="C104" s="90" t="s">
        <v>760</v>
      </c>
      <c r="D104" s="47" t="s">
        <v>23</v>
      </c>
      <c r="E104" s="91">
        <v>109603</v>
      </c>
      <c r="F104" s="92" t="s">
        <v>74</v>
      </c>
      <c r="G104" s="63">
        <v>22</v>
      </c>
      <c r="H104" s="63">
        <v>26</v>
      </c>
      <c r="I104" s="57">
        <f t="shared" si="3"/>
        <v>48</v>
      </c>
      <c r="J104" s="92" t="s">
        <v>761</v>
      </c>
      <c r="K104" s="18" t="s">
        <v>1336</v>
      </c>
      <c r="L104" s="106" t="s">
        <v>1337</v>
      </c>
      <c r="M104" s="106">
        <v>9859217434</v>
      </c>
      <c r="N104" s="18" t="s">
        <v>1305</v>
      </c>
      <c r="O104" s="18">
        <v>9508508057</v>
      </c>
      <c r="P104" s="89">
        <v>43745</v>
      </c>
      <c r="Q104" s="47" t="s">
        <v>1329</v>
      </c>
      <c r="R104" s="18"/>
      <c r="S104" s="18" t="s">
        <v>1330</v>
      </c>
      <c r="T104" s="18"/>
    </row>
    <row r="105" spans="1:20">
      <c r="A105" s="4">
        <v>101</v>
      </c>
      <c r="B105" s="17" t="s">
        <v>63</v>
      </c>
      <c r="C105" s="90" t="s">
        <v>747</v>
      </c>
      <c r="D105" s="47" t="s">
        <v>25</v>
      </c>
      <c r="E105" s="92">
        <v>286</v>
      </c>
      <c r="F105" s="92"/>
      <c r="G105" s="63">
        <v>33</v>
      </c>
      <c r="H105" s="63">
        <v>28</v>
      </c>
      <c r="I105" s="57">
        <f t="shared" si="3"/>
        <v>61</v>
      </c>
      <c r="J105" s="92">
        <v>9435691171</v>
      </c>
      <c r="K105" s="18" t="s">
        <v>1336</v>
      </c>
      <c r="L105" s="106" t="s">
        <v>1337</v>
      </c>
      <c r="M105" s="106">
        <v>9859217434</v>
      </c>
      <c r="N105" s="18" t="s">
        <v>1305</v>
      </c>
      <c r="O105" s="18">
        <v>9508508057</v>
      </c>
      <c r="P105" s="89">
        <v>43776</v>
      </c>
      <c r="Q105" s="47" t="s">
        <v>1324</v>
      </c>
      <c r="R105" s="18"/>
      <c r="S105" s="18" t="s">
        <v>1330</v>
      </c>
      <c r="T105" s="18"/>
    </row>
    <row r="106" spans="1:20">
      <c r="A106" s="4">
        <v>102</v>
      </c>
      <c r="B106" s="17" t="s">
        <v>63</v>
      </c>
      <c r="C106" s="90" t="s">
        <v>762</v>
      </c>
      <c r="D106" s="47" t="s">
        <v>23</v>
      </c>
      <c r="E106" s="91">
        <v>105909</v>
      </c>
      <c r="F106" s="92" t="s">
        <v>74</v>
      </c>
      <c r="G106" s="63">
        <v>19</v>
      </c>
      <c r="H106" s="63">
        <v>8</v>
      </c>
      <c r="I106" s="57">
        <f t="shared" si="3"/>
        <v>27</v>
      </c>
      <c r="J106" s="92">
        <v>90401956690</v>
      </c>
      <c r="K106" s="18" t="s">
        <v>1336</v>
      </c>
      <c r="L106" s="106" t="s">
        <v>1337</v>
      </c>
      <c r="M106" s="106">
        <v>9859217434</v>
      </c>
      <c r="N106" s="18" t="s">
        <v>1305</v>
      </c>
      <c r="O106" s="18">
        <v>9508508057</v>
      </c>
      <c r="P106" s="89">
        <v>43776</v>
      </c>
      <c r="Q106" s="47" t="s">
        <v>1324</v>
      </c>
      <c r="R106" s="18"/>
      <c r="S106" s="18" t="s">
        <v>1330</v>
      </c>
      <c r="T106" s="18"/>
    </row>
    <row r="107" spans="1:20">
      <c r="A107" s="4">
        <v>103</v>
      </c>
      <c r="B107" s="17" t="s">
        <v>63</v>
      </c>
      <c r="C107" s="90" t="s">
        <v>763</v>
      </c>
      <c r="D107" s="47" t="s">
        <v>23</v>
      </c>
      <c r="E107" s="91">
        <v>1021101</v>
      </c>
      <c r="F107" s="92" t="s">
        <v>74</v>
      </c>
      <c r="G107" s="63">
        <v>21</v>
      </c>
      <c r="H107" s="63">
        <v>17</v>
      </c>
      <c r="I107" s="57">
        <f t="shared" si="3"/>
        <v>38</v>
      </c>
      <c r="J107" s="92" t="s">
        <v>764</v>
      </c>
      <c r="K107" s="18" t="s">
        <v>1336</v>
      </c>
      <c r="L107" s="106" t="s">
        <v>1337</v>
      </c>
      <c r="M107" s="106">
        <v>9859217434</v>
      </c>
      <c r="N107" s="18" t="s">
        <v>1305</v>
      </c>
      <c r="O107" s="18">
        <v>9508508057</v>
      </c>
      <c r="P107" s="89">
        <v>43776</v>
      </c>
      <c r="Q107" s="47" t="s">
        <v>1324</v>
      </c>
      <c r="R107" s="18"/>
      <c r="S107" s="18" t="s">
        <v>1330</v>
      </c>
      <c r="T107" s="18"/>
    </row>
    <row r="108" spans="1:20">
      <c r="A108" s="4">
        <v>104</v>
      </c>
      <c r="B108" s="17" t="s">
        <v>63</v>
      </c>
      <c r="C108" s="90" t="s">
        <v>803</v>
      </c>
      <c r="D108" s="47" t="s">
        <v>25</v>
      </c>
      <c r="E108" s="92">
        <v>73</v>
      </c>
      <c r="F108" s="92"/>
      <c r="G108" s="63">
        <v>50</v>
      </c>
      <c r="H108" s="63">
        <v>54</v>
      </c>
      <c r="I108" s="57">
        <f t="shared" si="3"/>
        <v>104</v>
      </c>
      <c r="J108" s="92">
        <v>9401843048</v>
      </c>
      <c r="K108" s="18" t="s">
        <v>1336</v>
      </c>
      <c r="L108" s="106" t="s">
        <v>1337</v>
      </c>
      <c r="M108" s="106">
        <v>9859217434</v>
      </c>
      <c r="N108" s="18" t="s">
        <v>1305</v>
      </c>
      <c r="O108" s="18">
        <v>9508508057</v>
      </c>
      <c r="P108" s="89">
        <v>43806</v>
      </c>
      <c r="Q108" s="47" t="s">
        <v>1325</v>
      </c>
      <c r="R108" s="18"/>
      <c r="S108" s="18" t="s">
        <v>1330</v>
      </c>
      <c r="T108" s="18"/>
    </row>
    <row r="109" spans="1:20">
      <c r="A109" s="4">
        <v>105</v>
      </c>
      <c r="B109" s="17" t="s">
        <v>63</v>
      </c>
      <c r="C109" s="90" t="s">
        <v>765</v>
      </c>
      <c r="D109" s="47" t="s">
        <v>23</v>
      </c>
      <c r="E109" s="91">
        <v>109601</v>
      </c>
      <c r="F109" s="92" t="s">
        <v>249</v>
      </c>
      <c r="G109" s="63">
        <v>21</v>
      </c>
      <c r="H109" s="63">
        <v>32</v>
      </c>
      <c r="I109" s="57">
        <f t="shared" si="3"/>
        <v>53</v>
      </c>
      <c r="J109" s="92" t="s">
        <v>766</v>
      </c>
      <c r="K109" s="18" t="s">
        <v>1336</v>
      </c>
      <c r="L109" s="106" t="s">
        <v>1337</v>
      </c>
      <c r="M109" s="106">
        <v>9859217434</v>
      </c>
      <c r="N109" s="18" t="s">
        <v>1305</v>
      </c>
      <c r="O109" s="18">
        <v>9508508057</v>
      </c>
      <c r="P109" s="89">
        <v>43806</v>
      </c>
      <c r="Q109" s="47" t="s">
        <v>1325</v>
      </c>
      <c r="R109" s="18"/>
      <c r="S109" s="18" t="s">
        <v>1330</v>
      </c>
      <c r="T109" s="18"/>
    </row>
    <row r="110" spans="1:20">
      <c r="A110" s="4">
        <v>106</v>
      </c>
      <c r="B110" s="17" t="s">
        <v>63</v>
      </c>
      <c r="C110" s="90" t="s">
        <v>767</v>
      </c>
      <c r="D110" s="47" t="s">
        <v>23</v>
      </c>
      <c r="E110" s="91">
        <v>105907</v>
      </c>
      <c r="F110" s="92" t="s">
        <v>249</v>
      </c>
      <c r="G110" s="63">
        <v>18</v>
      </c>
      <c r="H110" s="63">
        <v>12</v>
      </c>
      <c r="I110" s="57">
        <f t="shared" si="3"/>
        <v>30</v>
      </c>
      <c r="J110" s="92" t="s">
        <v>768</v>
      </c>
      <c r="K110" s="18" t="s">
        <v>1336</v>
      </c>
      <c r="L110" s="106" t="s">
        <v>1337</v>
      </c>
      <c r="M110" s="106">
        <v>9859217434</v>
      </c>
      <c r="N110" s="18" t="s">
        <v>1305</v>
      </c>
      <c r="O110" s="18">
        <v>9508508057</v>
      </c>
      <c r="P110" s="89">
        <v>43806</v>
      </c>
      <c r="Q110" s="47" t="s">
        <v>1325</v>
      </c>
      <c r="R110" s="18"/>
      <c r="S110" s="18" t="s">
        <v>1330</v>
      </c>
      <c r="T110" s="18"/>
    </row>
    <row r="111" spans="1:20">
      <c r="A111" s="4">
        <v>107</v>
      </c>
      <c r="B111" s="17" t="s">
        <v>63</v>
      </c>
      <c r="C111" s="90" t="s">
        <v>804</v>
      </c>
      <c r="D111" s="47" t="s">
        <v>25</v>
      </c>
      <c r="E111" s="92">
        <v>74</v>
      </c>
      <c r="F111" s="92"/>
      <c r="G111" s="63">
        <v>80</v>
      </c>
      <c r="H111" s="63">
        <v>88</v>
      </c>
      <c r="I111" s="57">
        <f t="shared" si="3"/>
        <v>168</v>
      </c>
      <c r="J111" s="92">
        <v>9435145977</v>
      </c>
      <c r="K111" s="18" t="s">
        <v>1336</v>
      </c>
      <c r="L111" s="106" t="s">
        <v>1337</v>
      </c>
      <c r="M111" s="106">
        <v>9859217434</v>
      </c>
      <c r="N111" s="18" t="s">
        <v>1305</v>
      </c>
      <c r="O111" s="18">
        <v>9508508057</v>
      </c>
      <c r="P111" s="89" t="s">
        <v>814</v>
      </c>
      <c r="Q111" s="47" t="s">
        <v>1326</v>
      </c>
      <c r="R111" s="18"/>
      <c r="S111" s="18" t="s">
        <v>1330</v>
      </c>
      <c r="T111" s="18"/>
    </row>
    <row r="112" spans="1:20">
      <c r="A112" s="4">
        <v>108</v>
      </c>
      <c r="B112" s="17" t="s">
        <v>63</v>
      </c>
      <c r="C112" s="90" t="s">
        <v>769</v>
      </c>
      <c r="D112" s="47" t="s">
        <v>23</v>
      </c>
      <c r="E112" s="91" t="s">
        <v>770</v>
      </c>
      <c r="F112" s="92" t="s">
        <v>74</v>
      </c>
      <c r="G112" s="63">
        <v>5</v>
      </c>
      <c r="H112" s="63">
        <v>12</v>
      </c>
      <c r="I112" s="57">
        <f t="shared" si="3"/>
        <v>17</v>
      </c>
      <c r="J112" s="92" t="s">
        <v>771</v>
      </c>
      <c r="K112" s="18" t="s">
        <v>1336</v>
      </c>
      <c r="L112" s="106" t="s">
        <v>1337</v>
      </c>
      <c r="M112" s="106">
        <v>9859217434</v>
      </c>
      <c r="N112" s="18" t="s">
        <v>1305</v>
      </c>
      <c r="O112" s="18">
        <v>9508508057</v>
      </c>
      <c r="P112" s="89" t="s">
        <v>814</v>
      </c>
      <c r="Q112" s="47" t="s">
        <v>1326</v>
      </c>
      <c r="R112" s="18"/>
      <c r="S112" s="18" t="s">
        <v>1330</v>
      </c>
      <c r="T112" s="18"/>
    </row>
    <row r="113" spans="1:20">
      <c r="A113" s="4">
        <v>109</v>
      </c>
      <c r="B113" s="17" t="s">
        <v>63</v>
      </c>
      <c r="C113" s="90" t="s">
        <v>805</v>
      </c>
      <c r="D113" s="47" t="s">
        <v>25</v>
      </c>
      <c r="E113" s="92">
        <v>75</v>
      </c>
      <c r="F113" s="92"/>
      <c r="G113" s="63">
        <v>44</v>
      </c>
      <c r="H113" s="63">
        <v>41</v>
      </c>
      <c r="I113" s="57">
        <f t="shared" si="3"/>
        <v>85</v>
      </c>
      <c r="J113" s="92"/>
      <c r="K113" s="18" t="s">
        <v>1336</v>
      </c>
      <c r="L113" s="106" t="s">
        <v>1337</v>
      </c>
      <c r="M113" s="106">
        <v>9859217434</v>
      </c>
      <c r="N113" s="18" t="s">
        <v>1305</v>
      </c>
      <c r="O113" s="18">
        <v>9508508057</v>
      </c>
      <c r="P113" s="89" t="s">
        <v>814</v>
      </c>
      <c r="Q113" s="47" t="s">
        <v>1326</v>
      </c>
      <c r="R113" s="18"/>
      <c r="S113" s="18" t="s">
        <v>1330</v>
      </c>
      <c r="T113" s="18"/>
    </row>
    <row r="114" spans="1:20">
      <c r="A114" s="4">
        <v>110</v>
      </c>
      <c r="B114" s="17" t="s">
        <v>63</v>
      </c>
      <c r="C114" s="90" t="s">
        <v>772</v>
      </c>
      <c r="D114" s="47" t="s">
        <v>23</v>
      </c>
      <c r="E114" s="91" t="s">
        <v>773</v>
      </c>
      <c r="F114" s="92" t="s">
        <v>74</v>
      </c>
      <c r="G114" s="63">
        <v>8</v>
      </c>
      <c r="H114" s="63">
        <v>7</v>
      </c>
      <c r="I114" s="57">
        <f t="shared" si="3"/>
        <v>15</v>
      </c>
      <c r="J114" s="92">
        <v>9613025756</v>
      </c>
      <c r="K114" s="18" t="s">
        <v>1336</v>
      </c>
      <c r="L114" s="106" t="s">
        <v>1337</v>
      </c>
      <c r="M114" s="106">
        <v>9859217434</v>
      </c>
      <c r="N114" s="18" t="s">
        <v>1305</v>
      </c>
      <c r="O114" s="18">
        <v>9508508057</v>
      </c>
      <c r="P114" s="89" t="s">
        <v>815</v>
      </c>
      <c r="Q114" s="47" t="s">
        <v>1327</v>
      </c>
      <c r="R114" s="18"/>
      <c r="S114" s="18" t="s">
        <v>1330</v>
      </c>
      <c r="T114" s="18"/>
    </row>
    <row r="115" spans="1:20">
      <c r="A115" s="4">
        <v>111</v>
      </c>
      <c r="B115" s="17" t="s">
        <v>63</v>
      </c>
      <c r="C115" s="90" t="s">
        <v>806</v>
      </c>
      <c r="D115" s="47" t="s">
        <v>25</v>
      </c>
      <c r="E115" s="92">
        <v>173</v>
      </c>
      <c r="F115" s="92"/>
      <c r="G115" s="63">
        <v>55</v>
      </c>
      <c r="H115" s="63">
        <v>61</v>
      </c>
      <c r="I115" s="57">
        <f t="shared" si="3"/>
        <v>116</v>
      </c>
      <c r="J115" s="92">
        <v>8876436960</v>
      </c>
      <c r="K115" s="18" t="s">
        <v>1336</v>
      </c>
      <c r="L115" s="106" t="s">
        <v>1337</v>
      </c>
      <c r="M115" s="106">
        <v>9859217434</v>
      </c>
      <c r="N115" s="18" t="s">
        <v>1305</v>
      </c>
      <c r="O115" s="18">
        <v>9508508057</v>
      </c>
      <c r="P115" s="89" t="s">
        <v>815</v>
      </c>
      <c r="Q115" s="47" t="s">
        <v>1327</v>
      </c>
      <c r="R115" s="18"/>
      <c r="S115" s="18" t="s">
        <v>1330</v>
      </c>
      <c r="T115" s="18"/>
    </row>
    <row r="116" spans="1:20">
      <c r="A116" s="4">
        <v>112</v>
      </c>
      <c r="B116" s="17" t="s">
        <v>63</v>
      </c>
      <c r="C116" s="90" t="s">
        <v>774</v>
      </c>
      <c r="D116" s="47" t="s">
        <v>23</v>
      </c>
      <c r="E116" s="91" t="s">
        <v>775</v>
      </c>
      <c r="F116" s="92" t="s">
        <v>74</v>
      </c>
      <c r="G116" s="63">
        <v>17</v>
      </c>
      <c r="H116" s="63">
        <v>10</v>
      </c>
      <c r="I116" s="57">
        <f t="shared" si="3"/>
        <v>27</v>
      </c>
      <c r="J116" s="92">
        <v>9707871449</v>
      </c>
      <c r="K116" s="18" t="s">
        <v>1336</v>
      </c>
      <c r="L116" s="106" t="s">
        <v>1337</v>
      </c>
      <c r="M116" s="106">
        <v>9859217434</v>
      </c>
      <c r="N116" s="18" t="s">
        <v>1305</v>
      </c>
      <c r="O116" s="18">
        <v>9508508057</v>
      </c>
      <c r="P116" s="89" t="s">
        <v>815</v>
      </c>
      <c r="Q116" s="47" t="s">
        <v>1327</v>
      </c>
      <c r="R116" s="18"/>
      <c r="S116" s="18" t="s">
        <v>1330</v>
      </c>
      <c r="T116" s="18"/>
    </row>
    <row r="117" spans="1:20">
      <c r="A117" s="4">
        <v>113</v>
      </c>
      <c r="B117" s="17" t="s">
        <v>63</v>
      </c>
      <c r="C117" s="90" t="s">
        <v>776</v>
      </c>
      <c r="D117" s="47" t="s">
        <v>23</v>
      </c>
      <c r="E117" s="91" t="s">
        <v>777</v>
      </c>
      <c r="F117" s="92" t="s">
        <v>74</v>
      </c>
      <c r="G117" s="63">
        <v>12</v>
      </c>
      <c r="H117" s="63">
        <v>2</v>
      </c>
      <c r="I117" s="57">
        <f t="shared" si="3"/>
        <v>14</v>
      </c>
      <c r="J117" s="92" t="s">
        <v>778</v>
      </c>
      <c r="K117" s="18" t="s">
        <v>1336</v>
      </c>
      <c r="L117" s="106" t="s">
        <v>1337</v>
      </c>
      <c r="M117" s="106">
        <v>9859217434</v>
      </c>
      <c r="N117" s="18" t="s">
        <v>1305</v>
      </c>
      <c r="O117" s="18">
        <v>9508508057</v>
      </c>
      <c r="P117" s="89" t="s">
        <v>816</v>
      </c>
      <c r="Q117" s="47" t="s">
        <v>1328</v>
      </c>
      <c r="R117" s="18"/>
      <c r="S117" s="18" t="s">
        <v>1330</v>
      </c>
      <c r="T117" s="18"/>
    </row>
    <row r="118" spans="1:20">
      <c r="A118" s="4">
        <v>114</v>
      </c>
      <c r="B118" s="17" t="s">
        <v>63</v>
      </c>
      <c r="C118" s="90" t="s">
        <v>807</v>
      </c>
      <c r="D118" s="47" t="s">
        <v>25</v>
      </c>
      <c r="E118" s="92">
        <v>230</v>
      </c>
      <c r="F118" s="92"/>
      <c r="G118" s="63">
        <v>52</v>
      </c>
      <c r="H118" s="63">
        <v>42</v>
      </c>
      <c r="I118" s="57">
        <f t="shared" si="3"/>
        <v>94</v>
      </c>
      <c r="J118" s="92">
        <v>9101347647</v>
      </c>
      <c r="K118" s="18" t="s">
        <v>1336</v>
      </c>
      <c r="L118" s="106" t="s">
        <v>1337</v>
      </c>
      <c r="M118" s="106">
        <v>9859217434</v>
      </c>
      <c r="N118" s="18" t="s">
        <v>1305</v>
      </c>
      <c r="O118" s="18">
        <v>9508508057</v>
      </c>
      <c r="P118" s="89" t="s">
        <v>816</v>
      </c>
      <c r="Q118" s="47" t="s">
        <v>1328</v>
      </c>
      <c r="R118" s="18"/>
      <c r="S118" s="18" t="s">
        <v>1330</v>
      </c>
      <c r="T118" s="18"/>
    </row>
    <row r="119" spans="1:20">
      <c r="A119" s="4">
        <v>115</v>
      </c>
      <c r="B119" s="17" t="s">
        <v>63</v>
      </c>
      <c r="C119" s="90" t="s">
        <v>779</v>
      </c>
      <c r="D119" s="47" t="s">
        <v>23</v>
      </c>
      <c r="E119" s="93">
        <v>18230121011</v>
      </c>
      <c r="F119" s="92" t="s">
        <v>86</v>
      </c>
      <c r="G119" s="63">
        <v>15</v>
      </c>
      <c r="H119" s="63">
        <v>12</v>
      </c>
      <c r="I119" s="57">
        <f t="shared" si="3"/>
        <v>27</v>
      </c>
      <c r="J119" s="92" t="s">
        <v>780</v>
      </c>
      <c r="K119" s="18" t="s">
        <v>1336</v>
      </c>
      <c r="L119" s="106" t="s">
        <v>1337</v>
      </c>
      <c r="M119" s="106">
        <v>9859217434</v>
      </c>
      <c r="N119" s="18" t="s">
        <v>1305</v>
      </c>
      <c r="O119" s="18">
        <v>9508508057</v>
      </c>
      <c r="P119" s="89" t="s">
        <v>816</v>
      </c>
      <c r="Q119" s="18" t="s">
        <v>1328</v>
      </c>
      <c r="R119" s="18"/>
      <c r="S119" s="18" t="s">
        <v>1330</v>
      </c>
      <c r="T119" s="18"/>
    </row>
    <row r="120" spans="1:20">
      <c r="A120" s="4">
        <v>116</v>
      </c>
      <c r="B120" s="17" t="s">
        <v>63</v>
      </c>
      <c r="C120" s="90" t="s">
        <v>781</v>
      </c>
      <c r="D120" s="47" t="s">
        <v>23</v>
      </c>
      <c r="E120" s="93">
        <v>18230102344</v>
      </c>
      <c r="F120" s="92" t="s">
        <v>74</v>
      </c>
      <c r="G120" s="63">
        <v>0</v>
      </c>
      <c r="H120" s="63">
        <v>0</v>
      </c>
      <c r="I120" s="57">
        <f t="shared" si="3"/>
        <v>0</v>
      </c>
      <c r="J120" s="92" t="s">
        <v>782</v>
      </c>
      <c r="K120" s="18" t="s">
        <v>1336</v>
      </c>
      <c r="L120" s="106" t="s">
        <v>1337</v>
      </c>
      <c r="M120" s="106">
        <v>9859217434</v>
      </c>
      <c r="N120" s="18" t="s">
        <v>1305</v>
      </c>
      <c r="O120" s="18">
        <v>9508508057</v>
      </c>
      <c r="P120" s="89" t="s">
        <v>817</v>
      </c>
      <c r="Q120" s="18" t="s">
        <v>1329</v>
      </c>
      <c r="R120" s="18"/>
      <c r="S120" s="18" t="s">
        <v>1330</v>
      </c>
      <c r="T120" s="18"/>
    </row>
    <row r="121" spans="1:20">
      <c r="A121" s="4">
        <v>117</v>
      </c>
      <c r="B121" s="17" t="s">
        <v>63</v>
      </c>
      <c r="C121" s="90" t="s">
        <v>808</v>
      </c>
      <c r="D121" s="47" t="s">
        <v>25</v>
      </c>
      <c r="E121" s="92">
        <v>174</v>
      </c>
      <c r="F121" s="92"/>
      <c r="G121" s="63">
        <v>55</v>
      </c>
      <c r="H121" s="63">
        <v>61</v>
      </c>
      <c r="I121" s="57">
        <f t="shared" si="3"/>
        <v>116</v>
      </c>
      <c r="J121" s="92"/>
      <c r="K121" s="98" t="s">
        <v>1309</v>
      </c>
      <c r="L121" s="104" t="s">
        <v>1310</v>
      </c>
      <c r="M121" s="104">
        <v>9859707688</v>
      </c>
      <c r="N121" s="99" t="s">
        <v>1311</v>
      </c>
      <c r="O121" s="99">
        <v>9577747179</v>
      </c>
      <c r="P121" s="89" t="s">
        <v>817</v>
      </c>
      <c r="Q121" s="18" t="s">
        <v>1329</v>
      </c>
      <c r="R121" s="18"/>
      <c r="S121" s="18" t="s">
        <v>1330</v>
      </c>
      <c r="T121" s="18"/>
    </row>
    <row r="122" spans="1:20">
      <c r="A122" s="4">
        <v>118</v>
      </c>
      <c r="B122" s="17" t="s">
        <v>63</v>
      </c>
      <c r="C122" s="90" t="s">
        <v>783</v>
      </c>
      <c r="D122" s="47" t="s">
        <v>23</v>
      </c>
      <c r="E122" s="91" t="s">
        <v>784</v>
      </c>
      <c r="F122" s="92" t="s">
        <v>74</v>
      </c>
      <c r="G122" s="63">
        <v>10</v>
      </c>
      <c r="H122" s="63">
        <v>20</v>
      </c>
      <c r="I122" s="57">
        <f t="shared" si="3"/>
        <v>30</v>
      </c>
      <c r="J122" s="92" t="s">
        <v>785</v>
      </c>
      <c r="K122" s="98" t="s">
        <v>1309</v>
      </c>
      <c r="L122" s="104" t="s">
        <v>1310</v>
      </c>
      <c r="M122" s="104">
        <v>9859707688</v>
      </c>
      <c r="N122" s="99" t="s">
        <v>1311</v>
      </c>
      <c r="O122" s="99">
        <v>9577747179</v>
      </c>
      <c r="P122" s="89" t="s">
        <v>817</v>
      </c>
      <c r="Q122" s="18" t="s">
        <v>1329</v>
      </c>
      <c r="R122" s="18"/>
      <c r="S122" s="18" t="s">
        <v>1330</v>
      </c>
      <c r="T122" s="18"/>
    </row>
    <row r="123" spans="1:20">
      <c r="A123" s="4">
        <v>119</v>
      </c>
      <c r="B123" s="17" t="s">
        <v>63</v>
      </c>
      <c r="C123" s="90" t="s">
        <v>809</v>
      </c>
      <c r="D123" s="47" t="s">
        <v>25</v>
      </c>
      <c r="E123" s="92">
        <v>300</v>
      </c>
      <c r="F123" s="92"/>
      <c r="G123" s="63">
        <v>27</v>
      </c>
      <c r="H123" s="63">
        <v>28</v>
      </c>
      <c r="I123" s="57">
        <f t="shared" si="3"/>
        <v>55</v>
      </c>
      <c r="J123" s="92">
        <v>8011240242</v>
      </c>
      <c r="K123" s="98" t="s">
        <v>1309</v>
      </c>
      <c r="L123" s="104" t="s">
        <v>1310</v>
      </c>
      <c r="M123" s="104">
        <v>9859707688</v>
      </c>
      <c r="N123" s="99" t="s">
        <v>1311</v>
      </c>
      <c r="O123" s="99">
        <v>9577747179</v>
      </c>
      <c r="P123" s="89" t="s">
        <v>818</v>
      </c>
      <c r="Q123" s="18" t="s">
        <v>1324</v>
      </c>
      <c r="R123" s="18"/>
      <c r="S123" s="18" t="s">
        <v>1330</v>
      </c>
      <c r="T123" s="18"/>
    </row>
    <row r="124" spans="1:20">
      <c r="A124" s="4">
        <v>120</v>
      </c>
      <c r="B124" s="17" t="s">
        <v>63</v>
      </c>
      <c r="C124" s="94" t="s">
        <v>786</v>
      </c>
      <c r="D124" s="47" t="s">
        <v>23</v>
      </c>
      <c r="E124" s="92">
        <v>18230105913</v>
      </c>
      <c r="F124" s="92" t="s">
        <v>74</v>
      </c>
      <c r="G124" s="63">
        <v>12</v>
      </c>
      <c r="H124" s="63">
        <v>18</v>
      </c>
      <c r="I124" s="57">
        <f t="shared" si="3"/>
        <v>30</v>
      </c>
      <c r="J124" s="92" t="s">
        <v>787</v>
      </c>
      <c r="K124" s="98" t="s">
        <v>1309</v>
      </c>
      <c r="L124" s="104" t="s">
        <v>1310</v>
      </c>
      <c r="M124" s="104">
        <v>9859707688</v>
      </c>
      <c r="N124" s="99" t="s">
        <v>1311</v>
      </c>
      <c r="O124" s="99">
        <v>9577747179</v>
      </c>
      <c r="P124" s="89" t="s">
        <v>818</v>
      </c>
      <c r="Q124" s="18" t="s">
        <v>1324</v>
      </c>
      <c r="R124" s="18"/>
      <c r="S124" s="18" t="s">
        <v>1330</v>
      </c>
      <c r="T124" s="18"/>
    </row>
    <row r="125" spans="1:20">
      <c r="A125" s="4">
        <v>121</v>
      </c>
      <c r="B125" s="17" t="s">
        <v>63</v>
      </c>
      <c r="C125" s="90" t="s">
        <v>788</v>
      </c>
      <c r="D125" s="47" t="s">
        <v>23</v>
      </c>
      <c r="E125" s="91">
        <v>101805</v>
      </c>
      <c r="F125" s="92" t="s">
        <v>74</v>
      </c>
      <c r="G125" s="63">
        <v>47</v>
      </c>
      <c r="H125" s="63">
        <v>47</v>
      </c>
      <c r="I125" s="57">
        <f t="shared" si="3"/>
        <v>94</v>
      </c>
      <c r="J125" s="92" t="s">
        <v>789</v>
      </c>
      <c r="K125" s="98" t="s">
        <v>1309</v>
      </c>
      <c r="L125" s="104" t="s">
        <v>1310</v>
      </c>
      <c r="M125" s="104">
        <v>9859707688</v>
      </c>
      <c r="N125" s="99" t="s">
        <v>1311</v>
      </c>
      <c r="O125" s="99">
        <v>9577747179</v>
      </c>
      <c r="P125" s="89" t="s">
        <v>818</v>
      </c>
      <c r="Q125" s="18" t="s">
        <v>1324</v>
      </c>
      <c r="R125" s="18"/>
      <c r="S125" s="18" t="s">
        <v>1330</v>
      </c>
      <c r="T125" s="18"/>
    </row>
    <row r="126" spans="1:20">
      <c r="A126" s="4">
        <v>122</v>
      </c>
      <c r="B126" s="17" t="s">
        <v>63</v>
      </c>
      <c r="C126" s="90" t="s">
        <v>810</v>
      </c>
      <c r="D126" s="47" t="s">
        <v>25</v>
      </c>
      <c r="E126" s="92">
        <v>301</v>
      </c>
      <c r="F126" s="92"/>
      <c r="G126" s="63">
        <v>75</v>
      </c>
      <c r="H126" s="63">
        <v>63</v>
      </c>
      <c r="I126" s="57">
        <f t="shared" si="3"/>
        <v>138</v>
      </c>
      <c r="J126" s="92">
        <v>9473839551</v>
      </c>
      <c r="K126" s="98" t="s">
        <v>1309</v>
      </c>
      <c r="L126" s="104" t="s">
        <v>1310</v>
      </c>
      <c r="M126" s="104">
        <v>9859707688</v>
      </c>
      <c r="N126" s="99" t="s">
        <v>1311</v>
      </c>
      <c r="O126" s="99">
        <v>9577747179</v>
      </c>
      <c r="P126" s="89" t="s">
        <v>819</v>
      </c>
      <c r="Q126" s="18" t="s">
        <v>1325</v>
      </c>
      <c r="R126" s="18"/>
      <c r="S126" s="18" t="s">
        <v>1330</v>
      </c>
      <c r="T126" s="18"/>
    </row>
    <row r="127" spans="1:20">
      <c r="A127" s="4">
        <v>123</v>
      </c>
      <c r="B127" s="17" t="s">
        <v>63</v>
      </c>
      <c r="C127" s="90" t="s">
        <v>790</v>
      </c>
      <c r="D127" s="47" t="s">
        <v>23</v>
      </c>
      <c r="E127" s="91">
        <v>101807</v>
      </c>
      <c r="F127" s="92" t="s">
        <v>74</v>
      </c>
      <c r="G127" s="63">
        <v>17</v>
      </c>
      <c r="H127" s="63">
        <v>46</v>
      </c>
      <c r="I127" s="57">
        <f t="shared" si="3"/>
        <v>63</v>
      </c>
      <c r="J127" s="92" t="s">
        <v>791</v>
      </c>
      <c r="K127" s="98" t="s">
        <v>1309</v>
      </c>
      <c r="L127" s="104" t="s">
        <v>1310</v>
      </c>
      <c r="M127" s="104">
        <v>9859707688</v>
      </c>
      <c r="N127" s="99" t="s">
        <v>1311</v>
      </c>
      <c r="O127" s="99">
        <v>9577747179</v>
      </c>
      <c r="P127" s="89" t="s">
        <v>819</v>
      </c>
      <c r="Q127" s="18" t="s">
        <v>1325</v>
      </c>
      <c r="R127" s="18"/>
      <c r="S127" s="18" t="s">
        <v>1330</v>
      </c>
      <c r="T127" s="18"/>
    </row>
    <row r="128" spans="1:20">
      <c r="A128" s="4">
        <v>124</v>
      </c>
      <c r="B128" s="17" t="s">
        <v>63</v>
      </c>
      <c r="C128" s="90" t="s">
        <v>792</v>
      </c>
      <c r="D128" s="47" t="s">
        <v>23</v>
      </c>
      <c r="E128" s="91">
        <v>102002</v>
      </c>
      <c r="F128" s="92" t="s">
        <v>249</v>
      </c>
      <c r="G128" s="63">
        <v>23</v>
      </c>
      <c r="H128" s="63">
        <v>19</v>
      </c>
      <c r="I128" s="57">
        <f t="shared" si="3"/>
        <v>42</v>
      </c>
      <c r="J128" s="92" t="s">
        <v>793</v>
      </c>
      <c r="K128" s="98" t="s">
        <v>1309</v>
      </c>
      <c r="L128" s="104" t="s">
        <v>1310</v>
      </c>
      <c r="M128" s="104">
        <v>9859707688</v>
      </c>
      <c r="N128" s="99" t="s">
        <v>1311</v>
      </c>
      <c r="O128" s="99">
        <v>9577747179</v>
      </c>
      <c r="P128" s="89" t="s">
        <v>819</v>
      </c>
      <c r="Q128" s="18" t="s">
        <v>1325</v>
      </c>
      <c r="R128" s="18"/>
      <c r="S128" s="18" t="s">
        <v>1330</v>
      </c>
      <c r="T128" s="18"/>
    </row>
    <row r="129" spans="1:20">
      <c r="A129" s="4">
        <v>125</v>
      </c>
      <c r="B129" s="17" t="s">
        <v>63</v>
      </c>
      <c r="C129" s="90" t="s">
        <v>811</v>
      </c>
      <c r="D129" s="47" t="s">
        <v>25</v>
      </c>
      <c r="E129" s="92">
        <v>302</v>
      </c>
      <c r="F129" s="92"/>
      <c r="G129" s="63">
        <v>23</v>
      </c>
      <c r="H129" s="63">
        <v>14</v>
      </c>
      <c r="I129" s="57">
        <f t="shared" si="3"/>
        <v>37</v>
      </c>
      <c r="J129" s="92">
        <v>9957833341</v>
      </c>
      <c r="K129" s="98" t="s">
        <v>1309</v>
      </c>
      <c r="L129" s="104" t="s">
        <v>1310</v>
      </c>
      <c r="M129" s="104">
        <v>9859707688</v>
      </c>
      <c r="N129" s="99" t="s">
        <v>1311</v>
      </c>
      <c r="O129" s="99">
        <v>9577747179</v>
      </c>
      <c r="P129" s="89" t="s">
        <v>820</v>
      </c>
      <c r="Q129" s="18" t="s">
        <v>1326</v>
      </c>
      <c r="R129" s="18"/>
      <c r="S129" s="18" t="s">
        <v>1330</v>
      </c>
      <c r="T129" s="18"/>
    </row>
    <row r="130" spans="1:20">
      <c r="A130" s="4">
        <v>126</v>
      </c>
      <c r="B130" s="17" t="s">
        <v>63</v>
      </c>
      <c r="C130" s="90" t="s">
        <v>794</v>
      </c>
      <c r="D130" s="47" t="s">
        <v>23</v>
      </c>
      <c r="E130" s="93">
        <v>18230102502</v>
      </c>
      <c r="F130" s="92" t="s">
        <v>86</v>
      </c>
      <c r="G130" s="63">
        <v>4</v>
      </c>
      <c r="H130" s="63">
        <v>2</v>
      </c>
      <c r="I130" s="57">
        <f t="shared" si="3"/>
        <v>6</v>
      </c>
      <c r="J130" s="92">
        <v>9859536359</v>
      </c>
      <c r="K130" s="98" t="s">
        <v>1309</v>
      </c>
      <c r="L130" s="104" t="s">
        <v>1310</v>
      </c>
      <c r="M130" s="104">
        <v>9859707688</v>
      </c>
      <c r="N130" s="99" t="s">
        <v>1311</v>
      </c>
      <c r="O130" s="99">
        <v>9577747179</v>
      </c>
      <c r="P130" s="89" t="s">
        <v>820</v>
      </c>
      <c r="Q130" s="18" t="s">
        <v>1326</v>
      </c>
      <c r="R130" s="18"/>
      <c r="S130" s="18" t="s">
        <v>1330</v>
      </c>
      <c r="T130" s="18"/>
    </row>
    <row r="131" spans="1:20">
      <c r="A131" s="4">
        <v>127</v>
      </c>
      <c r="B131" s="17" t="s">
        <v>63</v>
      </c>
      <c r="C131" s="90" t="s">
        <v>795</v>
      </c>
      <c r="D131" s="47" t="s">
        <v>23</v>
      </c>
      <c r="E131" s="93">
        <v>18230103309</v>
      </c>
      <c r="F131" s="92" t="s">
        <v>86</v>
      </c>
      <c r="G131" s="63">
        <v>27</v>
      </c>
      <c r="H131" s="63">
        <v>22</v>
      </c>
      <c r="I131" s="57">
        <f t="shared" si="3"/>
        <v>49</v>
      </c>
      <c r="J131" s="92">
        <v>9854544833</v>
      </c>
      <c r="K131" s="98" t="s">
        <v>1309</v>
      </c>
      <c r="L131" s="104" t="s">
        <v>1310</v>
      </c>
      <c r="M131" s="104">
        <v>9859707688</v>
      </c>
      <c r="N131" s="99" t="s">
        <v>1311</v>
      </c>
      <c r="O131" s="99">
        <v>9577747179</v>
      </c>
      <c r="P131" s="89" t="s">
        <v>820</v>
      </c>
      <c r="Q131" s="18" t="s">
        <v>1326</v>
      </c>
      <c r="R131" s="18"/>
      <c r="S131" s="18" t="s">
        <v>1330</v>
      </c>
      <c r="T131" s="18"/>
    </row>
    <row r="132" spans="1:20">
      <c r="A132" s="4">
        <v>128</v>
      </c>
      <c r="B132" s="17" t="s">
        <v>63</v>
      </c>
      <c r="C132" s="90" t="s">
        <v>812</v>
      </c>
      <c r="D132" s="47" t="s">
        <v>25</v>
      </c>
      <c r="E132" s="92">
        <v>305</v>
      </c>
      <c r="F132" s="92"/>
      <c r="G132" s="63">
        <v>37</v>
      </c>
      <c r="H132" s="63">
        <v>26</v>
      </c>
      <c r="I132" s="57">
        <f t="shared" si="3"/>
        <v>63</v>
      </c>
      <c r="J132" s="92">
        <v>9365496902</v>
      </c>
      <c r="K132" s="98" t="s">
        <v>1309</v>
      </c>
      <c r="L132" s="104" t="s">
        <v>1310</v>
      </c>
      <c r="M132" s="104">
        <v>9859707688</v>
      </c>
      <c r="N132" s="99" t="s">
        <v>1311</v>
      </c>
      <c r="O132" s="99">
        <v>9577747179</v>
      </c>
      <c r="P132" s="89" t="s">
        <v>821</v>
      </c>
      <c r="Q132" s="18" t="s">
        <v>1327</v>
      </c>
      <c r="R132" s="18"/>
      <c r="S132" s="18" t="s">
        <v>1330</v>
      </c>
      <c r="T132" s="18"/>
    </row>
    <row r="133" spans="1:20">
      <c r="A133" s="4">
        <v>129</v>
      </c>
      <c r="B133" s="17" t="s">
        <v>63</v>
      </c>
      <c r="C133" s="90" t="s">
        <v>796</v>
      </c>
      <c r="D133" s="47" t="s">
        <v>23</v>
      </c>
      <c r="E133" s="93">
        <v>18230119608</v>
      </c>
      <c r="F133" s="92" t="s">
        <v>86</v>
      </c>
      <c r="G133" s="63">
        <v>27</v>
      </c>
      <c r="H133" s="63">
        <v>23</v>
      </c>
      <c r="I133" s="57">
        <f t="shared" ref="I133:I137" si="4">SUM(G133:H133)</f>
        <v>50</v>
      </c>
      <c r="J133" s="92">
        <v>9577355987</v>
      </c>
      <c r="K133" s="98" t="s">
        <v>1309</v>
      </c>
      <c r="L133" s="104" t="s">
        <v>1310</v>
      </c>
      <c r="M133" s="104">
        <v>9859707688</v>
      </c>
      <c r="N133" s="99" t="s">
        <v>1311</v>
      </c>
      <c r="O133" s="99">
        <v>9577747179</v>
      </c>
      <c r="P133" s="89" t="s">
        <v>821</v>
      </c>
      <c r="Q133" s="18" t="s">
        <v>1327</v>
      </c>
      <c r="R133" s="18"/>
      <c r="S133" s="18" t="s">
        <v>1330</v>
      </c>
      <c r="T133" s="18"/>
    </row>
    <row r="134" spans="1:20">
      <c r="A134" s="4">
        <v>130</v>
      </c>
      <c r="B134" s="17" t="s">
        <v>63</v>
      </c>
      <c r="C134" s="90" t="s">
        <v>813</v>
      </c>
      <c r="D134" s="47" t="s">
        <v>25</v>
      </c>
      <c r="E134" s="92">
        <v>80</v>
      </c>
      <c r="F134" s="92"/>
      <c r="G134" s="63">
        <v>58</v>
      </c>
      <c r="H134" s="63">
        <v>56</v>
      </c>
      <c r="I134" s="57">
        <f t="shared" si="4"/>
        <v>114</v>
      </c>
      <c r="J134" s="92">
        <v>9365772036</v>
      </c>
      <c r="K134" s="18" t="s">
        <v>1336</v>
      </c>
      <c r="L134" s="106" t="s">
        <v>1337</v>
      </c>
      <c r="M134" s="106">
        <v>9859217434</v>
      </c>
      <c r="N134" s="18" t="s">
        <v>1305</v>
      </c>
      <c r="O134" s="18">
        <v>9508508057</v>
      </c>
      <c r="P134" s="89" t="s">
        <v>822</v>
      </c>
      <c r="Q134" s="18" t="s">
        <v>1328</v>
      </c>
      <c r="R134" s="18"/>
      <c r="S134" s="18" t="s">
        <v>1330</v>
      </c>
      <c r="T134" s="18"/>
    </row>
    <row r="135" spans="1:20">
      <c r="A135" s="4">
        <v>131</v>
      </c>
      <c r="B135" s="17" t="s">
        <v>63</v>
      </c>
      <c r="C135" s="90" t="s">
        <v>797</v>
      </c>
      <c r="D135" s="47" t="s">
        <v>23</v>
      </c>
      <c r="E135" s="91">
        <v>101803</v>
      </c>
      <c r="F135" s="92" t="s">
        <v>74</v>
      </c>
      <c r="G135" s="63">
        <v>20</v>
      </c>
      <c r="H135" s="63">
        <v>11</v>
      </c>
      <c r="I135" s="57">
        <f t="shared" si="4"/>
        <v>31</v>
      </c>
      <c r="J135" s="92" t="s">
        <v>798</v>
      </c>
      <c r="K135" s="18" t="s">
        <v>1336</v>
      </c>
      <c r="L135" s="106" t="s">
        <v>1337</v>
      </c>
      <c r="M135" s="106">
        <v>9859217434</v>
      </c>
      <c r="N135" s="18" t="s">
        <v>1305</v>
      </c>
      <c r="O135" s="18">
        <v>9508508057</v>
      </c>
      <c r="P135" s="89" t="s">
        <v>822</v>
      </c>
      <c r="Q135" s="18" t="s">
        <v>1328</v>
      </c>
      <c r="R135" s="18"/>
      <c r="S135" s="18" t="s">
        <v>1330</v>
      </c>
      <c r="T135" s="18"/>
    </row>
    <row r="136" spans="1:20">
      <c r="A136" s="4">
        <v>132</v>
      </c>
      <c r="B136" s="17" t="s">
        <v>63</v>
      </c>
      <c r="C136" s="90" t="s">
        <v>799</v>
      </c>
      <c r="D136" s="47" t="s">
        <v>23</v>
      </c>
      <c r="E136" s="91">
        <v>119606</v>
      </c>
      <c r="F136" s="92" t="s">
        <v>74</v>
      </c>
      <c r="G136" s="63">
        <v>23</v>
      </c>
      <c r="H136" s="63">
        <v>29</v>
      </c>
      <c r="I136" s="57">
        <f t="shared" si="4"/>
        <v>52</v>
      </c>
      <c r="J136" s="92" t="s">
        <v>800</v>
      </c>
      <c r="K136" s="18" t="s">
        <v>1336</v>
      </c>
      <c r="L136" s="106" t="s">
        <v>1337</v>
      </c>
      <c r="M136" s="106">
        <v>9859217434</v>
      </c>
      <c r="N136" s="18" t="s">
        <v>1305</v>
      </c>
      <c r="O136" s="18">
        <v>9508508057</v>
      </c>
      <c r="P136" s="89" t="s">
        <v>823</v>
      </c>
      <c r="Q136" s="18" t="s">
        <v>1329</v>
      </c>
      <c r="R136" s="18"/>
      <c r="S136" s="18" t="s">
        <v>1330</v>
      </c>
      <c r="T136" s="18"/>
    </row>
    <row r="137" spans="1:20">
      <c r="A137" s="4">
        <v>133</v>
      </c>
      <c r="B137" s="17" t="s">
        <v>63</v>
      </c>
      <c r="C137" s="90" t="s">
        <v>801</v>
      </c>
      <c r="D137" s="47" t="s">
        <v>23</v>
      </c>
      <c r="E137" s="91">
        <v>102005</v>
      </c>
      <c r="F137" s="92" t="s">
        <v>74</v>
      </c>
      <c r="G137" s="63">
        <v>18</v>
      </c>
      <c r="H137" s="63">
        <v>18</v>
      </c>
      <c r="I137" s="57">
        <f t="shared" si="4"/>
        <v>36</v>
      </c>
      <c r="J137" s="92" t="s">
        <v>802</v>
      </c>
      <c r="K137" s="18" t="s">
        <v>1336</v>
      </c>
      <c r="L137" s="106" t="s">
        <v>1337</v>
      </c>
      <c r="M137" s="106">
        <v>9859217434</v>
      </c>
      <c r="N137" s="18" t="s">
        <v>1305</v>
      </c>
      <c r="O137" s="18">
        <v>9508508057</v>
      </c>
      <c r="P137" s="89" t="s">
        <v>823</v>
      </c>
      <c r="Q137" s="18" t="s">
        <v>1329</v>
      </c>
      <c r="R137" s="18"/>
      <c r="S137" s="18" t="s">
        <v>1330</v>
      </c>
      <c r="T137" s="18"/>
    </row>
    <row r="138" spans="1:20">
      <c r="A138" s="4">
        <v>134</v>
      </c>
      <c r="B138" s="17" t="s">
        <v>63</v>
      </c>
      <c r="C138" s="66" t="s">
        <v>830</v>
      </c>
      <c r="D138" s="47" t="s">
        <v>23</v>
      </c>
      <c r="E138" s="65">
        <v>101806</v>
      </c>
      <c r="F138" s="63" t="s">
        <v>74</v>
      </c>
      <c r="G138" s="66">
        <v>52</v>
      </c>
      <c r="H138" s="66">
        <v>49</v>
      </c>
      <c r="I138" s="57">
        <f t="shared" ref="I138:I164" si="5">SUM(G138:H138)</f>
        <v>101</v>
      </c>
      <c r="J138" s="63">
        <v>7896736806</v>
      </c>
      <c r="K138" s="18" t="s">
        <v>1336</v>
      </c>
      <c r="L138" s="106" t="s">
        <v>1337</v>
      </c>
      <c r="M138" s="106">
        <v>9859217434</v>
      </c>
      <c r="N138" s="18" t="s">
        <v>1305</v>
      </c>
      <c r="O138" s="18">
        <v>9508508057</v>
      </c>
      <c r="P138" s="89" t="s">
        <v>824</v>
      </c>
      <c r="Q138" s="18" t="s">
        <v>1324</v>
      </c>
      <c r="R138" s="18"/>
      <c r="S138" s="18" t="s">
        <v>1330</v>
      </c>
      <c r="T138" s="18"/>
    </row>
    <row r="139" spans="1:20">
      <c r="A139" s="4">
        <v>135</v>
      </c>
      <c r="B139" s="17" t="s">
        <v>63</v>
      </c>
      <c r="C139" s="66" t="s">
        <v>831</v>
      </c>
      <c r="D139" s="47" t="s">
        <v>23</v>
      </c>
      <c r="E139" s="65">
        <v>102004</v>
      </c>
      <c r="F139" s="63" t="s">
        <v>74</v>
      </c>
      <c r="G139" s="66">
        <v>16</v>
      </c>
      <c r="H139" s="66">
        <v>28</v>
      </c>
      <c r="I139" s="57">
        <f t="shared" si="5"/>
        <v>44</v>
      </c>
      <c r="J139" s="63" t="s">
        <v>832</v>
      </c>
      <c r="K139" s="18" t="s">
        <v>1336</v>
      </c>
      <c r="L139" s="106" t="s">
        <v>1337</v>
      </c>
      <c r="M139" s="106">
        <v>9859217434</v>
      </c>
      <c r="N139" s="18" t="s">
        <v>1305</v>
      </c>
      <c r="O139" s="18">
        <v>9508508057</v>
      </c>
      <c r="P139" s="89" t="s">
        <v>824</v>
      </c>
      <c r="Q139" s="18" t="s">
        <v>1324</v>
      </c>
      <c r="R139" s="18"/>
      <c r="S139" s="18" t="s">
        <v>1330</v>
      </c>
      <c r="T139" s="18"/>
    </row>
    <row r="140" spans="1:20">
      <c r="A140" s="4">
        <v>136</v>
      </c>
      <c r="B140" s="17" t="s">
        <v>63</v>
      </c>
      <c r="C140" s="66" t="s">
        <v>833</v>
      </c>
      <c r="D140" s="47" t="s">
        <v>23</v>
      </c>
      <c r="E140" s="65">
        <v>102302</v>
      </c>
      <c r="F140" s="63" t="s">
        <v>74</v>
      </c>
      <c r="G140" s="66">
        <v>30</v>
      </c>
      <c r="H140" s="66">
        <v>37</v>
      </c>
      <c r="I140" s="57">
        <f t="shared" si="5"/>
        <v>67</v>
      </c>
      <c r="J140" s="63" t="s">
        <v>834</v>
      </c>
      <c r="K140" s="18" t="s">
        <v>1336</v>
      </c>
      <c r="L140" s="106" t="s">
        <v>1337</v>
      </c>
      <c r="M140" s="106">
        <v>9859217434</v>
      </c>
      <c r="N140" s="18" t="s">
        <v>1305</v>
      </c>
      <c r="O140" s="18">
        <v>9508508057</v>
      </c>
      <c r="P140" s="89" t="s">
        <v>825</v>
      </c>
      <c r="Q140" s="18" t="s">
        <v>1325</v>
      </c>
      <c r="R140" s="18"/>
      <c r="S140" s="18" t="s">
        <v>1330</v>
      </c>
      <c r="T140" s="18"/>
    </row>
    <row r="141" spans="1:20">
      <c r="A141" s="4">
        <v>137</v>
      </c>
      <c r="B141" s="17" t="s">
        <v>63</v>
      </c>
      <c r="C141" s="66" t="s">
        <v>835</v>
      </c>
      <c r="D141" s="47" t="s">
        <v>23</v>
      </c>
      <c r="E141" s="65">
        <v>119603</v>
      </c>
      <c r="F141" s="63" t="s">
        <v>74</v>
      </c>
      <c r="G141" s="66">
        <v>21</v>
      </c>
      <c r="H141" s="66">
        <v>21</v>
      </c>
      <c r="I141" s="57">
        <f t="shared" si="5"/>
        <v>42</v>
      </c>
      <c r="J141" s="63" t="s">
        <v>836</v>
      </c>
      <c r="K141" s="18" t="s">
        <v>1336</v>
      </c>
      <c r="L141" s="106" t="s">
        <v>1337</v>
      </c>
      <c r="M141" s="106">
        <v>9859217434</v>
      </c>
      <c r="N141" s="18" t="s">
        <v>1305</v>
      </c>
      <c r="O141" s="18">
        <v>9508508057</v>
      </c>
      <c r="P141" s="89" t="s">
        <v>825</v>
      </c>
      <c r="Q141" s="18" t="s">
        <v>1325</v>
      </c>
      <c r="R141" s="18"/>
      <c r="S141" s="18" t="s">
        <v>1330</v>
      </c>
      <c r="T141" s="18"/>
    </row>
    <row r="142" spans="1:20">
      <c r="A142" s="4">
        <v>138</v>
      </c>
      <c r="B142" s="17" t="s">
        <v>63</v>
      </c>
      <c r="C142" s="66" t="s">
        <v>837</v>
      </c>
      <c r="D142" s="47" t="s">
        <v>23</v>
      </c>
      <c r="E142" s="65">
        <v>101802</v>
      </c>
      <c r="F142" s="63" t="s">
        <v>74</v>
      </c>
      <c r="G142" s="66">
        <v>4</v>
      </c>
      <c r="H142" s="66">
        <v>9</v>
      </c>
      <c r="I142" s="57">
        <f t="shared" si="5"/>
        <v>13</v>
      </c>
      <c r="J142" s="63" t="s">
        <v>838</v>
      </c>
      <c r="K142" s="18" t="s">
        <v>1336</v>
      </c>
      <c r="L142" s="106" t="s">
        <v>1337</v>
      </c>
      <c r="M142" s="106">
        <v>9859217434</v>
      </c>
      <c r="N142" s="18" t="s">
        <v>1305</v>
      </c>
      <c r="O142" s="18">
        <v>9508508057</v>
      </c>
      <c r="P142" s="89" t="s">
        <v>826</v>
      </c>
      <c r="Q142" s="18" t="s">
        <v>1326</v>
      </c>
      <c r="R142" s="18"/>
      <c r="S142" s="18" t="s">
        <v>1330</v>
      </c>
      <c r="T142" s="18"/>
    </row>
    <row r="143" spans="1:20">
      <c r="A143" s="4">
        <v>139</v>
      </c>
      <c r="B143" s="17" t="s">
        <v>63</v>
      </c>
      <c r="C143" s="66" t="s">
        <v>839</v>
      </c>
      <c r="D143" s="47" t="s">
        <v>23</v>
      </c>
      <c r="E143" s="65">
        <v>119602</v>
      </c>
      <c r="F143" s="63" t="s">
        <v>249</v>
      </c>
      <c r="G143" s="66">
        <v>33</v>
      </c>
      <c r="H143" s="66">
        <v>44</v>
      </c>
      <c r="I143" s="57">
        <f t="shared" si="5"/>
        <v>77</v>
      </c>
      <c r="J143" s="63">
        <v>9613545901</v>
      </c>
      <c r="K143" s="18" t="s">
        <v>1336</v>
      </c>
      <c r="L143" s="106" t="s">
        <v>1337</v>
      </c>
      <c r="M143" s="106">
        <v>9859217434</v>
      </c>
      <c r="N143" s="18" t="s">
        <v>1305</v>
      </c>
      <c r="O143" s="18">
        <v>9508508057</v>
      </c>
      <c r="P143" s="89" t="s">
        <v>826</v>
      </c>
      <c r="Q143" s="18" t="s">
        <v>1326</v>
      </c>
      <c r="R143" s="18"/>
      <c r="S143" s="18" t="s">
        <v>1330</v>
      </c>
      <c r="T143" s="18"/>
    </row>
    <row r="144" spans="1:20">
      <c r="A144" s="4">
        <v>140</v>
      </c>
      <c r="B144" s="17" t="s">
        <v>63</v>
      </c>
      <c r="C144" s="66" t="s">
        <v>840</v>
      </c>
      <c r="D144" s="47" t="s">
        <v>23</v>
      </c>
      <c r="E144" s="65">
        <v>102003</v>
      </c>
      <c r="F144" s="63" t="s">
        <v>249</v>
      </c>
      <c r="G144" s="66">
        <v>10</v>
      </c>
      <c r="H144" s="66">
        <v>2</v>
      </c>
      <c r="I144" s="57">
        <f t="shared" si="5"/>
        <v>12</v>
      </c>
      <c r="J144" s="63" t="s">
        <v>841</v>
      </c>
      <c r="K144" s="18" t="s">
        <v>1336</v>
      </c>
      <c r="L144" s="106" t="s">
        <v>1337</v>
      </c>
      <c r="M144" s="106">
        <v>9859217434</v>
      </c>
      <c r="N144" s="18" t="s">
        <v>1305</v>
      </c>
      <c r="O144" s="18">
        <v>9508508057</v>
      </c>
      <c r="P144" s="89" t="s">
        <v>827</v>
      </c>
      <c r="Q144" s="18" t="s">
        <v>1327</v>
      </c>
      <c r="R144" s="18"/>
      <c r="S144" s="18" t="s">
        <v>1330</v>
      </c>
      <c r="T144" s="18"/>
    </row>
    <row r="145" spans="1:20">
      <c r="A145" s="4">
        <v>141</v>
      </c>
      <c r="B145" s="17" t="s">
        <v>63</v>
      </c>
      <c r="C145" s="66" t="s">
        <v>842</v>
      </c>
      <c r="D145" s="47" t="s">
        <v>23</v>
      </c>
      <c r="E145" s="65">
        <v>101804</v>
      </c>
      <c r="F145" s="63" t="s">
        <v>74</v>
      </c>
      <c r="G145" s="66">
        <v>20</v>
      </c>
      <c r="H145" s="66">
        <v>39</v>
      </c>
      <c r="I145" s="57">
        <f t="shared" si="5"/>
        <v>59</v>
      </c>
      <c r="J145" s="63" t="s">
        <v>843</v>
      </c>
      <c r="K145" s="18" t="s">
        <v>1336</v>
      </c>
      <c r="L145" s="106" t="s">
        <v>1337</v>
      </c>
      <c r="M145" s="106">
        <v>9859217434</v>
      </c>
      <c r="N145" s="18" t="s">
        <v>1305</v>
      </c>
      <c r="O145" s="18">
        <v>9508508057</v>
      </c>
      <c r="P145" s="89" t="s">
        <v>827</v>
      </c>
      <c r="Q145" s="18" t="s">
        <v>1327</v>
      </c>
      <c r="R145" s="18"/>
      <c r="S145" s="18" t="s">
        <v>1330</v>
      </c>
      <c r="T145" s="18"/>
    </row>
    <row r="146" spans="1:20">
      <c r="A146" s="4">
        <v>142</v>
      </c>
      <c r="B146" s="17" t="s">
        <v>63</v>
      </c>
      <c r="C146" s="66" t="s">
        <v>844</v>
      </c>
      <c r="D146" s="47" t="s">
        <v>23</v>
      </c>
      <c r="E146" s="65">
        <v>119605</v>
      </c>
      <c r="F146" s="63" t="s">
        <v>74</v>
      </c>
      <c r="G146" s="66">
        <v>19</v>
      </c>
      <c r="H146" s="66">
        <v>21</v>
      </c>
      <c r="I146" s="57">
        <f t="shared" si="5"/>
        <v>40</v>
      </c>
      <c r="J146" s="63" t="s">
        <v>845</v>
      </c>
      <c r="K146" s="18" t="s">
        <v>1336</v>
      </c>
      <c r="L146" s="106" t="s">
        <v>1337</v>
      </c>
      <c r="M146" s="106">
        <v>9859217434</v>
      </c>
      <c r="N146" s="18" t="s">
        <v>1305</v>
      </c>
      <c r="O146" s="18">
        <v>9508508057</v>
      </c>
      <c r="P146" s="89" t="s">
        <v>828</v>
      </c>
      <c r="Q146" s="18" t="s">
        <v>1328</v>
      </c>
      <c r="R146" s="18"/>
      <c r="S146" s="18" t="s">
        <v>1330</v>
      </c>
      <c r="T146" s="18"/>
    </row>
    <row r="147" spans="1:20">
      <c r="A147" s="4">
        <v>143</v>
      </c>
      <c r="B147" s="17" t="s">
        <v>63</v>
      </c>
      <c r="C147" s="66" t="s">
        <v>846</v>
      </c>
      <c r="D147" s="47" t="s">
        <v>23</v>
      </c>
      <c r="E147" s="65">
        <v>102001</v>
      </c>
      <c r="F147" s="63" t="s">
        <v>74</v>
      </c>
      <c r="G147" s="66">
        <v>24</v>
      </c>
      <c r="H147" s="66">
        <v>21</v>
      </c>
      <c r="I147" s="57">
        <f t="shared" si="5"/>
        <v>45</v>
      </c>
      <c r="J147" s="63" t="s">
        <v>847</v>
      </c>
      <c r="K147" s="18" t="s">
        <v>1336</v>
      </c>
      <c r="L147" s="106" t="s">
        <v>1337</v>
      </c>
      <c r="M147" s="106">
        <v>9859217434</v>
      </c>
      <c r="N147" s="18" t="s">
        <v>1305</v>
      </c>
      <c r="O147" s="18">
        <v>9508508057</v>
      </c>
      <c r="P147" s="89" t="s">
        <v>828</v>
      </c>
      <c r="Q147" s="18" t="s">
        <v>1328</v>
      </c>
      <c r="R147" s="18"/>
      <c r="S147" s="18" t="s">
        <v>1330</v>
      </c>
      <c r="T147" s="18"/>
    </row>
    <row r="148" spans="1:20">
      <c r="A148" s="4">
        <v>144</v>
      </c>
      <c r="B148" s="17" t="s">
        <v>63</v>
      </c>
      <c r="C148" s="66" t="s">
        <v>848</v>
      </c>
      <c r="D148" s="47" t="s">
        <v>23</v>
      </c>
      <c r="E148" s="65">
        <v>102501</v>
      </c>
      <c r="F148" s="63" t="s">
        <v>74</v>
      </c>
      <c r="G148" s="66">
        <v>26</v>
      </c>
      <c r="H148" s="66">
        <v>14</v>
      </c>
      <c r="I148" s="57">
        <f t="shared" si="5"/>
        <v>40</v>
      </c>
      <c r="J148" s="63" t="s">
        <v>849</v>
      </c>
      <c r="K148" s="18" t="s">
        <v>1336</v>
      </c>
      <c r="L148" s="106" t="s">
        <v>1337</v>
      </c>
      <c r="M148" s="106">
        <v>9859217434</v>
      </c>
      <c r="N148" s="18" t="s">
        <v>1305</v>
      </c>
      <c r="O148" s="18">
        <v>9508508057</v>
      </c>
      <c r="P148" s="89" t="s">
        <v>829</v>
      </c>
      <c r="Q148" s="18" t="s">
        <v>1329</v>
      </c>
      <c r="R148" s="18"/>
      <c r="S148" s="18" t="s">
        <v>1330</v>
      </c>
      <c r="T148" s="18"/>
    </row>
    <row r="149" spans="1:20">
      <c r="A149" s="4">
        <v>145</v>
      </c>
      <c r="B149" s="17" t="s">
        <v>63</v>
      </c>
      <c r="C149" s="66" t="s">
        <v>850</v>
      </c>
      <c r="D149" s="47" t="s">
        <v>23</v>
      </c>
      <c r="E149" s="65">
        <v>101808</v>
      </c>
      <c r="F149" s="63" t="s">
        <v>74</v>
      </c>
      <c r="G149" s="66">
        <v>14</v>
      </c>
      <c r="H149" s="66">
        <v>12</v>
      </c>
      <c r="I149" s="57">
        <f t="shared" si="5"/>
        <v>26</v>
      </c>
      <c r="J149" s="63" t="s">
        <v>851</v>
      </c>
      <c r="K149" s="18" t="s">
        <v>1336</v>
      </c>
      <c r="L149" s="106" t="s">
        <v>1337</v>
      </c>
      <c r="M149" s="106">
        <v>9859217434</v>
      </c>
      <c r="N149" s="18" t="s">
        <v>1305</v>
      </c>
      <c r="O149" s="18">
        <v>9508508057</v>
      </c>
      <c r="P149" s="89" t="s">
        <v>829</v>
      </c>
      <c r="Q149" s="18" t="s">
        <v>1329</v>
      </c>
      <c r="R149" s="18"/>
      <c r="S149" s="18" t="s">
        <v>1330</v>
      </c>
      <c r="T149" s="18"/>
    </row>
    <row r="150" spans="1:20">
      <c r="A150" s="4">
        <v>146</v>
      </c>
      <c r="B150" s="17" t="s">
        <v>63</v>
      </c>
      <c r="C150" s="66" t="s">
        <v>852</v>
      </c>
      <c r="D150" s="47" t="s">
        <v>23</v>
      </c>
      <c r="E150" s="65">
        <v>101801</v>
      </c>
      <c r="F150" s="63" t="s">
        <v>249</v>
      </c>
      <c r="G150" s="66">
        <v>2</v>
      </c>
      <c r="H150" s="66">
        <v>4</v>
      </c>
      <c r="I150" s="57">
        <f t="shared" si="5"/>
        <v>6</v>
      </c>
      <c r="J150" s="63" t="s">
        <v>853</v>
      </c>
      <c r="K150" s="18" t="s">
        <v>1336</v>
      </c>
      <c r="L150" s="106" t="s">
        <v>1337</v>
      </c>
      <c r="M150" s="106">
        <v>9859217434</v>
      </c>
      <c r="N150" s="18" t="s">
        <v>1305</v>
      </c>
      <c r="O150" s="18">
        <v>9508508057</v>
      </c>
      <c r="P150" s="89" t="s">
        <v>829</v>
      </c>
      <c r="Q150" s="18" t="s">
        <v>1329</v>
      </c>
      <c r="R150" s="18"/>
      <c r="S150" s="18" t="s">
        <v>1330</v>
      </c>
      <c r="T150" s="18"/>
    </row>
    <row r="151" spans="1:20">
      <c r="A151" s="4">
        <v>147</v>
      </c>
      <c r="B151" s="17"/>
      <c r="C151" s="18"/>
      <c r="D151" s="18"/>
      <c r="E151" s="19"/>
      <c r="F151" s="18"/>
      <c r="G151" s="19"/>
      <c r="H151" s="19"/>
      <c r="I151" s="57">
        <f t="shared" si="5"/>
        <v>0</v>
      </c>
      <c r="J151" s="18"/>
      <c r="K151" s="18"/>
      <c r="L151" s="18"/>
      <c r="M151" s="18"/>
      <c r="N151" s="18"/>
      <c r="O151" s="18"/>
      <c r="P151" s="23"/>
      <c r="Q151" s="18"/>
      <c r="R151" s="18"/>
      <c r="S151" s="18"/>
      <c r="T151" s="18"/>
    </row>
    <row r="152" spans="1:20">
      <c r="A152" s="4">
        <v>148</v>
      </c>
      <c r="B152" s="17"/>
      <c r="C152" s="18"/>
      <c r="D152" s="18"/>
      <c r="E152" s="19"/>
      <c r="F152" s="18"/>
      <c r="G152" s="19"/>
      <c r="H152" s="19"/>
      <c r="I152" s="57">
        <f t="shared" si="5"/>
        <v>0</v>
      </c>
      <c r="J152" s="18"/>
      <c r="K152" s="18"/>
      <c r="L152" s="18"/>
      <c r="M152" s="18"/>
      <c r="N152" s="18"/>
      <c r="O152" s="18"/>
      <c r="P152" s="23"/>
      <c r="Q152" s="18"/>
      <c r="R152" s="18"/>
      <c r="S152" s="18"/>
      <c r="T152" s="18"/>
    </row>
    <row r="153" spans="1:20">
      <c r="A153" s="4">
        <v>149</v>
      </c>
      <c r="B153" s="17"/>
      <c r="C153" s="18"/>
      <c r="D153" s="18"/>
      <c r="E153" s="19"/>
      <c r="F153" s="18"/>
      <c r="G153" s="19"/>
      <c r="H153" s="19"/>
      <c r="I153" s="57">
        <f t="shared" si="5"/>
        <v>0</v>
      </c>
      <c r="J153" s="18"/>
      <c r="K153" s="18"/>
      <c r="L153" s="18"/>
      <c r="M153" s="18"/>
      <c r="N153" s="18"/>
      <c r="O153" s="18"/>
      <c r="P153" s="23"/>
      <c r="Q153" s="18"/>
      <c r="R153" s="18"/>
      <c r="S153" s="18"/>
      <c r="T153" s="18"/>
    </row>
    <row r="154" spans="1:20">
      <c r="A154" s="4">
        <v>150</v>
      </c>
      <c r="B154" s="17"/>
      <c r="C154" s="18"/>
      <c r="D154" s="18"/>
      <c r="E154" s="19"/>
      <c r="F154" s="18"/>
      <c r="G154" s="19"/>
      <c r="H154" s="19"/>
      <c r="I154" s="57">
        <f t="shared" si="5"/>
        <v>0</v>
      </c>
      <c r="J154" s="18"/>
      <c r="K154" s="18"/>
      <c r="L154" s="18"/>
      <c r="M154" s="18"/>
      <c r="N154" s="18"/>
      <c r="O154" s="18"/>
      <c r="P154" s="23"/>
      <c r="Q154" s="18"/>
      <c r="R154" s="18"/>
      <c r="S154" s="18"/>
      <c r="T154" s="18"/>
    </row>
    <row r="155" spans="1:20">
      <c r="A155" s="4">
        <v>151</v>
      </c>
      <c r="B155" s="17"/>
      <c r="C155" s="18"/>
      <c r="D155" s="18"/>
      <c r="E155" s="19"/>
      <c r="F155" s="18"/>
      <c r="G155" s="19"/>
      <c r="H155" s="19"/>
      <c r="I155" s="57">
        <f t="shared" si="5"/>
        <v>0</v>
      </c>
      <c r="J155" s="18"/>
      <c r="K155" s="18"/>
      <c r="L155" s="18"/>
      <c r="M155" s="18"/>
      <c r="N155" s="18"/>
      <c r="O155" s="18"/>
      <c r="P155" s="23"/>
      <c r="Q155" s="18"/>
      <c r="R155" s="18"/>
      <c r="S155" s="18"/>
      <c r="T155" s="18"/>
    </row>
    <row r="156" spans="1:20">
      <c r="A156" s="4">
        <v>152</v>
      </c>
      <c r="B156" s="17"/>
      <c r="C156" s="18"/>
      <c r="D156" s="18"/>
      <c r="E156" s="19"/>
      <c r="F156" s="18"/>
      <c r="G156" s="19"/>
      <c r="H156" s="19"/>
      <c r="I156" s="57">
        <f t="shared" si="5"/>
        <v>0</v>
      </c>
      <c r="J156" s="18"/>
      <c r="K156" s="18"/>
      <c r="L156" s="18"/>
      <c r="M156" s="18"/>
      <c r="N156" s="18"/>
      <c r="O156" s="18"/>
      <c r="P156" s="23"/>
      <c r="Q156" s="18"/>
      <c r="R156" s="18"/>
      <c r="S156" s="18"/>
      <c r="T156" s="18"/>
    </row>
    <row r="157" spans="1:20">
      <c r="A157" s="4">
        <v>153</v>
      </c>
      <c r="B157" s="17"/>
      <c r="C157" s="18"/>
      <c r="D157" s="18"/>
      <c r="E157" s="19"/>
      <c r="F157" s="18"/>
      <c r="G157" s="19"/>
      <c r="H157" s="19"/>
      <c r="I157" s="57">
        <f t="shared" si="5"/>
        <v>0</v>
      </c>
      <c r="J157" s="18"/>
      <c r="K157" s="18"/>
      <c r="L157" s="18"/>
      <c r="M157" s="18"/>
      <c r="N157" s="18"/>
      <c r="O157" s="18"/>
      <c r="P157" s="23"/>
      <c r="Q157" s="18"/>
      <c r="R157" s="18"/>
      <c r="S157" s="18"/>
      <c r="T157" s="18"/>
    </row>
    <row r="158" spans="1:20">
      <c r="A158" s="4">
        <v>154</v>
      </c>
      <c r="B158" s="17"/>
      <c r="C158" s="18"/>
      <c r="D158" s="18"/>
      <c r="E158" s="19"/>
      <c r="F158" s="18"/>
      <c r="G158" s="19"/>
      <c r="H158" s="19"/>
      <c r="I158" s="57">
        <f t="shared" si="5"/>
        <v>0</v>
      </c>
      <c r="J158" s="18"/>
      <c r="K158" s="18"/>
      <c r="L158" s="18"/>
      <c r="M158" s="18"/>
      <c r="N158" s="18"/>
      <c r="O158" s="18"/>
      <c r="P158" s="23"/>
      <c r="Q158" s="18"/>
      <c r="R158" s="18"/>
      <c r="S158" s="18"/>
      <c r="T158" s="18"/>
    </row>
    <row r="159" spans="1:20">
      <c r="A159" s="4">
        <v>155</v>
      </c>
      <c r="B159" s="17"/>
      <c r="C159" s="18"/>
      <c r="D159" s="18"/>
      <c r="E159" s="19"/>
      <c r="F159" s="18"/>
      <c r="G159" s="19"/>
      <c r="H159" s="19"/>
      <c r="I159" s="57">
        <f t="shared" si="5"/>
        <v>0</v>
      </c>
      <c r="J159" s="18"/>
      <c r="K159" s="18"/>
      <c r="L159" s="18"/>
      <c r="M159" s="18"/>
      <c r="N159" s="18"/>
      <c r="O159" s="18"/>
      <c r="P159" s="23"/>
      <c r="Q159" s="18"/>
      <c r="R159" s="18"/>
      <c r="S159" s="18"/>
      <c r="T159" s="18"/>
    </row>
    <row r="160" spans="1:20">
      <c r="A160" s="4">
        <v>156</v>
      </c>
      <c r="B160" s="17"/>
      <c r="C160" s="18"/>
      <c r="D160" s="18"/>
      <c r="E160" s="19"/>
      <c r="F160" s="18"/>
      <c r="G160" s="19"/>
      <c r="H160" s="19"/>
      <c r="I160" s="57">
        <f t="shared" si="5"/>
        <v>0</v>
      </c>
      <c r="J160" s="18"/>
      <c r="K160" s="18"/>
      <c r="L160" s="18"/>
      <c r="M160" s="18"/>
      <c r="N160" s="18"/>
      <c r="O160" s="18"/>
      <c r="P160" s="23"/>
      <c r="Q160" s="18"/>
      <c r="R160" s="18"/>
      <c r="S160" s="18"/>
      <c r="T160" s="18"/>
    </row>
    <row r="161" spans="1:20">
      <c r="A161" s="4">
        <v>157</v>
      </c>
      <c r="B161" s="17"/>
      <c r="C161" s="18"/>
      <c r="D161" s="18"/>
      <c r="E161" s="19"/>
      <c r="F161" s="18"/>
      <c r="G161" s="19"/>
      <c r="H161" s="19"/>
      <c r="I161" s="57">
        <f t="shared" si="5"/>
        <v>0</v>
      </c>
      <c r="J161" s="18"/>
      <c r="K161" s="18"/>
      <c r="L161" s="18"/>
      <c r="M161" s="18"/>
      <c r="N161" s="18"/>
      <c r="O161" s="18"/>
      <c r="P161" s="23"/>
      <c r="Q161" s="18"/>
      <c r="R161" s="18"/>
      <c r="S161" s="18"/>
      <c r="T161" s="18"/>
    </row>
    <row r="162" spans="1:20">
      <c r="A162" s="4">
        <v>158</v>
      </c>
      <c r="B162" s="17"/>
      <c r="C162" s="18"/>
      <c r="D162" s="18"/>
      <c r="E162" s="19"/>
      <c r="F162" s="18"/>
      <c r="G162" s="19"/>
      <c r="H162" s="19"/>
      <c r="I162" s="57">
        <f t="shared" si="5"/>
        <v>0</v>
      </c>
      <c r="J162" s="18"/>
      <c r="K162" s="18"/>
      <c r="L162" s="18"/>
      <c r="M162" s="18"/>
      <c r="N162" s="18"/>
      <c r="O162" s="18"/>
      <c r="P162" s="23"/>
      <c r="Q162" s="18"/>
      <c r="R162" s="18"/>
      <c r="S162" s="18"/>
      <c r="T162" s="18"/>
    </row>
    <row r="163" spans="1:20">
      <c r="A163" s="4">
        <v>159</v>
      </c>
      <c r="B163" s="17"/>
      <c r="C163" s="18"/>
      <c r="D163" s="18"/>
      <c r="E163" s="19"/>
      <c r="F163" s="18"/>
      <c r="G163" s="19"/>
      <c r="H163" s="19"/>
      <c r="I163" s="57">
        <f t="shared" si="5"/>
        <v>0</v>
      </c>
      <c r="J163" s="18"/>
      <c r="K163" s="18"/>
      <c r="L163" s="18"/>
      <c r="M163" s="18"/>
      <c r="N163" s="18"/>
      <c r="O163" s="18"/>
      <c r="P163" s="23"/>
      <c r="Q163" s="18"/>
      <c r="R163" s="18"/>
      <c r="S163" s="18"/>
      <c r="T163" s="18"/>
    </row>
    <row r="164" spans="1:20">
      <c r="A164" s="4">
        <v>160</v>
      </c>
      <c r="B164" s="17"/>
      <c r="C164" s="18"/>
      <c r="D164" s="18"/>
      <c r="E164" s="19"/>
      <c r="F164" s="18"/>
      <c r="G164" s="19"/>
      <c r="H164" s="19"/>
      <c r="I164" s="57">
        <f t="shared" si="5"/>
        <v>0</v>
      </c>
      <c r="J164" s="18"/>
      <c r="K164" s="18"/>
      <c r="L164" s="18"/>
      <c r="M164" s="18"/>
      <c r="N164" s="18"/>
      <c r="O164" s="18"/>
      <c r="P164" s="23"/>
      <c r="Q164" s="18"/>
      <c r="R164" s="18"/>
      <c r="S164" s="18"/>
      <c r="T164" s="18"/>
    </row>
    <row r="165" spans="1:20">
      <c r="A165" s="20" t="s">
        <v>11</v>
      </c>
      <c r="B165" s="38"/>
      <c r="C165" s="20">
        <f>COUNTIFS(C5:C164,"*")</f>
        <v>146</v>
      </c>
      <c r="D165" s="20"/>
      <c r="E165" s="13"/>
      <c r="F165" s="20"/>
      <c r="G165" s="58">
        <f>SUM(G5:G164)</f>
        <v>3730</v>
      </c>
      <c r="H165" s="58">
        <f>SUM(H5:H164)</f>
        <v>3801</v>
      </c>
      <c r="I165" s="58">
        <f>SUM(I5:I164)</f>
        <v>7531</v>
      </c>
      <c r="J165" s="20"/>
      <c r="K165" s="20"/>
      <c r="L165" s="20"/>
      <c r="M165" s="20"/>
      <c r="N165" s="20"/>
      <c r="O165" s="20"/>
      <c r="P165" s="14"/>
      <c r="Q165" s="20"/>
      <c r="R165" s="20"/>
      <c r="S165" s="20"/>
      <c r="T165" s="12"/>
    </row>
    <row r="166" spans="1:20">
      <c r="A166" s="43" t="s">
        <v>62</v>
      </c>
      <c r="B166" s="10">
        <f>COUNTIF(B$5:B$164,"Team 1")</f>
        <v>73</v>
      </c>
      <c r="C166" s="43" t="s">
        <v>25</v>
      </c>
      <c r="D166" s="10">
        <f>COUNTIF(D5:D164,"Anganwadi")</f>
        <v>52</v>
      </c>
    </row>
    <row r="167" spans="1:20">
      <c r="A167" s="43" t="s">
        <v>63</v>
      </c>
      <c r="B167" s="10">
        <f>COUNTIF(B$6:B$164,"Team 2")</f>
        <v>73</v>
      </c>
      <c r="C167" s="43" t="s">
        <v>23</v>
      </c>
      <c r="D167" s="10">
        <f>COUNTIF(D5:D164,"School")</f>
        <v>94</v>
      </c>
    </row>
  </sheetData>
  <sheetProtection password="8527" sheet="1" objects="1" scenarios="1"/>
  <mergeCells count="21">
    <mergeCell ref="D3:D4"/>
    <mergeCell ref="E3:E4"/>
    <mergeCell ref="F3:F4"/>
    <mergeCell ref="G3:I3"/>
    <mergeCell ref="J3:J4"/>
    <mergeCell ref="K3:K4"/>
    <mergeCell ref="R3:R4"/>
    <mergeCell ref="S3:S4"/>
    <mergeCell ref="A1:C1"/>
    <mergeCell ref="M1:T1"/>
    <mergeCell ref="T3:T4"/>
    <mergeCell ref="A2:C2"/>
    <mergeCell ref="L3:L4"/>
    <mergeCell ref="M3:M4"/>
    <mergeCell ref="N3:N4"/>
    <mergeCell ref="O3:O4"/>
    <mergeCell ref="P3:P4"/>
    <mergeCell ref="Q3:Q4"/>
    <mergeCell ref="B3:B4"/>
    <mergeCell ref="A3:A4"/>
    <mergeCell ref="C3:C4"/>
  </mergeCells>
  <conditionalFormatting sqref="E15">
    <cfRule type="duplicateValues" dxfId="59" priority="16" stopIfTrue="1"/>
  </conditionalFormatting>
  <conditionalFormatting sqref="E8">
    <cfRule type="duplicateValues" dxfId="58" priority="15" stopIfTrue="1"/>
  </conditionalFormatting>
  <conditionalFormatting sqref="E9:E12">
    <cfRule type="duplicateValues" dxfId="57" priority="14" stopIfTrue="1"/>
  </conditionalFormatting>
  <conditionalFormatting sqref="E11:E12">
    <cfRule type="duplicateValues" dxfId="56" priority="13" stopIfTrue="1"/>
  </conditionalFormatting>
  <conditionalFormatting sqref="E6:E7">
    <cfRule type="duplicateValues" dxfId="55" priority="12" stopIfTrue="1"/>
  </conditionalFormatting>
  <conditionalFormatting sqref="E53:E58">
    <cfRule type="duplicateValues" dxfId="54" priority="11" stopIfTrue="1"/>
  </conditionalFormatting>
  <conditionalFormatting sqref="E94">
    <cfRule type="duplicateValues" dxfId="53" priority="10" stopIfTrue="1"/>
  </conditionalFormatting>
  <conditionalFormatting sqref="E86:E87">
    <cfRule type="duplicateValues" dxfId="52" priority="9" stopIfTrue="1"/>
  </conditionalFormatting>
  <conditionalFormatting sqref="E83:E84">
    <cfRule type="duplicateValues" dxfId="51" priority="8" stopIfTrue="1"/>
  </conditionalFormatting>
  <conditionalFormatting sqref="E45:E46">
    <cfRule type="duplicateValues" dxfId="50" priority="7" stopIfTrue="1"/>
  </conditionalFormatting>
  <conditionalFormatting sqref="E25">
    <cfRule type="duplicateValues" dxfId="49" priority="6"/>
  </conditionalFormatting>
  <conditionalFormatting sqref="E96">
    <cfRule type="duplicateValues" dxfId="48" priority="5" stopIfTrue="1"/>
  </conditionalFormatting>
  <conditionalFormatting sqref="E101">
    <cfRule type="duplicateValues" dxfId="47" priority="4" stopIfTrue="1"/>
  </conditionalFormatting>
  <conditionalFormatting sqref="E130:E134">
    <cfRule type="duplicateValues" dxfId="46" priority="3" stopIfTrue="1"/>
  </conditionalFormatting>
  <conditionalFormatting sqref="E120:E121">
    <cfRule type="duplicateValues" dxfId="45" priority="2" stopIfTrue="1"/>
  </conditionalFormatting>
  <conditionalFormatting sqref="E119">
    <cfRule type="duplicateValues" dxfId="44" priority="1" stopIfTrue="1"/>
  </conditionalFormatting>
  <dataValidations count="3">
    <dataValidation type="list" allowBlank="1" showInputMessage="1" showErrorMessage="1" error="Please select type of institution from drop down list." sqref="D5:D10 D50:D55 D57:D164 D26:D31 D12:D17 D19:D24 D33:D41 D43:D48">
      <formula1>"Anganwadi,School"</formula1>
    </dataValidation>
    <dataValidation type="list" allowBlank="1" showInputMessage="1" showErrorMessage="1" sqref="D165">
      <formula1>"School,Anganwadi Centre"</formula1>
    </dataValidation>
    <dataValidation type="list" allowBlank="1" showInputMessage="1" showErrorMessage="1" sqref="B5:B164">
      <formula1>"Team 1, Team 2"</formula1>
    </dataValidation>
  </dataValidations>
  <printOptions horizontalCentered="1"/>
  <pageMargins left="0.37" right="0.23" top="0.43" bottom="0.45" header="0.3" footer="0.22"/>
  <pageSetup paperSize="9" scale="47" fitToHeight="11000" orientation="landscape" verticalDpi="0" r:id="rId1"/>
  <headerFooter>
    <oddFooter>&amp;CPages &amp;P of &amp;N</oddFooter>
  </headerFooter>
</worksheet>
</file>

<file path=xl/worksheets/sheet6.xml><?xml version="1.0" encoding="utf-8"?>
<worksheet xmlns="http://schemas.openxmlformats.org/spreadsheetml/2006/main" xmlns:r="http://schemas.openxmlformats.org/officeDocument/2006/relationships">
  <sheetPr>
    <tabColor rgb="FFC00000"/>
    <pageSetUpPr fitToPage="1"/>
  </sheetPr>
  <dimension ref="A1:T167"/>
  <sheetViews>
    <sheetView workbookViewId="0">
      <pane xSplit="3" ySplit="4" topLeftCell="D5" activePane="bottomRight" state="frozen"/>
      <selection pane="topRight" activeCell="C1" sqref="C1"/>
      <selection pane="bottomLeft" activeCell="A5" sqref="A5"/>
      <selection pane="bottomRight" activeCell="S14" sqref="S14"/>
    </sheetView>
  </sheetViews>
  <sheetFormatPr defaultRowHeight="16.5"/>
  <cols>
    <col min="1" max="1" width="7.85546875" style="1" customWidth="1"/>
    <col min="2" max="2" width="13.7109375" style="1" bestFit="1" customWidth="1"/>
    <col min="3" max="3" width="25.85546875" style="1" customWidth="1"/>
    <col min="4" max="4" width="17.42578125" style="1" bestFit="1" customWidth="1"/>
    <col min="5" max="5" width="16" style="16" customWidth="1"/>
    <col min="6" max="6" width="17" style="1" customWidth="1"/>
    <col min="7" max="7" width="6.140625" style="16" customWidth="1"/>
    <col min="8" max="8" width="6.28515625" style="16" bestFit="1" customWidth="1"/>
    <col min="9" max="9" width="6" style="1" bestFit="1" customWidth="1"/>
    <col min="10" max="10" width="16.7109375" style="1" customWidth="1"/>
    <col min="11" max="13" width="19.5703125" style="1" customWidth="1"/>
    <col min="14" max="14" width="19.140625" style="1" customWidth="1"/>
    <col min="15" max="15" width="14.85546875" style="1" bestFit="1" customWidth="1"/>
    <col min="16" max="16" width="15.28515625" style="1" customWidth="1"/>
    <col min="17" max="17" width="11.5703125" style="1" bestFit="1" customWidth="1"/>
    <col min="18" max="18" width="17.5703125" style="1" customWidth="1"/>
    <col min="19" max="19" width="19.5703125" style="1" customWidth="1"/>
    <col min="20" max="16384" width="9.140625" style="1"/>
  </cols>
  <sheetData>
    <row r="1" spans="1:20" ht="58.5" customHeight="1">
      <c r="A1" s="171" t="s">
        <v>70</v>
      </c>
      <c r="B1" s="171"/>
      <c r="C1" s="171"/>
      <c r="D1" s="53"/>
      <c r="E1" s="53"/>
      <c r="F1" s="53"/>
      <c r="G1" s="53"/>
      <c r="H1" s="53"/>
      <c r="I1" s="53"/>
      <c r="J1" s="53"/>
      <c r="K1" s="53"/>
      <c r="L1" s="53"/>
      <c r="M1" s="53"/>
      <c r="N1" s="53"/>
      <c r="O1" s="53"/>
      <c r="P1" s="53"/>
      <c r="Q1" s="53"/>
      <c r="R1" s="53"/>
      <c r="S1" s="53"/>
    </row>
    <row r="2" spans="1:20">
      <c r="A2" s="167" t="s">
        <v>59</v>
      </c>
      <c r="B2" s="168"/>
      <c r="C2" s="168"/>
      <c r="D2" s="24">
        <v>43678</v>
      </c>
      <c r="E2" s="21"/>
      <c r="F2" s="21"/>
      <c r="G2" s="21"/>
      <c r="H2" s="21"/>
      <c r="I2" s="21"/>
      <c r="J2" s="21"/>
      <c r="K2" s="21"/>
      <c r="L2" s="21"/>
      <c r="M2" s="21"/>
      <c r="N2" s="21"/>
      <c r="O2" s="21"/>
      <c r="P2" s="21"/>
      <c r="Q2" s="21"/>
      <c r="R2" s="21"/>
      <c r="S2" s="21"/>
    </row>
    <row r="3" spans="1:20" ht="24" customHeight="1">
      <c r="A3" s="163" t="s">
        <v>14</v>
      </c>
      <c r="B3" s="165" t="s">
        <v>61</v>
      </c>
      <c r="C3" s="162" t="s">
        <v>7</v>
      </c>
      <c r="D3" s="162" t="s">
        <v>55</v>
      </c>
      <c r="E3" s="162" t="s">
        <v>16</v>
      </c>
      <c r="F3" s="169" t="s">
        <v>17</v>
      </c>
      <c r="G3" s="162" t="s">
        <v>8</v>
      </c>
      <c r="H3" s="162"/>
      <c r="I3" s="162"/>
      <c r="J3" s="162" t="s">
        <v>31</v>
      </c>
      <c r="K3" s="165" t="s">
        <v>33</v>
      </c>
      <c r="L3" s="165" t="s">
        <v>50</v>
      </c>
      <c r="M3" s="165" t="s">
        <v>51</v>
      </c>
      <c r="N3" s="165" t="s">
        <v>34</v>
      </c>
      <c r="O3" s="165" t="s">
        <v>35</v>
      </c>
      <c r="P3" s="163" t="s">
        <v>54</v>
      </c>
      <c r="Q3" s="162" t="s">
        <v>52</v>
      </c>
      <c r="R3" s="162" t="s">
        <v>32</v>
      </c>
      <c r="S3" s="162" t="s">
        <v>53</v>
      </c>
      <c r="T3" s="162" t="s">
        <v>13</v>
      </c>
    </row>
    <row r="4" spans="1:20" ht="25.5" customHeight="1">
      <c r="A4" s="163"/>
      <c r="B4" s="170"/>
      <c r="C4" s="162"/>
      <c r="D4" s="162"/>
      <c r="E4" s="162"/>
      <c r="F4" s="169"/>
      <c r="G4" s="22" t="s">
        <v>9</v>
      </c>
      <c r="H4" s="22" t="s">
        <v>10</v>
      </c>
      <c r="I4" s="22" t="s">
        <v>11</v>
      </c>
      <c r="J4" s="162"/>
      <c r="K4" s="166"/>
      <c r="L4" s="166"/>
      <c r="M4" s="166"/>
      <c r="N4" s="166"/>
      <c r="O4" s="166"/>
      <c r="P4" s="163"/>
      <c r="Q4" s="163"/>
      <c r="R4" s="162"/>
      <c r="S4" s="162"/>
      <c r="T4" s="162"/>
    </row>
    <row r="5" spans="1:20">
      <c r="A5" s="4">
        <v>1</v>
      </c>
      <c r="B5" s="17" t="s">
        <v>62</v>
      </c>
      <c r="C5" s="66" t="s">
        <v>129</v>
      </c>
      <c r="D5" s="47" t="s">
        <v>23</v>
      </c>
      <c r="E5" s="68">
        <v>18230101814</v>
      </c>
      <c r="F5" s="63" t="s">
        <v>74</v>
      </c>
      <c r="G5" s="63">
        <v>8</v>
      </c>
      <c r="H5" s="63">
        <v>10</v>
      </c>
      <c r="I5" s="57">
        <f t="shared" ref="I5:I36" si="0">SUM(G5:H5)</f>
        <v>18</v>
      </c>
      <c r="J5" s="63" t="s">
        <v>854</v>
      </c>
      <c r="K5" s="98" t="s">
        <v>1309</v>
      </c>
      <c r="L5" s="104" t="s">
        <v>1310</v>
      </c>
      <c r="M5" s="104">
        <v>9859707688</v>
      </c>
      <c r="N5" s="99" t="s">
        <v>1311</v>
      </c>
      <c r="O5" s="99">
        <v>9577747179</v>
      </c>
      <c r="P5" s="78">
        <v>43473</v>
      </c>
      <c r="Q5" s="47" t="s">
        <v>1324</v>
      </c>
      <c r="R5" s="47"/>
      <c r="S5" s="18" t="s">
        <v>1330</v>
      </c>
      <c r="T5" s="18"/>
    </row>
    <row r="6" spans="1:20">
      <c r="A6" s="4">
        <v>2</v>
      </c>
      <c r="B6" s="17" t="s">
        <v>62</v>
      </c>
      <c r="C6" s="66" t="s">
        <v>985</v>
      </c>
      <c r="D6" s="47" t="s">
        <v>25</v>
      </c>
      <c r="E6" s="63">
        <v>76</v>
      </c>
      <c r="F6" s="87"/>
      <c r="G6" s="63">
        <v>25</v>
      </c>
      <c r="H6" s="63">
        <v>28</v>
      </c>
      <c r="I6" s="57">
        <f t="shared" si="0"/>
        <v>53</v>
      </c>
      <c r="J6" s="63"/>
      <c r="K6" s="98" t="s">
        <v>1309</v>
      </c>
      <c r="L6" s="104" t="s">
        <v>1310</v>
      </c>
      <c r="M6" s="104">
        <v>9859707688</v>
      </c>
      <c r="N6" s="99" t="s">
        <v>1311</v>
      </c>
      <c r="O6" s="99">
        <v>9577747179</v>
      </c>
      <c r="P6" s="78">
        <v>43473</v>
      </c>
      <c r="Q6" s="47" t="s">
        <v>1324</v>
      </c>
      <c r="R6" s="47"/>
      <c r="S6" s="18" t="s">
        <v>1330</v>
      </c>
      <c r="T6" s="18"/>
    </row>
    <row r="7" spans="1:20">
      <c r="A7" s="4">
        <v>3</v>
      </c>
      <c r="B7" s="17" t="s">
        <v>62</v>
      </c>
      <c r="C7" s="66" t="s">
        <v>984</v>
      </c>
      <c r="D7" s="47" t="s">
        <v>25</v>
      </c>
      <c r="E7" s="63">
        <v>77</v>
      </c>
      <c r="F7" s="87"/>
      <c r="G7" s="63">
        <v>11</v>
      </c>
      <c r="H7" s="63">
        <v>15</v>
      </c>
      <c r="I7" s="57">
        <f t="shared" si="0"/>
        <v>26</v>
      </c>
      <c r="J7" s="63">
        <v>7399525465</v>
      </c>
      <c r="K7" s="98" t="s">
        <v>1309</v>
      </c>
      <c r="L7" s="104" t="s">
        <v>1310</v>
      </c>
      <c r="M7" s="104">
        <v>9859707688</v>
      </c>
      <c r="N7" s="99" t="s">
        <v>1311</v>
      </c>
      <c r="O7" s="99">
        <v>9577747179</v>
      </c>
      <c r="P7" s="78">
        <v>43473</v>
      </c>
      <c r="Q7" s="47" t="s">
        <v>1324</v>
      </c>
      <c r="R7" s="47"/>
      <c r="S7" s="18" t="s">
        <v>1330</v>
      </c>
      <c r="T7" s="18"/>
    </row>
    <row r="8" spans="1:20">
      <c r="A8" s="4">
        <v>4</v>
      </c>
      <c r="B8" s="17" t="s">
        <v>62</v>
      </c>
      <c r="C8" s="66" t="s">
        <v>855</v>
      </c>
      <c r="D8" s="47" t="s">
        <v>23</v>
      </c>
      <c r="E8" s="68">
        <v>18230119601</v>
      </c>
      <c r="F8" s="63" t="s">
        <v>86</v>
      </c>
      <c r="G8" s="63">
        <v>4</v>
      </c>
      <c r="H8" s="63">
        <v>24</v>
      </c>
      <c r="I8" s="57">
        <f t="shared" si="0"/>
        <v>28</v>
      </c>
      <c r="J8" s="63" t="s">
        <v>856</v>
      </c>
      <c r="K8" s="98" t="s">
        <v>1309</v>
      </c>
      <c r="L8" s="104" t="s">
        <v>1310</v>
      </c>
      <c r="M8" s="104">
        <v>9859707688</v>
      </c>
      <c r="N8" s="99" t="s">
        <v>1311</v>
      </c>
      <c r="O8" s="99">
        <v>9577747179</v>
      </c>
      <c r="P8" s="78">
        <v>43504</v>
      </c>
      <c r="Q8" s="47" t="s">
        <v>1325</v>
      </c>
      <c r="R8" s="47"/>
      <c r="S8" s="18" t="s">
        <v>1330</v>
      </c>
      <c r="T8" s="18"/>
    </row>
    <row r="9" spans="1:20">
      <c r="A9" s="4">
        <v>5</v>
      </c>
      <c r="B9" s="17" t="s">
        <v>62</v>
      </c>
      <c r="C9" s="66" t="s">
        <v>986</v>
      </c>
      <c r="D9" s="47" t="s">
        <v>25</v>
      </c>
      <c r="E9" s="63">
        <v>176</v>
      </c>
      <c r="F9" s="87"/>
      <c r="G9" s="63">
        <v>53</v>
      </c>
      <c r="H9" s="63">
        <v>69</v>
      </c>
      <c r="I9" s="57">
        <f t="shared" si="0"/>
        <v>122</v>
      </c>
      <c r="J9" s="63">
        <v>7086224769</v>
      </c>
      <c r="K9" s="98" t="s">
        <v>1309</v>
      </c>
      <c r="L9" s="104" t="s">
        <v>1310</v>
      </c>
      <c r="M9" s="104">
        <v>9859707688</v>
      </c>
      <c r="N9" s="99" t="s">
        <v>1311</v>
      </c>
      <c r="O9" s="99">
        <v>9577747179</v>
      </c>
      <c r="P9" s="78">
        <v>43504</v>
      </c>
      <c r="Q9" s="47" t="s">
        <v>1325</v>
      </c>
      <c r="R9" s="47"/>
      <c r="S9" s="18" t="s">
        <v>1330</v>
      </c>
      <c r="T9" s="18"/>
    </row>
    <row r="10" spans="1:20">
      <c r="A10" s="4">
        <v>6</v>
      </c>
      <c r="B10" s="17" t="s">
        <v>62</v>
      </c>
      <c r="C10" s="66" t="s">
        <v>857</v>
      </c>
      <c r="D10" s="47" t="s">
        <v>23</v>
      </c>
      <c r="E10" s="68">
        <v>18230101503</v>
      </c>
      <c r="F10" s="63" t="s">
        <v>86</v>
      </c>
      <c r="G10" s="63">
        <v>0</v>
      </c>
      <c r="H10" s="63">
        <v>0</v>
      </c>
      <c r="I10" s="57">
        <f t="shared" si="0"/>
        <v>0</v>
      </c>
      <c r="J10" s="63" t="s">
        <v>858</v>
      </c>
      <c r="K10" s="98" t="s">
        <v>1309</v>
      </c>
      <c r="L10" s="104" t="s">
        <v>1310</v>
      </c>
      <c r="M10" s="104">
        <v>9859707688</v>
      </c>
      <c r="N10" s="99" t="s">
        <v>1311</v>
      </c>
      <c r="O10" s="99">
        <v>9577747179</v>
      </c>
      <c r="P10" s="78">
        <v>43504</v>
      </c>
      <c r="Q10" s="47" t="s">
        <v>1325</v>
      </c>
      <c r="R10" s="47"/>
      <c r="S10" s="18" t="s">
        <v>1330</v>
      </c>
      <c r="T10" s="18"/>
    </row>
    <row r="11" spans="1:20">
      <c r="A11" s="4">
        <v>7</v>
      </c>
      <c r="B11" s="17" t="s">
        <v>62</v>
      </c>
      <c r="C11" s="66" t="s">
        <v>987</v>
      </c>
      <c r="D11" s="47" t="s">
        <v>25</v>
      </c>
      <c r="E11" s="63">
        <v>177</v>
      </c>
      <c r="F11" s="87"/>
      <c r="G11" s="63">
        <v>11</v>
      </c>
      <c r="H11" s="63">
        <v>15</v>
      </c>
      <c r="I11" s="57">
        <f t="shared" si="0"/>
        <v>26</v>
      </c>
      <c r="J11" s="63">
        <v>7086881643</v>
      </c>
      <c r="K11" s="98" t="s">
        <v>1309</v>
      </c>
      <c r="L11" s="104" t="s">
        <v>1310</v>
      </c>
      <c r="M11" s="104">
        <v>9859707688</v>
      </c>
      <c r="N11" s="99" t="s">
        <v>1311</v>
      </c>
      <c r="O11" s="99">
        <v>9577747179</v>
      </c>
      <c r="P11" s="97">
        <v>43532</v>
      </c>
      <c r="Q11" s="47" t="s">
        <v>1326</v>
      </c>
      <c r="R11" s="47"/>
      <c r="S11" s="18" t="s">
        <v>1330</v>
      </c>
      <c r="T11" s="18"/>
    </row>
    <row r="12" spans="1:20">
      <c r="A12" s="4">
        <v>8</v>
      </c>
      <c r="B12" s="17" t="s">
        <v>62</v>
      </c>
      <c r="C12" s="66" t="s">
        <v>859</v>
      </c>
      <c r="D12" s="47" t="s">
        <v>23</v>
      </c>
      <c r="E12" s="68">
        <v>18230121204</v>
      </c>
      <c r="F12" s="63" t="s">
        <v>86</v>
      </c>
      <c r="G12" s="63">
        <v>30</v>
      </c>
      <c r="H12" s="63">
        <v>12</v>
      </c>
      <c r="I12" s="57">
        <f t="shared" si="0"/>
        <v>42</v>
      </c>
      <c r="J12" s="63" t="s">
        <v>860</v>
      </c>
      <c r="K12" s="98" t="s">
        <v>1309</v>
      </c>
      <c r="L12" s="104" t="s">
        <v>1310</v>
      </c>
      <c r="M12" s="104">
        <v>9859707688</v>
      </c>
      <c r="N12" s="99" t="s">
        <v>1311</v>
      </c>
      <c r="O12" s="99">
        <v>9577747179</v>
      </c>
      <c r="P12" s="97">
        <v>43532</v>
      </c>
      <c r="Q12" s="47" t="s">
        <v>1326</v>
      </c>
      <c r="R12" s="47"/>
      <c r="S12" s="18" t="s">
        <v>1330</v>
      </c>
      <c r="T12" s="18"/>
    </row>
    <row r="13" spans="1:20">
      <c r="A13" s="4">
        <v>9</v>
      </c>
      <c r="B13" s="17" t="s">
        <v>62</v>
      </c>
      <c r="C13" s="66" t="s">
        <v>988</v>
      </c>
      <c r="D13" s="47" t="s">
        <v>25</v>
      </c>
      <c r="E13" s="63">
        <v>303</v>
      </c>
      <c r="F13" s="87"/>
      <c r="G13" s="63">
        <v>38</v>
      </c>
      <c r="H13" s="63">
        <v>44</v>
      </c>
      <c r="I13" s="57">
        <f t="shared" si="0"/>
        <v>82</v>
      </c>
      <c r="J13" s="63">
        <v>9435981517</v>
      </c>
      <c r="K13" s="98" t="s">
        <v>1309</v>
      </c>
      <c r="L13" s="104" t="s">
        <v>1310</v>
      </c>
      <c r="M13" s="104">
        <v>9859707688</v>
      </c>
      <c r="N13" s="99" t="s">
        <v>1311</v>
      </c>
      <c r="O13" s="99">
        <v>9577747179</v>
      </c>
      <c r="P13" s="97">
        <v>43532</v>
      </c>
      <c r="Q13" s="47" t="s">
        <v>1326</v>
      </c>
      <c r="R13" s="47"/>
      <c r="S13" s="18" t="s">
        <v>1330</v>
      </c>
      <c r="T13" s="18"/>
    </row>
    <row r="14" spans="1:20">
      <c r="A14" s="4">
        <v>10</v>
      </c>
      <c r="B14" s="17" t="s">
        <v>62</v>
      </c>
      <c r="C14" s="66" t="s">
        <v>861</v>
      </c>
      <c r="D14" s="47" t="s">
        <v>23</v>
      </c>
      <c r="E14" s="68">
        <v>18230107607</v>
      </c>
      <c r="F14" s="63" t="s">
        <v>86</v>
      </c>
      <c r="G14" s="63">
        <v>0</v>
      </c>
      <c r="H14" s="63">
        <v>34</v>
      </c>
      <c r="I14" s="57">
        <f t="shared" si="0"/>
        <v>34</v>
      </c>
      <c r="J14" s="63" t="s">
        <v>862</v>
      </c>
      <c r="K14" s="98" t="s">
        <v>1309</v>
      </c>
      <c r="L14" s="104" t="s">
        <v>1310</v>
      </c>
      <c r="M14" s="104">
        <v>9859707688</v>
      </c>
      <c r="N14" s="99" t="s">
        <v>1311</v>
      </c>
      <c r="O14" s="99">
        <v>9577747179</v>
      </c>
      <c r="P14" s="78">
        <v>43593</v>
      </c>
      <c r="Q14" s="47" t="s">
        <v>1327</v>
      </c>
      <c r="R14" s="47"/>
      <c r="S14" s="18" t="s">
        <v>1330</v>
      </c>
      <c r="T14" s="18"/>
    </row>
    <row r="15" spans="1:20">
      <c r="A15" s="4">
        <v>11</v>
      </c>
      <c r="B15" s="17" t="s">
        <v>62</v>
      </c>
      <c r="C15" s="66" t="s">
        <v>989</v>
      </c>
      <c r="D15" s="47" t="s">
        <v>25</v>
      </c>
      <c r="E15" s="63">
        <v>304</v>
      </c>
      <c r="F15" s="87"/>
      <c r="G15" s="63">
        <v>36</v>
      </c>
      <c r="H15" s="63">
        <v>27</v>
      </c>
      <c r="I15" s="57">
        <f t="shared" si="0"/>
        <v>63</v>
      </c>
      <c r="J15" s="63">
        <v>8753769790</v>
      </c>
      <c r="K15" s="98" t="s">
        <v>1309</v>
      </c>
      <c r="L15" s="104" t="s">
        <v>1310</v>
      </c>
      <c r="M15" s="104">
        <v>9859707688</v>
      </c>
      <c r="N15" s="99" t="s">
        <v>1311</v>
      </c>
      <c r="O15" s="99">
        <v>9577747179</v>
      </c>
      <c r="P15" s="78">
        <v>43593</v>
      </c>
      <c r="Q15" s="47" t="s">
        <v>1327</v>
      </c>
      <c r="R15" s="47"/>
      <c r="S15" s="18" t="s">
        <v>1330</v>
      </c>
      <c r="T15" s="18"/>
    </row>
    <row r="16" spans="1:20">
      <c r="A16" s="4">
        <v>12</v>
      </c>
      <c r="B16" s="17" t="s">
        <v>62</v>
      </c>
      <c r="C16" s="66" t="s">
        <v>863</v>
      </c>
      <c r="D16" s="47" t="s">
        <v>23</v>
      </c>
      <c r="E16" s="68">
        <v>18230107405</v>
      </c>
      <c r="F16" s="63" t="s">
        <v>86</v>
      </c>
      <c r="G16" s="63">
        <v>21</v>
      </c>
      <c r="H16" s="63">
        <v>9</v>
      </c>
      <c r="I16" s="57">
        <f t="shared" si="0"/>
        <v>30</v>
      </c>
      <c r="J16" s="63" t="s">
        <v>864</v>
      </c>
      <c r="K16" s="98" t="s">
        <v>1309</v>
      </c>
      <c r="L16" s="104" t="s">
        <v>1310</v>
      </c>
      <c r="M16" s="104">
        <v>9859707688</v>
      </c>
      <c r="N16" s="99" t="s">
        <v>1311</v>
      </c>
      <c r="O16" s="99">
        <v>9577747179</v>
      </c>
      <c r="P16" s="78">
        <v>43593</v>
      </c>
      <c r="Q16" s="47" t="s">
        <v>1327</v>
      </c>
      <c r="R16" s="47"/>
      <c r="S16" s="18" t="s">
        <v>1330</v>
      </c>
      <c r="T16" s="18"/>
    </row>
    <row r="17" spans="1:20">
      <c r="A17" s="4">
        <v>13</v>
      </c>
      <c r="B17" s="17" t="s">
        <v>62</v>
      </c>
      <c r="C17" s="66" t="s">
        <v>991</v>
      </c>
      <c r="D17" s="47" t="s">
        <v>25</v>
      </c>
      <c r="E17" s="63">
        <v>78</v>
      </c>
      <c r="F17" s="87"/>
      <c r="G17" s="63">
        <v>49</v>
      </c>
      <c r="H17" s="63">
        <v>34</v>
      </c>
      <c r="I17" s="57">
        <f t="shared" si="0"/>
        <v>83</v>
      </c>
      <c r="J17" s="63"/>
      <c r="K17" s="98" t="s">
        <v>1309</v>
      </c>
      <c r="L17" s="104" t="s">
        <v>1310</v>
      </c>
      <c r="M17" s="104">
        <v>9859707688</v>
      </c>
      <c r="N17" s="99" t="s">
        <v>1311</v>
      </c>
      <c r="O17" s="99">
        <v>9577747179</v>
      </c>
      <c r="P17" s="97">
        <v>43624</v>
      </c>
      <c r="Q17" s="47" t="s">
        <v>1328</v>
      </c>
      <c r="R17" s="47"/>
      <c r="S17" s="18" t="s">
        <v>1330</v>
      </c>
      <c r="T17" s="18"/>
    </row>
    <row r="18" spans="1:20">
      <c r="A18" s="4">
        <v>14</v>
      </c>
      <c r="B18" s="17" t="s">
        <v>62</v>
      </c>
      <c r="C18" s="66" t="s">
        <v>990</v>
      </c>
      <c r="D18" s="47" t="s">
        <v>25</v>
      </c>
      <c r="E18" s="63">
        <v>102</v>
      </c>
      <c r="F18" s="87"/>
      <c r="G18" s="63">
        <v>38</v>
      </c>
      <c r="H18" s="63">
        <v>41</v>
      </c>
      <c r="I18" s="57">
        <f t="shared" si="0"/>
        <v>79</v>
      </c>
      <c r="J18" s="63">
        <v>9435626744</v>
      </c>
      <c r="K18" s="98" t="s">
        <v>1309</v>
      </c>
      <c r="L18" s="104" t="s">
        <v>1310</v>
      </c>
      <c r="M18" s="104">
        <v>9859707688</v>
      </c>
      <c r="N18" s="99" t="s">
        <v>1311</v>
      </c>
      <c r="O18" s="99">
        <v>9577747179</v>
      </c>
      <c r="P18" s="97">
        <v>43624</v>
      </c>
      <c r="Q18" s="47" t="s">
        <v>1328</v>
      </c>
      <c r="R18" s="47"/>
      <c r="S18" s="18" t="s">
        <v>1330</v>
      </c>
      <c r="T18" s="18"/>
    </row>
    <row r="19" spans="1:20">
      <c r="A19" s="4">
        <v>15</v>
      </c>
      <c r="B19" s="17" t="s">
        <v>62</v>
      </c>
      <c r="C19" s="66" t="s">
        <v>865</v>
      </c>
      <c r="D19" s="47" t="s">
        <v>23</v>
      </c>
      <c r="E19" s="68">
        <v>18230107702</v>
      </c>
      <c r="F19" s="63" t="s">
        <v>86</v>
      </c>
      <c r="G19" s="63">
        <v>0</v>
      </c>
      <c r="H19" s="63">
        <v>33</v>
      </c>
      <c r="I19" s="57">
        <f t="shared" si="0"/>
        <v>33</v>
      </c>
      <c r="J19" s="63" t="s">
        <v>866</v>
      </c>
      <c r="K19" s="98" t="s">
        <v>1309</v>
      </c>
      <c r="L19" s="104" t="s">
        <v>1310</v>
      </c>
      <c r="M19" s="104">
        <v>9859707688</v>
      </c>
      <c r="N19" s="99" t="s">
        <v>1311</v>
      </c>
      <c r="O19" s="99">
        <v>9577747179</v>
      </c>
      <c r="P19" s="97">
        <v>43624</v>
      </c>
      <c r="Q19" s="47" t="s">
        <v>1328</v>
      </c>
      <c r="R19" s="47"/>
      <c r="S19" s="18" t="s">
        <v>1330</v>
      </c>
      <c r="T19" s="18"/>
    </row>
    <row r="20" spans="1:20">
      <c r="A20" s="4">
        <v>16</v>
      </c>
      <c r="B20" s="17" t="s">
        <v>62</v>
      </c>
      <c r="C20" s="66" t="s">
        <v>992</v>
      </c>
      <c r="D20" s="47" t="s">
        <v>25</v>
      </c>
      <c r="E20" s="63">
        <v>79</v>
      </c>
      <c r="F20" s="87"/>
      <c r="G20" s="63">
        <v>46</v>
      </c>
      <c r="H20" s="63">
        <v>26</v>
      </c>
      <c r="I20" s="57">
        <f t="shared" si="0"/>
        <v>72</v>
      </c>
      <c r="J20" s="63">
        <v>9365288596</v>
      </c>
      <c r="K20" s="98" t="s">
        <v>1309</v>
      </c>
      <c r="L20" s="104" t="s">
        <v>1310</v>
      </c>
      <c r="M20" s="104">
        <v>9859707688</v>
      </c>
      <c r="N20" s="99" t="s">
        <v>1311</v>
      </c>
      <c r="O20" s="99">
        <v>9577747179</v>
      </c>
      <c r="P20" s="97">
        <v>43654</v>
      </c>
      <c r="Q20" s="47" t="s">
        <v>1329</v>
      </c>
      <c r="R20" s="47"/>
      <c r="S20" s="18" t="s">
        <v>1330</v>
      </c>
      <c r="T20" s="18"/>
    </row>
    <row r="21" spans="1:20">
      <c r="A21" s="4">
        <v>17</v>
      </c>
      <c r="B21" s="17" t="s">
        <v>62</v>
      </c>
      <c r="C21" s="66" t="s">
        <v>867</v>
      </c>
      <c r="D21" s="47" t="s">
        <v>23</v>
      </c>
      <c r="E21" s="68">
        <v>18230107309</v>
      </c>
      <c r="F21" s="63" t="s">
        <v>86</v>
      </c>
      <c r="G21" s="63">
        <v>22</v>
      </c>
      <c r="H21" s="63">
        <v>8</v>
      </c>
      <c r="I21" s="57">
        <f t="shared" si="0"/>
        <v>30</v>
      </c>
      <c r="J21" s="63" t="s">
        <v>868</v>
      </c>
      <c r="K21" s="98" t="s">
        <v>1309</v>
      </c>
      <c r="L21" s="104" t="s">
        <v>1310</v>
      </c>
      <c r="M21" s="104">
        <v>9859707688</v>
      </c>
      <c r="N21" s="99" t="s">
        <v>1311</v>
      </c>
      <c r="O21" s="99">
        <v>9577747179</v>
      </c>
      <c r="P21" s="97">
        <v>43654</v>
      </c>
      <c r="Q21" s="47" t="s">
        <v>1329</v>
      </c>
      <c r="R21" s="47"/>
      <c r="S21" s="18" t="s">
        <v>1330</v>
      </c>
      <c r="T21" s="18"/>
    </row>
    <row r="22" spans="1:20">
      <c r="A22" s="4">
        <v>18</v>
      </c>
      <c r="B22" s="17" t="s">
        <v>62</v>
      </c>
      <c r="C22" s="66" t="s">
        <v>993</v>
      </c>
      <c r="D22" s="47" t="s">
        <v>25</v>
      </c>
      <c r="E22" s="63">
        <v>175</v>
      </c>
      <c r="F22" s="87"/>
      <c r="G22" s="63">
        <v>46</v>
      </c>
      <c r="H22" s="63">
        <v>33</v>
      </c>
      <c r="I22" s="57">
        <f t="shared" si="0"/>
        <v>79</v>
      </c>
      <c r="J22" s="63">
        <v>9365623215</v>
      </c>
      <c r="K22" s="98" t="s">
        <v>1309</v>
      </c>
      <c r="L22" s="104" t="s">
        <v>1310</v>
      </c>
      <c r="M22" s="104">
        <v>9859707688</v>
      </c>
      <c r="N22" s="99" t="s">
        <v>1311</v>
      </c>
      <c r="O22" s="99">
        <v>9577747179</v>
      </c>
      <c r="P22" s="97">
        <v>43654</v>
      </c>
      <c r="Q22" s="47" t="s">
        <v>1329</v>
      </c>
      <c r="R22" s="47"/>
      <c r="S22" s="18" t="s">
        <v>1330</v>
      </c>
      <c r="T22" s="18"/>
    </row>
    <row r="23" spans="1:20">
      <c r="A23" s="4">
        <v>19</v>
      </c>
      <c r="B23" s="17" t="s">
        <v>62</v>
      </c>
      <c r="C23" s="66" t="s">
        <v>869</v>
      </c>
      <c r="D23" s="47" t="s">
        <v>23</v>
      </c>
      <c r="E23" s="65">
        <v>110001</v>
      </c>
      <c r="F23" s="63" t="s">
        <v>74</v>
      </c>
      <c r="G23" s="63">
        <v>23</v>
      </c>
      <c r="H23" s="63">
        <v>46</v>
      </c>
      <c r="I23" s="57">
        <f t="shared" si="0"/>
        <v>69</v>
      </c>
      <c r="J23" s="63" t="s">
        <v>870</v>
      </c>
      <c r="K23" s="98" t="s">
        <v>1309</v>
      </c>
      <c r="L23" s="104" t="s">
        <v>1310</v>
      </c>
      <c r="M23" s="104">
        <v>9859707688</v>
      </c>
      <c r="N23" s="99" t="s">
        <v>1311</v>
      </c>
      <c r="O23" s="99">
        <v>9577747179</v>
      </c>
      <c r="P23" s="78">
        <v>43685</v>
      </c>
      <c r="Q23" s="47" t="s">
        <v>1324</v>
      </c>
      <c r="R23" s="47"/>
      <c r="S23" s="18" t="s">
        <v>1330</v>
      </c>
      <c r="T23" s="18"/>
    </row>
    <row r="24" spans="1:20">
      <c r="A24" s="4">
        <v>20</v>
      </c>
      <c r="B24" s="17" t="s">
        <v>62</v>
      </c>
      <c r="C24" s="66" t="s">
        <v>994</v>
      </c>
      <c r="D24" s="47" t="s">
        <v>25</v>
      </c>
      <c r="E24" s="63">
        <v>306</v>
      </c>
      <c r="F24" s="87"/>
      <c r="G24" s="63">
        <v>22</v>
      </c>
      <c r="H24" s="63">
        <v>34</v>
      </c>
      <c r="I24" s="57">
        <f t="shared" si="0"/>
        <v>56</v>
      </c>
      <c r="J24" s="63">
        <v>9365480915</v>
      </c>
      <c r="K24" s="98" t="s">
        <v>1309</v>
      </c>
      <c r="L24" s="104" t="s">
        <v>1310</v>
      </c>
      <c r="M24" s="104">
        <v>9859707688</v>
      </c>
      <c r="N24" s="99" t="s">
        <v>1311</v>
      </c>
      <c r="O24" s="99">
        <v>9577747179</v>
      </c>
      <c r="P24" s="78">
        <v>43685</v>
      </c>
      <c r="Q24" s="47" t="s">
        <v>1324</v>
      </c>
      <c r="R24" s="18"/>
      <c r="S24" s="18" t="s">
        <v>1330</v>
      </c>
      <c r="T24" s="18"/>
    </row>
    <row r="25" spans="1:20">
      <c r="A25" s="4">
        <v>21</v>
      </c>
      <c r="B25" s="17" t="s">
        <v>62</v>
      </c>
      <c r="C25" s="66" t="s">
        <v>871</v>
      </c>
      <c r="D25" s="47" t="s">
        <v>23</v>
      </c>
      <c r="E25" s="65">
        <v>110301</v>
      </c>
      <c r="F25" s="63" t="s">
        <v>74</v>
      </c>
      <c r="G25" s="63">
        <v>17</v>
      </c>
      <c r="H25" s="63">
        <v>20</v>
      </c>
      <c r="I25" s="57">
        <f t="shared" si="0"/>
        <v>37</v>
      </c>
      <c r="J25" s="63" t="s">
        <v>872</v>
      </c>
      <c r="K25" s="98" t="s">
        <v>1309</v>
      </c>
      <c r="L25" s="104" t="s">
        <v>1310</v>
      </c>
      <c r="M25" s="104">
        <v>9859707688</v>
      </c>
      <c r="N25" s="99" t="s">
        <v>1311</v>
      </c>
      <c r="O25" s="99">
        <v>9577747179</v>
      </c>
      <c r="P25" s="78">
        <v>43685</v>
      </c>
      <c r="Q25" s="47" t="s">
        <v>1324</v>
      </c>
      <c r="R25" s="18"/>
      <c r="S25" s="18" t="s">
        <v>1330</v>
      </c>
      <c r="T25" s="18"/>
    </row>
    <row r="26" spans="1:20">
      <c r="A26" s="4">
        <v>22</v>
      </c>
      <c r="B26" s="17" t="s">
        <v>62</v>
      </c>
      <c r="C26" s="66" t="s">
        <v>873</v>
      </c>
      <c r="D26" s="47" t="s">
        <v>23</v>
      </c>
      <c r="E26" s="65">
        <v>110303</v>
      </c>
      <c r="F26" s="63" t="s">
        <v>74</v>
      </c>
      <c r="G26" s="63">
        <v>34</v>
      </c>
      <c r="H26" s="63">
        <v>41</v>
      </c>
      <c r="I26" s="57">
        <f t="shared" si="0"/>
        <v>75</v>
      </c>
      <c r="J26" s="63" t="s">
        <v>874</v>
      </c>
      <c r="K26" s="98" t="s">
        <v>1309</v>
      </c>
      <c r="L26" s="104" t="s">
        <v>1310</v>
      </c>
      <c r="M26" s="104">
        <v>9859707688</v>
      </c>
      <c r="N26" s="99" t="s">
        <v>1311</v>
      </c>
      <c r="O26" s="99">
        <v>9577747179</v>
      </c>
      <c r="P26" s="78">
        <v>43716</v>
      </c>
      <c r="Q26" s="47" t="s">
        <v>1325</v>
      </c>
      <c r="R26" s="18"/>
      <c r="S26" s="18" t="s">
        <v>1330</v>
      </c>
      <c r="T26" s="18"/>
    </row>
    <row r="27" spans="1:20">
      <c r="A27" s="4">
        <v>23</v>
      </c>
      <c r="B27" s="17" t="s">
        <v>62</v>
      </c>
      <c r="C27" s="66" t="s">
        <v>995</v>
      </c>
      <c r="D27" s="47" t="s">
        <v>25</v>
      </c>
      <c r="E27" s="63">
        <v>25</v>
      </c>
      <c r="F27" s="87"/>
      <c r="G27" s="63">
        <v>42</v>
      </c>
      <c r="H27" s="63">
        <v>30</v>
      </c>
      <c r="I27" s="57">
        <f t="shared" si="0"/>
        <v>72</v>
      </c>
      <c r="J27" s="63">
        <v>9678280573</v>
      </c>
      <c r="K27" s="98" t="s">
        <v>1309</v>
      </c>
      <c r="L27" s="104" t="s">
        <v>1310</v>
      </c>
      <c r="M27" s="104">
        <v>9859707688</v>
      </c>
      <c r="N27" s="99" t="s">
        <v>1311</v>
      </c>
      <c r="O27" s="99">
        <v>9577747179</v>
      </c>
      <c r="P27" s="78">
        <v>43716</v>
      </c>
      <c r="Q27" s="47" t="s">
        <v>1325</v>
      </c>
      <c r="R27" s="18"/>
      <c r="S27" s="18" t="s">
        <v>1330</v>
      </c>
      <c r="T27" s="18"/>
    </row>
    <row r="28" spans="1:20">
      <c r="A28" s="4">
        <v>24</v>
      </c>
      <c r="B28" s="17" t="s">
        <v>62</v>
      </c>
      <c r="C28" s="66" t="s">
        <v>875</v>
      </c>
      <c r="D28" s="47" t="s">
        <v>23</v>
      </c>
      <c r="E28" s="63">
        <v>18230110005</v>
      </c>
      <c r="F28" s="63" t="s">
        <v>74</v>
      </c>
      <c r="G28" s="63">
        <v>0</v>
      </c>
      <c r="H28" s="63">
        <v>0</v>
      </c>
      <c r="I28" s="57">
        <f t="shared" si="0"/>
        <v>0</v>
      </c>
      <c r="J28" s="63">
        <v>8751916451</v>
      </c>
      <c r="K28" s="98" t="s">
        <v>1309</v>
      </c>
      <c r="L28" s="104" t="s">
        <v>1310</v>
      </c>
      <c r="M28" s="104">
        <v>9859707688</v>
      </c>
      <c r="N28" s="99" t="s">
        <v>1311</v>
      </c>
      <c r="O28" s="99">
        <v>9577747179</v>
      </c>
      <c r="P28" s="78">
        <v>43716</v>
      </c>
      <c r="Q28" s="47" t="s">
        <v>1325</v>
      </c>
      <c r="R28" s="18"/>
      <c r="S28" s="18" t="s">
        <v>1330</v>
      </c>
      <c r="T28" s="18"/>
    </row>
    <row r="29" spans="1:20">
      <c r="A29" s="4">
        <v>25</v>
      </c>
      <c r="B29" s="17" t="s">
        <v>62</v>
      </c>
      <c r="C29" s="66" t="s">
        <v>996</v>
      </c>
      <c r="D29" s="47" t="s">
        <v>25</v>
      </c>
      <c r="E29" s="63">
        <v>26</v>
      </c>
      <c r="F29" s="87"/>
      <c r="G29" s="63">
        <v>28</v>
      </c>
      <c r="H29" s="63">
        <v>29</v>
      </c>
      <c r="I29" s="57">
        <f t="shared" si="0"/>
        <v>57</v>
      </c>
      <c r="J29" s="63">
        <v>8136030500</v>
      </c>
      <c r="K29" s="98" t="s">
        <v>1309</v>
      </c>
      <c r="L29" s="104" t="s">
        <v>1310</v>
      </c>
      <c r="M29" s="104">
        <v>9859707688</v>
      </c>
      <c r="N29" s="99" t="s">
        <v>1311</v>
      </c>
      <c r="O29" s="99">
        <v>9577747179</v>
      </c>
      <c r="P29" s="97">
        <v>43746</v>
      </c>
      <c r="Q29" s="47" t="s">
        <v>1326</v>
      </c>
      <c r="R29" s="18"/>
      <c r="S29" s="18" t="s">
        <v>1330</v>
      </c>
      <c r="T29" s="18"/>
    </row>
    <row r="30" spans="1:20">
      <c r="A30" s="4">
        <v>26</v>
      </c>
      <c r="B30" s="17" t="s">
        <v>62</v>
      </c>
      <c r="C30" s="66" t="s">
        <v>876</v>
      </c>
      <c r="D30" s="47" t="s">
        <v>23</v>
      </c>
      <c r="E30" s="65">
        <v>110401</v>
      </c>
      <c r="F30" s="63" t="s">
        <v>74</v>
      </c>
      <c r="G30" s="63">
        <v>23</v>
      </c>
      <c r="H30" s="63">
        <v>21</v>
      </c>
      <c r="I30" s="57">
        <f t="shared" si="0"/>
        <v>44</v>
      </c>
      <c r="J30" s="63" t="s">
        <v>877</v>
      </c>
      <c r="K30" s="98" t="s">
        <v>1309</v>
      </c>
      <c r="L30" s="104" t="s">
        <v>1310</v>
      </c>
      <c r="M30" s="104">
        <v>9859707688</v>
      </c>
      <c r="N30" s="99" t="s">
        <v>1311</v>
      </c>
      <c r="O30" s="99">
        <v>9577747179</v>
      </c>
      <c r="P30" s="97">
        <v>43746</v>
      </c>
      <c r="Q30" s="18" t="s">
        <v>1326</v>
      </c>
      <c r="R30" s="18"/>
      <c r="S30" s="18" t="s">
        <v>1330</v>
      </c>
      <c r="T30" s="18"/>
    </row>
    <row r="31" spans="1:20">
      <c r="A31" s="4">
        <v>27</v>
      </c>
      <c r="B31" s="17" t="s">
        <v>62</v>
      </c>
      <c r="C31" s="66" t="s">
        <v>998</v>
      </c>
      <c r="D31" s="47" t="s">
        <v>25</v>
      </c>
      <c r="E31" s="63">
        <v>64</v>
      </c>
      <c r="F31" s="87"/>
      <c r="G31" s="63">
        <v>25</v>
      </c>
      <c r="H31" s="63">
        <v>39</v>
      </c>
      <c r="I31" s="57">
        <f t="shared" si="0"/>
        <v>64</v>
      </c>
      <c r="J31" s="63">
        <v>9435344498</v>
      </c>
      <c r="K31" s="18" t="s">
        <v>1338</v>
      </c>
      <c r="L31" s="107" t="s">
        <v>1339</v>
      </c>
      <c r="M31" s="18">
        <v>7399979725</v>
      </c>
      <c r="N31" s="105" t="s">
        <v>1340</v>
      </c>
      <c r="O31" s="105">
        <v>9613548732</v>
      </c>
      <c r="P31" s="97">
        <v>43746</v>
      </c>
      <c r="Q31" s="18" t="s">
        <v>1326</v>
      </c>
      <c r="R31" s="18"/>
      <c r="S31" s="18" t="s">
        <v>1330</v>
      </c>
      <c r="T31" s="18"/>
    </row>
    <row r="32" spans="1:20">
      <c r="A32" s="4">
        <v>28</v>
      </c>
      <c r="B32" s="17" t="s">
        <v>62</v>
      </c>
      <c r="C32" s="66" t="s">
        <v>997</v>
      </c>
      <c r="D32" s="47" t="s">
        <v>25</v>
      </c>
      <c r="E32" s="63">
        <v>69</v>
      </c>
      <c r="F32" s="87"/>
      <c r="G32" s="63">
        <v>15</v>
      </c>
      <c r="H32" s="63">
        <v>16</v>
      </c>
      <c r="I32" s="57">
        <f t="shared" si="0"/>
        <v>31</v>
      </c>
      <c r="J32" s="63">
        <v>7399454211</v>
      </c>
      <c r="K32" s="18" t="s">
        <v>1338</v>
      </c>
      <c r="L32" s="107" t="s">
        <v>1339</v>
      </c>
      <c r="M32" s="18">
        <v>7399979725</v>
      </c>
      <c r="N32" s="105" t="s">
        <v>1340</v>
      </c>
      <c r="O32" s="105">
        <v>9613548732</v>
      </c>
      <c r="P32" s="97" t="s">
        <v>1024</v>
      </c>
      <c r="Q32" s="18" t="s">
        <v>1328</v>
      </c>
      <c r="R32" s="18"/>
      <c r="S32" s="18" t="s">
        <v>1330</v>
      </c>
      <c r="T32" s="18"/>
    </row>
    <row r="33" spans="1:20">
      <c r="A33" s="4">
        <v>29</v>
      </c>
      <c r="B33" s="17" t="s">
        <v>62</v>
      </c>
      <c r="C33" s="66" t="s">
        <v>878</v>
      </c>
      <c r="D33" s="47" t="s">
        <v>23</v>
      </c>
      <c r="E33" s="65">
        <v>110403</v>
      </c>
      <c r="F33" s="63" t="s">
        <v>74</v>
      </c>
      <c r="G33" s="63">
        <v>11</v>
      </c>
      <c r="H33" s="63">
        <v>11</v>
      </c>
      <c r="I33" s="57">
        <f t="shared" si="0"/>
        <v>22</v>
      </c>
      <c r="J33" s="63" t="s">
        <v>879</v>
      </c>
      <c r="K33" s="18" t="s">
        <v>1338</v>
      </c>
      <c r="L33" s="107" t="s">
        <v>1339</v>
      </c>
      <c r="M33" s="18">
        <v>7399979725</v>
      </c>
      <c r="N33" s="105" t="s">
        <v>1340</v>
      </c>
      <c r="O33" s="105">
        <v>9613548732</v>
      </c>
      <c r="P33" s="97" t="s">
        <v>1024</v>
      </c>
      <c r="Q33" s="18" t="s">
        <v>1328</v>
      </c>
      <c r="R33" s="18"/>
      <c r="S33" s="18" t="s">
        <v>1330</v>
      </c>
      <c r="T33" s="18"/>
    </row>
    <row r="34" spans="1:20">
      <c r="A34" s="4">
        <v>30</v>
      </c>
      <c r="B34" s="17" t="s">
        <v>62</v>
      </c>
      <c r="C34" s="66" t="s">
        <v>999</v>
      </c>
      <c r="D34" s="47" t="s">
        <v>25</v>
      </c>
      <c r="E34" s="63">
        <v>68</v>
      </c>
      <c r="F34" s="87"/>
      <c r="G34" s="63">
        <v>33</v>
      </c>
      <c r="H34" s="63">
        <v>45</v>
      </c>
      <c r="I34" s="57">
        <f t="shared" si="0"/>
        <v>78</v>
      </c>
      <c r="J34" s="63">
        <v>9435487859</v>
      </c>
      <c r="K34" s="18" t="s">
        <v>1338</v>
      </c>
      <c r="L34" s="107" t="s">
        <v>1339</v>
      </c>
      <c r="M34" s="18">
        <v>7399979725</v>
      </c>
      <c r="N34" s="105" t="s">
        <v>1340</v>
      </c>
      <c r="O34" s="105">
        <v>9613548732</v>
      </c>
      <c r="P34" s="97" t="s">
        <v>1024</v>
      </c>
      <c r="Q34" s="18" t="s">
        <v>1328</v>
      </c>
      <c r="R34" s="18"/>
      <c r="S34" s="18" t="s">
        <v>1330</v>
      </c>
      <c r="T34" s="18"/>
    </row>
    <row r="35" spans="1:20">
      <c r="A35" s="4">
        <v>31</v>
      </c>
      <c r="B35" s="17" t="s">
        <v>62</v>
      </c>
      <c r="C35" s="66" t="s">
        <v>880</v>
      </c>
      <c r="D35" s="47" t="s">
        <v>23</v>
      </c>
      <c r="E35" s="65">
        <v>110404</v>
      </c>
      <c r="F35" s="63" t="s">
        <v>74</v>
      </c>
      <c r="G35" s="63">
        <v>8</v>
      </c>
      <c r="H35" s="63">
        <v>15</v>
      </c>
      <c r="I35" s="57">
        <f t="shared" si="0"/>
        <v>23</v>
      </c>
      <c r="J35" s="63" t="s">
        <v>881</v>
      </c>
      <c r="K35" s="18" t="s">
        <v>1338</v>
      </c>
      <c r="L35" s="107" t="s">
        <v>1339</v>
      </c>
      <c r="M35" s="18">
        <v>7399979725</v>
      </c>
      <c r="N35" s="105" t="s">
        <v>1340</v>
      </c>
      <c r="O35" s="105">
        <v>9613548732</v>
      </c>
      <c r="P35" s="97" t="s">
        <v>1025</v>
      </c>
      <c r="Q35" s="18" t="s">
        <v>1329</v>
      </c>
      <c r="R35" s="18"/>
      <c r="S35" s="18" t="s">
        <v>1330</v>
      </c>
      <c r="T35" s="18"/>
    </row>
    <row r="36" spans="1:20">
      <c r="A36" s="4">
        <v>32</v>
      </c>
      <c r="B36" s="17" t="s">
        <v>62</v>
      </c>
      <c r="C36" s="66" t="s">
        <v>1000</v>
      </c>
      <c r="D36" s="47" t="s">
        <v>25</v>
      </c>
      <c r="E36" s="63">
        <v>84</v>
      </c>
      <c r="F36" s="87"/>
      <c r="G36" s="63">
        <v>30</v>
      </c>
      <c r="H36" s="63">
        <v>34</v>
      </c>
      <c r="I36" s="57">
        <f t="shared" si="0"/>
        <v>64</v>
      </c>
      <c r="J36" s="63">
        <v>795416827</v>
      </c>
      <c r="K36" s="18" t="s">
        <v>1338</v>
      </c>
      <c r="L36" s="107" t="s">
        <v>1339</v>
      </c>
      <c r="M36" s="18">
        <v>7399979725</v>
      </c>
      <c r="N36" s="105" t="s">
        <v>1340</v>
      </c>
      <c r="O36" s="105">
        <v>9613548732</v>
      </c>
      <c r="P36" s="97" t="s">
        <v>1025</v>
      </c>
      <c r="Q36" s="18" t="s">
        <v>1329</v>
      </c>
      <c r="R36" s="18"/>
      <c r="S36" s="18" t="s">
        <v>1330</v>
      </c>
      <c r="T36" s="18"/>
    </row>
    <row r="37" spans="1:20">
      <c r="A37" s="4">
        <v>33</v>
      </c>
      <c r="B37" s="17" t="s">
        <v>62</v>
      </c>
      <c r="C37" s="66" t="s">
        <v>882</v>
      </c>
      <c r="D37" s="47" t="s">
        <v>23</v>
      </c>
      <c r="E37" s="65">
        <v>110601</v>
      </c>
      <c r="F37" s="63" t="s">
        <v>74</v>
      </c>
      <c r="G37" s="63">
        <v>21</v>
      </c>
      <c r="H37" s="63">
        <v>19</v>
      </c>
      <c r="I37" s="57">
        <f t="shared" ref="I37:I68" si="1">SUM(G37:H37)</f>
        <v>40</v>
      </c>
      <c r="J37" s="63" t="s">
        <v>883</v>
      </c>
      <c r="K37" s="98" t="s">
        <v>1309</v>
      </c>
      <c r="L37" s="104" t="s">
        <v>1310</v>
      </c>
      <c r="M37" s="104">
        <v>9859707688</v>
      </c>
      <c r="N37" s="99" t="s">
        <v>1311</v>
      </c>
      <c r="O37" s="99">
        <v>9577747179</v>
      </c>
      <c r="P37" s="97" t="s">
        <v>1025</v>
      </c>
      <c r="Q37" s="18" t="s">
        <v>1329</v>
      </c>
      <c r="R37" s="18"/>
      <c r="S37" s="18" t="s">
        <v>1330</v>
      </c>
      <c r="T37" s="18"/>
    </row>
    <row r="38" spans="1:20">
      <c r="A38" s="4">
        <v>34</v>
      </c>
      <c r="B38" s="17" t="s">
        <v>62</v>
      </c>
      <c r="C38" s="66" t="s">
        <v>884</v>
      </c>
      <c r="D38" s="47" t="s">
        <v>23</v>
      </c>
      <c r="E38" s="65">
        <v>110602</v>
      </c>
      <c r="F38" s="63" t="s">
        <v>74</v>
      </c>
      <c r="G38" s="63">
        <v>23</v>
      </c>
      <c r="H38" s="63">
        <v>26</v>
      </c>
      <c r="I38" s="57">
        <f t="shared" si="1"/>
        <v>49</v>
      </c>
      <c r="J38" s="63" t="s">
        <v>885</v>
      </c>
      <c r="K38" s="98" t="s">
        <v>1309</v>
      </c>
      <c r="L38" s="104" t="s">
        <v>1310</v>
      </c>
      <c r="M38" s="104">
        <v>9859707688</v>
      </c>
      <c r="N38" s="99" t="s">
        <v>1311</v>
      </c>
      <c r="O38" s="99">
        <v>9577747179</v>
      </c>
      <c r="P38" s="97" t="s">
        <v>1026</v>
      </c>
      <c r="Q38" s="18" t="s">
        <v>1325</v>
      </c>
      <c r="R38" s="18"/>
      <c r="S38" s="18" t="s">
        <v>1330</v>
      </c>
      <c r="T38" s="18"/>
    </row>
    <row r="39" spans="1:20">
      <c r="A39" s="4">
        <v>35</v>
      </c>
      <c r="B39" s="17" t="s">
        <v>62</v>
      </c>
      <c r="C39" s="66" t="s">
        <v>1001</v>
      </c>
      <c r="D39" s="47" t="s">
        <v>25</v>
      </c>
      <c r="E39" s="63">
        <v>66</v>
      </c>
      <c r="F39" s="87"/>
      <c r="G39" s="63">
        <v>26</v>
      </c>
      <c r="H39" s="63">
        <v>28</v>
      </c>
      <c r="I39" s="57">
        <f t="shared" si="1"/>
        <v>54</v>
      </c>
      <c r="J39" s="63">
        <v>9435677055</v>
      </c>
      <c r="K39" s="98" t="s">
        <v>1309</v>
      </c>
      <c r="L39" s="104" t="s">
        <v>1310</v>
      </c>
      <c r="M39" s="104">
        <v>9859707688</v>
      </c>
      <c r="N39" s="99" t="s">
        <v>1311</v>
      </c>
      <c r="O39" s="99">
        <v>9577747179</v>
      </c>
      <c r="P39" s="97" t="s">
        <v>1026</v>
      </c>
      <c r="Q39" s="18" t="s">
        <v>1325</v>
      </c>
      <c r="R39" s="18"/>
      <c r="S39" s="18" t="s">
        <v>1330</v>
      </c>
      <c r="T39" s="18"/>
    </row>
    <row r="40" spans="1:20">
      <c r="A40" s="4">
        <v>36</v>
      </c>
      <c r="B40" s="17" t="s">
        <v>62</v>
      </c>
      <c r="C40" s="66" t="s">
        <v>886</v>
      </c>
      <c r="D40" s="47" t="s">
        <v>23</v>
      </c>
      <c r="E40" s="65">
        <v>110603</v>
      </c>
      <c r="F40" s="63" t="s">
        <v>74</v>
      </c>
      <c r="G40" s="63">
        <v>16</v>
      </c>
      <c r="H40" s="63">
        <v>19</v>
      </c>
      <c r="I40" s="57">
        <f t="shared" si="1"/>
        <v>35</v>
      </c>
      <c r="J40" s="63" t="s">
        <v>887</v>
      </c>
      <c r="K40" s="98" t="s">
        <v>1309</v>
      </c>
      <c r="L40" s="104" t="s">
        <v>1310</v>
      </c>
      <c r="M40" s="104">
        <v>9859707688</v>
      </c>
      <c r="N40" s="99" t="s">
        <v>1311</v>
      </c>
      <c r="O40" s="99">
        <v>9577747179</v>
      </c>
      <c r="P40" s="97" t="s">
        <v>1026</v>
      </c>
      <c r="Q40" s="18" t="s">
        <v>1325</v>
      </c>
      <c r="R40" s="18"/>
      <c r="S40" s="18" t="s">
        <v>1330</v>
      </c>
      <c r="T40" s="18"/>
    </row>
    <row r="41" spans="1:20">
      <c r="A41" s="4">
        <v>37</v>
      </c>
      <c r="B41" s="17" t="s">
        <v>62</v>
      </c>
      <c r="C41" s="66" t="s">
        <v>888</v>
      </c>
      <c r="D41" s="47" t="s">
        <v>23</v>
      </c>
      <c r="E41" s="65">
        <v>110701</v>
      </c>
      <c r="F41" s="63" t="s">
        <v>74</v>
      </c>
      <c r="G41" s="63">
        <v>19</v>
      </c>
      <c r="H41" s="63">
        <v>27</v>
      </c>
      <c r="I41" s="57">
        <f t="shared" si="1"/>
        <v>46</v>
      </c>
      <c r="J41" s="63" t="s">
        <v>889</v>
      </c>
      <c r="K41" s="18" t="s">
        <v>1338</v>
      </c>
      <c r="L41" s="107" t="s">
        <v>1339</v>
      </c>
      <c r="M41" s="18">
        <v>7399979725</v>
      </c>
      <c r="N41" s="105" t="s">
        <v>1340</v>
      </c>
      <c r="O41" s="105">
        <v>9613548732</v>
      </c>
      <c r="P41" s="78" t="s">
        <v>1027</v>
      </c>
      <c r="Q41" s="18" t="s">
        <v>1326</v>
      </c>
      <c r="R41" s="18"/>
      <c r="S41" s="18" t="s">
        <v>1330</v>
      </c>
      <c r="T41" s="18"/>
    </row>
    <row r="42" spans="1:20">
      <c r="A42" s="4">
        <v>38</v>
      </c>
      <c r="B42" s="17" t="s">
        <v>62</v>
      </c>
      <c r="C42" s="66" t="s">
        <v>166</v>
      </c>
      <c r="D42" s="47" t="s">
        <v>25</v>
      </c>
      <c r="E42" s="63">
        <v>161</v>
      </c>
      <c r="F42" s="87"/>
      <c r="G42" s="63">
        <v>28</v>
      </c>
      <c r="H42" s="63">
        <v>34</v>
      </c>
      <c r="I42" s="57">
        <f t="shared" si="1"/>
        <v>62</v>
      </c>
      <c r="J42" s="63">
        <v>8134033185</v>
      </c>
      <c r="K42" s="18" t="s">
        <v>1338</v>
      </c>
      <c r="L42" s="107" t="s">
        <v>1339</v>
      </c>
      <c r="M42" s="18">
        <v>7399979725</v>
      </c>
      <c r="N42" s="105" t="s">
        <v>1340</v>
      </c>
      <c r="O42" s="105">
        <v>9613548732</v>
      </c>
      <c r="P42" s="78" t="s">
        <v>1027</v>
      </c>
      <c r="Q42" s="18" t="s">
        <v>1326</v>
      </c>
      <c r="R42" s="18"/>
      <c r="S42" s="18" t="s">
        <v>1330</v>
      </c>
      <c r="T42" s="18"/>
    </row>
    <row r="43" spans="1:20">
      <c r="A43" s="4">
        <v>39</v>
      </c>
      <c r="B43" s="17" t="s">
        <v>62</v>
      </c>
      <c r="C43" s="66" t="s">
        <v>890</v>
      </c>
      <c r="D43" s="47" t="s">
        <v>23</v>
      </c>
      <c r="E43" s="65">
        <v>110702</v>
      </c>
      <c r="F43" s="63" t="s">
        <v>74</v>
      </c>
      <c r="G43" s="63">
        <v>41</v>
      </c>
      <c r="H43" s="63">
        <v>57</v>
      </c>
      <c r="I43" s="57">
        <f t="shared" si="1"/>
        <v>98</v>
      </c>
      <c r="J43" s="63" t="s">
        <v>891</v>
      </c>
      <c r="K43" s="18" t="s">
        <v>1338</v>
      </c>
      <c r="L43" s="107" t="s">
        <v>1339</v>
      </c>
      <c r="M43" s="18">
        <v>7399979725</v>
      </c>
      <c r="N43" s="105" t="s">
        <v>1340</v>
      </c>
      <c r="O43" s="105">
        <v>9613548732</v>
      </c>
      <c r="P43" s="78" t="s">
        <v>1027</v>
      </c>
      <c r="Q43" s="18" t="s">
        <v>1326</v>
      </c>
      <c r="R43" s="18"/>
      <c r="S43" s="18" t="s">
        <v>1330</v>
      </c>
      <c r="T43" s="18"/>
    </row>
    <row r="44" spans="1:20">
      <c r="A44" s="4">
        <v>40</v>
      </c>
      <c r="B44" s="17" t="s">
        <v>62</v>
      </c>
      <c r="C44" s="66" t="s">
        <v>1002</v>
      </c>
      <c r="D44" s="47" t="s">
        <v>25</v>
      </c>
      <c r="E44" s="63">
        <v>29</v>
      </c>
      <c r="F44" s="87"/>
      <c r="G44" s="63">
        <v>14</v>
      </c>
      <c r="H44" s="63">
        <v>23</v>
      </c>
      <c r="I44" s="57">
        <f t="shared" si="1"/>
        <v>37</v>
      </c>
      <c r="J44" s="63">
        <v>9435143199</v>
      </c>
      <c r="K44" s="18" t="s">
        <v>1338</v>
      </c>
      <c r="L44" s="107" t="s">
        <v>1339</v>
      </c>
      <c r="M44" s="18">
        <v>7399979725</v>
      </c>
      <c r="N44" s="105" t="s">
        <v>1340</v>
      </c>
      <c r="O44" s="105">
        <v>9613548732</v>
      </c>
      <c r="P44" s="97" t="s">
        <v>1028</v>
      </c>
      <c r="Q44" s="18" t="s">
        <v>1327</v>
      </c>
      <c r="R44" s="18"/>
      <c r="S44" s="18" t="s">
        <v>1330</v>
      </c>
      <c r="T44" s="18"/>
    </row>
    <row r="45" spans="1:20">
      <c r="A45" s="4">
        <v>41</v>
      </c>
      <c r="B45" s="17" t="s">
        <v>62</v>
      </c>
      <c r="C45" s="66" t="s">
        <v>892</v>
      </c>
      <c r="D45" s="47" t="s">
        <v>23</v>
      </c>
      <c r="E45" s="65">
        <v>110703</v>
      </c>
      <c r="F45" s="63" t="s">
        <v>74</v>
      </c>
      <c r="G45" s="63">
        <v>42</v>
      </c>
      <c r="H45" s="63">
        <v>28</v>
      </c>
      <c r="I45" s="57">
        <f t="shared" si="1"/>
        <v>70</v>
      </c>
      <c r="J45" s="63" t="s">
        <v>893</v>
      </c>
      <c r="K45" s="18" t="s">
        <v>1338</v>
      </c>
      <c r="L45" s="107" t="s">
        <v>1339</v>
      </c>
      <c r="M45" s="18">
        <v>7399979725</v>
      </c>
      <c r="N45" s="105" t="s">
        <v>1340</v>
      </c>
      <c r="O45" s="105">
        <v>9613548732</v>
      </c>
      <c r="P45" s="97" t="s">
        <v>1028</v>
      </c>
      <c r="Q45" s="18" t="s">
        <v>1327</v>
      </c>
      <c r="R45" s="18"/>
      <c r="S45" s="18" t="s">
        <v>1330</v>
      </c>
      <c r="T45" s="18"/>
    </row>
    <row r="46" spans="1:20">
      <c r="A46" s="4">
        <v>42</v>
      </c>
      <c r="B46" s="17" t="s">
        <v>62</v>
      </c>
      <c r="C46" s="66" t="s">
        <v>1002</v>
      </c>
      <c r="D46" s="47" t="s">
        <v>25</v>
      </c>
      <c r="E46" s="63">
        <v>115</v>
      </c>
      <c r="F46" s="87"/>
      <c r="G46" s="63">
        <v>18</v>
      </c>
      <c r="H46" s="63">
        <v>18</v>
      </c>
      <c r="I46" s="57">
        <f t="shared" si="1"/>
        <v>36</v>
      </c>
      <c r="J46" s="63">
        <v>8876431511</v>
      </c>
      <c r="K46" s="18" t="s">
        <v>1338</v>
      </c>
      <c r="L46" s="107" t="s">
        <v>1339</v>
      </c>
      <c r="M46" s="18">
        <v>7399979725</v>
      </c>
      <c r="N46" s="105" t="s">
        <v>1340</v>
      </c>
      <c r="O46" s="105">
        <v>9613548732</v>
      </c>
      <c r="P46" s="97" t="s">
        <v>1028</v>
      </c>
      <c r="Q46" s="18" t="s">
        <v>1327</v>
      </c>
      <c r="R46" s="18"/>
      <c r="S46" s="18" t="s">
        <v>1330</v>
      </c>
      <c r="T46" s="18"/>
    </row>
    <row r="47" spans="1:20">
      <c r="A47" s="4">
        <v>43</v>
      </c>
      <c r="B47" s="17" t="s">
        <v>62</v>
      </c>
      <c r="C47" s="66" t="s">
        <v>894</v>
      </c>
      <c r="D47" s="47" t="s">
        <v>23</v>
      </c>
      <c r="E47" s="65">
        <v>110002</v>
      </c>
      <c r="F47" s="63" t="s">
        <v>249</v>
      </c>
      <c r="G47" s="63">
        <v>7</v>
      </c>
      <c r="H47" s="63">
        <v>13</v>
      </c>
      <c r="I47" s="57">
        <f t="shared" si="1"/>
        <v>20</v>
      </c>
      <c r="J47" s="63" t="s">
        <v>895</v>
      </c>
      <c r="K47" s="18" t="s">
        <v>1338</v>
      </c>
      <c r="L47" s="107" t="s">
        <v>1339</v>
      </c>
      <c r="M47" s="18">
        <v>7399979725</v>
      </c>
      <c r="N47" s="105" t="s">
        <v>1340</v>
      </c>
      <c r="O47" s="105">
        <v>9613548732</v>
      </c>
      <c r="P47" s="78" t="s">
        <v>1029</v>
      </c>
      <c r="Q47" s="18" t="s">
        <v>1329</v>
      </c>
      <c r="R47" s="18"/>
      <c r="S47" s="18" t="s">
        <v>1330</v>
      </c>
      <c r="T47" s="18"/>
    </row>
    <row r="48" spans="1:20">
      <c r="A48" s="4">
        <v>44</v>
      </c>
      <c r="B48" s="17" t="s">
        <v>62</v>
      </c>
      <c r="C48" s="66" t="s">
        <v>1003</v>
      </c>
      <c r="D48" s="47" t="s">
        <v>25</v>
      </c>
      <c r="E48" s="63">
        <v>164</v>
      </c>
      <c r="F48" s="87"/>
      <c r="G48" s="63">
        <v>32</v>
      </c>
      <c r="H48" s="63">
        <v>28</v>
      </c>
      <c r="I48" s="57">
        <f t="shared" si="1"/>
        <v>60</v>
      </c>
      <c r="J48" s="63">
        <v>9365544285</v>
      </c>
      <c r="K48" s="18" t="s">
        <v>1338</v>
      </c>
      <c r="L48" s="107" t="s">
        <v>1339</v>
      </c>
      <c r="M48" s="18">
        <v>7399979725</v>
      </c>
      <c r="N48" s="105" t="s">
        <v>1340</v>
      </c>
      <c r="O48" s="105">
        <v>9613548732</v>
      </c>
      <c r="P48" s="78" t="s">
        <v>1029</v>
      </c>
      <c r="Q48" s="18" t="s">
        <v>1329</v>
      </c>
      <c r="R48" s="18"/>
      <c r="S48" s="18" t="s">
        <v>1330</v>
      </c>
      <c r="T48" s="18"/>
    </row>
    <row r="49" spans="1:20">
      <c r="A49" s="4">
        <v>45</v>
      </c>
      <c r="B49" s="17" t="s">
        <v>62</v>
      </c>
      <c r="C49" s="66" t="s">
        <v>896</v>
      </c>
      <c r="D49" s="47" t="s">
        <v>23</v>
      </c>
      <c r="E49" s="65">
        <v>110302</v>
      </c>
      <c r="F49" s="63" t="s">
        <v>249</v>
      </c>
      <c r="G49" s="63">
        <v>18</v>
      </c>
      <c r="H49" s="63">
        <v>19</v>
      </c>
      <c r="I49" s="57">
        <f t="shared" si="1"/>
        <v>37</v>
      </c>
      <c r="J49" s="63" t="s">
        <v>897</v>
      </c>
      <c r="K49" s="18" t="s">
        <v>1338</v>
      </c>
      <c r="L49" s="107" t="s">
        <v>1339</v>
      </c>
      <c r="M49" s="18">
        <v>7399979725</v>
      </c>
      <c r="N49" s="105" t="s">
        <v>1340</v>
      </c>
      <c r="O49" s="105">
        <v>9613548732</v>
      </c>
      <c r="P49" s="78" t="s">
        <v>1029</v>
      </c>
      <c r="Q49" s="18" t="s">
        <v>1329</v>
      </c>
      <c r="R49" s="18"/>
      <c r="S49" s="18" t="s">
        <v>1330</v>
      </c>
      <c r="T49" s="18"/>
    </row>
    <row r="50" spans="1:20">
      <c r="A50" s="4">
        <v>46</v>
      </c>
      <c r="B50" s="17" t="s">
        <v>62</v>
      </c>
      <c r="C50" s="66" t="s">
        <v>1004</v>
      </c>
      <c r="D50" s="47" t="s">
        <v>25</v>
      </c>
      <c r="E50" s="63">
        <v>166</v>
      </c>
      <c r="F50" s="87"/>
      <c r="G50" s="63">
        <v>36</v>
      </c>
      <c r="H50" s="63">
        <v>41</v>
      </c>
      <c r="I50" s="57">
        <f t="shared" si="1"/>
        <v>77</v>
      </c>
      <c r="J50" s="63">
        <v>9435854867</v>
      </c>
      <c r="K50" s="18" t="s">
        <v>1338</v>
      </c>
      <c r="L50" s="107" t="s">
        <v>1339</v>
      </c>
      <c r="M50" s="18">
        <v>7399979725</v>
      </c>
      <c r="N50" s="105" t="s">
        <v>1340</v>
      </c>
      <c r="O50" s="105">
        <v>9613548732</v>
      </c>
      <c r="P50" s="97" t="s">
        <v>1030</v>
      </c>
      <c r="Q50" s="18" t="s">
        <v>1324</v>
      </c>
      <c r="R50" s="18"/>
      <c r="S50" s="18" t="s">
        <v>1330</v>
      </c>
      <c r="T50" s="18"/>
    </row>
    <row r="51" spans="1:20">
      <c r="A51" s="4">
        <v>47</v>
      </c>
      <c r="B51" s="17" t="s">
        <v>62</v>
      </c>
      <c r="C51" s="66" t="s">
        <v>898</v>
      </c>
      <c r="D51" s="47" t="s">
        <v>23</v>
      </c>
      <c r="E51" s="65">
        <v>110402</v>
      </c>
      <c r="F51" s="63" t="s">
        <v>249</v>
      </c>
      <c r="G51" s="63">
        <v>16</v>
      </c>
      <c r="H51" s="63">
        <v>40</v>
      </c>
      <c r="I51" s="57">
        <f t="shared" si="1"/>
        <v>56</v>
      </c>
      <c r="J51" s="63" t="s">
        <v>899</v>
      </c>
      <c r="K51" s="18" t="s">
        <v>1338</v>
      </c>
      <c r="L51" s="107" t="s">
        <v>1339</v>
      </c>
      <c r="M51" s="18">
        <v>7399979725</v>
      </c>
      <c r="N51" s="105" t="s">
        <v>1340</v>
      </c>
      <c r="O51" s="105">
        <v>9613548732</v>
      </c>
      <c r="P51" s="97" t="s">
        <v>1030</v>
      </c>
      <c r="Q51" s="18" t="s">
        <v>1324</v>
      </c>
      <c r="R51" s="18"/>
      <c r="S51" s="18" t="s">
        <v>1330</v>
      </c>
      <c r="T51" s="18"/>
    </row>
    <row r="52" spans="1:20">
      <c r="A52" s="4">
        <v>48</v>
      </c>
      <c r="B52" s="17" t="s">
        <v>62</v>
      </c>
      <c r="C52" s="66" t="s">
        <v>1005</v>
      </c>
      <c r="D52" s="47" t="s">
        <v>25</v>
      </c>
      <c r="E52" s="63">
        <v>250</v>
      </c>
      <c r="F52" s="87"/>
      <c r="G52" s="63">
        <v>29</v>
      </c>
      <c r="H52" s="63">
        <v>30</v>
      </c>
      <c r="I52" s="57">
        <f t="shared" si="1"/>
        <v>59</v>
      </c>
      <c r="J52" s="63">
        <v>9678618826</v>
      </c>
      <c r="K52" s="18" t="s">
        <v>1338</v>
      </c>
      <c r="L52" s="107" t="s">
        <v>1339</v>
      </c>
      <c r="M52" s="18">
        <v>7399979725</v>
      </c>
      <c r="N52" s="105" t="s">
        <v>1340</v>
      </c>
      <c r="O52" s="105">
        <v>9613548732</v>
      </c>
      <c r="P52" s="97" t="s">
        <v>1030</v>
      </c>
      <c r="Q52" s="18" t="s">
        <v>1324</v>
      </c>
      <c r="R52" s="18"/>
      <c r="S52" s="18" t="s">
        <v>1330</v>
      </c>
      <c r="T52" s="18"/>
    </row>
    <row r="53" spans="1:20">
      <c r="A53" s="4">
        <v>49</v>
      </c>
      <c r="B53" s="17" t="s">
        <v>62</v>
      </c>
      <c r="C53" s="66" t="s">
        <v>900</v>
      </c>
      <c r="D53" s="47" t="s">
        <v>23</v>
      </c>
      <c r="E53" s="68">
        <v>18230110003</v>
      </c>
      <c r="F53" s="63" t="s">
        <v>86</v>
      </c>
      <c r="G53" s="63">
        <v>6</v>
      </c>
      <c r="H53" s="63">
        <v>25</v>
      </c>
      <c r="I53" s="57">
        <f t="shared" si="1"/>
        <v>31</v>
      </c>
      <c r="J53" s="63" t="s">
        <v>901</v>
      </c>
      <c r="K53" s="18" t="s">
        <v>1338</v>
      </c>
      <c r="L53" s="107" t="s">
        <v>1339</v>
      </c>
      <c r="M53" s="18">
        <v>7399979725</v>
      </c>
      <c r="N53" s="105" t="s">
        <v>1340</v>
      </c>
      <c r="O53" s="105">
        <v>9613548732</v>
      </c>
      <c r="P53" s="97" t="s">
        <v>1031</v>
      </c>
      <c r="Q53" s="18" t="s">
        <v>1325</v>
      </c>
      <c r="R53" s="18"/>
      <c r="S53" s="18" t="s">
        <v>1330</v>
      </c>
      <c r="T53" s="18"/>
    </row>
    <row r="54" spans="1:20">
      <c r="A54" s="4">
        <v>50</v>
      </c>
      <c r="B54" s="17" t="s">
        <v>62</v>
      </c>
      <c r="C54" s="67" t="s">
        <v>902</v>
      </c>
      <c r="D54" s="47" t="s">
        <v>23</v>
      </c>
      <c r="E54" s="63">
        <v>18230110306</v>
      </c>
      <c r="F54" s="63" t="s">
        <v>74</v>
      </c>
      <c r="G54" s="63">
        <v>10</v>
      </c>
      <c r="H54" s="63">
        <v>9</v>
      </c>
      <c r="I54" s="57">
        <f t="shared" si="1"/>
        <v>19</v>
      </c>
      <c r="J54" s="63" t="s">
        <v>903</v>
      </c>
      <c r="K54" s="18" t="s">
        <v>1338</v>
      </c>
      <c r="L54" s="107" t="s">
        <v>1339</v>
      </c>
      <c r="M54" s="18">
        <v>7399979725</v>
      </c>
      <c r="N54" s="105" t="s">
        <v>1340</v>
      </c>
      <c r="O54" s="105">
        <v>9613548732</v>
      </c>
      <c r="P54" s="97" t="s">
        <v>1031</v>
      </c>
      <c r="Q54" s="18" t="s">
        <v>1325</v>
      </c>
      <c r="R54" s="18"/>
      <c r="S54" s="18" t="s">
        <v>1330</v>
      </c>
      <c r="T54" s="18"/>
    </row>
    <row r="55" spans="1:20">
      <c r="A55" s="4">
        <v>51</v>
      </c>
      <c r="B55" s="17" t="s">
        <v>62</v>
      </c>
      <c r="C55" s="66" t="s">
        <v>166</v>
      </c>
      <c r="D55" s="47" t="s">
        <v>25</v>
      </c>
      <c r="E55" s="63">
        <v>246</v>
      </c>
      <c r="F55" s="87"/>
      <c r="G55" s="63">
        <v>26</v>
      </c>
      <c r="H55" s="63">
        <v>27</v>
      </c>
      <c r="I55" s="57">
        <f t="shared" si="1"/>
        <v>53</v>
      </c>
      <c r="J55" s="63">
        <v>9678631142</v>
      </c>
      <c r="K55" s="18" t="s">
        <v>1338</v>
      </c>
      <c r="L55" s="107" t="s">
        <v>1339</v>
      </c>
      <c r="M55" s="18">
        <v>7399979725</v>
      </c>
      <c r="N55" s="105" t="s">
        <v>1340</v>
      </c>
      <c r="O55" s="105">
        <v>9613548732</v>
      </c>
      <c r="P55" s="97" t="s">
        <v>1031</v>
      </c>
      <c r="Q55" s="18" t="s">
        <v>1325</v>
      </c>
      <c r="R55" s="18"/>
      <c r="S55" s="18" t="s">
        <v>1330</v>
      </c>
      <c r="T55" s="18"/>
    </row>
    <row r="56" spans="1:20">
      <c r="A56" s="4">
        <v>52</v>
      </c>
      <c r="B56" s="17" t="s">
        <v>62</v>
      </c>
      <c r="C56" s="67" t="s">
        <v>904</v>
      </c>
      <c r="D56" s="47" t="s">
        <v>23</v>
      </c>
      <c r="E56" s="63">
        <v>18230110405</v>
      </c>
      <c r="F56" s="63" t="s">
        <v>74</v>
      </c>
      <c r="G56" s="63">
        <v>19</v>
      </c>
      <c r="H56" s="63">
        <v>22</v>
      </c>
      <c r="I56" s="57">
        <f t="shared" si="1"/>
        <v>41</v>
      </c>
      <c r="J56" s="63" t="s">
        <v>905</v>
      </c>
      <c r="K56" s="18" t="s">
        <v>1338</v>
      </c>
      <c r="L56" s="107" t="s">
        <v>1339</v>
      </c>
      <c r="M56" s="18">
        <v>7399979725</v>
      </c>
      <c r="N56" s="105" t="s">
        <v>1340</v>
      </c>
      <c r="O56" s="105">
        <v>9613548732</v>
      </c>
      <c r="P56" s="78" t="s">
        <v>1032</v>
      </c>
      <c r="Q56" s="18" t="s">
        <v>1327</v>
      </c>
      <c r="R56" s="18"/>
      <c r="S56" s="18" t="s">
        <v>1330</v>
      </c>
      <c r="T56" s="18"/>
    </row>
    <row r="57" spans="1:20">
      <c r="A57" s="4">
        <v>53</v>
      </c>
      <c r="B57" s="17" t="s">
        <v>62</v>
      </c>
      <c r="C57" s="66" t="s">
        <v>1006</v>
      </c>
      <c r="D57" s="47" t="s">
        <v>25</v>
      </c>
      <c r="E57" s="63">
        <v>111</v>
      </c>
      <c r="F57" s="87"/>
      <c r="G57" s="63">
        <v>29</v>
      </c>
      <c r="H57" s="63">
        <v>41</v>
      </c>
      <c r="I57" s="57">
        <f t="shared" si="1"/>
        <v>70</v>
      </c>
      <c r="J57" s="63">
        <v>9401283060</v>
      </c>
      <c r="K57" s="18" t="s">
        <v>1338</v>
      </c>
      <c r="L57" s="107" t="s">
        <v>1339</v>
      </c>
      <c r="M57" s="18">
        <v>7399979725</v>
      </c>
      <c r="N57" s="105" t="s">
        <v>1340</v>
      </c>
      <c r="O57" s="105">
        <v>9613548732</v>
      </c>
      <c r="P57" s="78" t="s">
        <v>1032</v>
      </c>
      <c r="Q57" s="18" t="s">
        <v>1327</v>
      </c>
      <c r="R57" s="18"/>
      <c r="S57" s="18" t="s">
        <v>1330</v>
      </c>
      <c r="T57" s="18"/>
    </row>
    <row r="58" spans="1:20">
      <c r="A58" s="4">
        <v>54</v>
      </c>
      <c r="B58" s="17" t="s">
        <v>62</v>
      </c>
      <c r="C58" s="66" t="s">
        <v>906</v>
      </c>
      <c r="D58" s="47" t="s">
        <v>23</v>
      </c>
      <c r="E58" s="68">
        <v>18230110304</v>
      </c>
      <c r="F58" s="63" t="s">
        <v>86</v>
      </c>
      <c r="G58" s="63">
        <v>26</v>
      </c>
      <c r="H58" s="63">
        <v>25</v>
      </c>
      <c r="I58" s="57">
        <f t="shared" si="1"/>
        <v>51</v>
      </c>
      <c r="J58" s="63">
        <v>9613010574</v>
      </c>
      <c r="K58" s="18" t="s">
        <v>1338</v>
      </c>
      <c r="L58" s="107" t="s">
        <v>1339</v>
      </c>
      <c r="M58" s="18">
        <v>7399979725</v>
      </c>
      <c r="N58" s="105" t="s">
        <v>1340</v>
      </c>
      <c r="O58" s="105">
        <v>9613548732</v>
      </c>
      <c r="P58" s="78" t="s">
        <v>1032</v>
      </c>
      <c r="Q58" s="18" t="s">
        <v>1327</v>
      </c>
      <c r="R58" s="18"/>
      <c r="S58" s="18" t="s">
        <v>1330</v>
      </c>
      <c r="T58" s="18"/>
    </row>
    <row r="59" spans="1:20">
      <c r="A59" s="4">
        <v>55</v>
      </c>
      <c r="B59" s="17" t="s">
        <v>62</v>
      </c>
      <c r="C59" s="67" t="s">
        <v>907</v>
      </c>
      <c r="D59" s="47" t="s">
        <v>23</v>
      </c>
      <c r="E59" s="63">
        <v>18230110407</v>
      </c>
      <c r="F59" s="63" t="s">
        <v>74</v>
      </c>
      <c r="G59" s="63">
        <v>4</v>
      </c>
      <c r="H59" s="63">
        <v>8</v>
      </c>
      <c r="I59" s="57">
        <f t="shared" si="1"/>
        <v>12</v>
      </c>
      <c r="J59" s="63" t="s">
        <v>908</v>
      </c>
      <c r="K59" s="18" t="s">
        <v>1338</v>
      </c>
      <c r="L59" s="107" t="s">
        <v>1339</v>
      </c>
      <c r="M59" s="18">
        <v>7399979725</v>
      </c>
      <c r="N59" s="105" t="s">
        <v>1340</v>
      </c>
      <c r="O59" s="105">
        <v>9613548732</v>
      </c>
      <c r="P59" s="97" t="s">
        <v>1033</v>
      </c>
      <c r="Q59" s="18" t="s">
        <v>1328</v>
      </c>
      <c r="R59" s="18"/>
      <c r="S59" s="18" t="s">
        <v>1330</v>
      </c>
      <c r="T59" s="18"/>
    </row>
    <row r="60" spans="1:20">
      <c r="A60" s="4">
        <v>56</v>
      </c>
      <c r="B60" s="17" t="s">
        <v>62</v>
      </c>
      <c r="C60" s="66" t="s">
        <v>1006</v>
      </c>
      <c r="D60" s="47" t="s">
        <v>25</v>
      </c>
      <c r="E60" s="63">
        <v>199</v>
      </c>
      <c r="F60" s="87"/>
      <c r="G60" s="63">
        <v>22</v>
      </c>
      <c r="H60" s="63">
        <v>32</v>
      </c>
      <c r="I60" s="57">
        <f t="shared" si="1"/>
        <v>54</v>
      </c>
      <c r="J60" s="63">
        <v>8638978513</v>
      </c>
      <c r="K60" s="18" t="s">
        <v>1338</v>
      </c>
      <c r="L60" s="107" t="s">
        <v>1339</v>
      </c>
      <c r="M60" s="18">
        <v>7399979725</v>
      </c>
      <c r="N60" s="105" t="s">
        <v>1340</v>
      </c>
      <c r="O60" s="105">
        <v>9613548732</v>
      </c>
      <c r="P60" s="97" t="s">
        <v>1033</v>
      </c>
      <c r="Q60" s="18" t="s">
        <v>1328</v>
      </c>
      <c r="R60" s="18"/>
      <c r="S60" s="18" t="s">
        <v>1330</v>
      </c>
      <c r="T60" s="18"/>
    </row>
    <row r="61" spans="1:20">
      <c r="A61" s="4">
        <v>57</v>
      </c>
      <c r="B61" s="17" t="s">
        <v>62</v>
      </c>
      <c r="C61" s="66" t="s">
        <v>909</v>
      </c>
      <c r="D61" s="47" t="s">
        <v>23</v>
      </c>
      <c r="E61" s="68">
        <v>18230110305</v>
      </c>
      <c r="F61" s="63" t="s">
        <v>86</v>
      </c>
      <c r="G61" s="63">
        <v>8</v>
      </c>
      <c r="H61" s="63">
        <v>13</v>
      </c>
      <c r="I61" s="57">
        <f t="shared" si="1"/>
        <v>21</v>
      </c>
      <c r="J61" s="63" t="s">
        <v>910</v>
      </c>
      <c r="K61" s="18" t="s">
        <v>1338</v>
      </c>
      <c r="L61" s="107" t="s">
        <v>1339</v>
      </c>
      <c r="M61" s="18">
        <v>7399979725</v>
      </c>
      <c r="N61" s="105" t="s">
        <v>1340</v>
      </c>
      <c r="O61" s="105">
        <v>9613548732</v>
      </c>
      <c r="P61" s="97" t="s">
        <v>1033</v>
      </c>
      <c r="Q61" s="18" t="s">
        <v>1328</v>
      </c>
      <c r="R61" s="18"/>
      <c r="S61" s="18" t="s">
        <v>1330</v>
      </c>
      <c r="T61" s="18"/>
    </row>
    <row r="62" spans="1:20">
      <c r="A62" s="4">
        <v>58</v>
      </c>
      <c r="B62" s="17" t="s">
        <v>62</v>
      </c>
      <c r="C62" s="66" t="s">
        <v>1007</v>
      </c>
      <c r="D62" s="47" t="s">
        <v>25</v>
      </c>
      <c r="E62" s="63">
        <v>247</v>
      </c>
      <c r="F62" s="87"/>
      <c r="G62" s="63">
        <v>22</v>
      </c>
      <c r="H62" s="63">
        <v>37</v>
      </c>
      <c r="I62" s="57">
        <f t="shared" si="1"/>
        <v>59</v>
      </c>
      <c r="J62" s="63">
        <v>7399636682</v>
      </c>
      <c r="K62" s="18" t="s">
        <v>1338</v>
      </c>
      <c r="L62" s="107" t="s">
        <v>1339</v>
      </c>
      <c r="M62" s="18">
        <v>7399979725</v>
      </c>
      <c r="N62" s="105" t="s">
        <v>1340</v>
      </c>
      <c r="O62" s="105">
        <v>9613548732</v>
      </c>
      <c r="P62" s="97" t="s">
        <v>1034</v>
      </c>
      <c r="Q62" s="18" t="s">
        <v>1329</v>
      </c>
      <c r="R62" s="18"/>
      <c r="S62" s="18" t="s">
        <v>1330</v>
      </c>
      <c r="T62" s="18"/>
    </row>
    <row r="63" spans="1:20">
      <c r="A63" s="4">
        <v>59</v>
      </c>
      <c r="B63" s="17" t="s">
        <v>62</v>
      </c>
      <c r="C63" s="66" t="s">
        <v>911</v>
      </c>
      <c r="D63" s="47" t="s">
        <v>23</v>
      </c>
      <c r="E63" s="65">
        <v>18230101903</v>
      </c>
      <c r="F63" s="63" t="s">
        <v>74</v>
      </c>
      <c r="G63" s="63">
        <v>62</v>
      </c>
      <c r="H63" s="63">
        <v>74</v>
      </c>
      <c r="I63" s="57">
        <f t="shared" si="1"/>
        <v>136</v>
      </c>
      <c r="J63" s="63" t="s">
        <v>912</v>
      </c>
      <c r="K63" s="18" t="s">
        <v>1338</v>
      </c>
      <c r="L63" s="107" t="s">
        <v>1339</v>
      </c>
      <c r="M63" s="18">
        <v>7399979725</v>
      </c>
      <c r="N63" s="105" t="s">
        <v>1340</v>
      </c>
      <c r="O63" s="105">
        <v>9613548732</v>
      </c>
      <c r="P63" s="97" t="s">
        <v>1034</v>
      </c>
      <c r="Q63" s="18" t="s">
        <v>1329</v>
      </c>
      <c r="R63" s="18"/>
      <c r="S63" s="18" t="s">
        <v>1330</v>
      </c>
      <c r="T63" s="18"/>
    </row>
    <row r="64" spans="1:20">
      <c r="A64" s="4">
        <v>60</v>
      </c>
      <c r="B64" s="17" t="s">
        <v>62</v>
      </c>
      <c r="C64" s="66" t="s">
        <v>1003</v>
      </c>
      <c r="D64" s="47" t="s">
        <v>25</v>
      </c>
      <c r="E64" s="63">
        <v>249</v>
      </c>
      <c r="F64" s="87"/>
      <c r="G64" s="63">
        <v>32</v>
      </c>
      <c r="H64" s="63">
        <v>21</v>
      </c>
      <c r="I64" s="57">
        <f t="shared" si="1"/>
        <v>53</v>
      </c>
      <c r="J64" s="63">
        <v>9435340748</v>
      </c>
      <c r="K64" s="18" t="s">
        <v>1338</v>
      </c>
      <c r="L64" s="107" t="s">
        <v>1339</v>
      </c>
      <c r="M64" s="18">
        <v>7399979725</v>
      </c>
      <c r="N64" s="105" t="s">
        <v>1340</v>
      </c>
      <c r="O64" s="105">
        <v>9613548732</v>
      </c>
      <c r="P64" s="97" t="s">
        <v>1034</v>
      </c>
      <c r="Q64" s="18" t="s">
        <v>1329</v>
      </c>
      <c r="R64" s="18"/>
      <c r="S64" s="18" t="s">
        <v>1330</v>
      </c>
      <c r="T64" s="18"/>
    </row>
    <row r="65" spans="1:20">
      <c r="A65" s="4">
        <v>61</v>
      </c>
      <c r="B65" s="17" t="s">
        <v>62</v>
      </c>
      <c r="C65" s="66" t="s">
        <v>913</v>
      </c>
      <c r="D65" s="47" t="s">
        <v>23</v>
      </c>
      <c r="E65" s="65">
        <v>18230101904</v>
      </c>
      <c r="F65" s="63" t="s">
        <v>74</v>
      </c>
      <c r="G65" s="63">
        <v>30</v>
      </c>
      <c r="H65" s="63">
        <v>34</v>
      </c>
      <c r="I65" s="57">
        <f t="shared" si="1"/>
        <v>64</v>
      </c>
      <c r="J65" s="63" t="s">
        <v>914</v>
      </c>
      <c r="K65" s="108" t="s">
        <v>1341</v>
      </c>
      <c r="L65" s="106" t="s">
        <v>1342</v>
      </c>
      <c r="M65" s="106">
        <v>7399447671</v>
      </c>
      <c r="N65" s="106" t="s">
        <v>1343</v>
      </c>
      <c r="O65" s="106">
        <v>9854585599</v>
      </c>
      <c r="P65" s="97" t="s">
        <v>1035</v>
      </c>
      <c r="Q65" s="18" t="s">
        <v>1324</v>
      </c>
      <c r="R65" s="18"/>
      <c r="S65" s="18" t="s">
        <v>1330</v>
      </c>
      <c r="T65" s="18"/>
    </row>
    <row r="66" spans="1:20">
      <c r="A66" s="4">
        <v>62</v>
      </c>
      <c r="B66" s="17" t="s">
        <v>62</v>
      </c>
      <c r="C66" s="66" t="s">
        <v>1008</v>
      </c>
      <c r="D66" s="47" t="s">
        <v>25</v>
      </c>
      <c r="E66" s="63">
        <v>201</v>
      </c>
      <c r="F66" s="87"/>
      <c r="G66" s="63">
        <v>15</v>
      </c>
      <c r="H66" s="63">
        <v>26</v>
      </c>
      <c r="I66" s="57">
        <f t="shared" si="1"/>
        <v>41</v>
      </c>
      <c r="J66" s="63">
        <v>8723921453</v>
      </c>
      <c r="K66" s="108" t="s">
        <v>1341</v>
      </c>
      <c r="L66" s="106" t="s">
        <v>1342</v>
      </c>
      <c r="M66" s="106">
        <v>7399447671</v>
      </c>
      <c r="N66" s="106" t="s">
        <v>1343</v>
      </c>
      <c r="O66" s="106">
        <v>9854585599</v>
      </c>
      <c r="P66" s="97" t="s">
        <v>1035</v>
      </c>
      <c r="Q66" s="18" t="s">
        <v>1324</v>
      </c>
      <c r="R66" s="18"/>
      <c r="S66" s="18" t="s">
        <v>1330</v>
      </c>
      <c r="T66" s="18"/>
    </row>
    <row r="67" spans="1:20">
      <c r="A67" s="4">
        <v>63</v>
      </c>
      <c r="B67" s="17" t="s">
        <v>62</v>
      </c>
      <c r="C67" s="66" t="s">
        <v>915</v>
      </c>
      <c r="D67" s="47" t="s">
        <v>23</v>
      </c>
      <c r="E67" s="65">
        <v>18230101905</v>
      </c>
      <c r="F67" s="63" t="s">
        <v>74</v>
      </c>
      <c r="G67" s="63">
        <v>23</v>
      </c>
      <c r="H67" s="63">
        <v>29</v>
      </c>
      <c r="I67" s="57">
        <f t="shared" si="1"/>
        <v>52</v>
      </c>
      <c r="J67" s="63" t="s">
        <v>916</v>
      </c>
      <c r="K67" s="108" t="s">
        <v>1341</v>
      </c>
      <c r="L67" s="106" t="s">
        <v>1342</v>
      </c>
      <c r="M67" s="106">
        <v>7399447671</v>
      </c>
      <c r="N67" s="106" t="s">
        <v>1343</v>
      </c>
      <c r="O67" s="106">
        <v>9854585599</v>
      </c>
      <c r="P67" s="97" t="s">
        <v>1035</v>
      </c>
      <c r="Q67" s="18" t="s">
        <v>1324</v>
      </c>
      <c r="R67" s="18"/>
      <c r="S67" s="18" t="s">
        <v>1330</v>
      </c>
      <c r="T67" s="18"/>
    </row>
    <row r="68" spans="1:20">
      <c r="A68" s="4">
        <v>64</v>
      </c>
      <c r="B68" s="17" t="s">
        <v>62</v>
      </c>
      <c r="C68" s="66" t="s">
        <v>917</v>
      </c>
      <c r="D68" s="47" t="s">
        <v>23</v>
      </c>
      <c r="E68" s="65">
        <v>18230102701</v>
      </c>
      <c r="F68" s="63" t="s">
        <v>74</v>
      </c>
      <c r="G68" s="63">
        <v>37</v>
      </c>
      <c r="H68" s="63">
        <v>31</v>
      </c>
      <c r="I68" s="57">
        <f t="shared" si="1"/>
        <v>68</v>
      </c>
      <c r="J68" s="63">
        <v>9435626781</v>
      </c>
      <c r="K68" s="108" t="s">
        <v>1341</v>
      </c>
      <c r="L68" s="106" t="s">
        <v>1342</v>
      </c>
      <c r="M68" s="106">
        <v>7399447671</v>
      </c>
      <c r="N68" s="106" t="s">
        <v>1343</v>
      </c>
      <c r="O68" s="106">
        <v>9854585599</v>
      </c>
      <c r="P68" s="97" t="s">
        <v>1036</v>
      </c>
      <c r="Q68" s="18" t="s">
        <v>1325</v>
      </c>
      <c r="R68" s="18"/>
      <c r="S68" s="18" t="s">
        <v>1330</v>
      </c>
      <c r="T68" s="18"/>
    </row>
    <row r="69" spans="1:20">
      <c r="A69" s="4">
        <v>65</v>
      </c>
      <c r="B69" s="17" t="s">
        <v>62</v>
      </c>
      <c r="C69" s="66" t="s">
        <v>1009</v>
      </c>
      <c r="D69" s="47" t="s">
        <v>25</v>
      </c>
      <c r="E69" s="63">
        <v>200</v>
      </c>
      <c r="F69" s="87"/>
      <c r="G69" s="63">
        <v>29</v>
      </c>
      <c r="H69" s="63">
        <v>26</v>
      </c>
      <c r="I69" s="57">
        <f t="shared" ref="I69:I100" si="2">SUM(G69:H69)</f>
        <v>55</v>
      </c>
      <c r="J69" s="63">
        <v>7399997924</v>
      </c>
      <c r="K69" s="108" t="s">
        <v>1341</v>
      </c>
      <c r="L69" s="106" t="s">
        <v>1342</v>
      </c>
      <c r="M69" s="106">
        <v>7399447671</v>
      </c>
      <c r="N69" s="106" t="s">
        <v>1343</v>
      </c>
      <c r="O69" s="106">
        <v>9854585599</v>
      </c>
      <c r="P69" s="97" t="s">
        <v>1036</v>
      </c>
      <c r="Q69" s="18" t="s">
        <v>1325</v>
      </c>
      <c r="R69" s="18"/>
      <c r="S69" s="18" t="s">
        <v>1330</v>
      </c>
      <c r="T69" s="18"/>
    </row>
    <row r="70" spans="1:20">
      <c r="A70" s="4">
        <v>66</v>
      </c>
      <c r="B70" s="17" t="s">
        <v>62</v>
      </c>
      <c r="C70" s="66" t="s">
        <v>918</v>
      </c>
      <c r="D70" s="47" t="s">
        <v>23</v>
      </c>
      <c r="E70" s="68">
        <v>18230120205</v>
      </c>
      <c r="F70" s="63" t="s">
        <v>74</v>
      </c>
      <c r="G70" s="63">
        <v>0</v>
      </c>
      <c r="H70" s="63">
        <v>0</v>
      </c>
      <c r="I70" s="57">
        <f t="shared" si="2"/>
        <v>0</v>
      </c>
      <c r="J70" s="63">
        <v>9707376259</v>
      </c>
      <c r="K70" s="108" t="s">
        <v>1341</v>
      </c>
      <c r="L70" s="106" t="s">
        <v>1342</v>
      </c>
      <c r="M70" s="106">
        <v>7399447671</v>
      </c>
      <c r="N70" s="106" t="s">
        <v>1343</v>
      </c>
      <c r="O70" s="106">
        <v>9854585599</v>
      </c>
      <c r="P70" s="97" t="s">
        <v>1036</v>
      </c>
      <c r="Q70" s="18" t="s">
        <v>1325</v>
      </c>
      <c r="R70" s="18"/>
      <c r="S70" s="18" t="s">
        <v>1330</v>
      </c>
      <c r="T70" s="18"/>
    </row>
    <row r="71" spans="1:20">
      <c r="A71" s="4">
        <v>67</v>
      </c>
      <c r="B71" s="17" t="s">
        <v>62</v>
      </c>
      <c r="C71" s="66" t="s">
        <v>919</v>
      </c>
      <c r="D71" s="47" t="s">
        <v>23</v>
      </c>
      <c r="E71" s="65">
        <v>18230102702</v>
      </c>
      <c r="F71" s="63" t="s">
        <v>74</v>
      </c>
      <c r="G71" s="63">
        <v>32</v>
      </c>
      <c r="H71" s="63">
        <v>26</v>
      </c>
      <c r="I71" s="57">
        <f t="shared" si="2"/>
        <v>58</v>
      </c>
      <c r="J71" s="63" t="s">
        <v>920</v>
      </c>
      <c r="K71" s="108" t="s">
        <v>1341</v>
      </c>
      <c r="L71" s="106" t="s">
        <v>1342</v>
      </c>
      <c r="M71" s="106">
        <v>7399447671</v>
      </c>
      <c r="N71" s="106" t="s">
        <v>1343</v>
      </c>
      <c r="O71" s="106">
        <v>9854585599</v>
      </c>
      <c r="P71" s="78" t="s">
        <v>1037</v>
      </c>
      <c r="Q71" s="18" t="s">
        <v>1326</v>
      </c>
      <c r="R71" s="18"/>
      <c r="S71" s="18" t="s">
        <v>1330</v>
      </c>
      <c r="T71" s="18"/>
    </row>
    <row r="72" spans="1:20">
      <c r="A72" s="4">
        <v>68</v>
      </c>
      <c r="B72" s="17" t="s">
        <v>62</v>
      </c>
      <c r="C72" s="66" t="s">
        <v>1002</v>
      </c>
      <c r="D72" s="47" t="s">
        <v>25</v>
      </c>
      <c r="E72" s="63">
        <v>202</v>
      </c>
      <c r="F72" s="87"/>
      <c r="G72" s="63">
        <v>18</v>
      </c>
      <c r="H72" s="63">
        <v>20</v>
      </c>
      <c r="I72" s="57">
        <f t="shared" si="2"/>
        <v>38</v>
      </c>
      <c r="J72" s="63">
        <v>7086917402</v>
      </c>
      <c r="K72" s="108" t="s">
        <v>1341</v>
      </c>
      <c r="L72" s="106" t="s">
        <v>1342</v>
      </c>
      <c r="M72" s="106">
        <v>7399447671</v>
      </c>
      <c r="N72" s="106" t="s">
        <v>1343</v>
      </c>
      <c r="O72" s="106">
        <v>9854585599</v>
      </c>
      <c r="P72" s="78" t="s">
        <v>1037</v>
      </c>
      <c r="Q72" s="18" t="s">
        <v>1326</v>
      </c>
      <c r="R72" s="18"/>
      <c r="S72" s="18" t="s">
        <v>1330</v>
      </c>
      <c r="T72" s="18"/>
    </row>
    <row r="73" spans="1:20">
      <c r="A73" s="4">
        <v>69</v>
      </c>
      <c r="B73" s="17" t="s">
        <v>62</v>
      </c>
      <c r="C73" s="66" t="s">
        <v>921</v>
      </c>
      <c r="D73" s="47" t="s">
        <v>23</v>
      </c>
      <c r="E73" s="65">
        <v>18230102703</v>
      </c>
      <c r="F73" s="63" t="s">
        <v>74</v>
      </c>
      <c r="G73" s="63">
        <v>40</v>
      </c>
      <c r="H73" s="63">
        <v>26</v>
      </c>
      <c r="I73" s="57">
        <f t="shared" si="2"/>
        <v>66</v>
      </c>
      <c r="J73" s="63">
        <v>9864707773</v>
      </c>
      <c r="K73" s="108" t="s">
        <v>1341</v>
      </c>
      <c r="L73" s="106" t="s">
        <v>1342</v>
      </c>
      <c r="M73" s="106">
        <v>7399447671</v>
      </c>
      <c r="N73" s="106" t="s">
        <v>1343</v>
      </c>
      <c r="O73" s="106">
        <v>9854585599</v>
      </c>
      <c r="P73" s="78" t="s">
        <v>1037</v>
      </c>
      <c r="Q73" s="18" t="s">
        <v>1326</v>
      </c>
      <c r="R73" s="18"/>
      <c r="S73" s="18" t="s">
        <v>1330</v>
      </c>
      <c r="T73" s="18"/>
    </row>
    <row r="74" spans="1:20">
      <c r="A74" s="4">
        <v>70</v>
      </c>
      <c r="B74" s="17" t="s">
        <v>63</v>
      </c>
      <c r="C74" s="66" t="s">
        <v>922</v>
      </c>
      <c r="D74" s="47" t="s">
        <v>23</v>
      </c>
      <c r="E74" s="65">
        <v>18230103001</v>
      </c>
      <c r="F74" s="63" t="s">
        <v>74</v>
      </c>
      <c r="G74" s="63">
        <v>25</v>
      </c>
      <c r="H74" s="63">
        <v>13</v>
      </c>
      <c r="I74" s="57">
        <f t="shared" si="2"/>
        <v>38</v>
      </c>
      <c r="J74" s="63" t="s">
        <v>923</v>
      </c>
      <c r="K74" s="108" t="s">
        <v>1341</v>
      </c>
      <c r="L74" s="106" t="s">
        <v>1342</v>
      </c>
      <c r="M74" s="106">
        <v>7399447671</v>
      </c>
      <c r="N74" s="106" t="s">
        <v>1343</v>
      </c>
      <c r="O74" s="106">
        <v>9854585599</v>
      </c>
      <c r="P74" s="78">
        <v>43473</v>
      </c>
      <c r="Q74" s="47" t="s">
        <v>1324</v>
      </c>
      <c r="R74" s="18"/>
      <c r="S74" s="18" t="s">
        <v>1330</v>
      </c>
      <c r="T74" s="18"/>
    </row>
    <row r="75" spans="1:20">
      <c r="A75" s="4">
        <v>71</v>
      </c>
      <c r="B75" s="17" t="s">
        <v>63</v>
      </c>
      <c r="C75" s="66" t="s">
        <v>1010</v>
      </c>
      <c r="D75" s="47" t="s">
        <v>25</v>
      </c>
      <c r="E75" s="63">
        <v>203</v>
      </c>
      <c r="F75" s="87"/>
      <c r="G75" s="63">
        <v>26</v>
      </c>
      <c r="H75" s="63">
        <v>15</v>
      </c>
      <c r="I75" s="57">
        <f t="shared" si="2"/>
        <v>41</v>
      </c>
      <c r="J75" s="63">
        <v>9476610223</v>
      </c>
      <c r="K75" s="108" t="s">
        <v>1341</v>
      </c>
      <c r="L75" s="106" t="s">
        <v>1342</v>
      </c>
      <c r="M75" s="106">
        <v>7399447671</v>
      </c>
      <c r="N75" s="106" t="s">
        <v>1343</v>
      </c>
      <c r="O75" s="106">
        <v>9854585599</v>
      </c>
      <c r="P75" s="78">
        <v>43473</v>
      </c>
      <c r="Q75" s="47" t="s">
        <v>1324</v>
      </c>
      <c r="R75" s="18"/>
      <c r="S75" s="18" t="s">
        <v>1330</v>
      </c>
      <c r="T75" s="18"/>
    </row>
    <row r="76" spans="1:20">
      <c r="A76" s="4">
        <v>72</v>
      </c>
      <c r="B76" s="17" t="s">
        <v>63</v>
      </c>
      <c r="C76" s="66" t="s">
        <v>924</v>
      </c>
      <c r="D76" s="47" t="s">
        <v>23</v>
      </c>
      <c r="E76" s="65">
        <v>18230103002</v>
      </c>
      <c r="F76" s="63" t="s">
        <v>74</v>
      </c>
      <c r="G76" s="63">
        <v>42</v>
      </c>
      <c r="H76" s="63">
        <v>44</v>
      </c>
      <c r="I76" s="57">
        <f t="shared" si="2"/>
        <v>86</v>
      </c>
      <c r="J76" s="63" t="s">
        <v>925</v>
      </c>
      <c r="K76" s="108" t="s">
        <v>1341</v>
      </c>
      <c r="L76" s="106" t="s">
        <v>1342</v>
      </c>
      <c r="M76" s="106">
        <v>7399447671</v>
      </c>
      <c r="N76" s="106" t="s">
        <v>1343</v>
      </c>
      <c r="O76" s="106">
        <v>9854585599</v>
      </c>
      <c r="P76" s="78">
        <v>43473</v>
      </c>
      <c r="Q76" s="47" t="s">
        <v>1324</v>
      </c>
      <c r="R76" s="18"/>
      <c r="S76" s="18" t="s">
        <v>1330</v>
      </c>
      <c r="T76" s="18"/>
    </row>
    <row r="77" spans="1:20">
      <c r="A77" s="4">
        <v>73</v>
      </c>
      <c r="B77" s="17" t="s">
        <v>63</v>
      </c>
      <c r="C77" s="66" t="s">
        <v>926</v>
      </c>
      <c r="D77" s="47" t="s">
        <v>23</v>
      </c>
      <c r="E77" s="65">
        <v>18230103003</v>
      </c>
      <c r="F77" s="63" t="s">
        <v>74</v>
      </c>
      <c r="G77" s="63">
        <v>38</v>
      </c>
      <c r="H77" s="63">
        <v>29</v>
      </c>
      <c r="I77" s="57">
        <f t="shared" si="2"/>
        <v>67</v>
      </c>
      <c r="J77" s="63" t="s">
        <v>927</v>
      </c>
      <c r="K77" s="108" t="s">
        <v>1341</v>
      </c>
      <c r="L77" s="106" t="s">
        <v>1342</v>
      </c>
      <c r="M77" s="106">
        <v>7399447671</v>
      </c>
      <c r="N77" s="106" t="s">
        <v>1343</v>
      </c>
      <c r="O77" s="106">
        <v>9854585599</v>
      </c>
      <c r="P77" s="78">
        <v>43504</v>
      </c>
      <c r="Q77" s="47" t="s">
        <v>1325</v>
      </c>
      <c r="R77" s="18"/>
      <c r="S77" s="18" t="s">
        <v>1330</v>
      </c>
      <c r="T77" s="18"/>
    </row>
    <row r="78" spans="1:20">
      <c r="A78" s="4">
        <v>74</v>
      </c>
      <c r="B78" s="17" t="s">
        <v>63</v>
      </c>
      <c r="C78" s="66" t="s">
        <v>1011</v>
      </c>
      <c r="D78" s="47" t="s">
        <v>25</v>
      </c>
      <c r="E78" s="63">
        <v>255</v>
      </c>
      <c r="F78" s="87"/>
      <c r="G78" s="63">
        <v>19</v>
      </c>
      <c r="H78" s="63">
        <v>15</v>
      </c>
      <c r="I78" s="57">
        <f t="shared" si="2"/>
        <v>34</v>
      </c>
      <c r="J78" s="63">
        <v>9706435650</v>
      </c>
      <c r="K78" s="108" t="s">
        <v>1341</v>
      </c>
      <c r="L78" s="106" t="s">
        <v>1342</v>
      </c>
      <c r="M78" s="106">
        <v>7399447671</v>
      </c>
      <c r="N78" s="106" t="s">
        <v>1343</v>
      </c>
      <c r="O78" s="106">
        <v>9854585599</v>
      </c>
      <c r="P78" s="78">
        <v>43504</v>
      </c>
      <c r="Q78" s="47" t="s">
        <v>1325</v>
      </c>
      <c r="R78" s="18"/>
      <c r="S78" s="18" t="s">
        <v>1330</v>
      </c>
      <c r="T78" s="18"/>
    </row>
    <row r="79" spans="1:20">
      <c r="A79" s="4">
        <v>75</v>
      </c>
      <c r="B79" s="17" t="s">
        <v>63</v>
      </c>
      <c r="C79" s="66" t="s">
        <v>928</v>
      </c>
      <c r="D79" s="47" t="s">
        <v>23</v>
      </c>
      <c r="E79" s="65">
        <v>18230120202</v>
      </c>
      <c r="F79" s="63" t="s">
        <v>74</v>
      </c>
      <c r="G79" s="63">
        <v>47</v>
      </c>
      <c r="H79" s="63">
        <v>82</v>
      </c>
      <c r="I79" s="57">
        <f t="shared" si="2"/>
        <v>129</v>
      </c>
      <c r="J79" s="63" t="s">
        <v>929</v>
      </c>
      <c r="K79" s="108" t="s">
        <v>1341</v>
      </c>
      <c r="L79" s="106" t="s">
        <v>1342</v>
      </c>
      <c r="M79" s="106">
        <v>7399447671</v>
      </c>
      <c r="N79" s="106" t="s">
        <v>1343</v>
      </c>
      <c r="O79" s="106">
        <v>9854585599</v>
      </c>
      <c r="P79" s="78">
        <v>43504</v>
      </c>
      <c r="Q79" s="47" t="s">
        <v>1325</v>
      </c>
      <c r="R79" s="18"/>
      <c r="S79" s="18" t="s">
        <v>1330</v>
      </c>
      <c r="T79" s="18"/>
    </row>
    <row r="80" spans="1:20">
      <c r="A80" s="4">
        <v>76</v>
      </c>
      <c r="B80" s="17" t="s">
        <v>63</v>
      </c>
      <c r="C80" s="66" t="s">
        <v>930</v>
      </c>
      <c r="D80" s="47" t="s">
        <v>23</v>
      </c>
      <c r="E80" s="65">
        <v>18230120302</v>
      </c>
      <c r="F80" s="63" t="s">
        <v>74</v>
      </c>
      <c r="G80" s="63">
        <v>10</v>
      </c>
      <c r="H80" s="63">
        <v>16</v>
      </c>
      <c r="I80" s="57">
        <f t="shared" si="2"/>
        <v>26</v>
      </c>
      <c r="J80" s="63">
        <v>9706498502</v>
      </c>
      <c r="K80" s="108" t="s">
        <v>1341</v>
      </c>
      <c r="L80" s="106" t="s">
        <v>1342</v>
      </c>
      <c r="M80" s="106">
        <v>7399447671</v>
      </c>
      <c r="N80" s="106" t="s">
        <v>1343</v>
      </c>
      <c r="O80" s="106">
        <v>9854585599</v>
      </c>
      <c r="P80" s="97">
        <v>43532</v>
      </c>
      <c r="Q80" s="47" t="s">
        <v>1326</v>
      </c>
      <c r="R80" s="18"/>
      <c r="S80" s="18" t="s">
        <v>1330</v>
      </c>
      <c r="T80" s="18"/>
    </row>
    <row r="81" spans="1:20">
      <c r="A81" s="4">
        <v>77</v>
      </c>
      <c r="B81" s="17" t="s">
        <v>63</v>
      </c>
      <c r="C81" s="66" t="s">
        <v>999</v>
      </c>
      <c r="D81" s="47" t="s">
        <v>25</v>
      </c>
      <c r="E81" s="63">
        <v>251</v>
      </c>
      <c r="F81" s="87"/>
      <c r="G81" s="63">
        <v>39</v>
      </c>
      <c r="H81" s="63">
        <v>22</v>
      </c>
      <c r="I81" s="57">
        <f t="shared" si="2"/>
        <v>61</v>
      </c>
      <c r="J81" s="63">
        <v>8404055905</v>
      </c>
      <c r="K81" s="108" t="s">
        <v>1341</v>
      </c>
      <c r="L81" s="106" t="s">
        <v>1342</v>
      </c>
      <c r="M81" s="106">
        <v>7399447671</v>
      </c>
      <c r="N81" s="106" t="s">
        <v>1343</v>
      </c>
      <c r="O81" s="106">
        <v>9854585599</v>
      </c>
      <c r="P81" s="97">
        <v>43532</v>
      </c>
      <c r="Q81" s="47" t="s">
        <v>1326</v>
      </c>
      <c r="R81" s="18"/>
      <c r="S81" s="18" t="s">
        <v>1330</v>
      </c>
      <c r="T81" s="18"/>
    </row>
    <row r="82" spans="1:20">
      <c r="A82" s="4">
        <v>78</v>
      </c>
      <c r="B82" s="17" t="s">
        <v>63</v>
      </c>
      <c r="C82" s="66" t="s">
        <v>931</v>
      </c>
      <c r="D82" s="47" t="s">
        <v>23</v>
      </c>
      <c r="E82" s="65">
        <v>18230120303</v>
      </c>
      <c r="F82" s="63" t="s">
        <v>74</v>
      </c>
      <c r="G82" s="63">
        <v>22</v>
      </c>
      <c r="H82" s="63">
        <v>19</v>
      </c>
      <c r="I82" s="57">
        <f t="shared" si="2"/>
        <v>41</v>
      </c>
      <c r="J82" s="63" t="s">
        <v>932</v>
      </c>
      <c r="K82" s="108" t="s">
        <v>1341</v>
      </c>
      <c r="L82" s="106" t="s">
        <v>1342</v>
      </c>
      <c r="M82" s="106">
        <v>7399447671</v>
      </c>
      <c r="N82" s="106" t="s">
        <v>1343</v>
      </c>
      <c r="O82" s="106">
        <v>9854585599</v>
      </c>
      <c r="P82" s="97">
        <v>43532</v>
      </c>
      <c r="Q82" s="47" t="s">
        <v>1326</v>
      </c>
      <c r="R82" s="18"/>
      <c r="S82" s="18" t="s">
        <v>1330</v>
      </c>
      <c r="T82" s="18"/>
    </row>
    <row r="83" spans="1:20">
      <c r="A83" s="4">
        <v>79</v>
      </c>
      <c r="B83" s="17" t="s">
        <v>63</v>
      </c>
      <c r="C83" s="66" t="s">
        <v>933</v>
      </c>
      <c r="D83" s="47" t="s">
        <v>23</v>
      </c>
      <c r="E83" s="65">
        <v>18230120304</v>
      </c>
      <c r="F83" s="63" t="s">
        <v>74</v>
      </c>
      <c r="G83" s="63">
        <v>24</v>
      </c>
      <c r="H83" s="63">
        <v>12</v>
      </c>
      <c r="I83" s="57">
        <f t="shared" si="2"/>
        <v>36</v>
      </c>
      <c r="J83" s="63" t="s">
        <v>934</v>
      </c>
      <c r="K83" s="108" t="s">
        <v>1341</v>
      </c>
      <c r="L83" s="106" t="s">
        <v>1342</v>
      </c>
      <c r="M83" s="106">
        <v>7399447671</v>
      </c>
      <c r="N83" s="106" t="s">
        <v>1343</v>
      </c>
      <c r="O83" s="106">
        <v>9854585599</v>
      </c>
      <c r="P83" s="78">
        <v>43593</v>
      </c>
      <c r="Q83" s="47" t="s">
        <v>1327</v>
      </c>
      <c r="R83" s="18"/>
      <c r="S83" s="18" t="s">
        <v>1330</v>
      </c>
      <c r="T83" s="18"/>
    </row>
    <row r="84" spans="1:20">
      <c r="A84" s="4">
        <v>80</v>
      </c>
      <c r="B84" s="17" t="s">
        <v>63</v>
      </c>
      <c r="C84" s="66" t="s">
        <v>1012</v>
      </c>
      <c r="D84" s="47" t="s">
        <v>25</v>
      </c>
      <c r="E84" s="63">
        <v>253</v>
      </c>
      <c r="F84" s="87"/>
      <c r="G84" s="63">
        <v>24</v>
      </c>
      <c r="H84" s="63">
        <v>17</v>
      </c>
      <c r="I84" s="57">
        <f t="shared" si="2"/>
        <v>41</v>
      </c>
      <c r="J84" s="63">
        <v>9864527208</v>
      </c>
      <c r="K84" s="108" t="s">
        <v>1341</v>
      </c>
      <c r="L84" s="106" t="s">
        <v>1342</v>
      </c>
      <c r="M84" s="106">
        <v>7399447671</v>
      </c>
      <c r="N84" s="106" t="s">
        <v>1343</v>
      </c>
      <c r="O84" s="106">
        <v>9854585599</v>
      </c>
      <c r="P84" s="78">
        <v>43593</v>
      </c>
      <c r="Q84" s="47" t="s">
        <v>1327</v>
      </c>
      <c r="R84" s="18"/>
      <c r="S84" s="18" t="s">
        <v>1330</v>
      </c>
      <c r="T84" s="18"/>
    </row>
    <row r="85" spans="1:20">
      <c r="A85" s="4">
        <v>81</v>
      </c>
      <c r="B85" s="17" t="s">
        <v>63</v>
      </c>
      <c r="C85" s="66" t="s">
        <v>935</v>
      </c>
      <c r="D85" s="47" t="s">
        <v>23</v>
      </c>
      <c r="E85" s="65">
        <v>18230120305</v>
      </c>
      <c r="F85" s="63" t="s">
        <v>74</v>
      </c>
      <c r="G85" s="63">
        <v>17</v>
      </c>
      <c r="H85" s="63">
        <v>22</v>
      </c>
      <c r="I85" s="57">
        <f t="shared" si="2"/>
        <v>39</v>
      </c>
      <c r="J85" s="63" t="s">
        <v>936</v>
      </c>
      <c r="K85" s="108" t="s">
        <v>1341</v>
      </c>
      <c r="L85" s="106" t="s">
        <v>1342</v>
      </c>
      <c r="M85" s="106">
        <v>7399447671</v>
      </c>
      <c r="N85" s="106" t="s">
        <v>1343</v>
      </c>
      <c r="O85" s="106">
        <v>9854585599</v>
      </c>
      <c r="P85" s="78">
        <v>43593</v>
      </c>
      <c r="Q85" s="47" t="s">
        <v>1327</v>
      </c>
      <c r="R85" s="18"/>
      <c r="S85" s="18" t="s">
        <v>1330</v>
      </c>
      <c r="T85" s="18"/>
    </row>
    <row r="86" spans="1:20">
      <c r="A86" s="4">
        <v>82</v>
      </c>
      <c r="B86" s="17" t="s">
        <v>63</v>
      </c>
      <c r="C86" s="66" t="s">
        <v>1001</v>
      </c>
      <c r="D86" s="47" t="s">
        <v>25</v>
      </c>
      <c r="E86" s="63">
        <v>252</v>
      </c>
      <c r="F86" s="87"/>
      <c r="G86" s="63">
        <v>37</v>
      </c>
      <c r="H86" s="63">
        <v>20</v>
      </c>
      <c r="I86" s="57">
        <f t="shared" si="2"/>
        <v>57</v>
      </c>
      <c r="J86" s="63">
        <v>9365445112</v>
      </c>
      <c r="K86" s="108" t="s">
        <v>1341</v>
      </c>
      <c r="L86" s="106" t="s">
        <v>1342</v>
      </c>
      <c r="M86" s="106">
        <v>7399447671</v>
      </c>
      <c r="N86" s="106" t="s">
        <v>1343</v>
      </c>
      <c r="O86" s="106">
        <v>9854585599</v>
      </c>
      <c r="P86" s="97">
        <v>43624</v>
      </c>
      <c r="Q86" s="47" t="s">
        <v>1328</v>
      </c>
      <c r="R86" s="18"/>
      <c r="S86" s="18" t="s">
        <v>1330</v>
      </c>
      <c r="T86" s="18"/>
    </row>
    <row r="87" spans="1:20">
      <c r="A87" s="4">
        <v>83</v>
      </c>
      <c r="B87" s="17" t="s">
        <v>63</v>
      </c>
      <c r="C87" s="66" t="s">
        <v>1013</v>
      </c>
      <c r="D87" s="47" t="s">
        <v>25</v>
      </c>
      <c r="E87" s="63">
        <v>198</v>
      </c>
      <c r="F87" s="87"/>
      <c r="G87" s="63">
        <v>30</v>
      </c>
      <c r="H87" s="63">
        <v>25</v>
      </c>
      <c r="I87" s="57">
        <f t="shared" si="2"/>
        <v>55</v>
      </c>
      <c r="J87" s="63">
        <v>9365122830</v>
      </c>
      <c r="K87" s="108" t="s">
        <v>1341</v>
      </c>
      <c r="L87" s="106" t="s">
        <v>1342</v>
      </c>
      <c r="M87" s="106">
        <v>7399447671</v>
      </c>
      <c r="N87" s="106" t="s">
        <v>1343</v>
      </c>
      <c r="O87" s="106">
        <v>9854585599</v>
      </c>
      <c r="P87" s="97">
        <v>43624</v>
      </c>
      <c r="Q87" s="47" t="s">
        <v>1328</v>
      </c>
      <c r="R87" s="18"/>
      <c r="S87" s="18" t="s">
        <v>1330</v>
      </c>
      <c r="T87" s="18"/>
    </row>
    <row r="88" spans="1:20">
      <c r="A88" s="4">
        <v>84</v>
      </c>
      <c r="B88" s="17" t="s">
        <v>63</v>
      </c>
      <c r="C88" s="66" t="s">
        <v>937</v>
      </c>
      <c r="D88" s="47" t="s">
        <v>23</v>
      </c>
      <c r="E88" s="65">
        <v>18230120306</v>
      </c>
      <c r="F88" s="63" t="s">
        <v>74</v>
      </c>
      <c r="G88" s="63">
        <v>10</v>
      </c>
      <c r="H88" s="63">
        <v>9</v>
      </c>
      <c r="I88" s="57">
        <f t="shared" si="2"/>
        <v>19</v>
      </c>
      <c r="J88" s="63" t="s">
        <v>938</v>
      </c>
      <c r="K88" s="108" t="s">
        <v>1341</v>
      </c>
      <c r="L88" s="106" t="s">
        <v>1342</v>
      </c>
      <c r="M88" s="106">
        <v>7399447671</v>
      </c>
      <c r="N88" s="106" t="s">
        <v>1343</v>
      </c>
      <c r="O88" s="106">
        <v>9854585599</v>
      </c>
      <c r="P88" s="97">
        <v>43624</v>
      </c>
      <c r="Q88" s="47" t="s">
        <v>1328</v>
      </c>
      <c r="R88" s="18"/>
      <c r="S88" s="18" t="s">
        <v>1330</v>
      </c>
      <c r="T88" s="18"/>
    </row>
    <row r="89" spans="1:20">
      <c r="A89" s="4">
        <v>85</v>
      </c>
      <c r="B89" s="17" t="s">
        <v>63</v>
      </c>
      <c r="C89" s="66" t="s">
        <v>1014</v>
      </c>
      <c r="D89" s="47" t="s">
        <v>25</v>
      </c>
      <c r="E89" s="63">
        <v>105</v>
      </c>
      <c r="F89" s="87"/>
      <c r="G89" s="63">
        <v>31</v>
      </c>
      <c r="H89" s="63">
        <v>34</v>
      </c>
      <c r="I89" s="57">
        <f t="shared" si="2"/>
        <v>65</v>
      </c>
      <c r="J89" s="63">
        <v>7896300829</v>
      </c>
      <c r="K89" s="108" t="s">
        <v>1341</v>
      </c>
      <c r="L89" s="106" t="s">
        <v>1342</v>
      </c>
      <c r="M89" s="106">
        <v>7399447671</v>
      </c>
      <c r="N89" s="106" t="s">
        <v>1343</v>
      </c>
      <c r="O89" s="106">
        <v>9854585599</v>
      </c>
      <c r="P89" s="97">
        <v>43654</v>
      </c>
      <c r="Q89" s="47" t="s">
        <v>1329</v>
      </c>
      <c r="R89" s="18"/>
      <c r="S89" s="18" t="s">
        <v>1330</v>
      </c>
      <c r="T89" s="18"/>
    </row>
    <row r="90" spans="1:20">
      <c r="A90" s="4">
        <v>86</v>
      </c>
      <c r="B90" s="17" t="s">
        <v>63</v>
      </c>
      <c r="C90" s="66" t="s">
        <v>1013</v>
      </c>
      <c r="D90" s="47" t="s">
        <v>25</v>
      </c>
      <c r="E90" s="63">
        <v>110</v>
      </c>
      <c r="F90" s="87"/>
      <c r="G90" s="63">
        <v>33</v>
      </c>
      <c r="H90" s="63">
        <v>29</v>
      </c>
      <c r="I90" s="57">
        <f t="shared" si="2"/>
        <v>62</v>
      </c>
      <c r="J90" s="63">
        <v>8876271286</v>
      </c>
      <c r="K90" s="108" t="s">
        <v>1341</v>
      </c>
      <c r="L90" s="106" t="s">
        <v>1342</v>
      </c>
      <c r="M90" s="106">
        <v>7399447671</v>
      </c>
      <c r="N90" s="106" t="s">
        <v>1343</v>
      </c>
      <c r="O90" s="106">
        <v>9854585599</v>
      </c>
      <c r="P90" s="97">
        <v>43654</v>
      </c>
      <c r="Q90" s="47" t="s">
        <v>1329</v>
      </c>
      <c r="R90" s="18"/>
      <c r="S90" s="18" t="s">
        <v>1330</v>
      </c>
      <c r="T90" s="18"/>
    </row>
    <row r="91" spans="1:20">
      <c r="A91" s="4">
        <v>87</v>
      </c>
      <c r="B91" s="17" t="s">
        <v>63</v>
      </c>
      <c r="C91" s="66" t="s">
        <v>939</v>
      </c>
      <c r="D91" s="47" t="s">
        <v>23</v>
      </c>
      <c r="E91" s="68">
        <v>18230120307</v>
      </c>
      <c r="F91" s="63" t="s">
        <v>86</v>
      </c>
      <c r="G91" s="63">
        <v>13</v>
      </c>
      <c r="H91" s="63">
        <v>14</v>
      </c>
      <c r="I91" s="57">
        <f t="shared" si="2"/>
        <v>27</v>
      </c>
      <c r="J91" s="63" t="s">
        <v>940</v>
      </c>
      <c r="K91" s="108" t="s">
        <v>1341</v>
      </c>
      <c r="L91" s="106" t="s">
        <v>1342</v>
      </c>
      <c r="M91" s="106">
        <v>7399447671</v>
      </c>
      <c r="N91" s="106" t="s">
        <v>1343</v>
      </c>
      <c r="O91" s="106">
        <v>9854585599</v>
      </c>
      <c r="P91" s="97">
        <v>43654</v>
      </c>
      <c r="Q91" s="47" t="s">
        <v>1329</v>
      </c>
      <c r="R91" s="18"/>
      <c r="S91" s="18" t="s">
        <v>1330</v>
      </c>
      <c r="T91" s="18"/>
    </row>
    <row r="92" spans="1:20">
      <c r="A92" s="4">
        <v>88</v>
      </c>
      <c r="B92" s="17" t="s">
        <v>63</v>
      </c>
      <c r="C92" s="66" t="s">
        <v>941</v>
      </c>
      <c r="D92" s="47" t="s">
        <v>23</v>
      </c>
      <c r="E92" s="65">
        <v>18230120401</v>
      </c>
      <c r="F92" s="63" t="s">
        <v>74</v>
      </c>
      <c r="G92" s="63">
        <v>57</v>
      </c>
      <c r="H92" s="63">
        <v>54</v>
      </c>
      <c r="I92" s="57">
        <f t="shared" si="2"/>
        <v>111</v>
      </c>
      <c r="J92" s="63">
        <v>9859874689</v>
      </c>
      <c r="K92" s="108" t="s">
        <v>1341</v>
      </c>
      <c r="L92" s="106" t="s">
        <v>1342</v>
      </c>
      <c r="M92" s="106">
        <v>7399447671</v>
      </c>
      <c r="N92" s="106" t="s">
        <v>1343</v>
      </c>
      <c r="O92" s="106">
        <v>9854585599</v>
      </c>
      <c r="P92" s="78">
        <v>43685</v>
      </c>
      <c r="Q92" s="47" t="s">
        <v>1324</v>
      </c>
      <c r="R92" s="18"/>
      <c r="S92" s="18" t="s">
        <v>1330</v>
      </c>
      <c r="T92" s="18"/>
    </row>
    <row r="93" spans="1:20">
      <c r="A93" s="4">
        <v>89</v>
      </c>
      <c r="B93" s="17" t="s">
        <v>63</v>
      </c>
      <c r="C93" s="66" t="s">
        <v>1009</v>
      </c>
      <c r="D93" s="47" t="s">
        <v>25</v>
      </c>
      <c r="E93" s="63">
        <v>112</v>
      </c>
      <c r="F93" s="87"/>
      <c r="G93" s="63">
        <v>27</v>
      </c>
      <c r="H93" s="63">
        <v>17</v>
      </c>
      <c r="I93" s="57">
        <f t="shared" si="2"/>
        <v>44</v>
      </c>
      <c r="J93" s="63">
        <v>9435179335</v>
      </c>
      <c r="K93" s="108" t="s">
        <v>1341</v>
      </c>
      <c r="L93" s="106" t="s">
        <v>1342</v>
      </c>
      <c r="M93" s="106">
        <v>7399447671</v>
      </c>
      <c r="N93" s="106" t="s">
        <v>1343</v>
      </c>
      <c r="O93" s="106">
        <v>9854585599</v>
      </c>
      <c r="P93" s="78">
        <v>43685</v>
      </c>
      <c r="Q93" s="47" t="s">
        <v>1324</v>
      </c>
      <c r="R93" s="18"/>
      <c r="S93" s="18" t="s">
        <v>1330</v>
      </c>
      <c r="T93" s="18"/>
    </row>
    <row r="94" spans="1:20">
      <c r="A94" s="4">
        <v>90</v>
      </c>
      <c r="B94" s="17" t="s">
        <v>63</v>
      </c>
      <c r="C94" s="66" t="s">
        <v>1008</v>
      </c>
      <c r="D94" s="47" t="s">
        <v>25</v>
      </c>
      <c r="E94" s="63">
        <v>28</v>
      </c>
      <c r="F94" s="87"/>
      <c r="G94" s="63">
        <v>24</v>
      </c>
      <c r="H94" s="63">
        <v>28</v>
      </c>
      <c r="I94" s="57">
        <f t="shared" si="2"/>
        <v>52</v>
      </c>
      <c r="J94" s="63">
        <v>9707148103</v>
      </c>
      <c r="K94" s="108" t="s">
        <v>1341</v>
      </c>
      <c r="L94" s="106" t="s">
        <v>1342</v>
      </c>
      <c r="M94" s="106">
        <v>7399447671</v>
      </c>
      <c r="N94" s="106" t="s">
        <v>1343</v>
      </c>
      <c r="O94" s="106">
        <v>9854585599</v>
      </c>
      <c r="P94" s="78">
        <v>43685</v>
      </c>
      <c r="Q94" s="47" t="s">
        <v>1324</v>
      </c>
      <c r="R94" s="18"/>
      <c r="S94" s="18" t="s">
        <v>1330</v>
      </c>
      <c r="T94" s="18"/>
    </row>
    <row r="95" spans="1:20">
      <c r="A95" s="4">
        <v>91</v>
      </c>
      <c r="B95" s="17" t="s">
        <v>63</v>
      </c>
      <c r="C95" s="66" t="s">
        <v>942</v>
      </c>
      <c r="D95" s="47" t="s">
        <v>23</v>
      </c>
      <c r="E95" s="65">
        <v>18230120402</v>
      </c>
      <c r="F95" s="63" t="s">
        <v>74</v>
      </c>
      <c r="G95" s="63">
        <v>37</v>
      </c>
      <c r="H95" s="63">
        <v>51</v>
      </c>
      <c r="I95" s="57">
        <f t="shared" si="2"/>
        <v>88</v>
      </c>
      <c r="J95" s="63" t="s">
        <v>943</v>
      </c>
      <c r="K95" s="108" t="s">
        <v>1341</v>
      </c>
      <c r="L95" s="106" t="s">
        <v>1342</v>
      </c>
      <c r="M95" s="106">
        <v>7399447671</v>
      </c>
      <c r="N95" s="106" t="s">
        <v>1343</v>
      </c>
      <c r="O95" s="106">
        <v>9854585599</v>
      </c>
      <c r="P95" s="78">
        <v>43716</v>
      </c>
      <c r="Q95" s="47" t="s">
        <v>1325</v>
      </c>
      <c r="R95" s="18"/>
      <c r="S95" s="18" t="s">
        <v>1330</v>
      </c>
      <c r="T95" s="18"/>
    </row>
    <row r="96" spans="1:20">
      <c r="A96" s="4">
        <v>92</v>
      </c>
      <c r="B96" s="17" t="s">
        <v>63</v>
      </c>
      <c r="C96" s="66" t="s">
        <v>944</v>
      </c>
      <c r="D96" s="47" t="s">
        <v>23</v>
      </c>
      <c r="E96" s="65">
        <v>18230120403</v>
      </c>
      <c r="F96" s="63" t="s">
        <v>74</v>
      </c>
      <c r="G96" s="63">
        <v>10</v>
      </c>
      <c r="H96" s="63">
        <v>2</v>
      </c>
      <c r="I96" s="57">
        <f t="shared" si="2"/>
        <v>12</v>
      </c>
      <c r="J96" s="63" t="s">
        <v>945</v>
      </c>
      <c r="K96" s="108" t="s">
        <v>1341</v>
      </c>
      <c r="L96" s="106" t="s">
        <v>1342</v>
      </c>
      <c r="M96" s="106">
        <v>7399447671</v>
      </c>
      <c r="N96" s="106" t="s">
        <v>1343</v>
      </c>
      <c r="O96" s="106">
        <v>9854585599</v>
      </c>
      <c r="P96" s="78">
        <v>43716</v>
      </c>
      <c r="Q96" s="47" t="s">
        <v>1325</v>
      </c>
      <c r="R96" s="18"/>
      <c r="S96" s="18" t="s">
        <v>1330</v>
      </c>
      <c r="T96" s="18"/>
    </row>
    <row r="97" spans="1:20">
      <c r="A97" s="4">
        <v>93</v>
      </c>
      <c r="B97" s="17" t="s">
        <v>63</v>
      </c>
      <c r="C97" s="66" t="s">
        <v>1011</v>
      </c>
      <c r="D97" s="47" t="s">
        <v>25</v>
      </c>
      <c r="E97" s="63">
        <v>67</v>
      </c>
      <c r="F97" s="87"/>
      <c r="G97" s="63">
        <v>19</v>
      </c>
      <c r="H97" s="63">
        <v>13</v>
      </c>
      <c r="I97" s="57">
        <f t="shared" si="2"/>
        <v>32</v>
      </c>
      <c r="J97" s="63">
        <v>9577559201</v>
      </c>
      <c r="K97" s="108" t="s">
        <v>1341</v>
      </c>
      <c r="L97" s="106" t="s">
        <v>1342</v>
      </c>
      <c r="M97" s="106">
        <v>7399447671</v>
      </c>
      <c r="N97" s="106" t="s">
        <v>1343</v>
      </c>
      <c r="O97" s="106">
        <v>9854585599</v>
      </c>
      <c r="P97" s="78">
        <v>43716</v>
      </c>
      <c r="Q97" s="47" t="s">
        <v>1325</v>
      </c>
      <c r="R97" s="18"/>
      <c r="S97" s="18" t="s">
        <v>1330</v>
      </c>
      <c r="T97" s="18"/>
    </row>
    <row r="98" spans="1:20">
      <c r="A98" s="4">
        <v>94</v>
      </c>
      <c r="B98" s="17" t="s">
        <v>63</v>
      </c>
      <c r="C98" s="66" t="s">
        <v>999</v>
      </c>
      <c r="D98" s="47" t="s">
        <v>25</v>
      </c>
      <c r="E98" s="63">
        <v>167</v>
      </c>
      <c r="F98" s="87"/>
      <c r="G98" s="63">
        <v>25</v>
      </c>
      <c r="H98" s="63">
        <v>25</v>
      </c>
      <c r="I98" s="57">
        <f t="shared" si="2"/>
        <v>50</v>
      </c>
      <c r="J98" s="63">
        <v>8403014351</v>
      </c>
      <c r="K98" s="108" t="s">
        <v>1341</v>
      </c>
      <c r="L98" s="106" t="s">
        <v>1342</v>
      </c>
      <c r="M98" s="106">
        <v>7399447671</v>
      </c>
      <c r="N98" s="106" t="s">
        <v>1343</v>
      </c>
      <c r="O98" s="106">
        <v>9854585599</v>
      </c>
      <c r="P98" s="97">
        <v>43746</v>
      </c>
      <c r="Q98" s="47" t="s">
        <v>1326</v>
      </c>
      <c r="R98" s="18"/>
      <c r="S98" s="18" t="s">
        <v>1330</v>
      </c>
      <c r="T98" s="18"/>
    </row>
    <row r="99" spans="1:20">
      <c r="A99" s="4">
        <v>95</v>
      </c>
      <c r="B99" s="17" t="s">
        <v>63</v>
      </c>
      <c r="C99" s="66" t="s">
        <v>946</v>
      </c>
      <c r="D99" s="47" t="s">
        <v>23</v>
      </c>
      <c r="E99" s="65">
        <v>18230120404</v>
      </c>
      <c r="F99" s="63" t="s">
        <v>74</v>
      </c>
      <c r="G99" s="63">
        <v>45</v>
      </c>
      <c r="H99" s="63">
        <v>47</v>
      </c>
      <c r="I99" s="57">
        <f t="shared" si="2"/>
        <v>92</v>
      </c>
      <c r="J99" s="63" t="s">
        <v>947</v>
      </c>
      <c r="K99" s="108" t="s">
        <v>1341</v>
      </c>
      <c r="L99" s="106" t="s">
        <v>1342</v>
      </c>
      <c r="M99" s="106">
        <v>7399447671</v>
      </c>
      <c r="N99" s="106" t="s">
        <v>1343</v>
      </c>
      <c r="O99" s="106">
        <v>9854585599</v>
      </c>
      <c r="P99" s="97">
        <v>43746</v>
      </c>
      <c r="Q99" s="18" t="s">
        <v>1326</v>
      </c>
      <c r="R99" s="18"/>
      <c r="S99" s="18" t="s">
        <v>1330</v>
      </c>
      <c r="T99" s="18"/>
    </row>
    <row r="100" spans="1:20">
      <c r="A100" s="4">
        <v>96</v>
      </c>
      <c r="B100" s="17" t="s">
        <v>63</v>
      </c>
      <c r="C100" s="66" t="s">
        <v>948</v>
      </c>
      <c r="D100" s="47" t="s">
        <v>23</v>
      </c>
      <c r="E100" s="68">
        <v>18230101909</v>
      </c>
      <c r="F100" s="63" t="s">
        <v>86</v>
      </c>
      <c r="G100" s="63">
        <v>16</v>
      </c>
      <c r="H100" s="63">
        <v>17</v>
      </c>
      <c r="I100" s="57">
        <f t="shared" si="2"/>
        <v>33</v>
      </c>
      <c r="J100" s="63" t="s">
        <v>949</v>
      </c>
      <c r="K100" s="108" t="s">
        <v>1341</v>
      </c>
      <c r="L100" s="106" t="s">
        <v>1342</v>
      </c>
      <c r="M100" s="106">
        <v>7399447671</v>
      </c>
      <c r="N100" s="106" t="s">
        <v>1343</v>
      </c>
      <c r="O100" s="106">
        <v>9854585599</v>
      </c>
      <c r="P100" s="97">
        <v>43746</v>
      </c>
      <c r="Q100" s="18" t="s">
        <v>1326</v>
      </c>
      <c r="R100" s="18"/>
      <c r="S100" s="18" t="s">
        <v>1330</v>
      </c>
      <c r="T100" s="18"/>
    </row>
    <row r="101" spans="1:20">
      <c r="A101" s="4">
        <v>97</v>
      </c>
      <c r="B101" s="17" t="s">
        <v>63</v>
      </c>
      <c r="C101" s="66" t="s">
        <v>1015</v>
      </c>
      <c r="D101" s="47" t="s">
        <v>25</v>
      </c>
      <c r="E101" s="63">
        <v>27</v>
      </c>
      <c r="F101" s="87"/>
      <c r="G101" s="63">
        <v>22</v>
      </c>
      <c r="H101" s="63">
        <v>39</v>
      </c>
      <c r="I101" s="57">
        <f t="shared" ref="I101:I132" si="3">SUM(G101:H101)</f>
        <v>61</v>
      </c>
      <c r="J101" s="63">
        <v>9401632522</v>
      </c>
      <c r="K101" s="108" t="s">
        <v>1341</v>
      </c>
      <c r="L101" s="106" t="s">
        <v>1342</v>
      </c>
      <c r="M101" s="106">
        <v>7399447671</v>
      </c>
      <c r="N101" s="106" t="s">
        <v>1343</v>
      </c>
      <c r="O101" s="106">
        <v>9854585599</v>
      </c>
      <c r="P101" s="97" t="s">
        <v>1024</v>
      </c>
      <c r="Q101" s="18" t="s">
        <v>1328</v>
      </c>
      <c r="R101" s="18"/>
      <c r="S101" s="18" t="s">
        <v>1330</v>
      </c>
      <c r="T101" s="18"/>
    </row>
    <row r="102" spans="1:20">
      <c r="A102" s="4">
        <v>98</v>
      </c>
      <c r="B102" s="17" t="s">
        <v>63</v>
      </c>
      <c r="C102" s="66" t="s">
        <v>1008</v>
      </c>
      <c r="D102" s="47" t="s">
        <v>25</v>
      </c>
      <c r="E102" s="63">
        <v>113</v>
      </c>
      <c r="F102" s="87"/>
      <c r="G102" s="63">
        <v>21</v>
      </c>
      <c r="H102" s="63">
        <v>16</v>
      </c>
      <c r="I102" s="57">
        <f t="shared" si="3"/>
        <v>37</v>
      </c>
      <c r="J102" s="63">
        <v>9954147431</v>
      </c>
      <c r="K102" s="108" t="s">
        <v>1341</v>
      </c>
      <c r="L102" s="106" t="s">
        <v>1342</v>
      </c>
      <c r="M102" s="106">
        <v>7399447671</v>
      </c>
      <c r="N102" s="106" t="s">
        <v>1343</v>
      </c>
      <c r="O102" s="106">
        <v>9854585599</v>
      </c>
      <c r="P102" s="97" t="s">
        <v>1024</v>
      </c>
      <c r="Q102" s="18" t="s">
        <v>1328</v>
      </c>
      <c r="R102" s="18"/>
      <c r="S102" s="18" t="s">
        <v>1330</v>
      </c>
      <c r="T102" s="18"/>
    </row>
    <row r="103" spans="1:20">
      <c r="A103" s="4">
        <v>99</v>
      </c>
      <c r="B103" s="17" t="s">
        <v>63</v>
      </c>
      <c r="C103" s="66" t="s">
        <v>950</v>
      </c>
      <c r="D103" s="47" t="s">
        <v>23</v>
      </c>
      <c r="E103" s="65">
        <v>18230120405</v>
      </c>
      <c r="F103" s="63" t="s">
        <v>249</v>
      </c>
      <c r="G103" s="63">
        <v>50</v>
      </c>
      <c r="H103" s="63">
        <v>43</v>
      </c>
      <c r="I103" s="57">
        <f t="shared" si="3"/>
        <v>93</v>
      </c>
      <c r="J103" s="63" t="s">
        <v>951</v>
      </c>
      <c r="K103" s="108" t="s">
        <v>1341</v>
      </c>
      <c r="L103" s="106" t="s">
        <v>1342</v>
      </c>
      <c r="M103" s="106">
        <v>7399447671</v>
      </c>
      <c r="N103" s="106" t="s">
        <v>1343</v>
      </c>
      <c r="O103" s="106">
        <v>9854585599</v>
      </c>
      <c r="P103" s="97" t="s">
        <v>1024</v>
      </c>
      <c r="Q103" s="18" t="s">
        <v>1328</v>
      </c>
      <c r="R103" s="18"/>
      <c r="S103" s="18" t="s">
        <v>1330</v>
      </c>
      <c r="T103" s="18"/>
    </row>
    <row r="104" spans="1:20">
      <c r="A104" s="4">
        <v>100</v>
      </c>
      <c r="B104" s="17" t="s">
        <v>63</v>
      </c>
      <c r="C104" s="66" t="s">
        <v>952</v>
      </c>
      <c r="D104" s="47" t="s">
        <v>23</v>
      </c>
      <c r="E104" s="68">
        <v>18230120207</v>
      </c>
      <c r="F104" s="63" t="s">
        <v>86</v>
      </c>
      <c r="G104" s="63">
        <v>16</v>
      </c>
      <c r="H104" s="63">
        <v>14</v>
      </c>
      <c r="I104" s="57">
        <f t="shared" si="3"/>
        <v>30</v>
      </c>
      <c r="J104" s="63" t="s">
        <v>953</v>
      </c>
      <c r="K104" s="108" t="s">
        <v>1341</v>
      </c>
      <c r="L104" s="106" t="s">
        <v>1342</v>
      </c>
      <c r="M104" s="106">
        <v>7399447671</v>
      </c>
      <c r="N104" s="106" t="s">
        <v>1343</v>
      </c>
      <c r="O104" s="106">
        <v>9854585599</v>
      </c>
      <c r="P104" s="97" t="s">
        <v>1025</v>
      </c>
      <c r="Q104" s="18" t="s">
        <v>1329</v>
      </c>
      <c r="R104" s="18"/>
      <c r="S104" s="18" t="s">
        <v>1330</v>
      </c>
      <c r="T104" s="18"/>
    </row>
    <row r="105" spans="1:20">
      <c r="A105" s="4">
        <v>101</v>
      </c>
      <c r="B105" s="17" t="s">
        <v>63</v>
      </c>
      <c r="C105" s="66" t="s">
        <v>1003</v>
      </c>
      <c r="D105" s="47" t="s">
        <v>25</v>
      </c>
      <c r="E105" s="63">
        <v>248</v>
      </c>
      <c r="F105" s="87"/>
      <c r="G105" s="63">
        <v>29</v>
      </c>
      <c r="H105" s="63">
        <v>32</v>
      </c>
      <c r="I105" s="57">
        <f t="shared" si="3"/>
        <v>61</v>
      </c>
      <c r="J105" s="63">
        <v>8486192353</v>
      </c>
      <c r="K105" s="108" t="s">
        <v>1341</v>
      </c>
      <c r="L105" s="106" t="s">
        <v>1342</v>
      </c>
      <c r="M105" s="106">
        <v>7399447671</v>
      </c>
      <c r="N105" s="106" t="s">
        <v>1343</v>
      </c>
      <c r="O105" s="106">
        <v>9854585599</v>
      </c>
      <c r="P105" s="97" t="s">
        <v>1025</v>
      </c>
      <c r="Q105" s="18" t="s">
        <v>1329</v>
      </c>
      <c r="R105" s="18"/>
      <c r="S105" s="18" t="s">
        <v>1330</v>
      </c>
      <c r="T105" s="18"/>
    </row>
    <row r="106" spans="1:20">
      <c r="A106" s="4">
        <v>102</v>
      </c>
      <c r="B106" s="17" t="s">
        <v>63</v>
      </c>
      <c r="C106" s="66" t="s">
        <v>1003</v>
      </c>
      <c r="D106" s="47" t="s">
        <v>25</v>
      </c>
      <c r="E106" s="63">
        <v>62</v>
      </c>
      <c r="F106" s="87"/>
      <c r="G106" s="63">
        <v>22</v>
      </c>
      <c r="H106" s="63">
        <v>22</v>
      </c>
      <c r="I106" s="57">
        <f t="shared" si="3"/>
        <v>44</v>
      </c>
      <c r="J106" s="63">
        <v>8133010776</v>
      </c>
      <c r="K106" s="108" t="s">
        <v>1341</v>
      </c>
      <c r="L106" s="106" t="s">
        <v>1342</v>
      </c>
      <c r="M106" s="106">
        <v>7399447671</v>
      </c>
      <c r="N106" s="106" t="s">
        <v>1343</v>
      </c>
      <c r="O106" s="106">
        <v>9854585599</v>
      </c>
      <c r="P106" s="97" t="s">
        <v>1025</v>
      </c>
      <c r="Q106" s="18" t="s">
        <v>1329</v>
      </c>
      <c r="R106" s="18"/>
      <c r="S106" s="18" t="s">
        <v>1330</v>
      </c>
      <c r="T106" s="18"/>
    </row>
    <row r="107" spans="1:20">
      <c r="A107" s="4">
        <v>103</v>
      </c>
      <c r="B107" s="17" t="s">
        <v>63</v>
      </c>
      <c r="C107" s="66" t="s">
        <v>954</v>
      </c>
      <c r="D107" s="47" t="s">
        <v>23</v>
      </c>
      <c r="E107" s="68">
        <v>18230102706</v>
      </c>
      <c r="F107" s="63" t="s">
        <v>86</v>
      </c>
      <c r="G107" s="63">
        <v>21</v>
      </c>
      <c r="H107" s="63">
        <v>15</v>
      </c>
      <c r="I107" s="57">
        <f t="shared" si="3"/>
        <v>36</v>
      </c>
      <c r="J107" s="63" t="s">
        <v>955</v>
      </c>
      <c r="K107" s="108" t="s">
        <v>1341</v>
      </c>
      <c r="L107" s="106" t="s">
        <v>1342</v>
      </c>
      <c r="M107" s="106">
        <v>7399447671</v>
      </c>
      <c r="N107" s="106" t="s">
        <v>1343</v>
      </c>
      <c r="O107" s="106">
        <v>9854585599</v>
      </c>
      <c r="P107" s="97" t="s">
        <v>1026</v>
      </c>
      <c r="Q107" s="18" t="s">
        <v>1325</v>
      </c>
      <c r="R107" s="18"/>
      <c r="S107" s="18" t="s">
        <v>1330</v>
      </c>
      <c r="T107" s="18"/>
    </row>
    <row r="108" spans="1:20">
      <c r="A108" s="4">
        <v>104</v>
      </c>
      <c r="B108" s="17" t="s">
        <v>63</v>
      </c>
      <c r="C108" s="66" t="s">
        <v>956</v>
      </c>
      <c r="D108" s="47" t="s">
        <v>23</v>
      </c>
      <c r="E108" s="68">
        <v>18230103004</v>
      </c>
      <c r="F108" s="63" t="s">
        <v>86</v>
      </c>
      <c r="G108" s="63">
        <v>8</v>
      </c>
      <c r="H108" s="63">
        <v>13</v>
      </c>
      <c r="I108" s="57">
        <f t="shared" si="3"/>
        <v>21</v>
      </c>
      <c r="J108" s="63" t="s">
        <v>957</v>
      </c>
      <c r="K108" s="108" t="s">
        <v>1341</v>
      </c>
      <c r="L108" s="106" t="s">
        <v>1342</v>
      </c>
      <c r="M108" s="106">
        <v>7399447671</v>
      </c>
      <c r="N108" s="106" t="s">
        <v>1343</v>
      </c>
      <c r="O108" s="106">
        <v>9854585599</v>
      </c>
      <c r="P108" s="97" t="s">
        <v>1026</v>
      </c>
      <c r="Q108" s="18" t="s">
        <v>1325</v>
      </c>
      <c r="R108" s="18"/>
      <c r="S108" s="18" t="s">
        <v>1330</v>
      </c>
      <c r="T108" s="18"/>
    </row>
    <row r="109" spans="1:20">
      <c r="A109" s="4">
        <v>105</v>
      </c>
      <c r="B109" s="17" t="s">
        <v>63</v>
      </c>
      <c r="C109" s="66" t="s">
        <v>1017</v>
      </c>
      <c r="D109" s="47" t="s">
        <v>25</v>
      </c>
      <c r="E109" s="63">
        <v>19</v>
      </c>
      <c r="F109" s="87"/>
      <c r="G109" s="63">
        <v>24</v>
      </c>
      <c r="H109" s="63">
        <v>18</v>
      </c>
      <c r="I109" s="57">
        <f t="shared" si="3"/>
        <v>42</v>
      </c>
      <c r="J109" s="63">
        <v>9435928131</v>
      </c>
      <c r="K109" s="109" t="s">
        <v>1315</v>
      </c>
      <c r="L109" s="107" t="s">
        <v>1339</v>
      </c>
      <c r="M109" s="18">
        <v>7399979725</v>
      </c>
      <c r="N109" s="105" t="s">
        <v>1344</v>
      </c>
      <c r="O109" s="105">
        <v>9613564452</v>
      </c>
      <c r="P109" s="97" t="s">
        <v>1026</v>
      </c>
      <c r="Q109" s="18" t="s">
        <v>1325</v>
      </c>
      <c r="R109" s="18"/>
      <c r="S109" s="18" t="s">
        <v>1330</v>
      </c>
      <c r="T109" s="18"/>
    </row>
    <row r="110" spans="1:20">
      <c r="A110" s="4">
        <v>106</v>
      </c>
      <c r="B110" s="17" t="s">
        <v>63</v>
      </c>
      <c r="C110" s="66" t="s">
        <v>1016</v>
      </c>
      <c r="D110" s="47" t="s">
        <v>25</v>
      </c>
      <c r="E110" s="63">
        <v>108</v>
      </c>
      <c r="F110" s="87"/>
      <c r="G110" s="63">
        <v>38</v>
      </c>
      <c r="H110" s="63">
        <v>36</v>
      </c>
      <c r="I110" s="57">
        <f t="shared" si="3"/>
        <v>74</v>
      </c>
      <c r="J110" s="63">
        <v>8399837982</v>
      </c>
      <c r="K110" s="109" t="s">
        <v>1315</v>
      </c>
      <c r="L110" s="107" t="s">
        <v>1339</v>
      </c>
      <c r="M110" s="18">
        <v>7399979725</v>
      </c>
      <c r="N110" s="105" t="s">
        <v>1344</v>
      </c>
      <c r="O110" s="105">
        <v>9613564452</v>
      </c>
      <c r="P110" s="78" t="s">
        <v>1027</v>
      </c>
      <c r="Q110" s="18" t="s">
        <v>1326</v>
      </c>
      <c r="R110" s="18"/>
      <c r="S110" s="18" t="s">
        <v>1330</v>
      </c>
      <c r="T110" s="18"/>
    </row>
    <row r="111" spans="1:20">
      <c r="A111" s="4">
        <v>107</v>
      </c>
      <c r="B111" s="17" t="s">
        <v>63</v>
      </c>
      <c r="C111" s="66" t="s">
        <v>958</v>
      </c>
      <c r="D111" s="47" t="s">
        <v>23</v>
      </c>
      <c r="E111" s="65">
        <v>18230101902</v>
      </c>
      <c r="F111" s="63" t="s">
        <v>249</v>
      </c>
      <c r="G111" s="63">
        <v>40</v>
      </c>
      <c r="H111" s="63">
        <v>50</v>
      </c>
      <c r="I111" s="57">
        <f t="shared" si="3"/>
        <v>90</v>
      </c>
      <c r="J111" s="63" t="s">
        <v>959</v>
      </c>
      <c r="K111" s="109" t="s">
        <v>1315</v>
      </c>
      <c r="L111" s="107" t="s">
        <v>1339</v>
      </c>
      <c r="M111" s="18">
        <v>7399979725</v>
      </c>
      <c r="N111" s="105" t="s">
        <v>1344</v>
      </c>
      <c r="O111" s="105">
        <v>9613564452</v>
      </c>
      <c r="P111" s="78" t="s">
        <v>1027</v>
      </c>
      <c r="Q111" s="18" t="s">
        <v>1326</v>
      </c>
      <c r="R111" s="18"/>
      <c r="S111" s="18" t="s">
        <v>1330</v>
      </c>
      <c r="T111" s="18"/>
    </row>
    <row r="112" spans="1:20">
      <c r="A112" s="4">
        <v>108</v>
      </c>
      <c r="B112" s="17" t="s">
        <v>63</v>
      </c>
      <c r="C112" s="66" t="s">
        <v>960</v>
      </c>
      <c r="D112" s="47" t="s">
        <v>23</v>
      </c>
      <c r="E112" s="65">
        <v>18230120201</v>
      </c>
      <c r="F112" s="63" t="s">
        <v>249</v>
      </c>
      <c r="G112" s="63">
        <v>88</v>
      </c>
      <c r="H112" s="63">
        <v>102</v>
      </c>
      <c r="I112" s="57">
        <f t="shared" si="3"/>
        <v>190</v>
      </c>
      <c r="J112" s="63">
        <v>9707682363</v>
      </c>
      <c r="K112" s="109" t="s">
        <v>1315</v>
      </c>
      <c r="L112" s="107" t="s">
        <v>1339</v>
      </c>
      <c r="M112" s="18">
        <v>7399979725</v>
      </c>
      <c r="N112" s="105" t="s">
        <v>1344</v>
      </c>
      <c r="O112" s="105">
        <v>9613564452</v>
      </c>
      <c r="P112" s="78" t="s">
        <v>1027</v>
      </c>
      <c r="Q112" s="18" t="s">
        <v>1326</v>
      </c>
      <c r="R112" s="18"/>
      <c r="S112" s="18" t="s">
        <v>1330</v>
      </c>
      <c r="T112" s="18"/>
    </row>
    <row r="113" spans="1:20">
      <c r="A113" s="4">
        <v>109</v>
      </c>
      <c r="B113" s="17" t="s">
        <v>63</v>
      </c>
      <c r="C113" s="66" t="s">
        <v>1016</v>
      </c>
      <c r="D113" s="47" t="s">
        <v>25</v>
      </c>
      <c r="E113" s="63">
        <v>82</v>
      </c>
      <c r="F113" s="87"/>
      <c r="G113" s="63">
        <v>49</v>
      </c>
      <c r="H113" s="63">
        <v>50</v>
      </c>
      <c r="I113" s="57">
        <f t="shared" si="3"/>
        <v>99</v>
      </c>
      <c r="J113" s="63">
        <v>9957493554</v>
      </c>
      <c r="K113" s="109" t="s">
        <v>1315</v>
      </c>
      <c r="L113" s="107" t="s">
        <v>1339</v>
      </c>
      <c r="M113" s="18">
        <v>7399979725</v>
      </c>
      <c r="N113" s="105" t="s">
        <v>1344</v>
      </c>
      <c r="O113" s="105">
        <v>9613564452</v>
      </c>
      <c r="P113" s="97" t="s">
        <v>1028</v>
      </c>
      <c r="Q113" s="18" t="s">
        <v>1327</v>
      </c>
      <c r="R113" s="18"/>
      <c r="S113" s="18" t="s">
        <v>1330</v>
      </c>
      <c r="T113" s="18"/>
    </row>
    <row r="114" spans="1:20">
      <c r="A114" s="4">
        <v>110</v>
      </c>
      <c r="B114" s="17" t="s">
        <v>63</v>
      </c>
      <c r="C114" s="66" t="s">
        <v>1016</v>
      </c>
      <c r="D114" s="47" t="s">
        <v>25</v>
      </c>
      <c r="E114" s="63">
        <v>196</v>
      </c>
      <c r="F114" s="87"/>
      <c r="G114" s="63">
        <v>52</v>
      </c>
      <c r="H114" s="63">
        <v>54</v>
      </c>
      <c r="I114" s="57">
        <f t="shared" si="3"/>
        <v>106</v>
      </c>
      <c r="J114" s="63">
        <v>9101475116</v>
      </c>
      <c r="K114" s="109" t="s">
        <v>1315</v>
      </c>
      <c r="L114" s="107" t="s">
        <v>1339</v>
      </c>
      <c r="M114" s="18">
        <v>7399979725</v>
      </c>
      <c r="N114" s="105" t="s">
        <v>1344</v>
      </c>
      <c r="O114" s="105">
        <v>9613564452</v>
      </c>
      <c r="P114" s="97" t="s">
        <v>1028</v>
      </c>
      <c r="Q114" s="18" t="s">
        <v>1327</v>
      </c>
      <c r="R114" s="18"/>
      <c r="S114" s="18" t="s">
        <v>1330</v>
      </c>
      <c r="T114" s="18"/>
    </row>
    <row r="115" spans="1:20">
      <c r="A115" s="4">
        <v>111</v>
      </c>
      <c r="B115" s="17" t="s">
        <v>63</v>
      </c>
      <c r="C115" s="66" t="s">
        <v>961</v>
      </c>
      <c r="D115" s="47" t="s">
        <v>23</v>
      </c>
      <c r="E115" s="65">
        <v>18230120301</v>
      </c>
      <c r="F115" s="63" t="s">
        <v>249</v>
      </c>
      <c r="G115" s="63">
        <v>10</v>
      </c>
      <c r="H115" s="63">
        <v>15</v>
      </c>
      <c r="I115" s="57">
        <f t="shared" si="3"/>
        <v>25</v>
      </c>
      <c r="J115" s="63" t="s">
        <v>962</v>
      </c>
      <c r="K115" s="109" t="s">
        <v>1315</v>
      </c>
      <c r="L115" s="107" t="s">
        <v>1339</v>
      </c>
      <c r="M115" s="18">
        <v>7399979725</v>
      </c>
      <c r="N115" s="105" t="s">
        <v>1344</v>
      </c>
      <c r="O115" s="105">
        <v>9613564452</v>
      </c>
      <c r="P115" s="97" t="s">
        <v>1028</v>
      </c>
      <c r="Q115" s="18" t="s">
        <v>1327</v>
      </c>
      <c r="R115" s="18"/>
      <c r="S115" s="18" t="s">
        <v>1330</v>
      </c>
      <c r="T115" s="18"/>
    </row>
    <row r="116" spans="1:20">
      <c r="A116" s="4">
        <v>112</v>
      </c>
      <c r="B116" s="17" t="s">
        <v>63</v>
      </c>
      <c r="C116" s="66" t="s">
        <v>963</v>
      </c>
      <c r="D116" s="47" t="s">
        <v>23</v>
      </c>
      <c r="E116" s="65">
        <v>18230108002</v>
      </c>
      <c r="F116" s="63" t="s">
        <v>74</v>
      </c>
      <c r="G116" s="63">
        <v>21</v>
      </c>
      <c r="H116" s="63">
        <v>23</v>
      </c>
      <c r="I116" s="57">
        <f t="shared" si="3"/>
        <v>44</v>
      </c>
      <c r="J116" s="63" t="s">
        <v>964</v>
      </c>
      <c r="K116" s="109" t="s">
        <v>1315</v>
      </c>
      <c r="L116" s="107" t="s">
        <v>1339</v>
      </c>
      <c r="M116" s="18">
        <v>7399979725</v>
      </c>
      <c r="N116" s="105" t="s">
        <v>1344</v>
      </c>
      <c r="O116" s="105">
        <v>9613564452</v>
      </c>
      <c r="P116" s="78" t="s">
        <v>1029</v>
      </c>
      <c r="Q116" s="18" t="s">
        <v>1329</v>
      </c>
      <c r="R116" s="18"/>
      <c r="S116" s="18" t="s">
        <v>1330</v>
      </c>
      <c r="T116" s="18"/>
    </row>
    <row r="117" spans="1:20">
      <c r="A117" s="4">
        <v>113</v>
      </c>
      <c r="B117" s="17" t="s">
        <v>63</v>
      </c>
      <c r="C117" s="66" t="s">
        <v>1016</v>
      </c>
      <c r="D117" s="47" t="s">
        <v>25</v>
      </c>
      <c r="E117" s="63">
        <v>197</v>
      </c>
      <c r="F117" s="87"/>
      <c r="G117" s="63">
        <v>42</v>
      </c>
      <c r="H117" s="63">
        <v>42</v>
      </c>
      <c r="I117" s="57">
        <f t="shared" si="3"/>
        <v>84</v>
      </c>
      <c r="J117" s="63">
        <v>7576052620</v>
      </c>
      <c r="K117" s="109" t="s">
        <v>1315</v>
      </c>
      <c r="L117" s="107" t="s">
        <v>1339</v>
      </c>
      <c r="M117" s="18">
        <v>7399979725</v>
      </c>
      <c r="N117" s="105" t="s">
        <v>1344</v>
      </c>
      <c r="O117" s="105">
        <v>9613564452</v>
      </c>
      <c r="P117" s="78" t="s">
        <v>1029</v>
      </c>
      <c r="Q117" s="18" t="s">
        <v>1329</v>
      </c>
      <c r="R117" s="18"/>
      <c r="S117" s="18" t="s">
        <v>1330</v>
      </c>
      <c r="T117" s="18"/>
    </row>
    <row r="118" spans="1:20">
      <c r="A118" s="4">
        <v>114</v>
      </c>
      <c r="B118" s="17" t="s">
        <v>63</v>
      </c>
      <c r="C118" s="66" t="s">
        <v>1018</v>
      </c>
      <c r="D118" s="47" t="s">
        <v>25</v>
      </c>
      <c r="E118" s="63">
        <v>22</v>
      </c>
      <c r="F118" s="87"/>
      <c r="G118" s="63">
        <v>61</v>
      </c>
      <c r="H118" s="63">
        <v>58</v>
      </c>
      <c r="I118" s="57">
        <f t="shared" si="3"/>
        <v>119</v>
      </c>
      <c r="J118" s="63">
        <v>9864933507</v>
      </c>
      <c r="K118" s="109" t="s">
        <v>1315</v>
      </c>
      <c r="L118" s="107" t="s">
        <v>1339</v>
      </c>
      <c r="M118" s="18">
        <v>7399979725</v>
      </c>
      <c r="N118" s="105" t="s">
        <v>1344</v>
      </c>
      <c r="O118" s="105">
        <v>9613564452</v>
      </c>
      <c r="P118" s="78" t="s">
        <v>1029</v>
      </c>
      <c r="Q118" s="18" t="s">
        <v>1329</v>
      </c>
      <c r="R118" s="18"/>
      <c r="S118" s="18" t="s">
        <v>1330</v>
      </c>
      <c r="T118" s="18"/>
    </row>
    <row r="119" spans="1:20">
      <c r="A119" s="4">
        <v>115</v>
      </c>
      <c r="B119" s="17" t="s">
        <v>63</v>
      </c>
      <c r="C119" s="66" t="s">
        <v>965</v>
      </c>
      <c r="D119" s="47" t="s">
        <v>23</v>
      </c>
      <c r="E119" s="65">
        <v>18230108001</v>
      </c>
      <c r="F119" s="63" t="s">
        <v>74</v>
      </c>
      <c r="G119" s="63">
        <v>15</v>
      </c>
      <c r="H119" s="63">
        <v>20</v>
      </c>
      <c r="I119" s="57">
        <f t="shared" si="3"/>
        <v>35</v>
      </c>
      <c r="J119" s="63" t="s">
        <v>966</v>
      </c>
      <c r="K119" s="109" t="s">
        <v>1315</v>
      </c>
      <c r="L119" s="107" t="s">
        <v>1339</v>
      </c>
      <c r="M119" s="18">
        <v>7399979725</v>
      </c>
      <c r="N119" s="105" t="s">
        <v>1344</v>
      </c>
      <c r="O119" s="105">
        <v>9613564452</v>
      </c>
      <c r="P119" s="97" t="s">
        <v>1030</v>
      </c>
      <c r="Q119" s="18" t="s">
        <v>1324</v>
      </c>
      <c r="R119" s="18"/>
      <c r="S119" s="18" t="s">
        <v>1330</v>
      </c>
      <c r="T119" s="18"/>
    </row>
    <row r="120" spans="1:20">
      <c r="A120" s="4">
        <v>116</v>
      </c>
      <c r="B120" s="17" t="s">
        <v>63</v>
      </c>
      <c r="C120" s="66" t="s">
        <v>967</v>
      </c>
      <c r="D120" s="47" t="s">
        <v>23</v>
      </c>
      <c r="E120" s="65">
        <v>18230109404</v>
      </c>
      <c r="F120" s="63" t="s">
        <v>74</v>
      </c>
      <c r="G120" s="63">
        <v>70</v>
      </c>
      <c r="H120" s="63">
        <v>80</v>
      </c>
      <c r="I120" s="57">
        <f t="shared" si="3"/>
        <v>150</v>
      </c>
      <c r="J120" s="63" t="s">
        <v>968</v>
      </c>
      <c r="K120" s="109" t="s">
        <v>1315</v>
      </c>
      <c r="L120" s="107" t="s">
        <v>1339</v>
      </c>
      <c r="M120" s="18">
        <v>7399979725</v>
      </c>
      <c r="N120" s="105" t="s">
        <v>1344</v>
      </c>
      <c r="O120" s="105">
        <v>9613564452</v>
      </c>
      <c r="P120" s="97" t="s">
        <v>1030</v>
      </c>
      <c r="Q120" s="18" t="s">
        <v>1324</v>
      </c>
      <c r="R120" s="18"/>
      <c r="S120" s="18" t="s">
        <v>1330</v>
      </c>
      <c r="T120" s="18"/>
    </row>
    <row r="121" spans="1:20">
      <c r="A121" s="4">
        <v>117</v>
      </c>
      <c r="B121" s="17" t="s">
        <v>63</v>
      </c>
      <c r="C121" s="66" t="s">
        <v>1016</v>
      </c>
      <c r="D121" s="47" t="s">
        <v>25</v>
      </c>
      <c r="E121" s="63">
        <v>23</v>
      </c>
      <c r="F121" s="87"/>
      <c r="G121" s="63">
        <v>43</v>
      </c>
      <c r="H121" s="63">
        <v>54</v>
      </c>
      <c r="I121" s="57">
        <f t="shared" si="3"/>
        <v>97</v>
      </c>
      <c r="J121" s="63">
        <v>9864422805</v>
      </c>
      <c r="K121" s="109" t="s">
        <v>1315</v>
      </c>
      <c r="L121" s="107" t="s">
        <v>1339</v>
      </c>
      <c r="M121" s="18">
        <v>7399979725</v>
      </c>
      <c r="N121" s="105" t="s">
        <v>1344</v>
      </c>
      <c r="O121" s="105">
        <v>9613564452</v>
      </c>
      <c r="P121" s="97" t="s">
        <v>1030</v>
      </c>
      <c r="Q121" s="18" t="s">
        <v>1324</v>
      </c>
      <c r="R121" s="18"/>
      <c r="S121" s="18" t="s">
        <v>1330</v>
      </c>
      <c r="T121" s="18"/>
    </row>
    <row r="122" spans="1:20">
      <c r="A122" s="4">
        <v>118</v>
      </c>
      <c r="B122" s="17" t="s">
        <v>63</v>
      </c>
      <c r="C122" s="66" t="s">
        <v>1016</v>
      </c>
      <c r="D122" s="47" t="s">
        <v>25</v>
      </c>
      <c r="E122" s="63">
        <v>109</v>
      </c>
      <c r="F122" s="87"/>
      <c r="G122" s="63">
        <v>52</v>
      </c>
      <c r="H122" s="63">
        <v>32</v>
      </c>
      <c r="I122" s="57">
        <f t="shared" si="3"/>
        <v>84</v>
      </c>
      <c r="J122" s="63">
        <v>9401275178</v>
      </c>
      <c r="K122" s="109" t="s">
        <v>1315</v>
      </c>
      <c r="L122" s="107" t="s">
        <v>1339</v>
      </c>
      <c r="M122" s="18">
        <v>7399979725</v>
      </c>
      <c r="N122" s="105" t="s">
        <v>1344</v>
      </c>
      <c r="O122" s="105">
        <v>9613564452</v>
      </c>
      <c r="P122" s="97" t="s">
        <v>1031</v>
      </c>
      <c r="Q122" s="18" t="s">
        <v>1325</v>
      </c>
      <c r="R122" s="18"/>
      <c r="S122" s="18" t="s">
        <v>1330</v>
      </c>
      <c r="T122" s="18"/>
    </row>
    <row r="123" spans="1:20">
      <c r="A123" s="4">
        <v>119</v>
      </c>
      <c r="B123" s="17" t="s">
        <v>63</v>
      </c>
      <c r="C123" s="66" t="s">
        <v>969</v>
      </c>
      <c r="D123" s="47" t="s">
        <v>23</v>
      </c>
      <c r="E123" s="68">
        <v>108004</v>
      </c>
      <c r="F123" s="63" t="s">
        <v>86</v>
      </c>
      <c r="G123" s="63">
        <v>16</v>
      </c>
      <c r="H123" s="63">
        <v>16</v>
      </c>
      <c r="I123" s="57">
        <f t="shared" si="3"/>
        <v>32</v>
      </c>
      <c r="J123" s="63">
        <v>9435452342</v>
      </c>
      <c r="K123" s="109" t="s">
        <v>1315</v>
      </c>
      <c r="L123" s="107" t="s">
        <v>1339</v>
      </c>
      <c r="M123" s="18">
        <v>7399979725</v>
      </c>
      <c r="N123" s="105" t="s">
        <v>1344</v>
      </c>
      <c r="O123" s="105">
        <v>9613564452</v>
      </c>
      <c r="P123" s="97" t="s">
        <v>1031</v>
      </c>
      <c r="Q123" s="18" t="s">
        <v>1325</v>
      </c>
      <c r="R123" s="18"/>
      <c r="S123" s="18" t="s">
        <v>1330</v>
      </c>
      <c r="T123" s="18"/>
    </row>
    <row r="124" spans="1:20">
      <c r="A124" s="4">
        <v>120</v>
      </c>
      <c r="B124" s="17" t="s">
        <v>63</v>
      </c>
      <c r="C124" s="66" t="s">
        <v>970</v>
      </c>
      <c r="D124" s="47" t="s">
        <v>23</v>
      </c>
      <c r="E124" s="65">
        <v>18230111002</v>
      </c>
      <c r="F124" s="63" t="s">
        <v>74</v>
      </c>
      <c r="G124" s="63">
        <v>26</v>
      </c>
      <c r="H124" s="63">
        <v>33</v>
      </c>
      <c r="I124" s="57">
        <f t="shared" si="3"/>
        <v>59</v>
      </c>
      <c r="J124" s="63" t="s">
        <v>971</v>
      </c>
      <c r="K124" s="109" t="s">
        <v>1315</v>
      </c>
      <c r="L124" s="107" t="s">
        <v>1339</v>
      </c>
      <c r="M124" s="18">
        <v>7399979725</v>
      </c>
      <c r="N124" s="105" t="s">
        <v>1344</v>
      </c>
      <c r="O124" s="105">
        <v>9613564452</v>
      </c>
      <c r="P124" s="97" t="s">
        <v>1031</v>
      </c>
      <c r="Q124" s="18" t="s">
        <v>1325</v>
      </c>
      <c r="R124" s="18"/>
      <c r="S124" s="18" t="s">
        <v>1330</v>
      </c>
      <c r="T124" s="18"/>
    </row>
    <row r="125" spans="1:20">
      <c r="A125" s="4">
        <v>121</v>
      </c>
      <c r="B125" s="17" t="s">
        <v>63</v>
      </c>
      <c r="C125" s="66" t="s">
        <v>1019</v>
      </c>
      <c r="D125" s="47" t="s">
        <v>25</v>
      </c>
      <c r="E125" s="63">
        <v>20</v>
      </c>
      <c r="F125" s="87"/>
      <c r="G125" s="63">
        <v>20</v>
      </c>
      <c r="H125" s="63">
        <v>39</v>
      </c>
      <c r="I125" s="57">
        <f t="shared" si="3"/>
        <v>59</v>
      </c>
      <c r="J125" s="63">
        <v>9859048733</v>
      </c>
      <c r="K125" s="109" t="s">
        <v>1315</v>
      </c>
      <c r="L125" s="107" t="s">
        <v>1339</v>
      </c>
      <c r="M125" s="18">
        <v>7399979725</v>
      </c>
      <c r="N125" s="105" t="s">
        <v>1344</v>
      </c>
      <c r="O125" s="105">
        <v>9613564452</v>
      </c>
      <c r="P125" s="78" t="s">
        <v>1032</v>
      </c>
      <c r="Q125" s="18" t="s">
        <v>1327</v>
      </c>
      <c r="R125" s="18"/>
      <c r="S125" s="18" t="s">
        <v>1330</v>
      </c>
      <c r="T125" s="18"/>
    </row>
    <row r="126" spans="1:20">
      <c r="A126" s="4">
        <v>122</v>
      </c>
      <c r="B126" s="17" t="s">
        <v>63</v>
      </c>
      <c r="C126" s="66" t="s">
        <v>1019</v>
      </c>
      <c r="D126" s="47" t="s">
        <v>25</v>
      </c>
      <c r="E126" s="63">
        <v>193</v>
      </c>
      <c r="F126" s="87"/>
      <c r="G126" s="63">
        <v>30</v>
      </c>
      <c r="H126" s="63">
        <v>28</v>
      </c>
      <c r="I126" s="57">
        <f t="shared" si="3"/>
        <v>58</v>
      </c>
      <c r="J126" s="63">
        <v>8638677982</v>
      </c>
      <c r="K126" s="109" t="s">
        <v>1315</v>
      </c>
      <c r="L126" s="107" t="s">
        <v>1339</v>
      </c>
      <c r="M126" s="18">
        <v>7399979725</v>
      </c>
      <c r="N126" s="105" t="s">
        <v>1344</v>
      </c>
      <c r="O126" s="105">
        <v>9613564452</v>
      </c>
      <c r="P126" s="78" t="s">
        <v>1032</v>
      </c>
      <c r="Q126" s="18" t="s">
        <v>1327</v>
      </c>
      <c r="R126" s="18"/>
      <c r="S126" s="18" t="s">
        <v>1330</v>
      </c>
      <c r="T126" s="18"/>
    </row>
    <row r="127" spans="1:20">
      <c r="A127" s="4">
        <v>123</v>
      </c>
      <c r="B127" s="17" t="s">
        <v>63</v>
      </c>
      <c r="C127" s="66" t="s">
        <v>972</v>
      </c>
      <c r="D127" s="47" t="s">
        <v>23</v>
      </c>
      <c r="E127" s="65">
        <v>18230111101</v>
      </c>
      <c r="F127" s="63" t="s">
        <v>74</v>
      </c>
      <c r="G127" s="63">
        <v>48</v>
      </c>
      <c r="H127" s="63">
        <v>50</v>
      </c>
      <c r="I127" s="57">
        <f t="shared" si="3"/>
        <v>98</v>
      </c>
      <c r="J127" s="63" t="s">
        <v>973</v>
      </c>
      <c r="K127" s="109" t="s">
        <v>1315</v>
      </c>
      <c r="L127" s="107" t="s">
        <v>1339</v>
      </c>
      <c r="M127" s="18">
        <v>7399979725</v>
      </c>
      <c r="N127" s="105" t="s">
        <v>1344</v>
      </c>
      <c r="O127" s="105">
        <v>9613564452</v>
      </c>
      <c r="P127" s="78" t="s">
        <v>1032</v>
      </c>
      <c r="Q127" s="18" t="s">
        <v>1327</v>
      </c>
      <c r="R127" s="18"/>
      <c r="S127" s="18" t="s">
        <v>1330</v>
      </c>
      <c r="T127" s="18"/>
    </row>
    <row r="128" spans="1:20">
      <c r="A128" s="4">
        <v>124</v>
      </c>
      <c r="B128" s="17" t="s">
        <v>63</v>
      </c>
      <c r="C128" s="66" t="s">
        <v>974</v>
      </c>
      <c r="D128" s="47" t="s">
        <v>23</v>
      </c>
      <c r="E128" s="65">
        <v>18230111102</v>
      </c>
      <c r="F128" s="63" t="s">
        <v>74</v>
      </c>
      <c r="G128" s="63">
        <v>55</v>
      </c>
      <c r="H128" s="63">
        <v>40</v>
      </c>
      <c r="I128" s="57">
        <f t="shared" si="3"/>
        <v>95</v>
      </c>
      <c r="J128" s="63" t="s">
        <v>975</v>
      </c>
      <c r="K128" s="109" t="s">
        <v>1315</v>
      </c>
      <c r="L128" s="107" t="s">
        <v>1339</v>
      </c>
      <c r="M128" s="18">
        <v>7399979725</v>
      </c>
      <c r="N128" s="105" t="s">
        <v>1344</v>
      </c>
      <c r="O128" s="105">
        <v>9613564452</v>
      </c>
      <c r="P128" s="97" t="s">
        <v>1033</v>
      </c>
      <c r="Q128" s="18" t="s">
        <v>1328</v>
      </c>
      <c r="R128" s="18"/>
      <c r="S128" s="18" t="s">
        <v>1330</v>
      </c>
      <c r="T128" s="18"/>
    </row>
    <row r="129" spans="1:20">
      <c r="A129" s="4">
        <v>125</v>
      </c>
      <c r="B129" s="17" t="s">
        <v>63</v>
      </c>
      <c r="C129" s="66" t="s">
        <v>1021</v>
      </c>
      <c r="D129" s="47" t="s">
        <v>25</v>
      </c>
      <c r="E129" s="63">
        <v>24</v>
      </c>
      <c r="F129" s="87"/>
      <c r="G129" s="63">
        <v>26</v>
      </c>
      <c r="H129" s="63">
        <v>27</v>
      </c>
      <c r="I129" s="57">
        <f t="shared" si="3"/>
        <v>53</v>
      </c>
      <c r="J129" s="63">
        <v>7002497142</v>
      </c>
      <c r="K129" s="109" t="s">
        <v>1315</v>
      </c>
      <c r="L129" s="107" t="s">
        <v>1339</v>
      </c>
      <c r="M129" s="18">
        <v>7399979725</v>
      </c>
      <c r="N129" s="105" t="s">
        <v>1344</v>
      </c>
      <c r="O129" s="105">
        <v>9613564452</v>
      </c>
      <c r="P129" s="97" t="s">
        <v>1033</v>
      </c>
      <c r="Q129" s="18" t="s">
        <v>1328</v>
      </c>
      <c r="R129" s="18"/>
      <c r="S129" s="18" t="s">
        <v>1330</v>
      </c>
      <c r="T129" s="18"/>
    </row>
    <row r="130" spans="1:20">
      <c r="A130" s="4">
        <v>126</v>
      </c>
      <c r="B130" s="17" t="s">
        <v>63</v>
      </c>
      <c r="C130" s="66" t="s">
        <v>1020</v>
      </c>
      <c r="D130" s="47" t="s">
        <v>25</v>
      </c>
      <c r="E130" s="63">
        <v>107</v>
      </c>
      <c r="F130" s="87"/>
      <c r="G130" s="63">
        <v>23</v>
      </c>
      <c r="H130" s="63">
        <v>31</v>
      </c>
      <c r="I130" s="57">
        <f t="shared" si="3"/>
        <v>54</v>
      </c>
      <c r="J130" s="63">
        <v>7086946639</v>
      </c>
      <c r="K130" s="109" t="s">
        <v>1315</v>
      </c>
      <c r="L130" s="107" t="s">
        <v>1339</v>
      </c>
      <c r="M130" s="18">
        <v>7399979725</v>
      </c>
      <c r="N130" s="105" t="s">
        <v>1344</v>
      </c>
      <c r="O130" s="105">
        <v>9613564452</v>
      </c>
      <c r="P130" s="97" t="s">
        <v>1033</v>
      </c>
      <c r="Q130" s="18" t="s">
        <v>1328</v>
      </c>
      <c r="R130" s="18"/>
      <c r="S130" s="18" t="s">
        <v>1330</v>
      </c>
      <c r="T130" s="18"/>
    </row>
    <row r="131" spans="1:20">
      <c r="A131" s="4">
        <v>127</v>
      </c>
      <c r="B131" s="17" t="s">
        <v>63</v>
      </c>
      <c r="C131" s="66" t="s">
        <v>976</v>
      </c>
      <c r="D131" s="47" t="s">
        <v>23</v>
      </c>
      <c r="E131" s="65">
        <v>18230111103</v>
      </c>
      <c r="F131" s="63" t="s">
        <v>74</v>
      </c>
      <c r="G131" s="63">
        <v>25</v>
      </c>
      <c r="H131" s="63">
        <v>39</v>
      </c>
      <c r="I131" s="57">
        <f t="shared" si="3"/>
        <v>64</v>
      </c>
      <c r="J131" s="63" t="s">
        <v>977</v>
      </c>
      <c r="K131" s="109" t="s">
        <v>1315</v>
      </c>
      <c r="L131" s="107" t="s">
        <v>1339</v>
      </c>
      <c r="M131" s="18">
        <v>7399979725</v>
      </c>
      <c r="N131" s="105" t="s">
        <v>1344</v>
      </c>
      <c r="O131" s="105">
        <v>9613564452</v>
      </c>
      <c r="P131" s="97" t="s">
        <v>1034</v>
      </c>
      <c r="Q131" s="18" t="s">
        <v>1329</v>
      </c>
      <c r="R131" s="18"/>
      <c r="S131" s="18" t="s">
        <v>1330</v>
      </c>
      <c r="T131" s="18"/>
    </row>
    <row r="132" spans="1:20">
      <c r="A132" s="4">
        <v>128</v>
      </c>
      <c r="B132" s="17" t="s">
        <v>63</v>
      </c>
      <c r="C132" s="66" t="s">
        <v>978</v>
      </c>
      <c r="D132" s="47" t="s">
        <v>23</v>
      </c>
      <c r="E132" s="65">
        <v>18230111301</v>
      </c>
      <c r="F132" s="63" t="s">
        <v>74</v>
      </c>
      <c r="G132" s="63">
        <v>30</v>
      </c>
      <c r="H132" s="63">
        <v>32</v>
      </c>
      <c r="I132" s="57">
        <f t="shared" si="3"/>
        <v>62</v>
      </c>
      <c r="J132" s="63" t="s">
        <v>979</v>
      </c>
      <c r="K132" s="109" t="s">
        <v>1315</v>
      </c>
      <c r="L132" s="107" t="s">
        <v>1339</v>
      </c>
      <c r="M132" s="18">
        <v>7399979725</v>
      </c>
      <c r="N132" s="105" t="s">
        <v>1344</v>
      </c>
      <c r="O132" s="105">
        <v>9613564452</v>
      </c>
      <c r="P132" s="97" t="s">
        <v>1034</v>
      </c>
      <c r="Q132" s="18" t="s">
        <v>1329</v>
      </c>
      <c r="R132" s="18"/>
      <c r="S132" s="18" t="s">
        <v>1330</v>
      </c>
      <c r="T132" s="18"/>
    </row>
    <row r="133" spans="1:20">
      <c r="A133" s="4">
        <v>129</v>
      </c>
      <c r="B133" s="17" t="s">
        <v>63</v>
      </c>
      <c r="C133" s="66" t="s">
        <v>1020</v>
      </c>
      <c r="D133" s="47" t="s">
        <v>25</v>
      </c>
      <c r="E133" s="63">
        <v>195</v>
      </c>
      <c r="F133" s="87"/>
      <c r="G133" s="63">
        <v>25</v>
      </c>
      <c r="H133" s="63">
        <v>27</v>
      </c>
      <c r="I133" s="57">
        <f t="shared" ref="I133:I137" si="4">SUM(G133:H133)</f>
        <v>52</v>
      </c>
      <c r="J133" s="63">
        <v>7577861981</v>
      </c>
      <c r="K133" s="109" t="s">
        <v>1315</v>
      </c>
      <c r="L133" s="107" t="s">
        <v>1339</v>
      </c>
      <c r="M133" s="18">
        <v>7399979725</v>
      </c>
      <c r="N133" s="105" t="s">
        <v>1344</v>
      </c>
      <c r="O133" s="105">
        <v>9613564452</v>
      </c>
      <c r="P133" s="97" t="s">
        <v>1034</v>
      </c>
      <c r="Q133" s="18" t="s">
        <v>1329</v>
      </c>
      <c r="R133" s="18"/>
      <c r="S133" s="18" t="s">
        <v>1330</v>
      </c>
      <c r="T133" s="18"/>
    </row>
    <row r="134" spans="1:20">
      <c r="A134" s="4">
        <v>130</v>
      </c>
      <c r="B134" s="17" t="s">
        <v>63</v>
      </c>
      <c r="C134" s="66" t="s">
        <v>1020</v>
      </c>
      <c r="D134" s="47" t="s">
        <v>25</v>
      </c>
      <c r="E134" s="63">
        <v>63</v>
      </c>
      <c r="F134" s="87"/>
      <c r="G134" s="63">
        <v>38</v>
      </c>
      <c r="H134" s="63">
        <v>39</v>
      </c>
      <c r="I134" s="57">
        <f t="shared" si="4"/>
        <v>77</v>
      </c>
      <c r="J134" s="63">
        <v>8402848146</v>
      </c>
      <c r="K134" s="109" t="s">
        <v>1315</v>
      </c>
      <c r="L134" s="107" t="s">
        <v>1339</v>
      </c>
      <c r="M134" s="18">
        <v>7399979725</v>
      </c>
      <c r="N134" s="105" t="s">
        <v>1344</v>
      </c>
      <c r="O134" s="105">
        <v>9613564452</v>
      </c>
      <c r="P134" s="97" t="s">
        <v>1035</v>
      </c>
      <c r="Q134" s="18" t="s">
        <v>1324</v>
      </c>
      <c r="R134" s="18"/>
      <c r="S134" s="18" t="s">
        <v>1330</v>
      </c>
      <c r="T134" s="18"/>
    </row>
    <row r="135" spans="1:20">
      <c r="A135" s="4">
        <v>131</v>
      </c>
      <c r="B135" s="17" t="s">
        <v>63</v>
      </c>
      <c r="C135" s="66" t="s">
        <v>980</v>
      </c>
      <c r="D135" s="47" t="s">
        <v>23</v>
      </c>
      <c r="E135" s="65">
        <v>18230111001</v>
      </c>
      <c r="F135" s="63" t="s">
        <v>249</v>
      </c>
      <c r="G135" s="63">
        <v>117</v>
      </c>
      <c r="H135" s="63">
        <v>114</v>
      </c>
      <c r="I135" s="57">
        <f t="shared" si="4"/>
        <v>231</v>
      </c>
      <c r="J135" s="63" t="s">
        <v>981</v>
      </c>
      <c r="K135" s="109" t="s">
        <v>1315</v>
      </c>
      <c r="L135" s="107" t="s">
        <v>1339</v>
      </c>
      <c r="M135" s="18">
        <v>7399979725</v>
      </c>
      <c r="N135" s="105" t="s">
        <v>1344</v>
      </c>
      <c r="O135" s="105">
        <v>9613564452</v>
      </c>
      <c r="P135" s="97" t="s">
        <v>1035</v>
      </c>
      <c r="Q135" s="18" t="s">
        <v>1324</v>
      </c>
      <c r="R135" s="18"/>
      <c r="S135" s="18" t="s">
        <v>1330</v>
      </c>
      <c r="T135" s="18"/>
    </row>
    <row r="136" spans="1:20">
      <c r="A136" s="4">
        <v>132</v>
      </c>
      <c r="B136" s="17" t="s">
        <v>63</v>
      </c>
      <c r="C136" s="66" t="s">
        <v>982</v>
      </c>
      <c r="D136" s="47" t="s">
        <v>23</v>
      </c>
      <c r="E136" s="65">
        <v>18230109703</v>
      </c>
      <c r="F136" s="63" t="s">
        <v>74</v>
      </c>
      <c r="G136" s="63">
        <v>21</v>
      </c>
      <c r="H136" s="63">
        <v>36</v>
      </c>
      <c r="I136" s="57">
        <f t="shared" si="4"/>
        <v>57</v>
      </c>
      <c r="J136" s="63" t="s">
        <v>983</v>
      </c>
      <c r="K136" s="109" t="s">
        <v>1315</v>
      </c>
      <c r="L136" s="107" t="s">
        <v>1339</v>
      </c>
      <c r="M136" s="18">
        <v>7399979725</v>
      </c>
      <c r="N136" s="105" t="s">
        <v>1344</v>
      </c>
      <c r="O136" s="105">
        <v>9613564452</v>
      </c>
      <c r="P136" s="97" t="s">
        <v>1035</v>
      </c>
      <c r="Q136" s="18" t="s">
        <v>1324</v>
      </c>
      <c r="R136" s="18"/>
      <c r="S136" s="18" t="s">
        <v>1330</v>
      </c>
      <c r="T136" s="18"/>
    </row>
    <row r="137" spans="1:20">
      <c r="A137" s="4">
        <v>133</v>
      </c>
      <c r="B137" s="17" t="s">
        <v>63</v>
      </c>
      <c r="C137" s="66" t="s">
        <v>1023</v>
      </c>
      <c r="D137" s="47" t="s">
        <v>25</v>
      </c>
      <c r="E137" s="63">
        <v>194</v>
      </c>
      <c r="F137" s="87"/>
      <c r="G137" s="63">
        <v>31</v>
      </c>
      <c r="H137" s="63">
        <v>30</v>
      </c>
      <c r="I137" s="57">
        <f t="shared" si="4"/>
        <v>61</v>
      </c>
      <c r="J137" s="63">
        <v>9531330540</v>
      </c>
      <c r="K137" s="109" t="s">
        <v>1315</v>
      </c>
      <c r="L137" s="107" t="s">
        <v>1339</v>
      </c>
      <c r="M137" s="18">
        <v>7399979725</v>
      </c>
      <c r="N137" s="105" t="s">
        <v>1344</v>
      </c>
      <c r="O137" s="105">
        <v>9613564452</v>
      </c>
      <c r="P137" s="97" t="s">
        <v>1036</v>
      </c>
      <c r="Q137" s="18" t="s">
        <v>1325</v>
      </c>
      <c r="R137" s="18"/>
      <c r="S137" s="18" t="s">
        <v>1330</v>
      </c>
      <c r="T137" s="18"/>
    </row>
    <row r="138" spans="1:20">
      <c r="A138" s="4">
        <v>134</v>
      </c>
      <c r="B138" s="17" t="s">
        <v>63</v>
      </c>
      <c r="C138" s="66" t="s">
        <v>1022</v>
      </c>
      <c r="D138" s="47" t="s">
        <v>25</v>
      </c>
      <c r="E138" s="63">
        <v>81</v>
      </c>
      <c r="F138" s="87"/>
      <c r="G138" s="63">
        <v>36</v>
      </c>
      <c r="H138" s="63">
        <v>29</v>
      </c>
      <c r="I138" s="57">
        <f t="shared" ref="I138:I164" si="5">SUM(G138:H138)</f>
        <v>65</v>
      </c>
      <c r="J138" s="63">
        <v>8638963799</v>
      </c>
      <c r="K138" s="109" t="s">
        <v>1315</v>
      </c>
      <c r="L138" s="107" t="s">
        <v>1339</v>
      </c>
      <c r="M138" s="18">
        <v>7399979725</v>
      </c>
      <c r="N138" s="105" t="s">
        <v>1344</v>
      </c>
      <c r="O138" s="105">
        <v>9613564452</v>
      </c>
      <c r="P138" s="97" t="s">
        <v>1036</v>
      </c>
      <c r="Q138" s="18" t="s">
        <v>1325</v>
      </c>
      <c r="R138" s="18"/>
      <c r="S138" s="18" t="s">
        <v>1330</v>
      </c>
      <c r="T138" s="18"/>
    </row>
    <row r="139" spans="1:20">
      <c r="A139" s="4">
        <v>135</v>
      </c>
      <c r="B139" s="17" t="s">
        <v>63</v>
      </c>
      <c r="C139" s="66" t="s">
        <v>1038</v>
      </c>
      <c r="D139" s="47" t="s">
        <v>23</v>
      </c>
      <c r="E139" s="65">
        <v>18230109705</v>
      </c>
      <c r="F139" s="96" t="s">
        <v>74</v>
      </c>
      <c r="G139" s="63">
        <v>15</v>
      </c>
      <c r="H139" s="63">
        <v>17</v>
      </c>
      <c r="I139" s="57">
        <f t="shared" si="5"/>
        <v>32</v>
      </c>
      <c r="J139" s="63" t="s">
        <v>1039</v>
      </c>
      <c r="K139" s="109" t="s">
        <v>1315</v>
      </c>
      <c r="L139" s="107" t="s">
        <v>1339</v>
      </c>
      <c r="M139" s="18">
        <v>7399979725</v>
      </c>
      <c r="N139" s="105" t="s">
        <v>1344</v>
      </c>
      <c r="O139" s="105">
        <v>9613564452</v>
      </c>
      <c r="P139" s="97" t="s">
        <v>1036</v>
      </c>
      <c r="Q139" s="18" t="s">
        <v>1325</v>
      </c>
      <c r="R139" s="18"/>
      <c r="S139" s="18" t="s">
        <v>1330</v>
      </c>
      <c r="T139" s="18"/>
    </row>
    <row r="140" spans="1:20">
      <c r="A140" s="4">
        <v>136</v>
      </c>
      <c r="B140" s="17" t="s">
        <v>63</v>
      </c>
      <c r="C140" s="66" t="s">
        <v>1040</v>
      </c>
      <c r="D140" s="47" t="s">
        <v>23</v>
      </c>
      <c r="E140" s="68">
        <v>18230109807</v>
      </c>
      <c r="F140" s="96" t="s">
        <v>86</v>
      </c>
      <c r="G140" s="63">
        <v>16</v>
      </c>
      <c r="H140" s="63">
        <v>15</v>
      </c>
      <c r="I140" s="57">
        <f t="shared" si="5"/>
        <v>31</v>
      </c>
      <c r="J140" s="63" t="s">
        <v>1041</v>
      </c>
      <c r="K140" s="109" t="s">
        <v>1315</v>
      </c>
      <c r="L140" s="107" t="s">
        <v>1339</v>
      </c>
      <c r="M140" s="18">
        <v>7399979725</v>
      </c>
      <c r="N140" s="105" t="s">
        <v>1344</v>
      </c>
      <c r="O140" s="105">
        <v>9613564452</v>
      </c>
      <c r="P140" s="78" t="s">
        <v>1037</v>
      </c>
      <c r="Q140" s="18" t="s">
        <v>1326</v>
      </c>
      <c r="R140" s="18"/>
      <c r="S140" s="18" t="s">
        <v>1330</v>
      </c>
      <c r="T140" s="18"/>
    </row>
    <row r="141" spans="1:20">
      <c r="A141" s="4">
        <v>137</v>
      </c>
      <c r="B141" s="17" t="s">
        <v>63</v>
      </c>
      <c r="C141" s="66" t="s">
        <v>1022</v>
      </c>
      <c r="D141" s="47" t="s">
        <v>25</v>
      </c>
      <c r="E141" s="63">
        <v>21</v>
      </c>
      <c r="F141" s="87"/>
      <c r="G141" s="63">
        <v>33</v>
      </c>
      <c r="H141" s="63">
        <v>39</v>
      </c>
      <c r="I141" s="57">
        <f t="shared" si="5"/>
        <v>72</v>
      </c>
      <c r="J141" s="63">
        <v>9577356151</v>
      </c>
      <c r="K141" s="109" t="s">
        <v>1315</v>
      </c>
      <c r="L141" s="107" t="s">
        <v>1339</v>
      </c>
      <c r="M141" s="18">
        <v>7399979725</v>
      </c>
      <c r="N141" s="105" t="s">
        <v>1344</v>
      </c>
      <c r="O141" s="105">
        <v>9613564452</v>
      </c>
      <c r="P141" s="78" t="s">
        <v>1037</v>
      </c>
      <c r="Q141" s="18" t="s">
        <v>1326</v>
      </c>
      <c r="R141" s="18"/>
      <c r="S141" s="18" t="s">
        <v>1330</v>
      </c>
      <c r="T141" s="18"/>
    </row>
    <row r="142" spans="1:20">
      <c r="A142" s="4">
        <v>138</v>
      </c>
      <c r="B142" s="17" t="s">
        <v>63</v>
      </c>
      <c r="C142" s="66" t="s">
        <v>1042</v>
      </c>
      <c r="D142" s="47" t="s">
        <v>25</v>
      </c>
      <c r="E142" s="63">
        <v>216</v>
      </c>
      <c r="F142" s="95"/>
      <c r="G142" s="63">
        <v>36</v>
      </c>
      <c r="H142" s="63">
        <v>37</v>
      </c>
      <c r="I142" s="57">
        <f t="shared" si="5"/>
        <v>73</v>
      </c>
      <c r="J142" s="63">
        <v>9401609879</v>
      </c>
      <c r="K142" s="109" t="s">
        <v>1315</v>
      </c>
      <c r="L142" s="107" t="s">
        <v>1339</v>
      </c>
      <c r="M142" s="18">
        <v>7399979725</v>
      </c>
      <c r="N142" s="105" t="s">
        <v>1344</v>
      </c>
      <c r="O142" s="105">
        <v>9613564452</v>
      </c>
      <c r="P142" s="78" t="s">
        <v>1037</v>
      </c>
      <c r="Q142" s="18" t="s">
        <v>1326</v>
      </c>
      <c r="R142" s="18"/>
      <c r="S142" s="18" t="s">
        <v>1330</v>
      </c>
      <c r="T142" s="18"/>
    </row>
    <row r="143" spans="1:20">
      <c r="A143" s="4">
        <v>139</v>
      </c>
      <c r="B143" s="17"/>
      <c r="C143" s="18"/>
      <c r="D143" s="18"/>
      <c r="E143" s="19"/>
      <c r="F143" s="18"/>
      <c r="G143" s="19"/>
      <c r="H143" s="19"/>
      <c r="I143" s="57">
        <f t="shared" si="5"/>
        <v>0</v>
      </c>
      <c r="J143" s="18"/>
      <c r="K143" s="18"/>
      <c r="L143" s="18"/>
      <c r="M143" s="18"/>
      <c r="N143" s="18"/>
      <c r="O143" s="18"/>
      <c r="P143" s="23"/>
      <c r="Q143" s="18"/>
      <c r="R143" s="18"/>
      <c r="S143" s="18"/>
      <c r="T143" s="18"/>
    </row>
    <row r="144" spans="1:20">
      <c r="A144" s="4">
        <v>140</v>
      </c>
      <c r="B144" s="17"/>
      <c r="C144" s="18"/>
      <c r="D144" s="18"/>
      <c r="E144" s="19"/>
      <c r="F144" s="18"/>
      <c r="G144" s="19"/>
      <c r="H144" s="19"/>
      <c r="I144" s="57">
        <f t="shared" si="5"/>
        <v>0</v>
      </c>
      <c r="J144" s="18"/>
      <c r="K144" s="18"/>
      <c r="L144" s="18"/>
      <c r="M144" s="18"/>
      <c r="N144" s="18"/>
      <c r="O144" s="18"/>
      <c r="P144" s="23"/>
      <c r="Q144" s="18"/>
      <c r="R144" s="18"/>
      <c r="S144" s="18"/>
      <c r="T144" s="18"/>
    </row>
    <row r="145" spans="1:20">
      <c r="A145" s="4">
        <v>141</v>
      </c>
      <c r="B145" s="17"/>
      <c r="C145" s="18"/>
      <c r="D145" s="18"/>
      <c r="E145" s="19"/>
      <c r="F145" s="18"/>
      <c r="G145" s="19"/>
      <c r="H145" s="19"/>
      <c r="I145" s="57">
        <f t="shared" si="5"/>
        <v>0</v>
      </c>
      <c r="J145" s="18"/>
      <c r="K145" s="18"/>
      <c r="L145" s="18"/>
      <c r="M145" s="18"/>
      <c r="N145" s="18"/>
      <c r="O145" s="18"/>
      <c r="P145" s="23"/>
      <c r="Q145" s="18"/>
      <c r="R145" s="18"/>
      <c r="S145" s="18"/>
      <c r="T145" s="18"/>
    </row>
    <row r="146" spans="1:20">
      <c r="A146" s="4">
        <v>142</v>
      </c>
      <c r="B146" s="17"/>
      <c r="C146" s="18"/>
      <c r="D146" s="18"/>
      <c r="E146" s="19"/>
      <c r="F146" s="18"/>
      <c r="G146" s="19"/>
      <c r="H146" s="19"/>
      <c r="I146" s="57">
        <f t="shared" si="5"/>
        <v>0</v>
      </c>
      <c r="J146" s="18"/>
      <c r="K146" s="18"/>
      <c r="L146" s="18"/>
      <c r="M146" s="18"/>
      <c r="N146" s="18"/>
      <c r="O146" s="18"/>
      <c r="P146" s="23"/>
      <c r="Q146" s="18"/>
      <c r="R146" s="18"/>
      <c r="S146" s="18"/>
      <c r="T146" s="18"/>
    </row>
    <row r="147" spans="1:20">
      <c r="A147" s="4">
        <v>143</v>
      </c>
      <c r="B147" s="17"/>
      <c r="C147" s="18"/>
      <c r="D147" s="18"/>
      <c r="E147" s="19"/>
      <c r="F147" s="18"/>
      <c r="G147" s="19"/>
      <c r="H147" s="19"/>
      <c r="I147" s="57">
        <f t="shared" si="5"/>
        <v>0</v>
      </c>
      <c r="J147" s="18"/>
      <c r="K147" s="18"/>
      <c r="L147" s="18"/>
      <c r="M147" s="18"/>
      <c r="N147" s="18"/>
      <c r="O147" s="18"/>
      <c r="P147" s="23"/>
      <c r="Q147" s="18"/>
      <c r="R147" s="18"/>
      <c r="S147" s="18"/>
      <c r="T147" s="18"/>
    </row>
    <row r="148" spans="1:20">
      <c r="A148" s="4">
        <v>144</v>
      </c>
      <c r="B148" s="17"/>
      <c r="C148" s="18"/>
      <c r="D148" s="18"/>
      <c r="E148" s="19"/>
      <c r="F148" s="18"/>
      <c r="G148" s="19"/>
      <c r="H148" s="19"/>
      <c r="I148" s="57">
        <f t="shared" si="5"/>
        <v>0</v>
      </c>
      <c r="J148" s="18"/>
      <c r="K148" s="18"/>
      <c r="L148" s="18"/>
      <c r="M148" s="18"/>
      <c r="N148" s="18"/>
      <c r="O148" s="18"/>
      <c r="P148" s="23"/>
      <c r="Q148" s="18"/>
      <c r="R148" s="18"/>
      <c r="S148" s="18"/>
      <c r="T148" s="18"/>
    </row>
    <row r="149" spans="1:20">
      <c r="A149" s="4">
        <v>145</v>
      </c>
      <c r="B149" s="17"/>
      <c r="C149" s="18"/>
      <c r="D149" s="18"/>
      <c r="E149" s="19"/>
      <c r="F149" s="18"/>
      <c r="G149" s="19"/>
      <c r="H149" s="19"/>
      <c r="I149" s="57">
        <f t="shared" si="5"/>
        <v>0</v>
      </c>
      <c r="J149" s="18"/>
      <c r="K149" s="18"/>
      <c r="L149" s="18"/>
      <c r="M149" s="18"/>
      <c r="N149" s="18"/>
      <c r="O149" s="18"/>
      <c r="P149" s="23"/>
      <c r="Q149" s="18"/>
      <c r="R149" s="18"/>
      <c r="S149" s="18"/>
      <c r="T149" s="18"/>
    </row>
    <row r="150" spans="1:20">
      <c r="A150" s="4">
        <v>146</v>
      </c>
      <c r="B150" s="17"/>
      <c r="C150" s="18"/>
      <c r="D150" s="18"/>
      <c r="E150" s="19"/>
      <c r="F150" s="18"/>
      <c r="G150" s="19"/>
      <c r="H150" s="19"/>
      <c r="I150" s="57">
        <f t="shared" si="5"/>
        <v>0</v>
      </c>
      <c r="J150" s="18"/>
      <c r="K150" s="18"/>
      <c r="L150" s="18"/>
      <c r="M150" s="18"/>
      <c r="N150" s="18"/>
      <c r="O150" s="18"/>
      <c r="P150" s="23"/>
      <c r="Q150" s="18"/>
      <c r="R150" s="18"/>
      <c r="S150" s="18"/>
      <c r="T150" s="18"/>
    </row>
    <row r="151" spans="1:20">
      <c r="A151" s="4">
        <v>147</v>
      </c>
      <c r="B151" s="17"/>
      <c r="C151" s="18"/>
      <c r="D151" s="18"/>
      <c r="E151" s="19"/>
      <c r="F151" s="18"/>
      <c r="G151" s="19"/>
      <c r="H151" s="19"/>
      <c r="I151" s="57">
        <f t="shared" si="5"/>
        <v>0</v>
      </c>
      <c r="J151" s="18"/>
      <c r="K151" s="18"/>
      <c r="L151" s="18"/>
      <c r="M151" s="18"/>
      <c r="N151" s="18"/>
      <c r="O151" s="18"/>
      <c r="P151" s="23"/>
      <c r="Q151" s="18"/>
      <c r="R151" s="18"/>
      <c r="S151" s="18"/>
      <c r="T151" s="18"/>
    </row>
    <row r="152" spans="1:20">
      <c r="A152" s="4">
        <v>148</v>
      </c>
      <c r="B152" s="17"/>
      <c r="C152" s="18"/>
      <c r="D152" s="18"/>
      <c r="E152" s="19"/>
      <c r="F152" s="18"/>
      <c r="G152" s="19"/>
      <c r="H152" s="19"/>
      <c r="I152" s="57">
        <f t="shared" si="5"/>
        <v>0</v>
      </c>
      <c r="J152" s="18"/>
      <c r="K152" s="18"/>
      <c r="L152" s="18"/>
      <c r="M152" s="18"/>
      <c r="N152" s="18"/>
      <c r="O152" s="18"/>
      <c r="P152" s="23"/>
      <c r="Q152" s="18"/>
      <c r="R152" s="18"/>
      <c r="S152" s="18"/>
      <c r="T152" s="18"/>
    </row>
    <row r="153" spans="1:20">
      <c r="A153" s="4">
        <v>149</v>
      </c>
      <c r="B153" s="17"/>
      <c r="C153" s="18"/>
      <c r="D153" s="18"/>
      <c r="E153" s="19"/>
      <c r="F153" s="18"/>
      <c r="G153" s="19"/>
      <c r="H153" s="19"/>
      <c r="I153" s="57">
        <f t="shared" si="5"/>
        <v>0</v>
      </c>
      <c r="J153" s="18"/>
      <c r="K153" s="18"/>
      <c r="L153" s="18"/>
      <c r="M153" s="18"/>
      <c r="N153" s="18"/>
      <c r="O153" s="18"/>
      <c r="P153" s="23"/>
      <c r="Q153" s="18"/>
      <c r="R153" s="18"/>
      <c r="S153" s="18"/>
      <c r="T153" s="18"/>
    </row>
    <row r="154" spans="1:20">
      <c r="A154" s="4">
        <v>150</v>
      </c>
      <c r="B154" s="17"/>
      <c r="C154" s="18"/>
      <c r="D154" s="18"/>
      <c r="E154" s="19"/>
      <c r="F154" s="18"/>
      <c r="G154" s="19"/>
      <c r="H154" s="19"/>
      <c r="I154" s="57">
        <f t="shared" si="5"/>
        <v>0</v>
      </c>
      <c r="J154" s="18"/>
      <c r="K154" s="18"/>
      <c r="L154" s="18"/>
      <c r="M154" s="18"/>
      <c r="N154" s="18"/>
      <c r="O154" s="18"/>
      <c r="P154" s="23"/>
      <c r="Q154" s="18"/>
      <c r="R154" s="18"/>
      <c r="S154" s="18"/>
      <c r="T154" s="18"/>
    </row>
    <row r="155" spans="1:20">
      <c r="A155" s="4">
        <v>151</v>
      </c>
      <c r="B155" s="17"/>
      <c r="C155" s="18"/>
      <c r="D155" s="18"/>
      <c r="E155" s="19"/>
      <c r="F155" s="18"/>
      <c r="G155" s="19"/>
      <c r="H155" s="19"/>
      <c r="I155" s="57">
        <f t="shared" si="5"/>
        <v>0</v>
      </c>
      <c r="J155" s="18"/>
      <c r="K155" s="18"/>
      <c r="L155" s="18"/>
      <c r="M155" s="18"/>
      <c r="N155" s="18"/>
      <c r="O155" s="18"/>
      <c r="P155" s="23"/>
      <c r="Q155" s="18"/>
      <c r="R155" s="18"/>
      <c r="S155" s="18"/>
      <c r="T155" s="18"/>
    </row>
    <row r="156" spans="1:20">
      <c r="A156" s="4">
        <v>152</v>
      </c>
      <c r="B156" s="17"/>
      <c r="C156" s="18"/>
      <c r="D156" s="18"/>
      <c r="E156" s="19"/>
      <c r="F156" s="18"/>
      <c r="G156" s="19"/>
      <c r="H156" s="19"/>
      <c r="I156" s="57">
        <f t="shared" si="5"/>
        <v>0</v>
      </c>
      <c r="J156" s="18"/>
      <c r="K156" s="18"/>
      <c r="L156" s="18"/>
      <c r="M156" s="18"/>
      <c r="N156" s="18"/>
      <c r="O156" s="18"/>
      <c r="P156" s="23"/>
      <c r="Q156" s="18"/>
      <c r="R156" s="18"/>
      <c r="S156" s="18"/>
      <c r="T156" s="18"/>
    </row>
    <row r="157" spans="1:20">
      <c r="A157" s="4">
        <v>153</v>
      </c>
      <c r="B157" s="17"/>
      <c r="C157" s="18"/>
      <c r="D157" s="18"/>
      <c r="E157" s="19"/>
      <c r="F157" s="18"/>
      <c r="G157" s="19"/>
      <c r="H157" s="19"/>
      <c r="I157" s="57">
        <f t="shared" si="5"/>
        <v>0</v>
      </c>
      <c r="J157" s="18"/>
      <c r="K157" s="18"/>
      <c r="L157" s="18"/>
      <c r="M157" s="18"/>
      <c r="N157" s="18"/>
      <c r="O157" s="18"/>
      <c r="P157" s="23"/>
      <c r="Q157" s="18"/>
      <c r="R157" s="18"/>
      <c r="S157" s="18"/>
      <c r="T157" s="18"/>
    </row>
    <row r="158" spans="1:20">
      <c r="A158" s="4">
        <v>154</v>
      </c>
      <c r="B158" s="17"/>
      <c r="C158" s="18"/>
      <c r="D158" s="18"/>
      <c r="E158" s="19"/>
      <c r="F158" s="18"/>
      <c r="G158" s="19"/>
      <c r="H158" s="19"/>
      <c r="I158" s="57">
        <f t="shared" si="5"/>
        <v>0</v>
      </c>
      <c r="J158" s="18"/>
      <c r="K158" s="18"/>
      <c r="L158" s="18"/>
      <c r="M158" s="18"/>
      <c r="N158" s="18"/>
      <c r="O158" s="18"/>
      <c r="P158" s="23"/>
      <c r="Q158" s="18"/>
      <c r="R158" s="18"/>
      <c r="S158" s="18"/>
      <c r="T158" s="18"/>
    </row>
    <row r="159" spans="1:20">
      <c r="A159" s="4">
        <v>155</v>
      </c>
      <c r="B159" s="17"/>
      <c r="C159" s="18"/>
      <c r="D159" s="18"/>
      <c r="E159" s="19"/>
      <c r="F159" s="18"/>
      <c r="G159" s="19"/>
      <c r="H159" s="19"/>
      <c r="I159" s="57">
        <f t="shared" si="5"/>
        <v>0</v>
      </c>
      <c r="J159" s="18"/>
      <c r="K159" s="18"/>
      <c r="L159" s="18"/>
      <c r="M159" s="18"/>
      <c r="N159" s="18"/>
      <c r="O159" s="18"/>
      <c r="P159" s="23"/>
      <c r="Q159" s="18"/>
      <c r="R159" s="18"/>
      <c r="S159" s="18"/>
      <c r="T159" s="18"/>
    </row>
    <row r="160" spans="1:20">
      <c r="A160" s="4">
        <v>156</v>
      </c>
      <c r="B160" s="17"/>
      <c r="C160" s="18"/>
      <c r="D160" s="18"/>
      <c r="E160" s="19"/>
      <c r="F160" s="18"/>
      <c r="G160" s="19"/>
      <c r="H160" s="19"/>
      <c r="I160" s="57">
        <f t="shared" si="5"/>
        <v>0</v>
      </c>
      <c r="J160" s="18"/>
      <c r="K160" s="18"/>
      <c r="L160" s="18"/>
      <c r="M160" s="18"/>
      <c r="N160" s="18"/>
      <c r="O160" s="18"/>
      <c r="P160" s="23"/>
      <c r="Q160" s="18"/>
      <c r="R160" s="18"/>
      <c r="S160" s="18"/>
      <c r="T160" s="18"/>
    </row>
    <row r="161" spans="1:20">
      <c r="A161" s="4">
        <v>157</v>
      </c>
      <c r="B161" s="17"/>
      <c r="C161" s="18"/>
      <c r="D161" s="18"/>
      <c r="E161" s="19"/>
      <c r="F161" s="18"/>
      <c r="G161" s="19"/>
      <c r="H161" s="19"/>
      <c r="I161" s="57">
        <f t="shared" si="5"/>
        <v>0</v>
      </c>
      <c r="J161" s="18"/>
      <c r="K161" s="18"/>
      <c r="L161" s="18"/>
      <c r="M161" s="18"/>
      <c r="N161" s="18"/>
      <c r="O161" s="18"/>
      <c r="P161" s="23"/>
      <c r="Q161" s="18"/>
      <c r="R161" s="18"/>
      <c r="S161" s="18"/>
      <c r="T161" s="18"/>
    </row>
    <row r="162" spans="1:20">
      <c r="A162" s="4">
        <v>158</v>
      </c>
      <c r="B162" s="17"/>
      <c r="C162" s="18"/>
      <c r="D162" s="18"/>
      <c r="E162" s="19"/>
      <c r="F162" s="18"/>
      <c r="G162" s="19"/>
      <c r="H162" s="19"/>
      <c r="I162" s="57">
        <f t="shared" si="5"/>
        <v>0</v>
      </c>
      <c r="J162" s="18"/>
      <c r="K162" s="18"/>
      <c r="L162" s="18"/>
      <c r="M162" s="18"/>
      <c r="N162" s="18"/>
      <c r="O162" s="18"/>
      <c r="P162" s="23"/>
      <c r="Q162" s="18"/>
      <c r="R162" s="18"/>
      <c r="S162" s="18"/>
      <c r="T162" s="18"/>
    </row>
    <row r="163" spans="1:20">
      <c r="A163" s="4">
        <v>159</v>
      </c>
      <c r="B163" s="17"/>
      <c r="C163" s="18"/>
      <c r="D163" s="18"/>
      <c r="E163" s="19"/>
      <c r="F163" s="18"/>
      <c r="G163" s="19"/>
      <c r="H163" s="19"/>
      <c r="I163" s="57">
        <f t="shared" si="5"/>
        <v>0</v>
      </c>
      <c r="J163" s="18"/>
      <c r="K163" s="18"/>
      <c r="L163" s="18"/>
      <c r="M163" s="18"/>
      <c r="N163" s="18"/>
      <c r="O163" s="18"/>
      <c r="P163" s="23"/>
      <c r="Q163" s="18"/>
      <c r="R163" s="18"/>
      <c r="S163" s="18"/>
      <c r="T163" s="18"/>
    </row>
    <row r="164" spans="1:20">
      <c r="A164" s="4">
        <v>160</v>
      </c>
      <c r="B164" s="17"/>
      <c r="C164" s="18"/>
      <c r="D164" s="18"/>
      <c r="E164" s="19"/>
      <c r="F164" s="18"/>
      <c r="G164" s="19"/>
      <c r="H164" s="19"/>
      <c r="I164" s="57">
        <f t="shared" si="5"/>
        <v>0</v>
      </c>
      <c r="J164" s="18"/>
      <c r="K164" s="18"/>
      <c r="L164" s="18"/>
      <c r="M164" s="18"/>
      <c r="N164" s="18"/>
      <c r="O164" s="18"/>
      <c r="P164" s="23"/>
      <c r="Q164" s="18"/>
      <c r="R164" s="18"/>
      <c r="S164" s="18"/>
      <c r="T164" s="18"/>
    </row>
    <row r="165" spans="1:20">
      <c r="A165" s="20" t="s">
        <v>11</v>
      </c>
      <c r="B165" s="38"/>
      <c r="C165" s="20">
        <f>COUNTIFS(C5:C164,"*")</f>
        <v>138</v>
      </c>
      <c r="D165" s="20"/>
      <c r="E165" s="13"/>
      <c r="F165" s="20"/>
      <c r="G165" s="58">
        <f>SUM(G5:G164)</f>
        <v>3833</v>
      </c>
      <c r="H165" s="58">
        <f>SUM(H5:H164)</f>
        <v>4082</v>
      </c>
      <c r="I165" s="58">
        <f>SUM(I5:I164)</f>
        <v>7915</v>
      </c>
      <c r="J165" s="20"/>
      <c r="K165" s="20"/>
      <c r="L165" s="20"/>
      <c r="M165" s="20"/>
      <c r="N165" s="20"/>
      <c r="O165" s="20"/>
      <c r="P165" s="14"/>
      <c r="Q165" s="20"/>
      <c r="R165" s="20"/>
      <c r="S165" s="20"/>
      <c r="T165" s="12"/>
    </row>
    <row r="166" spans="1:20">
      <c r="A166" s="43" t="s">
        <v>62</v>
      </c>
      <c r="B166" s="10">
        <f>COUNTIF(B$5:B$164,"Team 1")</f>
        <v>69</v>
      </c>
      <c r="C166" s="43" t="s">
        <v>25</v>
      </c>
      <c r="D166" s="10">
        <f>COUNTIF(D5:D164,"Anganwadi")</f>
        <v>66</v>
      </c>
    </row>
    <row r="167" spans="1:20">
      <c r="A167" s="43" t="s">
        <v>63</v>
      </c>
      <c r="B167" s="10">
        <f>COUNTIF(B$6:B$164,"Team 2")</f>
        <v>69</v>
      </c>
      <c r="C167" s="43" t="s">
        <v>23</v>
      </c>
      <c r="D167" s="10">
        <f>COUNTIF(D5:D164,"School")</f>
        <v>72</v>
      </c>
    </row>
  </sheetData>
  <sheetProtection password="8527" sheet="1" objects="1" scenarios="1"/>
  <mergeCells count="20">
    <mergeCell ref="J3:J4"/>
    <mergeCell ref="K3:K4"/>
    <mergeCell ref="R3:R4"/>
    <mergeCell ref="S3:S4"/>
    <mergeCell ref="A1:C1"/>
    <mergeCell ref="T3:T4"/>
    <mergeCell ref="A2:C2"/>
    <mergeCell ref="L3:L4"/>
    <mergeCell ref="M3:M4"/>
    <mergeCell ref="N3:N4"/>
    <mergeCell ref="O3:O4"/>
    <mergeCell ref="P3:P4"/>
    <mergeCell ref="Q3:Q4"/>
    <mergeCell ref="B3:B4"/>
    <mergeCell ref="A3:A4"/>
    <mergeCell ref="C3:C4"/>
    <mergeCell ref="D3:D4"/>
    <mergeCell ref="E3:E4"/>
    <mergeCell ref="F3:F4"/>
    <mergeCell ref="G3:I3"/>
  </mergeCells>
  <conditionalFormatting sqref="E12:E13">
    <cfRule type="duplicateValues" dxfId="43" priority="20" stopIfTrue="1"/>
  </conditionalFormatting>
  <conditionalFormatting sqref="E5:E9">
    <cfRule type="duplicateValues" dxfId="42" priority="19" stopIfTrue="1"/>
  </conditionalFormatting>
  <conditionalFormatting sqref="E8:E9">
    <cfRule type="duplicateValues" dxfId="41" priority="18" stopIfTrue="1"/>
  </conditionalFormatting>
  <conditionalFormatting sqref="E5:E7">
    <cfRule type="duplicateValues" dxfId="40" priority="17" stopIfTrue="1"/>
  </conditionalFormatting>
  <conditionalFormatting sqref="E10:E13">
    <cfRule type="duplicateValues" dxfId="39" priority="16" stopIfTrue="1"/>
  </conditionalFormatting>
  <conditionalFormatting sqref="E14:E15">
    <cfRule type="duplicateValues" dxfId="38" priority="15" stopIfTrue="1"/>
  </conditionalFormatting>
  <conditionalFormatting sqref="E21:E22">
    <cfRule type="duplicateValues" dxfId="37" priority="14"/>
  </conditionalFormatting>
  <conditionalFormatting sqref="E16:E20">
    <cfRule type="duplicateValues" dxfId="36" priority="13" stopIfTrue="1"/>
  </conditionalFormatting>
  <conditionalFormatting sqref="E19:E20">
    <cfRule type="duplicateValues" dxfId="35" priority="12" stopIfTrue="1"/>
  </conditionalFormatting>
  <conditionalFormatting sqref="E91">
    <cfRule type="duplicateValues" dxfId="34" priority="11"/>
  </conditionalFormatting>
  <conditionalFormatting sqref="E70">
    <cfRule type="duplicateValues" dxfId="33" priority="10" stopIfTrue="1"/>
  </conditionalFormatting>
  <conditionalFormatting sqref="E104:E110">
    <cfRule type="duplicateValues" dxfId="32" priority="9" stopIfTrue="1"/>
  </conditionalFormatting>
  <conditionalFormatting sqref="E107:E110">
    <cfRule type="duplicateValues" dxfId="31" priority="8" stopIfTrue="1"/>
  </conditionalFormatting>
  <conditionalFormatting sqref="E100:E102">
    <cfRule type="duplicateValues" dxfId="30" priority="7" stopIfTrue="1"/>
  </conditionalFormatting>
  <conditionalFormatting sqref="E108:E110">
    <cfRule type="duplicateValues" dxfId="29" priority="6"/>
  </conditionalFormatting>
  <conditionalFormatting sqref="E123">
    <cfRule type="duplicateValues" dxfId="28" priority="5" stopIfTrue="1"/>
  </conditionalFormatting>
  <conditionalFormatting sqref="E58">
    <cfRule type="duplicateValues" dxfId="27" priority="4" stopIfTrue="1"/>
  </conditionalFormatting>
  <conditionalFormatting sqref="E53">
    <cfRule type="duplicateValues" dxfId="26" priority="3" stopIfTrue="1"/>
  </conditionalFormatting>
  <conditionalFormatting sqref="E61:E62">
    <cfRule type="duplicateValues" dxfId="25" priority="2" stopIfTrue="1"/>
  </conditionalFormatting>
  <conditionalFormatting sqref="E140">
    <cfRule type="duplicateValues" dxfId="24" priority="1" stopIfTrue="1"/>
  </conditionalFormatting>
  <dataValidations count="3">
    <dataValidation type="list" allowBlank="1" showInputMessage="1" showErrorMessage="1" sqref="D165">
      <formula1>"School,Anganwadi Centre"</formula1>
    </dataValidation>
    <dataValidation type="list" allowBlank="1" showInputMessage="1" showErrorMessage="1" error="Please select type of institution from drop down list." sqref="D23 D30:D52 D54:D164 D16:D21 D5:D14 D25:D28">
      <formula1>"Anganwadi,School"</formula1>
    </dataValidation>
    <dataValidation type="list" allowBlank="1" showInputMessage="1" showErrorMessage="1" sqref="B5:B164">
      <formula1>"Team 1, Team 2"</formula1>
    </dataValidation>
  </dataValidations>
  <printOptions horizontalCentered="1"/>
  <pageMargins left="0.37" right="0.23" top="0.43" bottom="0.45" header="0.3" footer="0.22"/>
  <pageSetup paperSize="9" scale="47" fitToHeight="11000" orientation="landscape" horizontalDpi="0" verticalDpi="0" r:id="rId1"/>
  <headerFooter>
    <oddFooter>&amp;CPages &amp;P of &amp;N</oddFooter>
  </headerFooter>
</worksheet>
</file>

<file path=xl/worksheets/sheet7.xml><?xml version="1.0" encoding="utf-8"?>
<worksheet xmlns="http://schemas.openxmlformats.org/spreadsheetml/2006/main" xmlns:r="http://schemas.openxmlformats.org/officeDocument/2006/relationships">
  <sheetPr>
    <tabColor rgb="FFC00000"/>
    <pageSetUpPr fitToPage="1"/>
  </sheetPr>
  <dimension ref="A1:T167"/>
  <sheetViews>
    <sheetView workbookViewId="0">
      <pane xSplit="3" ySplit="4" topLeftCell="D5" activePane="bottomRight" state="frozen"/>
      <selection pane="topRight" activeCell="C1" sqref="C1"/>
      <selection pane="bottomLeft" activeCell="A5" sqref="A5"/>
      <selection pane="bottomRight" activeCell="Q156" sqref="Q156"/>
    </sheetView>
  </sheetViews>
  <sheetFormatPr defaultRowHeight="16.5"/>
  <cols>
    <col min="1" max="1" width="6.140625" style="1" bestFit="1" customWidth="1"/>
    <col min="2" max="2" width="13.28515625" style="1" customWidth="1"/>
    <col min="3" max="3" width="25.85546875" style="1" customWidth="1"/>
    <col min="4" max="4" width="17.42578125" style="1" bestFit="1" customWidth="1"/>
    <col min="5" max="5" width="16" style="16" customWidth="1"/>
    <col min="6" max="6" width="17" style="1" customWidth="1"/>
    <col min="7" max="7" width="6.140625" style="16" customWidth="1"/>
    <col min="8" max="8" width="6.28515625" style="16" bestFit="1" customWidth="1"/>
    <col min="9" max="9" width="6" style="1" bestFit="1" customWidth="1"/>
    <col min="10" max="10" width="16.7109375" style="1" customWidth="1"/>
    <col min="11" max="13" width="19.5703125" style="1" customWidth="1"/>
    <col min="14" max="14" width="19.140625" style="1" customWidth="1"/>
    <col min="15" max="15" width="14.85546875" style="1" bestFit="1" customWidth="1"/>
    <col min="16" max="16" width="15.28515625" style="1" customWidth="1"/>
    <col min="17" max="17" width="11.5703125" style="1" bestFit="1" customWidth="1"/>
    <col min="18" max="18" width="17.5703125" style="1" customWidth="1"/>
    <col min="19" max="19" width="19.5703125" style="1" customWidth="1"/>
    <col min="20" max="16384" width="9.140625" style="1"/>
  </cols>
  <sheetData>
    <row r="1" spans="1:20" ht="54" customHeight="1">
      <c r="A1" s="171" t="s">
        <v>70</v>
      </c>
      <c r="B1" s="171"/>
      <c r="C1" s="171"/>
      <c r="D1" s="53"/>
      <c r="E1" s="53"/>
      <c r="F1" s="53"/>
      <c r="G1" s="53"/>
      <c r="H1" s="53"/>
      <c r="I1" s="53"/>
      <c r="J1" s="53"/>
      <c r="K1" s="53"/>
      <c r="L1" s="53"/>
      <c r="M1" s="173"/>
      <c r="N1" s="173"/>
      <c r="O1" s="173"/>
      <c r="P1" s="173"/>
      <c r="Q1" s="173"/>
      <c r="R1" s="173"/>
      <c r="S1" s="173"/>
      <c r="T1" s="173"/>
    </row>
    <row r="2" spans="1:20">
      <c r="A2" s="167" t="s">
        <v>59</v>
      </c>
      <c r="B2" s="168"/>
      <c r="C2" s="168"/>
      <c r="D2" s="24">
        <v>43709</v>
      </c>
      <c r="E2" s="21"/>
      <c r="F2" s="21"/>
      <c r="G2" s="21"/>
      <c r="H2" s="21"/>
      <c r="I2" s="21"/>
      <c r="J2" s="21"/>
      <c r="K2" s="21"/>
      <c r="L2" s="21"/>
      <c r="M2" s="21"/>
      <c r="N2" s="21"/>
      <c r="O2" s="21"/>
      <c r="P2" s="21"/>
      <c r="Q2" s="21"/>
      <c r="R2" s="21"/>
      <c r="S2" s="21"/>
    </row>
    <row r="3" spans="1:20" ht="24" customHeight="1">
      <c r="A3" s="163" t="s">
        <v>14</v>
      </c>
      <c r="B3" s="165" t="s">
        <v>61</v>
      </c>
      <c r="C3" s="162" t="s">
        <v>7</v>
      </c>
      <c r="D3" s="162" t="s">
        <v>55</v>
      </c>
      <c r="E3" s="162" t="s">
        <v>16</v>
      </c>
      <c r="F3" s="169" t="s">
        <v>17</v>
      </c>
      <c r="G3" s="162" t="s">
        <v>8</v>
      </c>
      <c r="H3" s="162"/>
      <c r="I3" s="162"/>
      <c r="J3" s="162" t="s">
        <v>31</v>
      </c>
      <c r="K3" s="165" t="s">
        <v>33</v>
      </c>
      <c r="L3" s="165" t="s">
        <v>50</v>
      </c>
      <c r="M3" s="165" t="s">
        <v>51</v>
      </c>
      <c r="N3" s="165" t="s">
        <v>34</v>
      </c>
      <c r="O3" s="165" t="s">
        <v>35</v>
      </c>
      <c r="P3" s="163" t="s">
        <v>54</v>
      </c>
      <c r="Q3" s="162" t="s">
        <v>52</v>
      </c>
      <c r="R3" s="162" t="s">
        <v>32</v>
      </c>
      <c r="S3" s="162" t="s">
        <v>53</v>
      </c>
      <c r="T3" s="162" t="s">
        <v>13</v>
      </c>
    </row>
    <row r="4" spans="1:20" ht="25.5" customHeight="1">
      <c r="A4" s="163"/>
      <c r="B4" s="170"/>
      <c r="C4" s="162"/>
      <c r="D4" s="162"/>
      <c r="E4" s="162"/>
      <c r="F4" s="169"/>
      <c r="G4" s="22" t="s">
        <v>9</v>
      </c>
      <c r="H4" s="22" t="s">
        <v>10</v>
      </c>
      <c r="I4" s="22" t="s">
        <v>11</v>
      </c>
      <c r="J4" s="162"/>
      <c r="K4" s="166"/>
      <c r="L4" s="166"/>
      <c r="M4" s="166"/>
      <c r="N4" s="166"/>
      <c r="O4" s="166"/>
      <c r="P4" s="163"/>
      <c r="Q4" s="163"/>
      <c r="R4" s="162"/>
      <c r="S4" s="162"/>
      <c r="T4" s="162"/>
    </row>
    <row r="5" spans="1:20">
      <c r="A5" s="4">
        <v>1</v>
      </c>
      <c r="B5" s="17" t="s">
        <v>62</v>
      </c>
      <c r="C5" s="69" t="s">
        <v>1043</v>
      </c>
      <c r="D5" s="47" t="s">
        <v>23</v>
      </c>
      <c r="E5" s="68">
        <v>18230109804</v>
      </c>
      <c r="F5" s="63" t="s">
        <v>86</v>
      </c>
      <c r="G5" s="63">
        <v>13</v>
      </c>
      <c r="H5" s="63">
        <v>16</v>
      </c>
      <c r="I5" s="59">
        <f>SUM(G5:H5)</f>
        <v>29</v>
      </c>
      <c r="J5" s="63">
        <v>9854897295</v>
      </c>
      <c r="K5" s="18" t="s">
        <v>1300</v>
      </c>
      <c r="L5" s="18" t="s">
        <v>1345</v>
      </c>
      <c r="M5" s="18">
        <v>9859558942</v>
      </c>
      <c r="N5" s="105" t="s">
        <v>1346</v>
      </c>
      <c r="O5" s="105">
        <v>9613375459</v>
      </c>
      <c r="P5" s="78">
        <v>43505</v>
      </c>
      <c r="Q5" s="47" t="s">
        <v>1327</v>
      </c>
      <c r="R5" s="47"/>
      <c r="S5" s="18" t="s">
        <v>1330</v>
      </c>
      <c r="T5" s="18"/>
    </row>
    <row r="6" spans="1:20">
      <c r="A6" s="4">
        <v>2</v>
      </c>
      <c r="B6" s="17" t="s">
        <v>62</v>
      </c>
      <c r="C6" s="69" t="s">
        <v>1221</v>
      </c>
      <c r="D6" s="47" t="s">
        <v>25</v>
      </c>
      <c r="E6" s="63">
        <v>130</v>
      </c>
      <c r="F6" s="87"/>
      <c r="G6" s="63">
        <v>42</v>
      </c>
      <c r="H6" s="63">
        <v>45</v>
      </c>
      <c r="I6" s="59">
        <f t="shared" ref="I6:I69" si="0">SUM(G6:H6)</f>
        <v>87</v>
      </c>
      <c r="J6" s="63">
        <v>9864208105</v>
      </c>
      <c r="K6" s="18" t="s">
        <v>1300</v>
      </c>
      <c r="L6" s="18" t="s">
        <v>1345</v>
      </c>
      <c r="M6" s="18">
        <v>9859558942</v>
      </c>
      <c r="N6" s="105" t="s">
        <v>1346</v>
      </c>
      <c r="O6" s="105">
        <v>9613375459</v>
      </c>
      <c r="P6" s="78">
        <v>43505</v>
      </c>
      <c r="Q6" s="47" t="s">
        <v>1327</v>
      </c>
      <c r="R6" s="47"/>
      <c r="S6" s="18" t="s">
        <v>1330</v>
      </c>
      <c r="T6" s="18"/>
    </row>
    <row r="7" spans="1:20">
      <c r="A7" s="4">
        <v>3</v>
      </c>
      <c r="B7" s="17" t="s">
        <v>62</v>
      </c>
      <c r="C7" s="69" t="s">
        <v>1222</v>
      </c>
      <c r="D7" s="47" t="s">
        <v>25</v>
      </c>
      <c r="E7" s="63">
        <v>129</v>
      </c>
      <c r="F7" s="87"/>
      <c r="G7" s="63">
        <v>27</v>
      </c>
      <c r="H7" s="63">
        <v>26</v>
      </c>
      <c r="I7" s="59">
        <f t="shared" si="0"/>
        <v>53</v>
      </c>
      <c r="J7" s="63">
        <v>9401638055</v>
      </c>
      <c r="K7" s="18" t="s">
        <v>1300</v>
      </c>
      <c r="L7" s="18" t="s">
        <v>1345</v>
      </c>
      <c r="M7" s="18">
        <v>9859558942</v>
      </c>
      <c r="N7" s="105" t="s">
        <v>1346</v>
      </c>
      <c r="O7" s="105">
        <v>9613375459</v>
      </c>
      <c r="P7" s="78">
        <v>43505</v>
      </c>
      <c r="Q7" s="47" t="s">
        <v>1327</v>
      </c>
      <c r="R7" s="47"/>
      <c r="S7" s="18" t="s">
        <v>1330</v>
      </c>
      <c r="T7" s="18"/>
    </row>
    <row r="8" spans="1:20">
      <c r="A8" s="4">
        <v>4</v>
      </c>
      <c r="B8" s="17" t="s">
        <v>62</v>
      </c>
      <c r="C8" s="69" t="s">
        <v>1044</v>
      </c>
      <c r="D8" s="47" t="s">
        <v>23</v>
      </c>
      <c r="E8" s="68">
        <v>18230119803</v>
      </c>
      <c r="F8" s="63" t="s">
        <v>74</v>
      </c>
      <c r="G8" s="63">
        <v>16</v>
      </c>
      <c r="H8" s="63">
        <v>21</v>
      </c>
      <c r="I8" s="59">
        <f t="shared" si="0"/>
        <v>37</v>
      </c>
      <c r="J8" s="63" t="s">
        <v>1045</v>
      </c>
      <c r="K8" s="18" t="s">
        <v>1300</v>
      </c>
      <c r="L8" s="18" t="s">
        <v>1345</v>
      </c>
      <c r="M8" s="18">
        <v>9859558942</v>
      </c>
      <c r="N8" s="105" t="s">
        <v>1346</v>
      </c>
      <c r="O8" s="105">
        <v>9613375459</v>
      </c>
      <c r="P8" s="78">
        <v>43533</v>
      </c>
      <c r="Q8" s="47" t="s">
        <v>1328</v>
      </c>
      <c r="R8" s="47"/>
      <c r="S8" s="18" t="s">
        <v>1330</v>
      </c>
      <c r="T8" s="18"/>
    </row>
    <row r="9" spans="1:20">
      <c r="A9" s="4">
        <v>5</v>
      </c>
      <c r="B9" s="17" t="s">
        <v>62</v>
      </c>
      <c r="C9" s="69" t="s">
        <v>1046</v>
      </c>
      <c r="D9" s="47" t="s">
        <v>23</v>
      </c>
      <c r="E9" s="68">
        <v>18230109806</v>
      </c>
      <c r="F9" s="63" t="s">
        <v>86</v>
      </c>
      <c r="G9" s="63">
        <v>22</v>
      </c>
      <c r="H9" s="63">
        <v>9</v>
      </c>
      <c r="I9" s="59">
        <f t="shared" si="0"/>
        <v>31</v>
      </c>
      <c r="J9" s="63" t="s">
        <v>1047</v>
      </c>
      <c r="K9" s="18" t="s">
        <v>1300</v>
      </c>
      <c r="L9" s="18" t="s">
        <v>1345</v>
      </c>
      <c r="M9" s="18">
        <v>9859558942</v>
      </c>
      <c r="N9" s="105" t="s">
        <v>1346</v>
      </c>
      <c r="O9" s="105">
        <v>9613375459</v>
      </c>
      <c r="P9" s="78">
        <v>43533</v>
      </c>
      <c r="Q9" s="47" t="s">
        <v>1328</v>
      </c>
      <c r="R9" s="47"/>
      <c r="S9" s="18" t="s">
        <v>1330</v>
      </c>
      <c r="T9" s="18"/>
    </row>
    <row r="10" spans="1:20">
      <c r="A10" s="4">
        <v>6</v>
      </c>
      <c r="B10" s="17" t="s">
        <v>62</v>
      </c>
      <c r="C10" s="69" t="s">
        <v>1223</v>
      </c>
      <c r="D10" s="47" t="s">
        <v>25</v>
      </c>
      <c r="E10" s="63">
        <v>215</v>
      </c>
      <c r="F10" s="87"/>
      <c r="G10" s="63">
        <v>27</v>
      </c>
      <c r="H10" s="63">
        <v>35</v>
      </c>
      <c r="I10" s="59">
        <f t="shared" si="0"/>
        <v>62</v>
      </c>
      <c r="J10" s="63">
        <v>9401763927</v>
      </c>
      <c r="K10" s="18" t="s">
        <v>1300</v>
      </c>
      <c r="L10" s="18" t="s">
        <v>1345</v>
      </c>
      <c r="M10" s="18">
        <v>9859558942</v>
      </c>
      <c r="N10" s="105" t="s">
        <v>1346</v>
      </c>
      <c r="O10" s="105">
        <v>9613375459</v>
      </c>
      <c r="P10" s="78">
        <v>43533</v>
      </c>
      <c r="Q10" s="47" t="s">
        <v>1328</v>
      </c>
      <c r="R10" s="47"/>
      <c r="S10" s="18" t="s">
        <v>1330</v>
      </c>
      <c r="T10" s="18"/>
    </row>
    <row r="11" spans="1:20">
      <c r="A11" s="4">
        <v>7</v>
      </c>
      <c r="B11" s="17" t="s">
        <v>62</v>
      </c>
      <c r="C11" s="69" t="s">
        <v>1224</v>
      </c>
      <c r="D11" s="47" t="s">
        <v>25</v>
      </c>
      <c r="E11" s="63">
        <v>209</v>
      </c>
      <c r="F11" s="87"/>
      <c r="G11" s="63">
        <v>43</v>
      </c>
      <c r="H11" s="63">
        <v>20</v>
      </c>
      <c r="I11" s="59">
        <f t="shared" si="0"/>
        <v>63</v>
      </c>
      <c r="J11" s="63">
        <v>8876713762</v>
      </c>
      <c r="K11" s="18" t="s">
        <v>1300</v>
      </c>
      <c r="L11" s="18" t="s">
        <v>1345</v>
      </c>
      <c r="M11" s="18">
        <v>9859558942</v>
      </c>
      <c r="N11" s="105" t="s">
        <v>1346</v>
      </c>
      <c r="O11" s="105">
        <v>9613375459</v>
      </c>
      <c r="P11" s="97">
        <v>43564</v>
      </c>
      <c r="Q11" s="47" t="s">
        <v>1329</v>
      </c>
      <c r="R11" s="47"/>
      <c r="S11" s="18" t="s">
        <v>1330</v>
      </c>
      <c r="T11" s="18"/>
    </row>
    <row r="12" spans="1:20">
      <c r="A12" s="4">
        <v>8</v>
      </c>
      <c r="B12" s="17" t="s">
        <v>62</v>
      </c>
      <c r="C12" s="69" t="s">
        <v>1048</v>
      </c>
      <c r="D12" s="47" t="s">
        <v>23</v>
      </c>
      <c r="E12" s="68">
        <v>18230109811</v>
      </c>
      <c r="F12" s="63" t="s">
        <v>86</v>
      </c>
      <c r="G12" s="63">
        <v>19</v>
      </c>
      <c r="H12" s="63">
        <v>7</v>
      </c>
      <c r="I12" s="59">
        <f t="shared" si="0"/>
        <v>26</v>
      </c>
      <c r="J12" s="63" t="s">
        <v>1049</v>
      </c>
      <c r="K12" s="18" t="s">
        <v>1300</v>
      </c>
      <c r="L12" s="18" t="s">
        <v>1345</v>
      </c>
      <c r="M12" s="18">
        <v>9859558942</v>
      </c>
      <c r="N12" s="105" t="s">
        <v>1346</v>
      </c>
      <c r="O12" s="105">
        <v>9613375459</v>
      </c>
      <c r="P12" s="97">
        <v>43564</v>
      </c>
      <c r="Q12" s="47" t="s">
        <v>1329</v>
      </c>
      <c r="R12" s="47"/>
      <c r="S12" s="18" t="s">
        <v>1330</v>
      </c>
      <c r="T12" s="18"/>
    </row>
    <row r="13" spans="1:20">
      <c r="A13" s="4">
        <v>9</v>
      </c>
      <c r="B13" s="17" t="s">
        <v>62</v>
      </c>
      <c r="C13" s="69" t="s">
        <v>1050</v>
      </c>
      <c r="D13" s="47" t="s">
        <v>23</v>
      </c>
      <c r="E13" s="65">
        <v>18230109706</v>
      </c>
      <c r="F13" s="63" t="s">
        <v>74</v>
      </c>
      <c r="G13" s="63">
        <v>36</v>
      </c>
      <c r="H13" s="63">
        <v>25</v>
      </c>
      <c r="I13" s="59">
        <f t="shared" si="0"/>
        <v>61</v>
      </c>
      <c r="J13" s="63" t="s">
        <v>1051</v>
      </c>
      <c r="K13" s="18" t="s">
        <v>1300</v>
      </c>
      <c r="L13" s="18" t="s">
        <v>1345</v>
      </c>
      <c r="M13" s="18">
        <v>9859558942</v>
      </c>
      <c r="N13" s="105" t="s">
        <v>1346</v>
      </c>
      <c r="O13" s="105">
        <v>9613375459</v>
      </c>
      <c r="P13" s="97">
        <v>43564</v>
      </c>
      <c r="Q13" s="47" t="s">
        <v>1329</v>
      </c>
      <c r="R13" s="47"/>
      <c r="S13" s="18" t="s">
        <v>1330</v>
      </c>
      <c r="T13" s="18"/>
    </row>
    <row r="14" spans="1:20">
      <c r="A14" s="4">
        <v>10</v>
      </c>
      <c r="B14" s="17" t="s">
        <v>62</v>
      </c>
      <c r="C14" s="69" t="s">
        <v>1225</v>
      </c>
      <c r="D14" s="47" t="s">
        <v>25</v>
      </c>
      <c r="E14" s="63">
        <v>121</v>
      </c>
      <c r="F14" s="87"/>
      <c r="G14" s="63">
        <v>21</v>
      </c>
      <c r="H14" s="63">
        <v>34</v>
      </c>
      <c r="I14" s="59">
        <f t="shared" si="0"/>
        <v>55</v>
      </c>
      <c r="J14" s="63">
        <v>9435724503</v>
      </c>
      <c r="K14" s="18" t="s">
        <v>1300</v>
      </c>
      <c r="L14" s="18" t="s">
        <v>1345</v>
      </c>
      <c r="M14" s="18">
        <v>9859558942</v>
      </c>
      <c r="N14" s="105" t="s">
        <v>1346</v>
      </c>
      <c r="O14" s="105">
        <v>9613375459</v>
      </c>
      <c r="P14" s="97">
        <v>43594</v>
      </c>
      <c r="Q14" s="47" t="s">
        <v>1324</v>
      </c>
      <c r="R14" s="47"/>
      <c r="S14" s="18" t="s">
        <v>1330</v>
      </c>
      <c r="T14" s="18"/>
    </row>
    <row r="15" spans="1:20">
      <c r="A15" s="4">
        <v>11</v>
      </c>
      <c r="B15" s="17" t="s">
        <v>62</v>
      </c>
      <c r="C15" s="69" t="s">
        <v>1226</v>
      </c>
      <c r="D15" s="47" t="s">
        <v>25</v>
      </c>
      <c r="E15" s="63">
        <v>210</v>
      </c>
      <c r="F15" s="87"/>
      <c r="G15" s="63">
        <v>15</v>
      </c>
      <c r="H15" s="63">
        <v>17</v>
      </c>
      <c r="I15" s="59">
        <f t="shared" si="0"/>
        <v>32</v>
      </c>
      <c r="J15" s="70">
        <v>9435068136</v>
      </c>
      <c r="K15" s="18" t="s">
        <v>1300</v>
      </c>
      <c r="L15" s="18" t="s">
        <v>1345</v>
      </c>
      <c r="M15" s="18">
        <v>9859558942</v>
      </c>
      <c r="N15" s="105" t="s">
        <v>1346</v>
      </c>
      <c r="O15" s="105">
        <v>9613375459</v>
      </c>
      <c r="P15" s="97">
        <v>43594</v>
      </c>
      <c r="Q15" s="47" t="s">
        <v>1324</v>
      </c>
      <c r="R15" s="47"/>
      <c r="S15" s="18" t="s">
        <v>1330</v>
      </c>
      <c r="T15" s="18"/>
    </row>
    <row r="16" spans="1:20">
      <c r="A16" s="4">
        <v>12</v>
      </c>
      <c r="B16" s="17" t="s">
        <v>62</v>
      </c>
      <c r="C16" s="69" t="s">
        <v>1052</v>
      </c>
      <c r="D16" s="47" t="s">
        <v>23</v>
      </c>
      <c r="E16" s="65">
        <v>18230109707</v>
      </c>
      <c r="F16" s="63" t="s">
        <v>74</v>
      </c>
      <c r="G16" s="63">
        <v>13</v>
      </c>
      <c r="H16" s="63">
        <v>13</v>
      </c>
      <c r="I16" s="59">
        <f t="shared" si="0"/>
        <v>26</v>
      </c>
      <c r="J16" s="63" t="s">
        <v>1053</v>
      </c>
      <c r="K16" s="18" t="s">
        <v>1300</v>
      </c>
      <c r="L16" s="18" t="s">
        <v>1345</v>
      </c>
      <c r="M16" s="18">
        <v>9859558942</v>
      </c>
      <c r="N16" s="105" t="s">
        <v>1346</v>
      </c>
      <c r="O16" s="105">
        <v>9613375459</v>
      </c>
      <c r="P16" s="97">
        <v>43594</v>
      </c>
      <c r="Q16" s="47" t="s">
        <v>1324</v>
      </c>
      <c r="R16" s="47"/>
      <c r="S16" s="18" t="s">
        <v>1330</v>
      </c>
      <c r="T16" s="18"/>
    </row>
    <row r="17" spans="1:20">
      <c r="A17" s="4">
        <v>13</v>
      </c>
      <c r="B17" s="17" t="s">
        <v>62</v>
      </c>
      <c r="C17" s="69" t="s">
        <v>1054</v>
      </c>
      <c r="D17" s="47" t="s">
        <v>23</v>
      </c>
      <c r="E17" s="65">
        <v>18230109708</v>
      </c>
      <c r="F17" s="63" t="s">
        <v>74</v>
      </c>
      <c r="G17" s="63">
        <v>33</v>
      </c>
      <c r="H17" s="63">
        <v>37</v>
      </c>
      <c r="I17" s="59">
        <f t="shared" si="0"/>
        <v>70</v>
      </c>
      <c r="J17" s="63" t="s">
        <v>1055</v>
      </c>
      <c r="K17" s="18" t="s">
        <v>1300</v>
      </c>
      <c r="L17" s="18" t="s">
        <v>1345</v>
      </c>
      <c r="M17" s="18">
        <v>9859558942</v>
      </c>
      <c r="N17" s="105" t="s">
        <v>1346</v>
      </c>
      <c r="O17" s="105">
        <v>9613375459</v>
      </c>
      <c r="P17" s="97">
        <v>43625</v>
      </c>
      <c r="Q17" s="47" t="s">
        <v>1325</v>
      </c>
      <c r="R17" s="47"/>
      <c r="S17" s="18" t="s">
        <v>1330</v>
      </c>
      <c r="T17" s="18"/>
    </row>
    <row r="18" spans="1:20">
      <c r="A18" s="4">
        <v>14</v>
      </c>
      <c r="B18" s="17" t="s">
        <v>62</v>
      </c>
      <c r="C18" s="69" t="s">
        <v>1228</v>
      </c>
      <c r="D18" s="47" t="s">
        <v>25</v>
      </c>
      <c r="E18" s="63">
        <v>211</v>
      </c>
      <c r="F18" s="87"/>
      <c r="G18" s="63">
        <v>29</v>
      </c>
      <c r="H18" s="63">
        <v>29</v>
      </c>
      <c r="I18" s="59">
        <f t="shared" si="0"/>
        <v>58</v>
      </c>
      <c r="J18" s="70">
        <v>7002619740</v>
      </c>
      <c r="K18" s="18" t="s">
        <v>1300</v>
      </c>
      <c r="L18" s="18" t="s">
        <v>1345</v>
      </c>
      <c r="M18" s="18">
        <v>9859558942</v>
      </c>
      <c r="N18" s="105" t="s">
        <v>1346</v>
      </c>
      <c r="O18" s="105">
        <v>9613375459</v>
      </c>
      <c r="P18" s="97">
        <v>43625</v>
      </c>
      <c r="Q18" s="47" t="s">
        <v>1325</v>
      </c>
      <c r="R18" s="47"/>
      <c r="S18" s="18" t="s">
        <v>1330</v>
      </c>
      <c r="T18" s="18"/>
    </row>
    <row r="19" spans="1:20">
      <c r="A19" s="4">
        <v>15</v>
      </c>
      <c r="B19" s="17" t="s">
        <v>62</v>
      </c>
      <c r="C19" s="69" t="s">
        <v>1227</v>
      </c>
      <c r="D19" s="47" t="s">
        <v>25</v>
      </c>
      <c r="E19" s="63">
        <v>212</v>
      </c>
      <c r="F19" s="87"/>
      <c r="G19" s="63">
        <v>34</v>
      </c>
      <c r="H19" s="63">
        <v>37</v>
      </c>
      <c r="I19" s="59">
        <f t="shared" si="0"/>
        <v>71</v>
      </c>
      <c r="J19" s="70">
        <v>9435986643</v>
      </c>
      <c r="K19" s="18" t="s">
        <v>1300</v>
      </c>
      <c r="L19" s="18" t="s">
        <v>1345</v>
      </c>
      <c r="M19" s="18">
        <v>9859558942</v>
      </c>
      <c r="N19" s="105" t="s">
        <v>1346</v>
      </c>
      <c r="O19" s="105">
        <v>9613375459</v>
      </c>
      <c r="P19" s="97">
        <v>43625</v>
      </c>
      <c r="Q19" s="47" t="s">
        <v>1325</v>
      </c>
      <c r="R19" s="47"/>
      <c r="S19" s="18" t="s">
        <v>1330</v>
      </c>
      <c r="T19" s="18"/>
    </row>
    <row r="20" spans="1:20">
      <c r="A20" s="4">
        <v>16</v>
      </c>
      <c r="B20" s="17" t="s">
        <v>62</v>
      </c>
      <c r="C20" s="69" t="s">
        <v>1056</v>
      </c>
      <c r="D20" s="47" t="s">
        <v>23</v>
      </c>
      <c r="E20" s="65">
        <v>18230109709</v>
      </c>
      <c r="F20" s="63" t="s">
        <v>74</v>
      </c>
      <c r="G20" s="63">
        <v>18</v>
      </c>
      <c r="H20" s="63">
        <v>26</v>
      </c>
      <c r="I20" s="59">
        <f t="shared" si="0"/>
        <v>44</v>
      </c>
      <c r="J20" s="63" t="s">
        <v>1057</v>
      </c>
      <c r="K20" s="18" t="s">
        <v>1300</v>
      </c>
      <c r="L20" s="18" t="s">
        <v>1345</v>
      </c>
      <c r="M20" s="18">
        <v>9859558942</v>
      </c>
      <c r="N20" s="105" t="s">
        <v>1346</v>
      </c>
      <c r="O20" s="105">
        <v>9613375459</v>
      </c>
      <c r="P20" s="97">
        <v>43655</v>
      </c>
      <c r="Q20" s="47" t="s">
        <v>1326</v>
      </c>
      <c r="R20" s="47"/>
      <c r="S20" s="18" t="s">
        <v>1330</v>
      </c>
      <c r="T20" s="18"/>
    </row>
    <row r="21" spans="1:20">
      <c r="A21" s="4">
        <v>17</v>
      </c>
      <c r="B21" s="17" t="s">
        <v>62</v>
      </c>
      <c r="C21" s="69" t="s">
        <v>1058</v>
      </c>
      <c r="D21" s="47" t="s">
        <v>23</v>
      </c>
      <c r="E21" s="65">
        <v>18230109710</v>
      </c>
      <c r="F21" s="63" t="s">
        <v>74</v>
      </c>
      <c r="G21" s="63">
        <v>26</v>
      </c>
      <c r="H21" s="63">
        <v>16</v>
      </c>
      <c r="I21" s="59">
        <f t="shared" si="0"/>
        <v>42</v>
      </c>
      <c r="J21" s="63"/>
      <c r="K21" s="18" t="s">
        <v>1300</v>
      </c>
      <c r="L21" s="18" t="s">
        <v>1345</v>
      </c>
      <c r="M21" s="18">
        <v>9859558942</v>
      </c>
      <c r="N21" s="105" t="s">
        <v>1346</v>
      </c>
      <c r="O21" s="105">
        <v>9613375459</v>
      </c>
      <c r="P21" s="97">
        <v>43655</v>
      </c>
      <c r="Q21" s="47" t="s">
        <v>1326</v>
      </c>
      <c r="R21" s="47"/>
      <c r="S21" s="18" t="s">
        <v>1330</v>
      </c>
      <c r="T21" s="18"/>
    </row>
    <row r="22" spans="1:20">
      <c r="A22" s="4">
        <v>18</v>
      </c>
      <c r="B22" s="17" t="s">
        <v>62</v>
      </c>
      <c r="C22" s="69" t="s">
        <v>1227</v>
      </c>
      <c r="D22" s="47" t="s">
        <v>25</v>
      </c>
      <c r="E22" s="63">
        <v>127</v>
      </c>
      <c r="F22" s="87"/>
      <c r="G22" s="63">
        <v>51</v>
      </c>
      <c r="H22" s="63">
        <v>45</v>
      </c>
      <c r="I22" s="59">
        <f t="shared" si="0"/>
        <v>96</v>
      </c>
      <c r="J22" s="70">
        <v>7086228338</v>
      </c>
      <c r="K22" s="18" t="s">
        <v>1300</v>
      </c>
      <c r="L22" s="18" t="s">
        <v>1345</v>
      </c>
      <c r="M22" s="18">
        <v>9859558942</v>
      </c>
      <c r="N22" s="105" t="s">
        <v>1346</v>
      </c>
      <c r="O22" s="105">
        <v>9613375459</v>
      </c>
      <c r="P22" s="97">
        <v>43655</v>
      </c>
      <c r="Q22" s="47" t="s">
        <v>1326</v>
      </c>
      <c r="R22" s="47"/>
      <c r="S22" s="18" t="s">
        <v>1330</v>
      </c>
      <c r="T22" s="18"/>
    </row>
    <row r="23" spans="1:20">
      <c r="A23" s="4">
        <v>19</v>
      </c>
      <c r="B23" s="17" t="s">
        <v>62</v>
      </c>
      <c r="C23" s="69" t="s">
        <v>1227</v>
      </c>
      <c r="D23" s="47" t="s">
        <v>25</v>
      </c>
      <c r="E23" s="63">
        <v>79</v>
      </c>
      <c r="F23" s="87"/>
      <c r="G23" s="63">
        <v>48</v>
      </c>
      <c r="H23" s="63">
        <v>43</v>
      </c>
      <c r="I23" s="59">
        <f t="shared" si="0"/>
        <v>91</v>
      </c>
      <c r="J23" s="70">
        <v>8133870726</v>
      </c>
      <c r="K23" s="18" t="s">
        <v>1300</v>
      </c>
      <c r="L23" s="18" t="s">
        <v>1345</v>
      </c>
      <c r="M23" s="18">
        <v>9859558942</v>
      </c>
      <c r="N23" s="105" t="s">
        <v>1346</v>
      </c>
      <c r="O23" s="105">
        <v>9613375459</v>
      </c>
      <c r="P23" s="97">
        <v>43717</v>
      </c>
      <c r="Q23" s="47" t="s">
        <v>1327</v>
      </c>
      <c r="R23" s="47"/>
      <c r="S23" s="18" t="s">
        <v>1330</v>
      </c>
      <c r="T23" s="18"/>
    </row>
    <row r="24" spans="1:20">
      <c r="A24" s="4">
        <v>20</v>
      </c>
      <c r="B24" s="17" t="s">
        <v>62</v>
      </c>
      <c r="C24" s="69" t="s">
        <v>1059</v>
      </c>
      <c r="D24" s="47" t="s">
        <v>23</v>
      </c>
      <c r="E24" s="65">
        <v>18230109801</v>
      </c>
      <c r="F24" s="63" t="s">
        <v>74</v>
      </c>
      <c r="G24" s="63">
        <v>49</v>
      </c>
      <c r="H24" s="63">
        <v>38</v>
      </c>
      <c r="I24" s="59">
        <f t="shared" si="0"/>
        <v>87</v>
      </c>
      <c r="J24" s="63" t="s">
        <v>1060</v>
      </c>
      <c r="K24" s="18" t="s">
        <v>1300</v>
      </c>
      <c r="L24" s="18" t="s">
        <v>1345</v>
      </c>
      <c r="M24" s="18">
        <v>9859558942</v>
      </c>
      <c r="N24" s="105" t="s">
        <v>1346</v>
      </c>
      <c r="O24" s="105">
        <v>9613375459</v>
      </c>
      <c r="P24" s="97">
        <v>43717</v>
      </c>
      <c r="Q24" s="47" t="s">
        <v>1327</v>
      </c>
      <c r="R24" s="47"/>
      <c r="S24" s="18" t="s">
        <v>1330</v>
      </c>
      <c r="T24" s="18"/>
    </row>
    <row r="25" spans="1:20">
      <c r="A25" s="4">
        <v>21</v>
      </c>
      <c r="B25" s="17" t="s">
        <v>62</v>
      </c>
      <c r="C25" s="69" t="s">
        <v>1061</v>
      </c>
      <c r="D25" s="47" t="s">
        <v>23</v>
      </c>
      <c r="E25" s="65">
        <v>18230109802</v>
      </c>
      <c r="F25" s="63" t="s">
        <v>74</v>
      </c>
      <c r="G25" s="63">
        <v>37</v>
      </c>
      <c r="H25" s="63">
        <v>51</v>
      </c>
      <c r="I25" s="59">
        <f t="shared" si="0"/>
        <v>88</v>
      </c>
      <c r="J25" s="63" t="s">
        <v>1062</v>
      </c>
      <c r="K25" s="18" t="s">
        <v>1300</v>
      </c>
      <c r="L25" s="18" t="s">
        <v>1345</v>
      </c>
      <c r="M25" s="18">
        <v>9859558942</v>
      </c>
      <c r="N25" s="105" t="s">
        <v>1346</v>
      </c>
      <c r="O25" s="105">
        <v>9613375459</v>
      </c>
      <c r="P25" s="97">
        <v>43717</v>
      </c>
      <c r="Q25" s="47" t="s">
        <v>1327</v>
      </c>
      <c r="R25" s="47"/>
      <c r="S25" s="18" t="s">
        <v>1330</v>
      </c>
      <c r="T25" s="18"/>
    </row>
    <row r="26" spans="1:20">
      <c r="A26" s="4">
        <v>22</v>
      </c>
      <c r="B26" s="17" t="s">
        <v>62</v>
      </c>
      <c r="C26" s="69" t="s">
        <v>1230</v>
      </c>
      <c r="D26" s="47" t="s">
        <v>25</v>
      </c>
      <c r="E26" s="63">
        <v>214</v>
      </c>
      <c r="F26" s="87"/>
      <c r="G26" s="63">
        <v>21</v>
      </c>
      <c r="H26" s="63">
        <v>23</v>
      </c>
      <c r="I26" s="59">
        <f t="shared" si="0"/>
        <v>44</v>
      </c>
      <c r="J26" s="70">
        <v>9435068471</v>
      </c>
      <c r="K26" s="18" t="s">
        <v>1300</v>
      </c>
      <c r="L26" s="18" t="s">
        <v>1345</v>
      </c>
      <c r="M26" s="18">
        <v>9859558942</v>
      </c>
      <c r="N26" s="105" t="s">
        <v>1346</v>
      </c>
      <c r="O26" s="105">
        <v>9613375459</v>
      </c>
      <c r="P26" s="97">
        <v>43747</v>
      </c>
      <c r="Q26" s="47" t="s">
        <v>1328</v>
      </c>
      <c r="R26" s="47"/>
      <c r="S26" s="18" t="s">
        <v>1330</v>
      </c>
      <c r="T26" s="18"/>
    </row>
    <row r="27" spans="1:20">
      <c r="A27" s="4">
        <v>23</v>
      </c>
      <c r="B27" s="17" t="s">
        <v>62</v>
      </c>
      <c r="C27" s="69" t="s">
        <v>1229</v>
      </c>
      <c r="D27" s="47" t="s">
        <v>25</v>
      </c>
      <c r="E27" s="63">
        <v>213</v>
      </c>
      <c r="F27" s="87"/>
      <c r="G27" s="63">
        <v>23</v>
      </c>
      <c r="H27" s="63">
        <v>19</v>
      </c>
      <c r="I27" s="59">
        <f t="shared" si="0"/>
        <v>42</v>
      </c>
      <c r="J27" s="70">
        <v>9365570635</v>
      </c>
      <c r="K27" s="18" t="s">
        <v>1300</v>
      </c>
      <c r="L27" s="18" t="s">
        <v>1345</v>
      </c>
      <c r="M27" s="18">
        <v>9859558942</v>
      </c>
      <c r="N27" s="105" t="s">
        <v>1346</v>
      </c>
      <c r="O27" s="105">
        <v>9613375459</v>
      </c>
      <c r="P27" s="97">
        <v>43747</v>
      </c>
      <c r="Q27" s="47" t="s">
        <v>1328</v>
      </c>
      <c r="R27" s="47"/>
      <c r="S27" s="18" t="s">
        <v>1330</v>
      </c>
      <c r="T27" s="18"/>
    </row>
    <row r="28" spans="1:20">
      <c r="A28" s="4">
        <v>24</v>
      </c>
      <c r="B28" s="17" t="s">
        <v>62</v>
      </c>
      <c r="C28" s="69" t="s">
        <v>1063</v>
      </c>
      <c r="D28" s="47" t="s">
        <v>23</v>
      </c>
      <c r="E28" s="65">
        <v>18230109803</v>
      </c>
      <c r="F28" s="63" t="s">
        <v>74</v>
      </c>
      <c r="G28" s="63">
        <v>20</v>
      </c>
      <c r="H28" s="63">
        <v>29</v>
      </c>
      <c r="I28" s="59">
        <f t="shared" si="0"/>
        <v>49</v>
      </c>
      <c r="J28" s="63" t="s">
        <v>1064</v>
      </c>
      <c r="K28" s="18" t="s">
        <v>1300</v>
      </c>
      <c r="L28" s="18" t="s">
        <v>1345</v>
      </c>
      <c r="M28" s="18">
        <v>9859558942</v>
      </c>
      <c r="N28" s="105" t="s">
        <v>1346</v>
      </c>
      <c r="O28" s="105">
        <v>9613375459</v>
      </c>
      <c r="P28" s="97">
        <v>43747</v>
      </c>
      <c r="Q28" s="47" t="s">
        <v>1328</v>
      </c>
      <c r="R28" s="47"/>
      <c r="S28" s="18" t="s">
        <v>1330</v>
      </c>
      <c r="T28" s="18"/>
    </row>
    <row r="29" spans="1:20">
      <c r="A29" s="4">
        <v>25</v>
      </c>
      <c r="B29" s="17" t="s">
        <v>62</v>
      </c>
      <c r="C29" s="69" t="s">
        <v>1065</v>
      </c>
      <c r="D29" s="47" t="s">
        <v>23</v>
      </c>
      <c r="E29" s="65">
        <v>18230109901</v>
      </c>
      <c r="F29" s="63" t="s">
        <v>74</v>
      </c>
      <c r="G29" s="63">
        <v>56</v>
      </c>
      <c r="H29" s="63">
        <v>71</v>
      </c>
      <c r="I29" s="59">
        <f t="shared" si="0"/>
        <v>127</v>
      </c>
      <c r="J29" s="63" t="s">
        <v>1066</v>
      </c>
      <c r="K29" s="18" t="s">
        <v>1300</v>
      </c>
      <c r="L29" s="18" t="s">
        <v>1345</v>
      </c>
      <c r="M29" s="18">
        <v>9859558942</v>
      </c>
      <c r="N29" s="105" t="s">
        <v>1346</v>
      </c>
      <c r="O29" s="105">
        <v>9613375459</v>
      </c>
      <c r="P29" s="97">
        <v>43778</v>
      </c>
      <c r="Q29" s="47" t="s">
        <v>1329</v>
      </c>
      <c r="R29" s="47"/>
      <c r="S29" s="18" t="s">
        <v>1330</v>
      </c>
      <c r="T29" s="18"/>
    </row>
    <row r="30" spans="1:20">
      <c r="A30" s="4">
        <v>26</v>
      </c>
      <c r="B30" s="17" t="s">
        <v>62</v>
      </c>
      <c r="C30" s="69" t="s">
        <v>1231</v>
      </c>
      <c r="D30" s="47" t="s">
        <v>25</v>
      </c>
      <c r="E30" s="63">
        <v>38</v>
      </c>
      <c r="F30" s="87"/>
      <c r="G30" s="63">
        <v>44</v>
      </c>
      <c r="H30" s="63">
        <v>30</v>
      </c>
      <c r="I30" s="59">
        <f t="shared" si="0"/>
        <v>74</v>
      </c>
      <c r="J30" s="70">
        <v>9401418311</v>
      </c>
      <c r="K30" s="18" t="s">
        <v>1300</v>
      </c>
      <c r="L30" s="18" t="s">
        <v>1345</v>
      </c>
      <c r="M30" s="18">
        <v>9859558942</v>
      </c>
      <c r="N30" s="105" t="s">
        <v>1346</v>
      </c>
      <c r="O30" s="105">
        <v>9613375459</v>
      </c>
      <c r="P30" s="97">
        <v>43778</v>
      </c>
      <c r="Q30" s="18" t="s">
        <v>1329</v>
      </c>
      <c r="R30" s="47"/>
      <c r="S30" s="18" t="s">
        <v>1330</v>
      </c>
      <c r="T30" s="18"/>
    </row>
    <row r="31" spans="1:20">
      <c r="A31" s="4">
        <v>27</v>
      </c>
      <c r="B31" s="17" t="s">
        <v>62</v>
      </c>
      <c r="C31" s="69" t="s">
        <v>1000</v>
      </c>
      <c r="D31" s="47" t="s">
        <v>25</v>
      </c>
      <c r="E31" s="63">
        <v>65</v>
      </c>
      <c r="F31" s="87"/>
      <c r="G31" s="63">
        <v>32</v>
      </c>
      <c r="H31" s="63">
        <v>28</v>
      </c>
      <c r="I31" s="59">
        <f t="shared" si="0"/>
        <v>60</v>
      </c>
      <c r="J31" s="70">
        <v>7002555973</v>
      </c>
      <c r="K31" s="18" t="s">
        <v>1300</v>
      </c>
      <c r="L31" s="18" t="s">
        <v>1345</v>
      </c>
      <c r="M31" s="18">
        <v>9859558942</v>
      </c>
      <c r="N31" s="105" t="s">
        <v>1346</v>
      </c>
      <c r="O31" s="105">
        <v>9613375459</v>
      </c>
      <c r="P31" s="97">
        <v>43778</v>
      </c>
      <c r="Q31" s="18" t="s">
        <v>1329</v>
      </c>
      <c r="R31" s="47"/>
      <c r="S31" s="18" t="s">
        <v>1330</v>
      </c>
      <c r="T31" s="18"/>
    </row>
    <row r="32" spans="1:20">
      <c r="A32" s="4">
        <v>28</v>
      </c>
      <c r="B32" s="17" t="s">
        <v>62</v>
      </c>
      <c r="C32" s="69" t="s">
        <v>1067</v>
      </c>
      <c r="D32" s="47" t="s">
        <v>23</v>
      </c>
      <c r="E32" s="65">
        <v>18230109903</v>
      </c>
      <c r="F32" s="63" t="s">
        <v>74</v>
      </c>
      <c r="G32" s="63">
        <v>41</v>
      </c>
      <c r="H32" s="63">
        <v>49</v>
      </c>
      <c r="I32" s="59">
        <f t="shared" si="0"/>
        <v>90</v>
      </c>
      <c r="J32" s="63" t="s">
        <v>1068</v>
      </c>
      <c r="K32" s="18" t="s">
        <v>1300</v>
      </c>
      <c r="L32" s="18" t="s">
        <v>1345</v>
      </c>
      <c r="M32" s="18">
        <v>9859558942</v>
      </c>
      <c r="N32" s="105" t="s">
        <v>1346</v>
      </c>
      <c r="O32" s="105">
        <v>9613375459</v>
      </c>
      <c r="P32" s="97">
        <v>43808</v>
      </c>
      <c r="Q32" s="47" t="s">
        <v>1324</v>
      </c>
      <c r="R32" s="47"/>
      <c r="S32" s="18" t="s">
        <v>1330</v>
      </c>
      <c r="T32" s="18"/>
    </row>
    <row r="33" spans="1:20">
      <c r="A33" s="4">
        <v>29</v>
      </c>
      <c r="B33" s="17" t="s">
        <v>62</v>
      </c>
      <c r="C33" s="69" t="s">
        <v>1069</v>
      </c>
      <c r="D33" s="47" t="s">
        <v>23</v>
      </c>
      <c r="E33" s="68">
        <v>18230101910</v>
      </c>
      <c r="F33" s="63" t="s">
        <v>86</v>
      </c>
      <c r="G33" s="63">
        <v>23</v>
      </c>
      <c r="H33" s="63">
        <v>10</v>
      </c>
      <c r="I33" s="59">
        <f t="shared" si="0"/>
        <v>33</v>
      </c>
      <c r="J33" s="63" t="s">
        <v>1070</v>
      </c>
      <c r="K33" s="18" t="s">
        <v>1300</v>
      </c>
      <c r="L33" s="18" t="s">
        <v>1345</v>
      </c>
      <c r="M33" s="18">
        <v>9859558942</v>
      </c>
      <c r="N33" s="105" t="s">
        <v>1346</v>
      </c>
      <c r="O33" s="105">
        <v>9613375459</v>
      </c>
      <c r="P33" s="97">
        <v>43808</v>
      </c>
      <c r="Q33" s="47" t="s">
        <v>1324</v>
      </c>
      <c r="R33" s="47"/>
      <c r="S33" s="18" t="s">
        <v>1330</v>
      </c>
      <c r="T33" s="18"/>
    </row>
    <row r="34" spans="1:20">
      <c r="A34" s="4">
        <v>30</v>
      </c>
      <c r="B34" s="17" t="s">
        <v>62</v>
      </c>
      <c r="C34" s="69" t="s">
        <v>1232</v>
      </c>
      <c r="D34" s="47" t="s">
        <v>25</v>
      </c>
      <c r="E34" s="63">
        <v>169</v>
      </c>
      <c r="F34" s="87"/>
      <c r="G34" s="63">
        <v>25</v>
      </c>
      <c r="H34" s="63">
        <v>17</v>
      </c>
      <c r="I34" s="59">
        <f t="shared" si="0"/>
        <v>42</v>
      </c>
      <c r="J34" s="70">
        <v>9976545493</v>
      </c>
      <c r="K34" s="18" t="s">
        <v>1300</v>
      </c>
      <c r="L34" s="18" t="s">
        <v>1345</v>
      </c>
      <c r="M34" s="18">
        <v>9859558942</v>
      </c>
      <c r="N34" s="105" t="s">
        <v>1346</v>
      </c>
      <c r="O34" s="105">
        <v>9613375459</v>
      </c>
      <c r="P34" s="97">
        <v>43808</v>
      </c>
      <c r="Q34" s="47" t="s">
        <v>1324</v>
      </c>
      <c r="R34" s="47"/>
      <c r="S34" s="18" t="s">
        <v>1330</v>
      </c>
      <c r="T34" s="18"/>
    </row>
    <row r="35" spans="1:20">
      <c r="A35" s="4">
        <v>31</v>
      </c>
      <c r="B35" s="17" t="s">
        <v>62</v>
      </c>
      <c r="C35" s="69" t="s">
        <v>1232</v>
      </c>
      <c r="D35" s="47" t="s">
        <v>25</v>
      </c>
      <c r="E35" s="63">
        <v>254</v>
      </c>
      <c r="F35" s="87"/>
      <c r="G35" s="63">
        <v>23</v>
      </c>
      <c r="H35" s="63">
        <v>30</v>
      </c>
      <c r="I35" s="59">
        <f t="shared" si="0"/>
        <v>53</v>
      </c>
      <c r="J35" s="70">
        <v>9954324996</v>
      </c>
      <c r="K35" s="18" t="s">
        <v>1300</v>
      </c>
      <c r="L35" s="18" t="s">
        <v>1345</v>
      </c>
      <c r="M35" s="18">
        <v>9859558942</v>
      </c>
      <c r="N35" s="105" t="s">
        <v>1346</v>
      </c>
      <c r="O35" s="105">
        <v>9613375459</v>
      </c>
      <c r="P35" s="87" t="s">
        <v>1270</v>
      </c>
      <c r="Q35" s="47" t="s">
        <v>1325</v>
      </c>
      <c r="R35" s="47"/>
      <c r="S35" s="18" t="s">
        <v>1330</v>
      </c>
      <c r="T35" s="18"/>
    </row>
    <row r="36" spans="1:20">
      <c r="A36" s="4">
        <v>32</v>
      </c>
      <c r="B36" s="17" t="s">
        <v>62</v>
      </c>
      <c r="C36" s="69" t="s">
        <v>1071</v>
      </c>
      <c r="D36" s="47" t="s">
        <v>23</v>
      </c>
      <c r="E36" s="65">
        <v>18230109904</v>
      </c>
      <c r="F36" s="63" t="s">
        <v>74</v>
      </c>
      <c r="G36" s="63">
        <v>23</v>
      </c>
      <c r="H36" s="63">
        <v>36</v>
      </c>
      <c r="I36" s="59">
        <f t="shared" si="0"/>
        <v>59</v>
      </c>
      <c r="J36" s="63" t="s">
        <v>1072</v>
      </c>
      <c r="K36" s="18" t="s">
        <v>1300</v>
      </c>
      <c r="L36" s="18" t="s">
        <v>1345</v>
      </c>
      <c r="M36" s="18">
        <v>9859558942</v>
      </c>
      <c r="N36" s="105" t="s">
        <v>1346</v>
      </c>
      <c r="O36" s="105">
        <v>9613375459</v>
      </c>
      <c r="P36" s="87" t="s">
        <v>1270</v>
      </c>
      <c r="Q36" s="47" t="s">
        <v>1325</v>
      </c>
      <c r="R36" s="47"/>
      <c r="S36" s="18" t="s">
        <v>1330</v>
      </c>
      <c r="T36" s="18"/>
    </row>
    <row r="37" spans="1:20">
      <c r="A37" s="4">
        <v>33</v>
      </c>
      <c r="B37" s="17" t="s">
        <v>62</v>
      </c>
      <c r="C37" s="69" t="s">
        <v>1073</v>
      </c>
      <c r="D37" s="47" t="s">
        <v>23</v>
      </c>
      <c r="E37" s="65">
        <v>18230101907</v>
      </c>
      <c r="F37" s="63" t="s">
        <v>249</v>
      </c>
      <c r="G37" s="63">
        <v>15</v>
      </c>
      <c r="H37" s="63">
        <v>19</v>
      </c>
      <c r="I37" s="59">
        <f t="shared" si="0"/>
        <v>34</v>
      </c>
      <c r="J37" s="63" t="s">
        <v>1074</v>
      </c>
      <c r="K37" s="18" t="s">
        <v>1300</v>
      </c>
      <c r="L37" s="18" t="s">
        <v>1345</v>
      </c>
      <c r="M37" s="18">
        <v>9859558942</v>
      </c>
      <c r="N37" s="105" t="s">
        <v>1346</v>
      </c>
      <c r="O37" s="105">
        <v>9613375459</v>
      </c>
      <c r="P37" s="87" t="s">
        <v>1270</v>
      </c>
      <c r="Q37" s="47" t="s">
        <v>1325</v>
      </c>
      <c r="R37" s="47"/>
      <c r="S37" s="18" t="s">
        <v>1330</v>
      </c>
      <c r="T37" s="18"/>
    </row>
    <row r="38" spans="1:20">
      <c r="A38" s="4">
        <v>34</v>
      </c>
      <c r="B38" s="17" t="s">
        <v>62</v>
      </c>
      <c r="C38" s="69" t="s">
        <v>1233</v>
      </c>
      <c r="D38" s="47" t="s">
        <v>25</v>
      </c>
      <c r="E38" s="63">
        <v>163</v>
      </c>
      <c r="F38" s="87"/>
      <c r="G38" s="63">
        <v>47</v>
      </c>
      <c r="H38" s="63">
        <v>44</v>
      </c>
      <c r="I38" s="59">
        <f t="shared" si="0"/>
        <v>91</v>
      </c>
      <c r="J38" s="70">
        <v>9859020336</v>
      </c>
      <c r="K38" s="18" t="s">
        <v>1300</v>
      </c>
      <c r="L38" s="18" t="s">
        <v>1345</v>
      </c>
      <c r="M38" s="18">
        <v>9859558942</v>
      </c>
      <c r="N38" s="105" t="s">
        <v>1346</v>
      </c>
      <c r="O38" s="105">
        <v>9613375459</v>
      </c>
      <c r="P38" s="87" t="s">
        <v>1271</v>
      </c>
      <c r="Q38" s="47" t="s">
        <v>1326</v>
      </c>
      <c r="R38" s="47"/>
      <c r="S38" s="18" t="s">
        <v>1330</v>
      </c>
      <c r="T38" s="18"/>
    </row>
    <row r="39" spans="1:20">
      <c r="A39" s="4">
        <v>35</v>
      </c>
      <c r="B39" s="17" t="s">
        <v>62</v>
      </c>
      <c r="C39" s="69" t="s">
        <v>172</v>
      </c>
      <c r="D39" s="47" t="s">
        <v>25</v>
      </c>
      <c r="E39" s="63">
        <v>237</v>
      </c>
      <c r="F39" s="87"/>
      <c r="G39" s="63">
        <v>70</v>
      </c>
      <c r="H39" s="63">
        <v>51</v>
      </c>
      <c r="I39" s="59">
        <f t="shared" si="0"/>
        <v>121</v>
      </c>
      <c r="J39" s="70">
        <v>8724905683</v>
      </c>
      <c r="K39" s="18" t="s">
        <v>1300</v>
      </c>
      <c r="L39" s="18" t="s">
        <v>1345</v>
      </c>
      <c r="M39" s="18">
        <v>9859558942</v>
      </c>
      <c r="N39" s="105" t="s">
        <v>1346</v>
      </c>
      <c r="O39" s="105">
        <v>9613375459</v>
      </c>
      <c r="P39" s="87" t="s">
        <v>1271</v>
      </c>
      <c r="Q39" s="47" t="s">
        <v>1326</v>
      </c>
      <c r="R39" s="47"/>
      <c r="S39" s="18" t="s">
        <v>1330</v>
      </c>
      <c r="T39" s="18"/>
    </row>
    <row r="40" spans="1:20">
      <c r="A40" s="4">
        <v>36</v>
      </c>
      <c r="B40" s="17" t="s">
        <v>62</v>
      </c>
      <c r="C40" s="69" t="s">
        <v>1075</v>
      </c>
      <c r="D40" s="47" t="s">
        <v>23</v>
      </c>
      <c r="E40" s="65">
        <v>18230109704</v>
      </c>
      <c r="F40" s="63" t="s">
        <v>249</v>
      </c>
      <c r="G40" s="63">
        <v>45</v>
      </c>
      <c r="H40" s="63">
        <v>18</v>
      </c>
      <c r="I40" s="59">
        <f t="shared" si="0"/>
        <v>63</v>
      </c>
      <c r="J40" s="63" t="s">
        <v>1076</v>
      </c>
      <c r="K40" s="18" t="s">
        <v>1300</v>
      </c>
      <c r="L40" s="18" t="s">
        <v>1345</v>
      </c>
      <c r="M40" s="18">
        <v>9859558942</v>
      </c>
      <c r="N40" s="105" t="s">
        <v>1346</v>
      </c>
      <c r="O40" s="105">
        <v>9613375459</v>
      </c>
      <c r="P40" s="87" t="s">
        <v>1271</v>
      </c>
      <c r="Q40" s="47" t="s">
        <v>1326</v>
      </c>
      <c r="R40" s="47"/>
      <c r="S40" s="18" t="s">
        <v>1330</v>
      </c>
      <c r="T40" s="18"/>
    </row>
    <row r="41" spans="1:20">
      <c r="A41" s="4">
        <v>37</v>
      </c>
      <c r="B41" s="17" t="s">
        <v>62</v>
      </c>
      <c r="C41" s="69" t="s">
        <v>1077</v>
      </c>
      <c r="D41" s="47" t="s">
        <v>23</v>
      </c>
      <c r="E41" s="65">
        <v>18230109902</v>
      </c>
      <c r="F41" s="63" t="s">
        <v>249</v>
      </c>
      <c r="G41" s="63">
        <v>53</v>
      </c>
      <c r="H41" s="63">
        <v>62</v>
      </c>
      <c r="I41" s="59">
        <f t="shared" si="0"/>
        <v>115</v>
      </c>
      <c r="J41" s="63" t="s">
        <v>1078</v>
      </c>
      <c r="K41" s="18" t="s">
        <v>1300</v>
      </c>
      <c r="L41" s="18" t="s">
        <v>1345</v>
      </c>
      <c r="M41" s="18">
        <v>9859558942</v>
      </c>
      <c r="N41" s="105" t="s">
        <v>1346</v>
      </c>
      <c r="O41" s="105">
        <v>9613375459</v>
      </c>
      <c r="P41" s="78" t="s">
        <v>1272</v>
      </c>
      <c r="Q41" s="47" t="s">
        <v>1327</v>
      </c>
      <c r="R41" s="47"/>
      <c r="S41" s="18" t="s">
        <v>1330</v>
      </c>
      <c r="T41" s="18"/>
    </row>
    <row r="42" spans="1:20">
      <c r="A42" s="4">
        <v>38</v>
      </c>
      <c r="B42" s="17" t="s">
        <v>62</v>
      </c>
      <c r="C42" s="69" t="s">
        <v>1236</v>
      </c>
      <c r="D42" s="47" t="s">
        <v>25</v>
      </c>
      <c r="E42" s="63">
        <v>70</v>
      </c>
      <c r="F42" s="87"/>
      <c r="G42" s="63">
        <v>27</v>
      </c>
      <c r="H42" s="63">
        <v>39</v>
      </c>
      <c r="I42" s="59">
        <f t="shared" si="0"/>
        <v>66</v>
      </c>
      <c r="J42" s="70"/>
      <c r="K42" s="98" t="s">
        <v>1347</v>
      </c>
      <c r="L42" s="104" t="s">
        <v>1348</v>
      </c>
      <c r="M42" s="104">
        <v>7399227552</v>
      </c>
      <c r="N42" s="101" t="s">
        <v>1349</v>
      </c>
      <c r="O42" s="101">
        <v>8753867419</v>
      </c>
      <c r="P42" s="78" t="s">
        <v>1272</v>
      </c>
      <c r="Q42" s="47" t="s">
        <v>1327</v>
      </c>
      <c r="R42" s="47"/>
      <c r="S42" s="18" t="s">
        <v>1330</v>
      </c>
      <c r="T42" s="18"/>
    </row>
    <row r="43" spans="1:20" ht="30">
      <c r="A43" s="4">
        <v>39</v>
      </c>
      <c r="B43" s="17" t="s">
        <v>62</v>
      </c>
      <c r="C43" s="69" t="s">
        <v>1235</v>
      </c>
      <c r="D43" s="47" t="s">
        <v>25</v>
      </c>
      <c r="E43" s="63">
        <v>155</v>
      </c>
      <c r="F43" s="87"/>
      <c r="G43" s="63">
        <v>50</v>
      </c>
      <c r="H43" s="63">
        <v>45</v>
      </c>
      <c r="I43" s="59">
        <f t="shared" si="0"/>
        <v>95</v>
      </c>
      <c r="J43" s="70" t="s">
        <v>1234</v>
      </c>
      <c r="K43" s="98" t="s">
        <v>1347</v>
      </c>
      <c r="L43" s="104" t="s">
        <v>1348</v>
      </c>
      <c r="M43" s="104">
        <v>7399227552</v>
      </c>
      <c r="N43" s="101" t="s">
        <v>1349</v>
      </c>
      <c r="O43" s="101">
        <v>8753867419</v>
      </c>
      <c r="P43" s="78" t="s">
        <v>1272</v>
      </c>
      <c r="Q43" s="47" t="s">
        <v>1327</v>
      </c>
      <c r="R43" s="47"/>
      <c r="S43" s="18" t="s">
        <v>1330</v>
      </c>
      <c r="T43" s="18"/>
    </row>
    <row r="44" spans="1:20">
      <c r="A44" s="4">
        <v>40</v>
      </c>
      <c r="B44" s="17" t="s">
        <v>62</v>
      </c>
      <c r="C44" s="74" t="s">
        <v>1079</v>
      </c>
      <c r="D44" s="47" t="s">
        <v>23</v>
      </c>
      <c r="E44" s="63">
        <v>18230109711</v>
      </c>
      <c r="F44" s="63" t="s">
        <v>74</v>
      </c>
      <c r="G44" s="63">
        <v>8</v>
      </c>
      <c r="H44" s="63">
        <v>4</v>
      </c>
      <c r="I44" s="59">
        <f t="shared" si="0"/>
        <v>12</v>
      </c>
      <c r="J44" s="63" t="s">
        <v>1080</v>
      </c>
      <c r="K44" s="98" t="s">
        <v>1347</v>
      </c>
      <c r="L44" s="104" t="s">
        <v>1348</v>
      </c>
      <c r="M44" s="104">
        <v>7399227552</v>
      </c>
      <c r="N44" s="101" t="s">
        <v>1349</v>
      </c>
      <c r="O44" s="101">
        <v>8753867419</v>
      </c>
      <c r="P44" s="78" t="s">
        <v>1273</v>
      </c>
      <c r="Q44" s="47" t="s">
        <v>1328</v>
      </c>
      <c r="R44" s="47"/>
      <c r="S44" s="18" t="s">
        <v>1330</v>
      </c>
      <c r="T44" s="18"/>
    </row>
    <row r="45" spans="1:20">
      <c r="A45" s="4">
        <v>41</v>
      </c>
      <c r="B45" s="17" t="s">
        <v>62</v>
      </c>
      <c r="C45" s="74" t="s">
        <v>1081</v>
      </c>
      <c r="D45" s="47" t="s">
        <v>23</v>
      </c>
      <c r="E45" s="63">
        <v>18230109713</v>
      </c>
      <c r="F45" s="63" t="s">
        <v>74</v>
      </c>
      <c r="G45" s="63">
        <v>26</v>
      </c>
      <c r="H45" s="63">
        <v>22</v>
      </c>
      <c r="I45" s="59">
        <f t="shared" si="0"/>
        <v>48</v>
      </c>
      <c r="J45" s="63" t="s">
        <v>1082</v>
      </c>
      <c r="K45" s="98" t="s">
        <v>1347</v>
      </c>
      <c r="L45" s="104" t="s">
        <v>1348</v>
      </c>
      <c r="M45" s="104">
        <v>7399227552</v>
      </c>
      <c r="N45" s="101" t="s">
        <v>1349</v>
      </c>
      <c r="O45" s="101">
        <v>8753867419</v>
      </c>
      <c r="P45" s="78" t="s">
        <v>1273</v>
      </c>
      <c r="Q45" s="47" t="s">
        <v>1328</v>
      </c>
      <c r="R45" s="47"/>
      <c r="S45" s="18" t="s">
        <v>1330</v>
      </c>
      <c r="T45" s="18"/>
    </row>
    <row r="46" spans="1:20">
      <c r="A46" s="4">
        <v>42</v>
      </c>
      <c r="B46" s="17" t="s">
        <v>62</v>
      </c>
      <c r="C46" s="69" t="s">
        <v>1238</v>
      </c>
      <c r="D46" s="47" t="s">
        <v>25</v>
      </c>
      <c r="E46" s="63">
        <v>154</v>
      </c>
      <c r="F46" s="87"/>
      <c r="G46" s="63">
        <v>43</v>
      </c>
      <c r="H46" s="63">
        <v>45</v>
      </c>
      <c r="I46" s="59">
        <f t="shared" si="0"/>
        <v>88</v>
      </c>
      <c r="J46" s="70">
        <v>9401043258</v>
      </c>
      <c r="K46" s="98" t="s">
        <v>1347</v>
      </c>
      <c r="L46" s="104" t="s">
        <v>1348</v>
      </c>
      <c r="M46" s="104">
        <v>7399227552</v>
      </c>
      <c r="N46" s="101" t="s">
        <v>1349</v>
      </c>
      <c r="O46" s="101">
        <v>8753867419</v>
      </c>
      <c r="P46" s="78" t="s">
        <v>1273</v>
      </c>
      <c r="Q46" s="47" t="s">
        <v>1328</v>
      </c>
      <c r="R46" s="47"/>
      <c r="S46" s="18" t="s">
        <v>1330</v>
      </c>
      <c r="T46" s="18"/>
    </row>
    <row r="47" spans="1:20">
      <c r="A47" s="4">
        <v>43</v>
      </c>
      <c r="B47" s="17" t="s">
        <v>62</v>
      </c>
      <c r="C47" s="69" t="s">
        <v>1237</v>
      </c>
      <c r="D47" s="47" t="s">
        <v>25</v>
      </c>
      <c r="E47" s="63">
        <v>242</v>
      </c>
      <c r="F47" s="87"/>
      <c r="G47" s="63">
        <v>35</v>
      </c>
      <c r="H47" s="63">
        <v>32</v>
      </c>
      <c r="I47" s="59">
        <f t="shared" si="0"/>
        <v>67</v>
      </c>
      <c r="J47" s="70">
        <v>7576839849</v>
      </c>
      <c r="K47" s="98" t="s">
        <v>1347</v>
      </c>
      <c r="L47" s="104" t="s">
        <v>1348</v>
      </c>
      <c r="M47" s="104">
        <v>7399227552</v>
      </c>
      <c r="N47" s="101" t="s">
        <v>1349</v>
      </c>
      <c r="O47" s="101">
        <v>8753867419</v>
      </c>
      <c r="P47" s="87" t="s">
        <v>1274</v>
      </c>
      <c r="Q47" s="47" t="s">
        <v>1329</v>
      </c>
      <c r="R47" s="47"/>
      <c r="S47" s="18" t="s">
        <v>1330</v>
      </c>
      <c r="T47" s="18"/>
    </row>
    <row r="48" spans="1:20">
      <c r="A48" s="4">
        <v>44</v>
      </c>
      <c r="B48" s="17" t="s">
        <v>62</v>
      </c>
      <c r="C48" s="74" t="s">
        <v>1083</v>
      </c>
      <c r="D48" s="47" t="s">
        <v>23</v>
      </c>
      <c r="E48" s="63">
        <v>18230109905</v>
      </c>
      <c r="F48" s="63" t="s">
        <v>74</v>
      </c>
      <c r="G48" s="63">
        <v>17</v>
      </c>
      <c r="H48" s="63">
        <v>12</v>
      </c>
      <c r="I48" s="59">
        <f t="shared" si="0"/>
        <v>29</v>
      </c>
      <c r="J48" s="63" t="s">
        <v>1084</v>
      </c>
      <c r="K48" s="98" t="s">
        <v>1347</v>
      </c>
      <c r="L48" s="104" t="s">
        <v>1348</v>
      </c>
      <c r="M48" s="104">
        <v>7399227552</v>
      </c>
      <c r="N48" s="101" t="s">
        <v>1349</v>
      </c>
      <c r="O48" s="101">
        <v>8753867419</v>
      </c>
      <c r="P48" s="87" t="s">
        <v>1274</v>
      </c>
      <c r="Q48" s="47" t="s">
        <v>1329</v>
      </c>
      <c r="R48" s="47"/>
      <c r="S48" s="18" t="s">
        <v>1330</v>
      </c>
      <c r="T48" s="18"/>
    </row>
    <row r="49" spans="1:20">
      <c r="A49" s="4">
        <v>45</v>
      </c>
      <c r="B49" s="17" t="s">
        <v>62</v>
      </c>
      <c r="C49" s="74" t="s">
        <v>1085</v>
      </c>
      <c r="D49" s="47" t="s">
        <v>23</v>
      </c>
      <c r="E49" s="63">
        <v>18230109906</v>
      </c>
      <c r="F49" s="63" t="s">
        <v>74</v>
      </c>
      <c r="G49" s="63">
        <v>26</v>
      </c>
      <c r="H49" s="63">
        <v>13</v>
      </c>
      <c r="I49" s="59">
        <f t="shared" si="0"/>
        <v>39</v>
      </c>
      <c r="J49" s="63" t="s">
        <v>1086</v>
      </c>
      <c r="K49" s="98" t="s">
        <v>1347</v>
      </c>
      <c r="L49" s="104" t="s">
        <v>1348</v>
      </c>
      <c r="M49" s="104">
        <v>7399227552</v>
      </c>
      <c r="N49" s="101" t="s">
        <v>1349</v>
      </c>
      <c r="O49" s="101">
        <v>8753867419</v>
      </c>
      <c r="P49" s="87" t="s">
        <v>1274</v>
      </c>
      <c r="Q49" s="47" t="s">
        <v>1329</v>
      </c>
      <c r="R49" s="47"/>
      <c r="S49" s="18" t="s">
        <v>1330</v>
      </c>
      <c r="T49" s="18"/>
    </row>
    <row r="50" spans="1:20">
      <c r="A50" s="4">
        <v>46</v>
      </c>
      <c r="B50" s="17" t="s">
        <v>62</v>
      </c>
      <c r="C50" s="69" t="s">
        <v>1240</v>
      </c>
      <c r="D50" s="47" t="s">
        <v>25</v>
      </c>
      <c r="E50" s="63">
        <v>157</v>
      </c>
      <c r="F50" s="87"/>
      <c r="G50" s="63">
        <v>39</v>
      </c>
      <c r="H50" s="63">
        <v>35</v>
      </c>
      <c r="I50" s="59">
        <f t="shared" si="0"/>
        <v>74</v>
      </c>
      <c r="J50" s="70">
        <v>9531330566</v>
      </c>
      <c r="K50" s="98" t="s">
        <v>1347</v>
      </c>
      <c r="L50" s="104" t="s">
        <v>1348</v>
      </c>
      <c r="M50" s="104">
        <v>7399227552</v>
      </c>
      <c r="N50" s="101" t="s">
        <v>1349</v>
      </c>
      <c r="O50" s="101">
        <v>8753867419</v>
      </c>
      <c r="P50" s="87" t="s">
        <v>1276</v>
      </c>
      <c r="Q50" s="47" t="s">
        <v>1324</v>
      </c>
      <c r="R50" s="47"/>
      <c r="S50" s="18" t="s">
        <v>1330</v>
      </c>
      <c r="T50" s="18"/>
    </row>
    <row r="51" spans="1:20">
      <c r="A51" s="4">
        <v>47</v>
      </c>
      <c r="B51" s="17" t="s">
        <v>62</v>
      </c>
      <c r="C51" s="69" t="s">
        <v>1239</v>
      </c>
      <c r="D51" s="47" t="s">
        <v>25</v>
      </c>
      <c r="E51" s="63">
        <v>148</v>
      </c>
      <c r="F51" s="87"/>
      <c r="G51" s="63">
        <v>25</v>
      </c>
      <c r="H51" s="63">
        <v>15</v>
      </c>
      <c r="I51" s="59">
        <f t="shared" si="0"/>
        <v>40</v>
      </c>
      <c r="J51" s="70">
        <v>9401835238</v>
      </c>
      <c r="K51" s="98" t="s">
        <v>1347</v>
      </c>
      <c r="L51" s="104" t="s">
        <v>1348</v>
      </c>
      <c r="M51" s="104">
        <v>7399227552</v>
      </c>
      <c r="N51" s="101" t="s">
        <v>1349</v>
      </c>
      <c r="O51" s="101">
        <v>8753867419</v>
      </c>
      <c r="P51" s="87" t="s">
        <v>1276</v>
      </c>
      <c r="Q51" s="47" t="s">
        <v>1324</v>
      </c>
      <c r="R51" s="47"/>
      <c r="S51" s="18" t="s">
        <v>1330</v>
      </c>
      <c r="T51" s="18"/>
    </row>
    <row r="52" spans="1:20">
      <c r="A52" s="4">
        <v>48</v>
      </c>
      <c r="B52" s="17" t="s">
        <v>62</v>
      </c>
      <c r="C52" s="74" t="s">
        <v>1087</v>
      </c>
      <c r="D52" s="47" t="s">
        <v>23</v>
      </c>
      <c r="E52" s="63">
        <v>18230109701</v>
      </c>
      <c r="F52" s="63" t="s">
        <v>249</v>
      </c>
      <c r="G52" s="63">
        <v>13</v>
      </c>
      <c r="H52" s="63">
        <v>13</v>
      </c>
      <c r="I52" s="59">
        <f t="shared" si="0"/>
        <v>26</v>
      </c>
      <c r="J52" s="63" t="s">
        <v>1088</v>
      </c>
      <c r="K52" s="98" t="s">
        <v>1347</v>
      </c>
      <c r="L52" s="104" t="s">
        <v>1348</v>
      </c>
      <c r="M52" s="104">
        <v>7399227552</v>
      </c>
      <c r="N52" s="101" t="s">
        <v>1349</v>
      </c>
      <c r="O52" s="101">
        <v>8753867419</v>
      </c>
      <c r="P52" s="87" t="s">
        <v>1276</v>
      </c>
      <c r="Q52" s="47" t="s">
        <v>1324</v>
      </c>
      <c r="R52" s="47"/>
      <c r="S52" s="18" t="s">
        <v>1330</v>
      </c>
      <c r="T52" s="18"/>
    </row>
    <row r="53" spans="1:20">
      <c r="A53" s="4">
        <v>49</v>
      </c>
      <c r="B53" s="17" t="s">
        <v>62</v>
      </c>
      <c r="C53" s="75" t="s">
        <v>1089</v>
      </c>
      <c r="D53" s="47" t="s">
        <v>23</v>
      </c>
      <c r="E53" s="65" t="s">
        <v>1090</v>
      </c>
      <c r="F53" s="63" t="s">
        <v>74</v>
      </c>
      <c r="G53" s="63">
        <v>32</v>
      </c>
      <c r="H53" s="63">
        <v>34</v>
      </c>
      <c r="I53" s="59">
        <f t="shared" si="0"/>
        <v>66</v>
      </c>
      <c r="J53" s="63" t="s">
        <v>1091</v>
      </c>
      <c r="K53" s="98" t="s">
        <v>1347</v>
      </c>
      <c r="L53" s="104" t="s">
        <v>1348</v>
      </c>
      <c r="M53" s="104">
        <v>7399227552</v>
      </c>
      <c r="N53" s="101" t="s">
        <v>1349</v>
      </c>
      <c r="O53" s="101">
        <v>8753867419</v>
      </c>
      <c r="P53" s="87" t="s">
        <v>1275</v>
      </c>
      <c r="Q53" s="47" t="s">
        <v>1325</v>
      </c>
      <c r="R53" s="47"/>
      <c r="S53" s="18" t="s">
        <v>1330</v>
      </c>
      <c r="T53" s="18"/>
    </row>
    <row r="54" spans="1:20">
      <c r="A54" s="4">
        <v>50</v>
      </c>
      <c r="B54" s="17" t="s">
        <v>62</v>
      </c>
      <c r="C54" s="69" t="s">
        <v>1242</v>
      </c>
      <c r="D54" s="47" t="s">
        <v>25</v>
      </c>
      <c r="E54" s="63">
        <v>156</v>
      </c>
      <c r="F54" s="87"/>
      <c r="G54" s="63">
        <v>34</v>
      </c>
      <c r="H54" s="63">
        <v>41</v>
      </c>
      <c r="I54" s="59">
        <f t="shared" si="0"/>
        <v>75</v>
      </c>
      <c r="J54" s="70">
        <v>8876431055</v>
      </c>
      <c r="K54" s="98" t="s">
        <v>1347</v>
      </c>
      <c r="L54" s="104" t="s">
        <v>1348</v>
      </c>
      <c r="M54" s="104">
        <v>7399227552</v>
      </c>
      <c r="N54" s="101" t="s">
        <v>1349</v>
      </c>
      <c r="O54" s="101">
        <v>8753867419</v>
      </c>
      <c r="P54" s="87" t="s">
        <v>1275</v>
      </c>
      <c r="Q54" s="47" t="s">
        <v>1325</v>
      </c>
      <c r="R54" s="47"/>
      <c r="S54" s="18" t="s">
        <v>1330</v>
      </c>
      <c r="T54" s="18"/>
    </row>
    <row r="55" spans="1:20">
      <c r="A55" s="4">
        <v>51</v>
      </c>
      <c r="B55" s="17" t="s">
        <v>62</v>
      </c>
      <c r="C55" s="69" t="s">
        <v>1241</v>
      </c>
      <c r="D55" s="47" t="s">
        <v>25</v>
      </c>
      <c r="E55" s="63">
        <v>59</v>
      </c>
      <c r="F55" s="87"/>
      <c r="G55" s="63">
        <v>50</v>
      </c>
      <c r="H55" s="63">
        <v>50</v>
      </c>
      <c r="I55" s="59">
        <f t="shared" si="0"/>
        <v>100</v>
      </c>
      <c r="J55" s="70">
        <v>9435461780</v>
      </c>
      <c r="K55" s="98" t="s">
        <v>1347</v>
      </c>
      <c r="L55" s="104" t="s">
        <v>1348</v>
      </c>
      <c r="M55" s="104">
        <v>7399227552</v>
      </c>
      <c r="N55" s="101" t="s">
        <v>1349</v>
      </c>
      <c r="O55" s="101">
        <v>8753867419</v>
      </c>
      <c r="P55" s="87" t="s">
        <v>1275</v>
      </c>
      <c r="Q55" s="47" t="s">
        <v>1325</v>
      </c>
      <c r="R55" s="47"/>
      <c r="S55" s="18" t="s">
        <v>1330</v>
      </c>
      <c r="T55" s="18"/>
    </row>
    <row r="56" spans="1:20">
      <c r="A56" s="4">
        <v>52</v>
      </c>
      <c r="B56" s="17" t="s">
        <v>62</v>
      </c>
      <c r="C56" s="75" t="s">
        <v>1092</v>
      </c>
      <c r="D56" s="47" t="s">
        <v>23</v>
      </c>
      <c r="E56" s="65" t="s">
        <v>1093</v>
      </c>
      <c r="F56" s="63" t="s">
        <v>74</v>
      </c>
      <c r="G56" s="63">
        <v>17</v>
      </c>
      <c r="H56" s="63">
        <v>16</v>
      </c>
      <c r="I56" s="59">
        <f t="shared" si="0"/>
        <v>33</v>
      </c>
      <c r="J56" s="63" t="s">
        <v>1094</v>
      </c>
      <c r="K56" s="98" t="s">
        <v>1347</v>
      </c>
      <c r="L56" s="104" t="s">
        <v>1348</v>
      </c>
      <c r="M56" s="104">
        <v>7399227552</v>
      </c>
      <c r="N56" s="101" t="s">
        <v>1349</v>
      </c>
      <c r="O56" s="101">
        <v>8753867419</v>
      </c>
      <c r="P56" s="97" t="s">
        <v>1277</v>
      </c>
      <c r="Q56" s="47" t="s">
        <v>1326</v>
      </c>
      <c r="R56" s="47"/>
      <c r="S56" s="18" t="s">
        <v>1330</v>
      </c>
      <c r="T56" s="18"/>
    </row>
    <row r="57" spans="1:20">
      <c r="A57" s="4">
        <v>53</v>
      </c>
      <c r="B57" s="17" t="s">
        <v>62</v>
      </c>
      <c r="C57" s="75" t="s">
        <v>1095</v>
      </c>
      <c r="D57" s="47" t="s">
        <v>23</v>
      </c>
      <c r="E57" s="65" t="s">
        <v>1096</v>
      </c>
      <c r="F57" s="63" t="s">
        <v>74</v>
      </c>
      <c r="G57" s="63">
        <v>22</v>
      </c>
      <c r="H57" s="63">
        <v>29</v>
      </c>
      <c r="I57" s="59">
        <f t="shared" si="0"/>
        <v>51</v>
      </c>
      <c r="J57" s="63" t="s">
        <v>1097</v>
      </c>
      <c r="K57" s="98" t="s">
        <v>1347</v>
      </c>
      <c r="L57" s="104" t="s">
        <v>1348</v>
      </c>
      <c r="M57" s="104">
        <v>7399227552</v>
      </c>
      <c r="N57" s="101" t="s">
        <v>1349</v>
      </c>
      <c r="O57" s="101">
        <v>8753867419</v>
      </c>
      <c r="P57" s="97" t="s">
        <v>1277</v>
      </c>
      <c r="Q57" s="47" t="s">
        <v>1326</v>
      </c>
      <c r="R57" s="47"/>
      <c r="S57" s="18" t="s">
        <v>1330</v>
      </c>
      <c r="T57" s="18"/>
    </row>
    <row r="58" spans="1:20">
      <c r="A58" s="4">
        <v>54</v>
      </c>
      <c r="B58" s="17" t="s">
        <v>62</v>
      </c>
      <c r="C58" s="69" t="s">
        <v>1239</v>
      </c>
      <c r="D58" s="47" t="s">
        <v>25</v>
      </c>
      <c r="E58" s="63">
        <v>55</v>
      </c>
      <c r="F58" s="87"/>
      <c r="G58" s="63">
        <v>24</v>
      </c>
      <c r="H58" s="63">
        <v>19</v>
      </c>
      <c r="I58" s="59">
        <f t="shared" si="0"/>
        <v>43</v>
      </c>
      <c r="J58" s="70">
        <v>9954471903</v>
      </c>
      <c r="K58" s="98" t="s">
        <v>1347</v>
      </c>
      <c r="L58" s="104" t="s">
        <v>1348</v>
      </c>
      <c r="M58" s="104">
        <v>7399227552</v>
      </c>
      <c r="N58" s="101" t="s">
        <v>1349</v>
      </c>
      <c r="O58" s="101">
        <v>8753867419</v>
      </c>
      <c r="P58" s="97" t="s">
        <v>1277</v>
      </c>
      <c r="Q58" s="47" t="s">
        <v>1326</v>
      </c>
      <c r="R58" s="47"/>
      <c r="S58" s="18" t="s">
        <v>1330</v>
      </c>
      <c r="T58" s="18"/>
    </row>
    <row r="59" spans="1:20">
      <c r="A59" s="4">
        <v>55</v>
      </c>
      <c r="B59" s="17" t="s">
        <v>62</v>
      </c>
      <c r="C59" s="69" t="s">
        <v>1243</v>
      </c>
      <c r="D59" s="47" t="s">
        <v>25</v>
      </c>
      <c r="E59" s="63">
        <v>54</v>
      </c>
      <c r="F59" s="87"/>
      <c r="G59" s="63">
        <v>59</v>
      </c>
      <c r="H59" s="63">
        <v>60</v>
      </c>
      <c r="I59" s="59">
        <f t="shared" si="0"/>
        <v>119</v>
      </c>
      <c r="J59" s="70">
        <v>9101749958</v>
      </c>
      <c r="K59" s="98" t="s">
        <v>1347</v>
      </c>
      <c r="L59" s="104" t="s">
        <v>1348</v>
      </c>
      <c r="M59" s="104">
        <v>7399227552</v>
      </c>
      <c r="N59" s="101" t="s">
        <v>1349</v>
      </c>
      <c r="O59" s="101">
        <v>8753867419</v>
      </c>
      <c r="P59" s="97" t="s">
        <v>1278</v>
      </c>
      <c r="Q59" s="47" t="s">
        <v>1327</v>
      </c>
      <c r="R59" s="47"/>
      <c r="S59" s="18" t="s">
        <v>1330</v>
      </c>
      <c r="T59" s="18"/>
    </row>
    <row r="60" spans="1:20">
      <c r="A60" s="4">
        <v>56</v>
      </c>
      <c r="B60" s="17" t="s">
        <v>62</v>
      </c>
      <c r="C60" s="75" t="s">
        <v>1098</v>
      </c>
      <c r="D60" s="47" t="s">
        <v>23</v>
      </c>
      <c r="E60" s="65" t="s">
        <v>1099</v>
      </c>
      <c r="F60" s="63" t="s">
        <v>74</v>
      </c>
      <c r="G60" s="63">
        <v>30</v>
      </c>
      <c r="H60" s="63">
        <v>30</v>
      </c>
      <c r="I60" s="59">
        <f t="shared" si="0"/>
        <v>60</v>
      </c>
      <c r="J60" s="63" t="s">
        <v>1100</v>
      </c>
      <c r="K60" s="98" t="s">
        <v>1347</v>
      </c>
      <c r="L60" s="104" t="s">
        <v>1348</v>
      </c>
      <c r="M60" s="104">
        <v>7399227552</v>
      </c>
      <c r="N60" s="101" t="s">
        <v>1349</v>
      </c>
      <c r="O60" s="101">
        <v>8753867419</v>
      </c>
      <c r="P60" s="97" t="s">
        <v>1278</v>
      </c>
      <c r="Q60" s="47" t="s">
        <v>1327</v>
      </c>
      <c r="R60" s="47"/>
      <c r="S60" s="18" t="s">
        <v>1330</v>
      </c>
      <c r="T60" s="18"/>
    </row>
    <row r="61" spans="1:20">
      <c r="A61" s="4">
        <v>57</v>
      </c>
      <c r="B61" s="17" t="s">
        <v>62</v>
      </c>
      <c r="C61" s="75" t="s">
        <v>1101</v>
      </c>
      <c r="D61" s="47" t="s">
        <v>23</v>
      </c>
      <c r="E61" s="65" t="s">
        <v>1102</v>
      </c>
      <c r="F61" s="63" t="s">
        <v>74</v>
      </c>
      <c r="G61" s="63">
        <v>57</v>
      </c>
      <c r="H61" s="63">
        <v>45</v>
      </c>
      <c r="I61" s="59">
        <f t="shared" si="0"/>
        <v>102</v>
      </c>
      <c r="J61" s="63" t="s">
        <v>1103</v>
      </c>
      <c r="K61" s="98" t="s">
        <v>1347</v>
      </c>
      <c r="L61" s="104" t="s">
        <v>1348</v>
      </c>
      <c r="M61" s="104">
        <v>7399227552</v>
      </c>
      <c r="N61" s="101" t="s">
        <v>1349</v>
      </c>
      <c r="O61" s="101">
        <v>8753867419</v>
      </c>
      <c r="P61" s="97" t="s">
        <v>1278</v>
      </c>
      <c r="Q61" s="47" t="s">
        <v>1327</v>
      </c>
      <c r="R61" s="47"/>
      <c r="S61" s="18" t="s">
        <v>1330</v>
      </c>
      <c r="T61" s="18"/>
    </row>
    <row r="62" spans="1:20">
      <c r="A62" s="4">
        <v>58</v>
      </c>
      <c r="B62" s="17" t="s">
        <v>62</v>
      </c>
      <c r="C62" s="69" t="s">
        <v>1245</v>
      </c>
      <c r="D62" s="47" t="s">
        <v>25</v>
      </c>
      <c r="E62" s="63">
        <v>162</v>
      </c>
      <c r="F62" s="87"/>
      <c r="G62" s="63">
        <v>32</v>
      </c>
      <c r="H62" s="63">
        <v>31</v>
      </c>
      <c r="I62" s="59">
        <f t="shared" si="0"/>
        <v>63</v>
      </c>
      <c r="J62" s="70">
        <v>9401452721</v>
      </c>
      <c r="K62" s="98" t="s">
        <v>1347</v>
      </c>
      <c r="L62" s="104" t="s">
        <v>1348</v>
      </c>
      <c r="M62" s="104">
        <v>7399227552</v>
      </c>
      <c r="N62" s="101" t="s">
        <v>1349</v>
      </c>
      <c r="O62" s="101">
        <v>8753867419</v>
      </c>
      <c r="P62" s="87" t="s">
        <v>1279</v>
      </c>
      <c r="Q62" s="47" t="s">
        <v>1328</v>
      </c>
      <c r="R62" s="47"/>
      <c r="S62" s="18" t="s">
        <v>1330</v>
      </c>
      <c r="T62" s="18"/>
    </row>
    <row r="63" spans="1:20">
      <c r="A63" s="4">
        <v>59</v>
      </c>
      <c r="B63" s="17" t="s">
        <v>62</v>
      </c>
      <c r="C63" s="69" t="s">
        <v>1244</v>
      </c>
      <c r="D63" s="47" t="s">
        <v>25</v>
      </c>
      <c r="E63" s="63">
        <v>263</v>
      </c>
      <c r="F63" s="87"/>
      <c r="G63" s="63">
        <v>42</v>
      </c>
      <c r="H63" s="63">
        <v>42</v>
      </c>
      <c r="I63" s="59">
        <f t="shared" si="0"/>
        <v>84</v>
      </c>
      <c r="J63" s="70">
        <v>8486830961</v>
      </c>
      <c r="K63" s="98" t="s">
        <v>1347</v>
      </c>
      <c r="L63" s="104" t="s">
        <v>1348</v>
      </c>
      <c r="M63" s="104">
        <v>7399227552</v>
      </c>
      <c r="N63" s="101" t="s">
        <v>1349</v>
      </c>
      <c r="O63" s="101">
        <v>8753867419</v>
      </c>
      <c r="P63" s="87" t="s">
        <v>1279</v>
      </c>
      <c r="Q63" s="47" t="s">
        <v>1328</v>
      </c>
      <c r="R63" s="47"/>
      <c r="S63" s="18" t="s">
        <v>1330</v>
      </c>
      <c r="T63" s="18"/>
    </row>
    <row r="64" spans="1:20">
      <c r="A64" s="4">
        <v>60</v>
      </c>
      <c r="B64" s="17" t="s">
        <v>62</v>
      </c>
      <c r="C64" s="75" t="s">
        <v>1104</v>
      </c>
      <c r="D64" s="47" t="s">
        <v>23</v>
      </c>
      <c r="E64" s="65" t="s">
        <v>1105</v>
      </c>
      <c r="F64" s="63" t="s">
        <v>74</v>
      </c>
      <c r="G64" s="63">
        <v>10</v>
      </c>
      <c r="H64" s="63">
        <v>30</v>
      </c>
      <c r="I64" s="59">
        <f t="shared" si="0"/>
        <v>40</v>
      </c>
      <c r="J64" s="63" t="s">
        <v>1106</v>
      </c>
      <c r="K64" s="98" t="s">
        <v>1347</v>
      </c>
      <c r="L64" s="104" t="s">
        <v>1348</v>
      </c>
      <c r="M64" s="104">
        <v>7399227552</v>
      </c>
      <c r="N64" s="101" t="s">
        <v>1349</v>
      </c>
      <c r="O64" s="101">
        <v>8753867419</v>
      </c>
      <c r="P64" s="87" t="s">
        <v>1279</v>
      </c>
      <c r="Q64" s="47" t="s">
        <v>1328</v>
      </c>
      <c r="R64" s="47"/>
      <c r="S64" s="18" t="s">
        <v>1330</v>
      </c>
      <c r="T64" s="18"/>
    </row>
    <row r="65" spans="1:20">
      <c r="A65" s="4">
        <v>61</v>
      </c>
      <c r="B65" s="17" t="s">
        <v>62</v>
      </c>
      <c r="C65" s="75" t="s">
        <v>1107</v>
      </c>
      <c r="D65" s="47" t="s">
        <v>23</v>
      </c>
      <c r="E65" s="65" t="s">
        <v>1108</v>
      </c>
      <c r="F65" s="63" t="s">
        <v>74</v>
      </c>
      <c r="G65" s="63">
        <v>70</v>
      </c>
      <c r="H65" s="63">
        <v>68</v>
      </c>
      <c r="I65" s="59">
        <f t="shared" si="0"/>
        <v>138</v>
      </c>
      <c r="J65" s="63" t="s">
        <v>1109</v>
      </c>
      <c r="K65" s="98" t="s">
        <v>1347</v>
      </c>
      <c r="L65" s="104" t="s">
        <v>1348</v>
      </c>
      <c r="M65" s="104">
        <v>7399227552</v>
      </c>
      <c r="N65" s="101" t="s">
        <v>1349</v>
      </c>
      <c r="O65" s="101">
        <v>8753867419</v>
      </c>
      <c r="P65" s="87" t="s">
        <v>1280</v>
      </c>
      <c r="Q65" s="47" t="s">
        <v>1329</v>
      </c>
      <c r="R65" s="47"/>
      <c r="S65" s="18" t="s">
        <v>1330</v>
      </c>
      <c r="T65" s="18"/>
    </row>
    <row r="66" spans="1:20">
      <c r="A66" s="4">
        <v>62</v>
      </c>
      <c r="B66" s="17" t="s">
        <v>62</v>
      </c>
      <c r="C66" s="69" t="s">
        <v>1001</v>
      </c>
      <c r="D66" s="47" t="s">
        <v>25</v>
      </c>
      <c r="E66" s="63">
        <v>168</v>
      </c>
      <c r="F66" s="87"/>
      <c r="G66" s="63">
        <v>34</v>
      </c>
      <c r="H66" s="63">
        <v>29</v>
      </c>
      <c r="I66" s="59">
        <f t="shared" si="0"/>
        <v>63</v>
      </c>
      <c r="J66" s="70">
        <v>9401846450</v>
      </c>
      <c r="K66" s="98" t="s">
        <v>1347</v>
      </c>
      <c r="L66" s="104" t="s">
        <v>1348</v>
      </c>
      <c r="M66" s="104">
        <v>7399227552</v>
      </c>
      <c r="N66" s="101" t="s">
        <v>1349</v>
      </c>
      <c r="O66" s="101">
        <v>8753867419</v>
      </c>
      <c r="P66" s="87" t="s">
        <v>1280</v>
      </c>
      <c r="Q66" s="47" t="s">
        <v>1329</v>
      </c>
      <c r="R66" s="47"/>
      <c r="S66" s="18" t="s">
        <v>1330</v>
      </c>
      <c r="T66" s="18"/>
    </row>
    <row r="67" spans="1:20">
      <c r="A67" s="4">
        <v>63</v>
      </c>
      <c r="B67" s="17" t="s">
        <v>62</v>
      </c>
      <c r="C67" s="69" t="s">
        <v>1239</v>
      </c>
      <c r="D67" s="47" t="s">
        <v>25</v>
      </c>
      <c r="E67" s="63">
        <v>234</v>
      </c>
      <c r="F67" s="87"/>
      <c r="G67" s="63">
        <v>21</v>
      </c>
      <c r="H67" s="63">
        <v>23</v>
      </c>
      <c r="I67" s="59">
        <f t="shared" si="0"/>
        <v>44</v>
      </c>
      <c r="J67" s="70">
        <v>8486826503</v>
      </c>
      <c r="K67" s="98" t="s">
        <v>1347</v>
      </c>
      <c r="L67" s="104" t="s">
        <v>1348</v>
      </c>
      <c r="M67" s="104">
        <v>7399227552</v>
      </c>
      <c r="N67" s="101" t="s">
        <v>1349</v>
      </c>
      <c r="O67" s="101">
        <v>8753867419</v>
      </c>
      <c r="P67" s="87" t="s">
        <v>1280</v>
      </c>
      <c r="Q67" s="47" t="s">
        <v>1329</v>
      </c>
      <c r="R67" s="47"/>
      <c r="S67" s="18" t="s">
        <v>1330</v>
      </c>
      <c r="T67" s="18"/>
    </row>
    <row r="68" spans="1:20">
      <c r="A68" s="4">
        <v>64</v>
      </c>
      <c r="B68" s="17" t="s">
        <v>62</v>
      </c>
      <c r="C68" s="75" t="s">
        <v>1110</v>
      </c>
      <c r="D68" s="47" t="s">
        <v>23</v>
      </c>
      <c r="E68" s="65">
        <v>113802</v>
      </c>
      <c r="F68" s="63" t="s">
        <v>74</v>
      </c>
      <c r="G68" s="63">
        <v>14</v>
      </c>
      <c r="H68" s="63">
        <v>11</v>
      </c>
      <c r="I68" s="59">
        <f t="shared" si="0"/>
        <v>25</v>
      </c>
      <c r="J68" s="63" t="s">
        <v>1111</v>
      </c>
      <c r="K68" s="98" t="s">
        <v>1347</v>
      </c>
      <c r="L68" s="104" t="s">
        <v>1348</v>
      </c>
      <c r="M68" s="104">
        <v>7399227552</v>
      </c>
      <c r="N68" s="101" t="s">
        <v>1349</v>
      </c>
      <c r="O68" s="101">
        <v>8753867419</v>
      </c>
      <c r="P68" s="97" t="s">
        <v>1281</v>
      </c>
      <c r="Q68" s="47" t="s">
        <v>1324</v>
      </c>
      <c r="R68" s="47"/>
      <c r="S68" s="18" t="s">
        <v>1330</v>
      </c>
      <c r="T68" s="18"/>
    </row>
    <row r="69" spans="1:20">
      <c r="A69" s="4">
        <v>65</v>
      </c>
      <c r="B69" s="17" t="s">
        <v>62</v>
      </c>
      <c r="C69" s="75" t="s">
        <v>1112</v>
      </c>
      <c r="D69" s="47" t="s">
        <v>23</v>
      </c>
      <c r="E69" s="65" t="s">
        <v>1113</v>
      </c>
      <c r="F69" s="63" t="s">
        <v>74</v>
      </c>
      <c r="G69" s="63">
        <v>47</v>
      </c>
      <c r="H69" s="63">
        <v>84</v>
      </c>
      <c r="I69" s="59">
        <f t="shared" si="0"/>
        <v>131</v>
      </c>
      <c r="J69" s="63" t="s">
        <v>1114</v>
      </c>
      <c r="K69" s="98" t="s">
        <v>1347</v>
      </c>
      <c r="L69" s="104" t="s">
        <v>1348</v>
      </c>
      <c r="M69" s="104">
        <v>7399227552</v>
      </c>
      <c r="N69" s="101" t="s">
        <v>1349</v>
      </c>
      <c r="O69" s="101">
        <v>8753867419</v>
      </c>
      <c r="P69" s="97" t="s">
        <v>1281</v>
      </c>
      <c r="Q69" s="47" t="s">
        <v>1324</v>
      </c>
      <c r="R69" s="47"/>
      <c r="S69" s="18" t="s">
        <v>1330</v>
      </c>
      <c r="T69" s="18"/>
    </row>
    <row r="70" spans="1:20">
      <c r="A70" s="4">
        <v>66</v>
      </c>
      <c r="B70" s="17" t="s">
        <v>62</v>
      </c>
      <c r="C70" s="69" t="s">
        <v>1247</v>
      </c>
      <c r="D70" s="47" t="s">
        <v>25</v>
      </c>
      <c r="E70" s="63">
        <v>140</v>
      </c>
      <c r="F70" s="87"/>
      <c r="G70" s="63">
        <v>56</v>
      </c>
      <c r="H70" s="63">
        <v>59</v>
      </c>
      <c r="I70" s="59">
        <f t="shared" ref="I70:I133" si="1">SUM(G70:H70)</f>
        <v>115</v>
      </c>
      <c r="J70" s="70">
        <v>9101149315</v>
      </c>
      <c r="K70" s="98" t="s">
        <v>1347</v>
      </c>
      <c r="L70" s="104" t="s">
        <v>1348</v>
      </c>
      <c r="M70" s="104">
        <v>7399227552</v>
      </c>
      <c r="N70" s="101" t="s">
        <v>1349</v>
      </c>
      <c r="O70" s="101">
        <v>8753867419</v>
      </c>
      <c r="P70" s="97" t="s">
        <v>1281</v>
      </c>
      <c r="Q70" s="47" t="s">
        <v>1324</v>
      </c>
      <c r="R70" s="47"/>
      <c r="S70" s="18" t="s">
        <v>1330</v>
      </c>
      <c r="T70" s="18"/>
    </row>
    <row r="71" spans="1:20">
      <c r="A71" s="4">
        <v>67</v>
      </c>
      <c r="B71" s="17" t="s">
        <v>62</v>
      </c>
      <c r="C71" s="69" t="s">
        <v>1246</v>
      </c>
      <c r="D71" s="47" t="s">
        <v>25</v>
      </c>
      <c r="E71" s="63">
        <v>226</v>
      </c>
      <c r="F71" s="87"/>
      <c r="G71" s="63">
        <v>36</v>
      </c>
      <c r="H71" s="63">
        <v>39</v>
      </c>
      <c r="I71" s="59">
        <f t="shared" si="1"/>
        <v>75</v>
      </c>
      <c r="J71" s="70">
        <v>7636828189</v>
      </c>
      <c r="K71" s="98" t="s">
        <v>1347</v>
      </c>
      <c r="L71" s="104" t="s">
        <v>1348</v>
      </c>
      <c r="M71" s="104">
        <v>7399227552</v>
      </c>
      <c r="N71" s="101" t="s">
        <v>1349</v>
      </c>
      <c r="O71" s="101">
        <v>8753867419</v>
      </c>
      <c r="P71" s="97" t="s">
        <v>1282</v>
      </c>
      <c r="Q71" s="47" t="s">
        <v>1325</v>
      </c>
      <c r="R71" s="47"/>
      <c r="S71" s="18" t="s">
        <v>1330</v>
      </c>
      <c r="T71" s="18"/>
    </row>
    <row r="72" spans="1:20">
      <c r="A72" s="4">
        <v>68</v>
      </c>
      <c r="B72" s="17" t="s">
        <v>62</v>
      </c>
      <c r="C72" s="75" t="s">
        <v>1115</v>
      </c>
      <c r="D72" s="47" t="s">
        <v>23</v>
      </c>
      <c r="E72" s="65" t="s">
        <v>1116</v>
      </c>
      <c r="F72" s="63" t="s">
        <v>74</v>
      </c>
      <c r="G72" s="63">
        <v>30</v>
      </c>
      <c r="H72" s="63">
        <v>31</v>
      </c>
      <c r="I72" s="59">
        <f t="shared" si="1"/>
        <v>61</v>
      </c>
      <c r="J72" s="63" t="s">
        <v>1117</v>
      </c>
      <c r="K72" s="98" t="s">
        <v>1347</v>
      </c>
      <c r="L72" s="104" t="s">
        <v>1348</v>
      </c>
      <c r="M72" s="104">
        <v>7399227552</v>
      </c>
      <c r="N72" s="101" t="s">
        <v>1349</v>
      </c>
      <c r="O72" s="101">
        <v>8753867419</v>
      </c>
      <c r="P72" s="97" t="s">
        <v>1282</v>
      </c>
      <c r="Q72" s="47" t="s">
        <v>1325</v>
      </c>
      <c r="R72" s="47"/>
      <c r="S72" s="18" t="s">
        <v>1330</v>
      </c>
      <c r="T72" s="18"/>
    </row>
    <row r="73" spans="1:20">
      <c r="A73" s="4">
        <v>69</v>
      </c>
      <c r="B73" s="17" t="s">
        <v>62</v>
      </c>
      <c r="C73" s="75" t="s">
        <v>1118</v>
      </c>
      <c r="D73" s="47" t="s">
        <v>23</v>
      </c>
      <c r="E73" s="65" t="s">
        <v>1119</v>
      </c>
      <c r="F73" s="63" t="s">
        <v>74</v>
      </c>
      <c r="G73" s="63">
        <v>24</v>
      </c>
      <c r="H73" s="63">
        <v>33</v>
      </c>
      <c r="I73" s="59">
        <f t="shared" si="1"/>
        <v>57</v>
      </c>
      <c r="J73" s="63" t="s">
        <v>1120</v>
      </c>
      <c r="K73" s="98" t="s">
        <v>1347</v>
      </c>
      <c r="L73" s="104" t="s">
        <v>1348</v>
      </c>
      <c r="M73" s="104">
        <v>7399227552</v>
      </c>
      <c r="N73" s="101" t="s">
        <v>1349</v>
      </c>
      <c r="O73" s="101">
        <v>8753867419</v>
      </c>
      <c r="P73" s="97" t="s">
        <v>1282</v>
      </c>
      <c r="Q73" s="18" t="s">
        <v>1325</v>
      </c>
      <c r="R73" s="18"/>
      <c r="S73" s="18" t="s">
        <v>1330</v>
      </c>
      <c r="T73" s="18"/>
    </row>
    <row r="74" spans="1:20" ht="30">
      <c r="A74" s="4">
        <v>70</v>
      </c>
      <c r="B74" s="17" t="s">
        <v>62</v>
      </c>
      <c r="C74" s="69" t="s">
        <v>89</v>
      </c>
      <c r="D74" s="47" t="s">
        <v>25</v>
      </c>
      <c r="E74" s="63">
        <v>233</v>
      </c>
      <c r="F74" s="87"/>
      <c r="G74" s="63">
        <v>39</v>
      </c>
      <c r="H74" s="63">
        <v>40</v>
      </c>
      <c r="I74" s="59">
        <f t="shared" si="1"/>
        <v>79</v>
      </c>
      <c r="J74" s="70" t="s">
        <v>1249</v>
      </c>
      <c r="K74" s="98" t="s">
        <v>1347</v>
      </c>
      <c r="L74" s="104" t="s">
        <v>1348</v>
      </c>
      <c r="M74" s="104">
        <v>7399227552</v>
      </c>
      <c r="N74" s="101" t="s">
        <v>1349</v>
      </c>
      <c r="O74" s="101">
        <v>8753867419</v>
      </c>
      <c r="P74" s="87" t="s">
        <v>1283</v>
      </c>
      <c r="Q74" s="18" t="s">
        <v>1326</v>
      </c>
      <c r="R74" s="18"/>
      <c r="S74" s="18" t="s">
        <v>1330</v>
      </c>
      <c r="T74" s="18"/>
    </row>
    <row r="75" spans="1:20" ht="30">
      <c r="A75" s="4">
        <v>71</v>
      </c>
      <c r="B75" s="17" t="s">
        <v>62</v>
      </c>
      <c r="C75" s="69" t="s">
        <v>1243</v>
      </c>
      <c r="D75" s="47" t="s">
        <v>25</v>
      </c>
      <c r="E75" s="63">
        <v>146</v>
      </c>
      <c r="F75" s="87"/>
      <c r="G75" s="63">
        <v>46</v>
      </c>
      <c r="H75" s="63">
        <v>38</v>
      </c>
      <c r="I75" s="59">
        <f t="shared" si="1"/>
        <v>84</v>
      </c>
      <c r="J75" s="70" t="s">
        <v>1248</v>
      </c>
      <c r="K75" s="98" t="s">
        <v>1347</v>
      </c>
      <c r="L75" s="104" t="s">
        <v>1348</v>
      </c>
      <c r="M75" s="104">
        <v>7399227552</v>
      </c>
      <c r="N75" s="101" t="s">
        <v>1349</v>
      </c>
      <c r="O75" s="101">
        <v>8753867419</v>
      </c>
      <c r="P75" s="87" t="s">
        <v>1283</v>
      </c>
      <c r="Q75" s="18" t="s">
        <v>1326</v>
      </c>
      <c r="R75" s="18"/>
      <c r="S75" s="18" t="s">
        <v>1330</v>
      </c>
      <c r="T75" s="18"/>
    </row>
    <row r="76" spans="1:20">
      <c r="A76" s="4">
        <v>72</v>
      </c>
      <c r="B76" s="17" t="s">
        <v>62</v>
      </c>
      <c r="C76" s="75" t="s">
        <v>1121</v>
      </c>
      <c r="D76" s="47" t="s">
        <v>23</v>
      </c>
      <c r="E76" s="65" t="s">
        <v>1122</v>
      </c>
      <c r="F76" s="63" t="s">
        <v>74</v>
      </c>
      <c r="G76" s="63">
        <v>31</v>
      </c>
      <c r="H76" s="63">
        <v>45</v>
      </c>
      <c r="I76" s="59">
        <f t="shared" si="1"/>
        <v>76</v>
      </c>
      <c r="J76" s="63" t="s">
        <v>1123</v>
      </c>
      <c r="K76" s="98" t="s">
        <v>1347</v>
      </c>
      <c r="L76" s="104" t="s">
        <v>1348</v>
      </c>
      <c r="M76" s="104">
        <v>7399227552</v>
      </c>
      <c r="N76" s="101" t="s">
        <v>1349</v>
      </c>
      <c r="O76" s="101">
        <v>8753867419</v>
      </c>
      <c r="P76" s="87" t="s">
        <v>1283</v>
      </c>
      <c r="Q76" s="18" t="s">
        <v>1326</v>
      </c>
      <c r="R76" s="18"/>
      <c r="S76" s="18" t="s">
        <v>1330</v>
      </c>
      <c r="T76" s="18"/>
    </row>
    <row r="77" spans="1:20">
      <c r="A77" s="4">
        <v>73</v>
      </c>
      <c r="B77" s="17" t="s">
        <v>62</v>
      </c>
      <c r="C77" s="75" t="s">
        <v>1124</v>
      </c>
      <c r="D77" s="47" t="s">
        <v>23</v>
      </c>
      <c r="E77" s="65" t="s">
        <v>1125</v>
      </c>
      <c r="F77" s="63" t="s">
        <v>249</v>
      </c>
      <c r="G77" s="63">
        <v>54</v>
      </c>
      <c r="H77" s="63">
        <v>51</v>
      </c>
      <c r="I77" s="59">
        <f t="shared" si="1"/>
        <v>105</v>
      </c>
      <c r="J77" s="63">
        <v>9707055020</v>
      </c>
      <c r="K77" s="98" t="s">
        <v>1347</v>
      </c>
      <c r="L77" s="104" t="s">
        <v>1348</v>
      </c>
      <c r="M77" s="104">
        <v>7399227552</v>
      </c>
      <c r="N77" s="101" t="s">
        <v>1349</v>
      </c>
      <c r="O77" s="101">
        <v>8753867419</v>
      </c>
      <c r="P77" s="87" t="s">
        <v>1284</v>
      </c>
      <c r="Q77" s="18" t="s">
        <v>1327</v>
      </c>
      <c r="R77" s="18"/>
      <c r="S77" s="18" t="s">
        <v>1330</v>
      </c>
      <c r="T77" s="18"/>
    </row>
    <row r="78" spans="1:20">
      <c r="A78" s="4">
        <v>74</v>
      </c>
      <c r="B78" s="17" t="s">
        <v>62</v>
      </c>
      <c r="C78" s="69" t="s">
        <v>1250</v>
      </c>
      <c r="D78" s="47" t="s">
        <v>25</v>
      </c>
      <c r="E78" s="63">
        <v>235</v>
      </c>
      <c r="F78" s="87"/>
      <c r="G78" s="63">
        <v>47</v>
      </c>
      <c r="H78" s="63">
        <v>44</v>
      </c>
      <c r="I78" s="59">
        <f t="shared" si="1"/>
        <v>91</v>
      </c>
      <c r="J78" s="70">
        <v>8638072073</v>
      </c>
      <c r="K78" s="98" t="s">
        <v>1347</v>
      </c>
      <c r="L78" s="104" t="s">
        <v>1348</v>
      </c>
      <c r="M78" s="104">
        <v>7399227552</v>
      </c>
      <c r="N78" s="101" t="s">
        <v>1349</v>
      </c>
      <c r="O78" s="101">
        <v>8753867419</v>
      </c>
      <c r="P78" s="87" t="s">
        <v>1284</v>
      </c>
      <c r="Q78" s="18" t="s">
        <v>1327</v>
      </c>
      <c r="R78" s="18"/>
      <c r="S78" s="18" t="s">
        <v>1330</v>
      </c>
      <c r="T78" s="18"/>
    </row>
    <row r="79" spans="1:20">
      <c r="A79" s="4">
        <v>75</v>
      </c>
      <c r="B79" s="17" t="s">
        <v>62</v>
      </c>
      <c r="C79" s="69" t="s">
        <v>1243</v>
      </c>
      <c r="D79" s="47" t="s">
        <v>25</v>
      </c>
      <c r="E79" s="63">
        <v>231</v>
      </c>
      <c r="F79" s="87"/>
      <c r="G79" s="63">
        <v>34</v>
      </c>
      <c r="H79" s="63">
        <v>21</v>
      </c>
      <c r="I79" s="59">
        <f t="shared" si="1"/>
        <v>55</v>
      </c>
      <c r="J79" s="70">
        <v>9401325306</v>
      </c>
      <c r="K79" s="98" t="s">
        <v>1347</v>
      </c>
      <c r="L79" s="104" t="s">
        <v>1348</v>
      </c>
      <c r="M79" s="104">
        <v>7399227552</v>
      </c>
      <c r="N79" s="101" t="s">
        <v>1349</v>
      </c>
      <c r="O79" s="101">
        <v>8753867419</v>
      </c>
      <c r="P79" s="87" t="s">
        <v>1284</v>
      </c>
      <c r="Q79" s="18" t="s">
        <v>1327</v>
      </c>
      <c r="R79" s="18"/>
      <c r="S79" s="18" t="s">
        <v>1330</v>
      </c>
      <c r="T79" s="18"/>
    </row>
    <row r="80" spans="1:20">
      <c r="A80" s="4">
        <v>76</v>
      </c>
      <c r="B80" s="17" t="s">
        <v>63</v>
      </c>
      <c r="C80" s="75" t="s">
        <v>1126</v>
      </c>
      <c r="D80" s="47" t="s">
        <v>23</v>
      </c>
      <c r="E80" s="65" t="s">
        <v>1127</v>
      </c>
      <c r="F80" s="63" t="s">
        <v>249</v>
      </c>
      <c r="G80" s="63">
        <v>73</v>
      </c>
      <c r="H80" s="63">
        <v>86</v>
      </c>
      <c r="I80" s="59">
        <f t="shared" si="1"/>
        <v>159</v>
      </c>
      <c r="J80" s="63" t="s">
        <v>1128</v>
      </c>
      <c r="K80" s="98" t="s">
        <v>1347</v>
      </c>
      <c r="L80" s="104" t="s">
        <v>1348</v>
      </c>
      <c r="M80" s="104">
        <v>7399227552</v>
      </c>
      <c r="N80" s="101" t="s">
        <v>1349</v>
      </c>
      <c r="O80" s="101">
        <v>8753867419</v>
      </c>
      <c r="P80" s="78">
        <v>43505</v>
      </c>
      <c r="Q80" s="47" t="s">
        <v>1327</v>
      </c>
      <c r="R80" s="18"/>
      <c r="S80" s="18" t="s">
        <v>1330</v>
      </c>
      <c r="T80" s="18"/>
    </row>
    <row r="81" spans="1:20">
      <c r="A81" s="4">
        <v>77</v>
      </c>
      <c r="B81" s="17" t="s">
        <v>63</v>
      </c>
      <c r="C81" s="75" t="s">
        <v>1129</v>
      </c>
      <c r="D81" s="47" t="s">
        <v>23</v>
      </c>
      <c r="E81" s="65" t="s">
        <v>1130</v>
      </c>
      <c r="F81" s="63" t="s">
        <v>249</v>
      </c>
      <c r="G81" s="63">
        <v>10</v>
      </c>
      <c r="H81" s="63">
        <v>6</v>
      </c>
      <c r="I81" s="59">
        <f t="shared" si="1"/>
        <v>16</v>
      </c>
      <c r="J81" s="63" t="s">
        <v>1131</v>
      </c>
      <c r="K81" s="98" t="s">
        <v>1347</v>
      </c>
      <c r="L81" s="104" t="s">
        <v>1348</v>
      </c>
      <c r="M81" s="104">
        <v>7399227552</v>
      </c>
      <c r="N81" s="101" t="s">
        <v>1349</v>
      </c>
      <c r="O81" s="101">
        <v>8753867419</v>
      </c>
      <c r="P81" s="78">
        <v>43505</v>
      </c>
      <c r="Q81" s="47" t="s">
        <v>1327</v>
      </c>
      <c r="R81" s="18"/>
      <c r="S81" s="18" t="s">
        <v>1330</v>
      </c>
      <c r="T81" s="18"/>
    </row>
    <row r="82" spans="1:20">
      <c r="A82" s="4">
        <v>78</v>
      </c>
      <c r="B82" s="17" t="s">
        <v>63</v>
      </c>
      <c r="C82" s="69" t="s">
        <v>1251</v>
      </c>
      <c r="D82" s="47" t="s">
        <v>25</v>
      </c>
      <c r="E82" s="63">
        <v>159</v>
      </c>
      <c r="F82" s="87"/>
      <c r="G82" s="63">
        <v>41</v>
      </c>
      <c r="H82" s="63">
        <v>30</v>
      </c>
      <c r="I82" s="59">
        <f t="shared" si="1"/>
        <v>71</v>
      </c>
      <c r="J82" s="70">
        <v>9476609994</v>
      </c>
      <c r="K82" s="98" t="s">
        <v>1347</v>
      </c>
      <c r="L82" s="104" t="s">
        <v>1348</v>
      </c>
      <c r="M82" s="104">
        <v>7399227552</v>
      </c>
      <c r="N82" s="101" t="s">
        <v>1349</v>
      </c>
      <c r="O82" s="101">
        <v>8753867419</v>
      </c>
      <c r="P82" s="78">
        <v>43505</v>
      </c>
      <c r="Q82" s="47" t="s">
        <v>1327</v>
      </c>
      <c r="R82" s="18"/>
      <c r="S82" s="18" t="s">
        <v>1330</v>
      </c>
      <c r="T82" s="18"/>
    </row>
    <row r="83" spans="1:20">
      <c r="A83" s="4">
        <v>79</v>
      </c>
      <c r="B83" s="17" t="s">
        <v>63</v>
      </c>
      <c r="C83" s="69" t="s">
        <v>1236</v>
      </c>
      <c r="D83" s="47" t="s">
        <v>25</v>
      </c>
      <c r="E83" s="63">
        <v>256</v>
      </c>
      <c r="F83" s="87"/>
      <c r="G83" s="63">
        <v>17</v>
      </c>
      <c r="H83" s="63">
        <v>20</v>
      </c>
      <c r="I83" s="59">
        <f t="shared" si="1"/>
        <v>37</v>
      </c>
      <c r="J83" s="70">
        <v>9435678496</v>
      </c>
      <c r="K83" s="98" t="s">
        <v>1347</v>
      </c>
      <c r="L83" s="104" t="s">
        <v>1348</v>
      </c>
      <c r="M83" s="104">
        <v>7399227552</v>
      </c>
      <c r="N83" s="101" t="s">
        <v>1349</v>
      </c>
      <c r="O83" s="101">
        <v>8753867419</v>
      </c>
      <c r="P83" s="78">
        <v>43533</v>
      </c>
      <c r="Q83" s="47" t="s">
        <v>1328</v>
      </c>
      <c r="R83" s="18"/>
      <c r="S83" s="18" t="s">
        <v>1330</v>
      </c>
      <c r="T83" s="18"/>
    </row>
    <row r="84" spans="1:20">
      <c r="A84" s="4">
        <v>80</v>
      </c>
      <c r="B84" s="17" t="s">
        <v>63</v>
      </c>
      <c r="C84" s="69" t="s">
        <v>1132</v>
      </c>
      <c r="D84" s="47" t="s">
        <v>23</v>
      </c>
      <c r="E84" s="68">
        <v>18230113709</v>
      </c>
      <c r="F84" s="63" t="s">
        <v>86</v>
      </c>
      <c r="G84" s="63">
        <v>7</v>
      </c>
      <c r="H84" s="63">
        <v>9</v>
      </c>
      <c r="I84" s="59">
        <f t="shared" si="1"/>
        <v>16</v>
      </c>
      <c r="J84" s="63" t="s">
        <v>1133</v>
      </c>
      <c r="K84" s="98" t="s">
        <v>1347</v>
      </c>
      <c r="L84" s="104" t="s">
        <v>1348</v>
      </c>
      <c r="M84" s="104">
        <v>7399227552</v>
      </c>
      <c r="N84" s="101" t="s">
        <v>1349</v>
      </c>
      <c r="O84" s="101">
        <v>8753867419</v>
      </c>
      <c r="P84" s="78">
        <v>43533</v>
      </c>
      <c r="Q84" s="47" t="s">
        <v>1328</v>
      </c>
      <c r="R84" s="18"/>
      <c r="S84" s="18" t="s">
        <v>1330</v>
      </c>
      <c r="T84" s="18"/>
    </row>
    <row r="85" spans="1:20">
      <c r="A85" s="4">
        <v>81</v>
      </c>
      <c r="B85" s="17" t="s">
        <v>63</v>
      </c>
      <c r="C85" s="75" t="s">
        <v>1134</v>
      </c>
      <c r="D85" s="47" t="s">
        <v>23</v>
      </c>
      <c r="E85" s="65" t="s">
        <v>1135</v>
      </c>
      <c r="F85" s="63" t="s">
        <v>249</v>
      </c>
      <c r="G85" s="63">
        <v>44</v>
      </c>
      <c r="H85" s="63">
        <v>40</v>
      </c>
      <c r="I85" s="59">
        <f t="shared" si="1"/>
        <v>84</v>
      </c>
      <c r="J85" s="63"/>
      <c r="K85" s="98" t="s">
        <v>1347</v>
      </c>
      <c r="L85" s="104" t="s">
        <v>1348</v>
      </c>
      <c r="M85" s="104">
        <v>7399227552</v>
      </c>
      <c r="N85" s="101" t="s">
        <v>1349</v>
      </c>
      <c r="O85" s="101">
        <v>8753867419</v>
      </c>
      <c r="P85" s="78">
        <v>43533</v>
      </c>
      <c r="Q85" s="47" t="s">
        <v>1328</v>
      </c>
      <c r="R85" s="18"/>
      <c r="S85" s="18" t="s">
        <v>1330</v>
      </c>
      <c r="T85" s="18"/>
    </row>
    <row r="86" spans="1:20">
      <c r="A86" s="4">
        <v>82</v>
      </c>
      <c r="B86" s="17" t="s">
        <v>63</v>
      </c>
      <c r="C86" s="69" t="s">
        <v>1250</v>
      </c>
      <c r="D86" s="47" t="s">
        <v>25</v>
      </c>
      <c r="E86" s="63">
        <v>149</v>
      </c>
      <c r="F86" s="87"/>
      <c r="G86" s="63">
        <v>38</v>
      </c>
      <c r="H86" s="63">
        <v>32</v>
      </c>
      <c r="I86" s="59">
        <f t="shared" si="1"/>
        <v>70</v>
      </c>
      <c r="J86" s="70">
        <v>9365142947</v>
      </c>
      <c r="K86" s="110" t="s">
        <v>1350</v>
      </c>
      <c r="L86" s="106" t="s">
        <v>1340</v>
      </c>
      <c r="M86" s="106">
        <v>9613548732</v>
      </c>
      <c r="N86" s="106" t="s">
        <v>1346</v>
      </c>
      <c r="O86" s="106">
        <v>9613375459</v>
      </c>
      <c r="P86" s="97">
        <v>43564</v>
      </c>
      <c r="Q86" s="47" t="s">
        <v>1329</v>
      </c>
      <c r="R86" s="18"/>
      <c r="S86" s="18" t="s">
        <v>1330</v>
      </c>
      <c r="T86" s="18"/>
    </row>
    <row r="87" spans="1:20">
      <c r="A87" s="4">
        <v>83</v>
      </c>
      <c r="B87" s="17" t="s">
        <v>63</v>
      </c>
      <c r="C87" s="69" t="s">
        <v>1252</v>
      </c>
      <c r="D87" s="47" t="s">
        <v>25</v>
      </c>
      <c r="E87" s="63">
        <v>114</v>
      </c>
      <c r="F87" s="87"/>
      <c r="G87" s="63">
        <v>27</v>
      </c>
      <c r="H87" s="63">
        <v>27</v>
      </c>
      <c r="I87" s="59">
        <f t="shared" si="1"/>
        <v>54</v>
      </c>
      <c r="J87" s="70">
        <v>9365460208</v>
      </c>
      <c r="K87" s="110" t="s">
        <v>1350</v>
      </c>
      <c r="L87" s="106" t="s">
        <v>1340</v>
      </c>
      <c r="M87" s="106">
        <v>9613548732</v>
      </c>
      <c r="N87" s="106" t="s">
        <v>1346</v>
      </c>
      <c r="O87" s="106">
        <v>9613375459</v>
      </c>
      <c r="P87" s="97">
        <v>43564</v>
      </c>
      <c r="Q87" s="47" t="s">
        <v>1329</v>
      </c>
      <c r="R87" s="18"/>
      <c r="S87" s="18" t="s">
        <v>1330</v>
      </c>
      <c r="T87" s="18"/>
    </row>
    <row r="88" spans="1:20">
      <c r="A88" s="4">
        <v>84</v>
      </c>
      <c r="B88" s="17" t="s">
        <v>63</v>
      </c>
      <c r="C88" s="75" t="s">
        <v>1285</v>
      </c>
      <c r="D88" s="47" t="s">
        <v>23</v>
      </c>
      <c r="E88" s="65" t="s">
        <v>1136</v>
      </c>
      <c r="F88" s="63" t="s">
        <v>249</v>
      </c>
      <c r="G88" s="63">
        <v>0</v>
      </c>
      <c r="H88" s="63">
        <v>159</v>
      </c>
      <c r="I88" s="59">
        <f t="shared" si="1"/>
        <v>159</v>
      </c>
      <c r="J88" s="63" t="s">
        <v>1137</v>
      </c>
      <c r="K88" s="110" t="s">
        <v>1350</v>
      </c>
      <c r="L88" s="106" t="s">
        <v>1340</v>
      </c>
      <c r="M88" s="106">
        <v>9613548732</v>
      </c>
      <c r="N88" s="106" t="s">
        <v>1346</v>
      </c>
      <c r="O88" s="106">
        <v>9613375459</v>
      </c>
      <c r="P88" s="97">
        <v>43564</v>
      </c>
      <c r="Q88" s="47" t="s">
        <v>1329</v>
      </c>
      <c r="R88" s="18"/>
      <c r="S88" s="18" t="s">
        <v>1330</v>
      </c>
      <c r="T88" s="18"/>
    </row>
    <row r="89" spans="1:20">
      <c r="A89" s="4">
        <v>85</v>
      </c>
      <c r="B89" s="17" t="s">
        <v>63</v>
      </c>
      <c r="C89" s="69" t="s">
        <v>1138</v>
      </c>
      <c r="D89" s="47" t="s">
        <v>23</v>
      </c>
      <c r="E89" s="68">
        <v>18230122406</v>
      </c>
      <c r="F89" s="63" t="s">
        <v>74</v>
      </c>
      <c r="G89" s="63">
        <v>10</v>
      </c>
      <c r="H89" s="63">
        <v>6</v>
      </c>
      <c r="I89" s="59">
        <f t="shared" si="1"/>
        <v>16</v>
      </c>
      <c r="J89" s="63" t="s">
        <v>1139</v>
      </c>
      <c r="K89" s="110" t="s">
        <v>1350</v>
      </c>
      <c r="L89" s="106" t="s">
        <v>1340</v>
      </c>
      <c r="M89" s="106">
        <v>9613548732</v>
      </c>
      <c r="N89" s="106" t="s">
        <v>1346</v>
      </c>
      <c r="O89" s="106">
        <v>9613375459</v>
      </c>
      <c r="P89" s="97">
        <v>43594</v>
      </c>
      <c r="Q89" s="47" t="s">
        <v>1324</v>
      </c>
      <c r="R89" s="18"/>
      <c r="S89" s="18" t="s">
        <v>1330</v>
      </c>
      <c r="T89" s="18"/>
    </row>
    <row r="90" spans="1:20">
      <c r="A90" s="4">
        <v>86</v>
      </c>
      <c r="B90" s="17" t="s">
        <v>63</v>
      </c>
      <c r="C90" s="69" t="s">
        <v>1254</v>
      </c>
      <c r="D90" s="47" t="s">
        <v>25</v>
      </c>
      <c r="E90" s="63">
        <v>58</v>
      </c>
      <c r="F90" s="87"/>
      <c r="G90" s="63">
        <v>31</v>
      </c>
      <c r="H90" s="63">
        <v>31</v>
      </c>
      <c r="I90" s="59">
        <f t="shared" si="1"/>
        <v>62</v>
      </c>
      <c r="J90" s="70">
        <v>9435858554</v>
      </c>
      <c r="K90" s="110" t="s">
        <v>1350</v>
      </c>
      <c r="L90" s="106" t="s">
        <v>1340</v>
      </c>
      <c r="M90" s="106">
        <v>9613548732</v>
      </c>
      <c r="N90" s="106" t="s">
        <v>1346</v>
      </c>
      <c r="O90" s="106">
        <v>9613375459</v>
      </c>
      <c r="P90" s="97">
        <v>43594</v>
      </c>
      <c r="Q90" s="47" t="s">
        <v>1324</v>
      </c>
      <c r="R90" s="18"/>
      <c r="S90" s="18" t="s">
        <v>1330</v>
      </c>
      <c r="T90" s="18"/>
    </row>
    <row r="91" spans="1:20">
      <c r="A91" s="4">
        <v>87</v>
      </c>
      <c r="B91" s="17" t="s">
        <v>63</v>
      </c>
      <c r="C91" s="69" t="s">
        <v>1253</v>
      </c>
      <c r="D91" s="47" t="s">
        <v>25</v>
      </c>
      <c r="E91" s="63">
        <v>57</v>
      </c>
      <c r="F91" s="87"/>
      <c r="G91" s="63">
        <v>27</v>
      </c>
      <c r="H91" s="63">
        <v>32</v>
      </c>
      <c r="I91" s="59">
        <f t="shared" si="1"/>
        <v>59</v>
      </c>
      <c r="J91" s="70">
        <v>9476697571</v>
      </c>
      <c r="K91" s="110" t="s">
        <v>1350</v>
      </c>
      <c r="L91" s="106" t="s">
        <v>1340</v>
      </c>
      <c r="M91" s="106">
        <v>9613548732</v>
      </c>
      <c r="N91" s="106" t="s">
        <v>1346</v>
      </c>
      <c r="O91" s="106">
        <v>9613375459</v>
      </c>
      <c r="P91" s="97">
        <v>43594</v>
      </c>
      <c r="Q91" s="47" t="s">
        <v>1324</v>
      </c>
      <c r="R91" s="18"/>
      <c r="S91" s="18" t="s">
        <v>1330</v>
      </c>
      <c r="T91" s="18"/>
    </row>
    <row r="92" spans="1:20">
      <c r="A92" s="4">
        <v>88</v>
      </c>
      <c r="B92" s="17" t="s">
        <v>63</v>
      </c>
      <c r="C92" s="75" t="s">
        <v>1140</v>
      </c>
      <c r="D92" s="47" t="s">
        <v>23</v>
      </c>
      <c r="E92" s="65" t="s">
        <v>1141</v>
      </c>
      <c r="F92" s="63" t="s">
        <v>74</v>
      </c>
      <c r="G92" s="63">
        <v>22</v>
      </c>
      <c r="H92" s="63">
        <v>34</v>
      </c>
      <c r="I92" s="59">
        <f t="shared" si="1"/>
        <v>56</v>
      </c>
      <c r="J92" s="63">
        <v>9854359594</v>
      </c>
      <c r="K92" s="110" t="s">
        <v>1350</v>
      </c>
      <c r="L92" s="106" t="s">
        <v>1340</v>
      </c>
      <c r="M92" s="106">
        <v>9613548732</v>
      </c>
      <c r="N92" s="106" t="s">
        <v>1346</v>
      </c>
      <c r="O92" s="106">
        <v>9613375459</v>
      </c>
      <c r="P92" s="97">
        <v>43625</v>
      </c>
      <c r="Q92" s="47" t="s">
        <v>1325</v>
      </c>
      <c r="R92" s="18"/>
      <c r="S92" s="18" t="s">
        <v>1330</v>
      </c>
      <c r="T92" s="18"/>
    </row>
    <row r="93" spans="1:20">
      <c r="A93" s="4">
        <v>89</v>
      </c>
      <c r="B93" s="17" t="s">
        <v>63</v>
      </c>
      <c r="C93" s="75" t="s">
        <v>1142</v>
      </c>
      <c r="D93" s="47" t="s">
        <v>23</v>
      </c>
      <c r="E93" s="65" t="s">
        <v>1143</v>
      </c>
      <c r="F93" s="63" t="s">
        <v>74</v>
      </c>
      <c r="G93" s="63">
        <v>93</v>
      </c>
      <c r="H93" s="63">
        <v>99</v>
      </c>
      <c r="I93" s="59">
        <f t="shared" si="1"/>
        <v>192</v>
      </c>
      <c r="J93" s="63" t="s">
        <v>1144</v>
      </c>
      <c r="K93" s="110" t="s">
        <v>1350</v>
      </c>
      <c r="L93" s="106" t="s">
        <v>1340</v>
      </c>
      <c r="M93" s="106">
        <v>9613548732</v>
      </c>
      <c r="N93" s="106" t="s">
        <v>1346</v>
      </c>
      <c r="O93" s="106">
        <v>9613375459</v>
      </c>
      <c r="P93" s="97">
        <v>43625</v>
      </c>
      <c r="Q93" s="47" t="s">
        <v>1325</v>
      </c>
      <c r="R93" s="18"/>
      <c r="S93" s="18" t="s">
        <v>1330</v>
      </c>
      <c r="T93" s="18"/>
    </row>
    <row r="94" spans="1:20">
      <c r="A94" s="4">
        <v>90</v>
      </c>
      <c r="B94" s="17" t="s">
        <v>63</v>
      </c>
      <c r="C94" s="69" t="s">
        <v>1256</v>
      </c>
      <c r="D94" s="47" t="s">
        <v>25</v>
      </c>
      <c r="E94" s="63">
        <v>175</v>
      </c>
      <c r="F94" s="87"/>
      <c r="G94" s="63">
        <v>36</v>
      </c>
      <c r="H94" s="63">
        <v>24</v>
      </c>
      <c r="I94" s="59">
        <f t="shared" si="1"/>
        <v>60</v>
      </c>
      <c r="J94" s="70">
        <v>9531474851</v>
      </c>
      <c r="K94" s="110" t="s">
        <v>1350</v>
      </c>
      <c r="L94" s="106" t="s">
        <v>1340</v>
      </c>
      <c r="M94" s="106">
        <v>9613548732</v>
      </c>
      <c r="N94" s="106" t="s">
        <v>1346</v>
      </c>
      <c r="O94" s="106">
        <v>9613375459</v>
      </c>
      <c r="P94" s="97">
        <v>43625</v>
      </c>
      <c r="Q94" s="47" t="s">
        <v>1325</v>
      </c>
      <c r="R94" s="18"/>
      <c r="S94" s="18" t="s">
        <v>1330</v>
      </c>
      <c r="T94" s="18"/>
    </row>
    <row r="95" spans="1:20">
      <c r="A95" s="4">
        <v>91</v>
      </c>
      <c r="B95" s="17" t="s">
        <v>63</v>
      </c>
      <c r="C95" s="69" t="s">
        <v>1255</v>
      </c>
      <c r="D95" s="47" t="s">
        <v>25</v>
      </c>
      <c r="E95" s="63">
        <v>232</v>
      </c>
      <c r="F95" s="87"/>
      <c r="G95" s="63">
        <v>32</v>
      </c>
      <c r="H95" s="63">
        <v>24</v>
      </c>
      <c r="I95" s="59">
        <f t="shared" si="1"/>
        <v>56</v>
      </c>
      <c r="J95" s="70">
        <v>9401303659</v>
      </c>
      <c r="K95" s="110" t="s">
        <v>1350</v>
      </c>
      <c r="L95" s="106" t="s">
        <v>1340</v>
      </c>
      <c r="M95" s="106">
        <v>9613548732</v>
      </c>
      <c r="N95" s="106" t="s">
        <v>1346</v>
      </c>
      <c r="O95" s="106">
        <v>9613375459</v>
      </c>
      <c r="P95" s="97">
        <v>43655</v>
      </c>
      <c r="Q95" s="47" t="s">
        <v>1326</v>
      </c>
      <c r="R95" s="18"/>
      <c r="S95" s="18" t="s">
        <v>1330</v>
      </c>
      <c r="T95" s="18"/>
    </row>
    <row r="96" spans="1:20">
      <c r="A96" s="4">
        <v>92</v>
      </c>
      <c r="B96" s="17" t="s">
        <v>63</v>
      </c>
      <c r="C96" s="75" t="s">
        <v>1145</v>
      </c>
      <c r="D96" s="47" t="s">
        <v>23</v>
      </c>
      <c r="E96" s="65" t="s">
        <v>1146</v>
      </c>
      <c r="F96" s="63" t="s">
        <v>74</v>
      </c>
      <c r="G96" s="63">
        <v>39</v>
      </c>
      <c r="H96" s="63">
        <v>23</v>
      </c>
      <c r="I96" s="59">
        <f t="shared" si="1"/>
        <v>62</v>
      </c>
      <c r="J96" s="63"/>
      <c r="K96" s="110" t="s">
        <v>1350</v>
      </c>
      <c r="L96" s="106" t="s">
        <v>1340</v>
      </c>
      <c r="M96" s="106">
        <v>9613548732</v>
      </c>
      <c r="N96" s="106" t="s">
        <v>1346</v>
      </c>
      <c r="O96" s="106">
        <v>9613375459</v>
      </c>
      <c r="P96" s="97">
        <v>43655</v>
      </c>
      <c r="Q96" s="47" t="s">
        <v>1326</v>
      </c>
      <c r="R96" s="18"/>
      <c r="S96" s="18" t="s">
        <v>1330</v>
      </c>
      <c r="T96" s="18"/>
    </row>
    <row r="97" spans="1:20">
      <c r="A97" s="4">
        <v>93</v>
      </c>
      <c r="B97" s="17" t="s">
        <v>63</v>
      </c>
      <c r="C97" s="75" t="s">
        <v>1147</v>
      </c>
      <c r="D97" s="47" t="s">
        <v>23</v>
      </c>
      <c r="E97" s="65" t="s">
        <v>1148</v>
      </c>
      <c r="F97" s="63" t="s">
        <v>74</v>
      </c>
      <c r="G97" s="63">
        <v>39</v>
      </c>
      <c r="H97" s="63">
        <v>37</v>
      </c>
      <c r="I97" s="59">
        <f t="shared" si="1"/>
        <v>76</v>
      </c>
      <c r="J97" s="63">
        <v>7578003854</v>
      </c>
      <c r="K97" s="110" t="s">
        <v>1350</v>
      </c>
      <c r="L97" s="106" t="s">
        <v>1340</v>
      </c>
      <c r="M97" s="106">
        <v>9613548732</v>
      </c>
      <c r="N97" s="106" t="s">
        <v>1346</v>
      </c>
      <c r="O97" s="106">
        <v>9613375459</v>
      </c>
      <c r="P97" s="97">
        <v>43655</v>
      </c>
      <c r="Q97" s="47" t="s">
        <v>1326</v>
      </c>
      <c r="R97" s="18"/>
      <c r="S97" s="18" t="s">
        <v>1330</v>
      </c>
      <c r="T97" s="18"/>
    </row>
    <row r="98" spans="1:20">
      <c r="A98" s="4">
        <v>94</v>
      </c>
      <c r="B98" s="17" t="s">
        <v>63</v>
      </c>
      <c r="C98" s="69" t="s">
        <v>175</v>
      </c>
      <c r="D98" s="47" t="s">
        <v>25</v>
      </c>
      <c r="E98" s="63">
        <v>243</v>
      </c>
      <c r="F98" s="87"/>
      <c r="G98" s="63">
        <v>125</v>
      </c>
      <c r="H98" s="63">
        <v>99</v>
      </c>
      <c r="I98" s="59">
        <f t="shared" si="1"/>
        <v>224</v>
      </c>
      <c r="J98" s="70">
        <v>9127515323</v>
      </c>
      <c r="K98" s="110" t="s">
        <v>1350</v>
      </c>
      <c r="L98" s="106" t="s">
        <v>1340</v>
      </c>
      <c r="M98" s="106">
        <v>9613548732</v>
      </c>
      <c r="N98" s="106" t="s">
        <v>1346</v>
      </c>
      <c r="O98" s="106">
        <v>9613375459</v>
      </c>
      <c r="P98" s="97">
        <v>43717</v>
      </c>
      <c r="Q98" s="47" t="s">
        <v>1327</v>
      </c>
      <c r="R98" s="18"/>
      <c r="S98" s="18" t="s">
        <v>1330</v>
      </c>
      <c r="T98" s="18"/>
    </row>
    <row r="99" spans="1:20">
      <c r="A99" s="4">
        <v>95</v>
      </c>
      <c r="B99" s="17" t="s">
        <v>63</v>
      </c>
      <c r="C99" s="69" t="s">
        <v>1257</v>
      </c>
      <c r="D99" s="47" t="s">
        <v>25</v>
      </c>
      <c r="E99" s="63">
        <v>150</v>
      </c>
      <c r="F99" s="87"/>
      <c r="G99" s="63">
        <v>43</v>
      </c>
      <c r="H99" s="63">
        <v>55</v>
      </c>
      <c r="I99" s="59">
        <f t="shared" si="1"/>
        <v>98</v>
      </c>
      <c r="J99" s="70">
        <v>9401765560</v>
      </c>
      <c r="K99" s="110" t="s">
        <v>1350</v>
      </c>
      <c r="L99" s="106" t="s">
        <v>1340</v>
      </c>
      <c r="M99" s="106">
        <v>9613548732</v>
      </c>
      <c r="N99" s="106" t="s">
        <v>1346</v>
      </c>
      <c r="O99" s="106">
        <v>9613375459</v>
      </c>
      <c r="P99" s="97">
        <v>43717</v>
      </c>
      <c r="Q99" s="47" t="s">
        <v>1327</v>
      </c>
      <c r="R99" s="18"/>
      <c r="S99" s="18" t="s">
        <v>1330</v>
      </c>
      <c r="T99" s="18"/>
    </row>
    <row r="100" spans="1:20">
      <c r="A100" s="4">
        <v>96</v>
      </c>
      <c r="B100" s="17" t="s">
        <v>63</v>
      </c>
      <c r="C100" s="75" t="s">
        <v>1149</v>
      </c>
      <c r="D100" s="47" t="s">
        <v>23</v>
      </c>
      <c r="E100" s="65" t="s">
        <v>1150</v>
      </c>
      <c r="F100" s="63" t="s">
        <v>74</v>
      </c>
      <c r="G100" s="63">
        <v>73</v>
      </c>
      <c r="H100" s="63">
        <v>75</v>
      </c>
      <c r="I100" s="59">
        <f t="shared" si="1"/>
        <v>148</v>
      </c>
      <c r="J100" s="63" t="s">
        <v>1151</v>
      </c>
      <c r="K100" s="110" t="s">
        <v>1350</v>
      </c>
      <c r="L100" s="106" t="s">
        <v>1340</v>
      </c>
      <c r="M100" s="106">
        <v>9613548732</v>
      </c>
      <c r="N100" s="106" t="s">
        <v>1346</v>
      </c>
      <c r="O100" s="106">
        <v>9613375459</v>
      </c>
      <c r="P100" s="97">
        <v>43717</v>
      </c>
      <c r="Q100" s="47" t="s">
        <v>1327</v>
      </c>
      <c r="R100" s="18"/>
      <c r="S100" s="18" t="s">
        <v>1330</v>
      </c>
      <c r="T100" s="18"/>
    </row>
    <row r="101" spans="1:20">
      <c r="A101" s="4">
        <v>97</v>
      </c>
      <c r="B101" s="17" t="s">
        <v>63</v>
      </c>
      <c r="C101" s="75" t="s">
        <v>1152</v>
      </c>
      <c r="D101" s="47" t="s">
        <v>23</v>
      </c>
      <c r="E101" s="65" t="s">
        <v>1153</v>
      </c>
      <c r="F101" s="63" t="s">
        <v>74</v>
      </c>
      <c r="G101" s="63">
        <v>27</v>
      </c>
      <c r="H101" s="63">
        <v>29</v>
      </c>
      <c r="I101" s="59">
        <f t="shared" si="1"/>
        <v>56</v>
      </c>
      <c r="J101" s="63" t="s">
        <v>1154</v>
      </c>
      <c r="K101" s="110" t="s">
        <v>1350</v>
      </c>
      <c r="L101" s="106" t="s">
        <v>1340</v>
      </c>
      <c r="M101" s="106">
        <v>9613548732</v>
      </c>
      <c r="N101" s="106" t="s">
        <v>1346</v>
      </c>
      <c r="O101" s="106">
        <v>9613375459</v>
      </c>
      <c r="P101" s="97">
        <v>43747</v>
      </c>
      <c r="Q101" s="47" t="s">
        <v>1328</v>
      </c>
      <c r="R101" s="18"/>
      <c r="S101" s="18" t="s">
        <v>1330</v>
      </c>
      <c r="T101" s="18"/>
    </row>
    <row r="102" spans="1:20">
      <c r="A102" s="4">
        <v>98</v>
      </c>
      <c r="B102" s="17" t="s">
        <v>63</v>
      </c>
      <c r="C102" s="69" t="s">
        <v>1259</v>
      </c>
      <c r="D102" s="47" t="s">
        <v>25</v>
      </c>
      <c r="E102" s="63">
        <v>165</v>
      </c>
      <c r="F102" s="87"/>
      <c r="G102" s="63">
        <v>37</v>
      </c>
      <c r="H102" s="63">
        <v>41</v>
      </c>
      <c r="I102" s="59">
        <f t="shared" si="1"/>
        <v>78</v>
      </c>
      <c r="J102" s="70">
        <v>9435321553</v>
      </c>
      <c r="K102" s="110" t="s">
        <v>1350</v>
      </c>
      <c r="L102" s="106" t="s">
        <v>1340</v>
      </c>
      <c r="M102" s="106">
        <v>9613548732</v>
      </c>
      <c r="N102" s="106" t="s">
        <v>1346</v>
      </c>
      <c r="O102" s="106">
        <v>9613375459</v>
      </c>
      <c r="P102" s="97">
        <v>43747</v>
      </c>
      <c r="Q102" s="47" t="s">
        <v>1328</v>
      </c>
      <c r="R102" s="18"/>
      <c r="S102" s="18" t="s">
        <v>1330</v>
      </c>
      <c r="T102" s="18"/>
    </row>
    <row r="103" spans="1:20">
      <c r="A103" s="4">
        <v>99</v>
      </c>
      <c r="B103" s="17" t="s">
        <v>63</v>
      </c>
      <c r="C103" s="69" t="s">
        <v>1258</v>
      </c>
      <c r="D103" s="47" t="s">
        <v>25</v>
      </c>
      <c r="E103" s="63">
        <v>173</v>
      </c>
      <c r="F103" s="87"/>
      <c r="G103" s="63">
        <v>39</v>
      </c>
      <c r="H103" s="63">
        <v>26</v>
      </c>
      <c r="I103" s="59">
        <f t="shared" si="1"/>
        <v>65</v>
      </c>
      <c r="J103" s="70">
        <v>9401766081</v>
      </c>
      <c r="K103" s="110" t="s">
        <v>1350</v>
      </c>
      <c r="L103" s="106" t="s">
        <v>1340</v>
      </c>
      <c r="M103" s="106">
        <v>9613548732</v>
      </c>
      <c r="N103" s="106" t="s">
        <v>1346</v>
      </c>
      <c r="O103" s="106">
        <v>9613375459</v>
      </c>
      <c r="P103" s="97">
        <v>43747</v>
      </c>
      <c r="Q103" s="47" t="s">
        <v>1328</v>
      </c>
      <c r="R103" s="18"/>
      <c r="S103" s="18" t="s">
        <v>1330</v>
      </c>
      <c r="T103" s="18"/>
    </row>
    <row r="104" spans="1:20">
      <c r="A104" s="4">
        <v>100</v>
      </c>
      <c r="B104" s="17" t="s">
        <v>63</v>
      </c>
      <c r="C104" s="75" t="s">
        <v>1155</v>
      </c>
      <c r="D104" s="47" t="s">
        <v>23</v>
      </c>
      <c r="E104" s="65" t="s">
        <v>1156</v>
      </c>
      <c r="F104" s="63" t="s">
        <v>74</v>
      </c>
      <c r="G104" s="63">
        <v>19</v>
      </c>
      <c r="H104" s="63">
        <v>21</v>
      </c>
      <c r="I104" s="59">
        <f t="shared" si="1"/>
        <v>40</v>
      </c>
      <c r="J104" s="63">
        <v>7399716698</v>
      </c>
      <c r="K104" s="110" t="s">
        <v>1350</v>
      </c>
      <c r="L104" s="106" t="s">
        <v>1340</v>
      </c>
      <c r="M104" s="106">
        <v>9613548732</v>
      </c>
      <c r="N104" s="106" t="s">
        <v>1346</v>
      </c>
      <c r="O104" s="106">
        <v>9613375459</v>
      </c>
      <c r="P104" s="97">
        <v>43778</v>
      </c>
      <c r="Q104" s="47" t="s">
        <v>1329</v>
      </c>
      <c r="R104" s="18"/>
      <c r="S104" s="18" t="s">
        <v>1330</v>
      </c>
      <c r="T104" s="18"/>
    </row>
    <row r="105" spans="1:20">
      <c r="A105" s="4">
        <v>101</v>
      </c>
      <c r="B105" s="17" t="s">
        <v>63</v>
      </c>
      <c r="C105" s="75" t="s">
        <v>1157</v>
      </c>
      <c r="D105" s="47" t="s">
        <v>23</v>
      </c>
      <c r="E105" s="65" t="s">
        <v>1158</v>
      </c>
      <c r="F105" s="63" t="s">
        <v>74</v>
      </c>
      <c r="G105" s="63">
        <v>43</v>
      </c>
      <c r="H105" s="63">
        <v>31</v>
      </c>
      <c r="I105" s="59">
        <f t="shared" si="1"/>
        <v>74</v>
      </c>
      <c r="J105" s="63" t="s">
        <v>1159</v>
      </c>
      <c r="K105" s="110" t="s">
        <v>1350</v>
      </c>
      <c r="L105" s="106" t="s">
        <v>1340</v>
      </c>
      <c r="M105" s="106">
        <v>9613548732</v>
      </c>
      <c r="N105" s="106" t="s">
        <v>1346</v>
      </c>
      <c r="O105" s="106">
        <v>9613375459</v>
      </c>
      <c r="P105" s="97">
        <v>43778</v>
      </c>
      <c r="Q105" s="18" t="s">
        <v>1329</v>
      </c>
      <c r="R105" s="18"/>
      <c r="S105" s="18" t="s">
        <v>1330</v>
      </c>
      <c r="T105" s="18"/>
    </row>
    <row r="106" spans="1:20">
      <c r="A106" s="4">
        <v>102</v>
      </c>
      <c r="B106" s="17" t="s">
        <v>63</v>
      </c>
      <c r="C106" s="69" t="s">
        <v>1241</v>
      </c>
      <c r="D106" s="47" t="s">
        <v>25</v>
      </c>
      <c r="E106" s="63">
        <v>244</v>
      </c>
      <c r="F106" s="87"/>
      <c r="G106" s="63">
        <v>26</v>
      </c>
      <c r="H106" s="63">
        <v>34</v>
      </c>
      <c r="I106" s="59">
        <f t="shared" si="1"/>
        <v>60</v>
      </c>
      <c r="J106" s="70">
        <v>7002094209</v>
      </c>
      <c r="K106" s="110" t="s">
        <v>1350</v>
      </c>
      <c r="L106" s="106" t="s">
        <v>1340</v>
      </c>
      <c r="M106" s="106">
        <v>9613548732</v>
      </c>
      <c r="N106" s="106" t="s">
        <v>1346</v>
      </c>
      <c r="O106" s="106">
        <v>9613375459</v>
      </c>
      <c r="P106" s="97">
        <v>43778</v>
      </c>
      <c r="Q106" s="18" t="s">
        <v>1329</v>
      </c>
      <c r="R106" s="18"/>
      <c r="S106" s="18" t="s">
        <v>1330</v>
      </c>
      <c r="T106" s="18"/>
    </row>
    <row r="107" spans="1:20">
      <c r="A107" s="4">
        <v>103</v>
      </c>
      <c r="B107" s="17" t="s">
        <v>63</v>
      </c>
      <c r="C107" s="69" t="s">
        <v>1260</v>
      </c>
      <c r="D107" s="47" t="s">
        <v>25</v>
      </c>
      <c r="E107" s="63">
        <v>61</v>
      </c>
      <c r="F107" s="87"/>
      <c r="G107" s="63">
        <v>31</v>
      </c>
      <c r="H107" s="63">
        <v>28</v>
      </c>
      <c r="I107" s="59">
        <f t="shared" si="1"/>
        <v>59</v>
      </c>
      <c r="J107" s="70">
        <v>8876250523</v>
      </c>
      <c r="K107" s="110" t="s">
        <v>1350</v>
      </c>
      <c r="L107" s="106" t="s">
        <v>1340</v>
      </c>
      <c r="M107" s="106">
        <v>9613548732</v>
      </c>
      <c r="N107" s="106" t="s">
        <v>1346</v>
      </c>
      <c r="O107" s="106">
        <v>9613375459</v>
      </c>
      <c r="P107" s="97">
        <v>43808</v>
      </c>
      <c r="Q107" s="47" t="s">
        <v>1324</v>
      </c>
      <c r="R107" s="18"/>
      <c r="S107" s="18" t="s">
        <v>1330</v>
      </c>
      <c r="T107" s="18"/>
    </row>
    <row r="108" spans="1:20">
      <c r="A108" s="4">
        <v>104</v>
      </c>
      <c r="B108" s="17" t="s">
        <v>63</v>
      </c>
      <c r="C108" s="75" t="s">
        <v>1160</v>
      </c>
      <c r="D108" s="47" t="s">
        <v>23</v>
      </c>
      <c r="E108" s="65" t="s">
        <v>1161</v>
      </c>
      <c r="F108" s="63" t="s">
        <v>74</v>
      </c>
      <c r="G108" s="63">
        <v>6</v>
      </c>
      <c r="H108" s="63">
        <v>9</v>
      </c>
      <c r="I108" s="59">
        <f t="shared" si="1"/>
        <v>15</v>
      </c>
      <c r="J108" s="63" t="s">
        <v>1162</v>
      </c>
      <c r="K108" s="110" t="s">
        <v>1350</v>
      </c>
      <c r="L108" s="106" t="s">
        <v>1340</v>
      </c>
      <c r="M108" s="106">
        <v>9613548732</v>
      </c>
      <c r="N108" s="106" t="s">
        <v>1346</v>
      </c>
      <c r="O108" s="106">
        <v>9613375459</v>
      </c>
      <c r="P108" s="97">
        <v>43808</v>
      </c>
      <c r="Q108" s="47" t="s">
        <v>1324</v>
      </c>
      <c r="R108" s="18"/>
      <c r="S108" s="18" t="s">
        <v>1330</v>
      </c>
      <c r="T108" s="18"/>
    </row>
    <row r="109" spans="1:20">
      <c r="A109" s="4">
        <v>105</v>
      </c>
      <c r="B109" s="17" t="s">
        <v>63</v>
      </c>
      <c r="C109" s="75" t="s">
        <v>75</v>
      </c>
      <c r="D109" s="47" t="s">
        <v>23</v>
      </c>
      <c r="E109" s="65" t="s">
        <v>76</v>
      </c>
      <c r="F109" s="63" t="s">
        <v>74</v>
      </c>
      <c r="G109" s="63">
        <v>18</v>
      </c>
      <c r="H109" s="63">
        <v>25</v>
      </c>
      <c r="I109" s="59">
        <f t="shared" si="1"/>
        <v>43</v>
      </c>
      <c r="J109" s="63" t="s">
        <v>1163</v>
      </c>
      <c r="K109" s="110" t="s">
        <v>1350</v>
      </c>
      <c r="L109" s="106" t="s">
        <v>1340</v>
      </c>
      <c r="M109" s="106">
        <v>9613548732</v>
      </c>
      <c r="N109" s="106" t="s">
        <v>1346</v>
      </c>
      <c r="O109" s="106">
        <v>9613375459</v>
      </c>
      <c r="P109" s="97">
        <v>43808</v>
      </c>
      <c r="Q109" s="47" t="s">
        <v>1324</v>
      </c>
      <c r="R109" s="18"/>
      <c r="S109" s="18" t="s">
        <v>1330</v>
      </c>
      <c r="T109" s="18"/>
    </row>
    <row r="110" spans="1:20">
      <c r="A110" s="4">
        <v>106</v>
      </c>
      <c r="B110" s="17" t="s">
        <v>63</v>
      </c>
      <c r="C110" s="69" t="s">
        <v>1261</v>
      </c>
      <c r="D110" s="47" t="s">
        <v>25</v>
      </c>
      <c r="E110" s="63">
        <v>241</v>
      </c>
      <c r="F110" s="87"/>
      <c r="G110" s="63">
        <v>30</v>
      </c>
      <c r="H110" s="63">
        <v>21</v>
      </c>
      <c r="I110" s="59">
        <f t="shared" si="1"/>
        <v>51</v>
      </c>
      <c r="J110" s="70">
        <v>9401111095</v>
      </c>
      <c r="K110" s="110" t="s">
        <v>1350</v>
      </c>
      <c r="L110" s="106" t="s">
        <v>1340</v>
      </c>
      <c r="M110" s="106">
        <v>9613548732</v>
      </c>
      <c r="N110" s="106" t="s">
        <v>1346</v>
      </c>
      <c r="O110" s="106">
        <v>9613375459</v>
      </c>
      <c r="P110" s="87" t="s">
        <v>1270</v>
      </c>
      <c r="Q110" s="47" t="s">
        <v>1325</v>
      </c>
      <c r="R110" s="18"/>
      <c r="S110" s="18" t="s">
        <v>1330</v>
      </c>
      <c r="T110" s="18"/>
    </row>
    <row r="111" spans="1:20">
      <c r="A111" s="4">
        <v>107</v>
      </c>
      <c r="B111" s="17" t="s">
        <v>63</v>
      </c>
      <c r="C111" s="69" t="s">
        <v>1250</v>
      </c>
      <c r="D111" s="47" t="s">
        <v>25</v>
      </c>
      <c r="E111" s="63">
        <v>56</v>
      </c>
      <c r="F111" s="87"/>
      <c r="G111" s="63">
        <v>39</v>
      </c>
      <c r="H111" s="63">
        <v>30</v>
      </c>
      <c r="I111" s="59">
        <f t="shared" si="1"/>
        <v>69</v>
      </c>
      <c r="J111" s="70">
        <v>8011265884</v>
      </c>
      <c r="K111" s="110" t="s">
        <v>1350</v>
      </c>
      <c r="L111" s="106" t="s">
        <v>1340</v>
      </c>
      <c r="M111" s="106">
        <v>9613548732</v>
      </c>
      <c r="N111" s="106" t="s">
        <v>1346</v>
      </c>
      <c r="O111" s="106">
        <v>9613375459</v>
      </c>
      <c r="P111" s="87" t="s">
        <v>1270</v>
      </c>
      <c r="Q111" s="47" t="s">
        <v>1325</v>
      </c>
      <c r="R111" s="18"/>
      <c r="S111" s="18" t="s">
        <v>1330</v>
      </c>
      <c r="T111" s="18"/>
    </row>
    <row r="112" spans="1:20">
      <c r="A112" s="4">
        <v>108</v>
      </c>
      <c r="B112" s="17" t="s">
        <v>63</v>
      </c>
      <c r="C112" s="69" t="s">
        <v>1164</v>
      </c>
      <c r="D112" s="47" t="s">
        <v>23</v>
      </c>
      <c r="E112" s="65" t="s">
        <v>1165</v>
      </c>
      <c r="F112" s="63" t="s">
        <v>249</v>
      </c>
      <c r="G112" s="63">
        <v>41</v>
      </c>
      <c r="H112" s="63">
        <v>50</v>
      </c>
      <c r="I112" s="59">
        <f t="shared" si="1"/>
        <v>91</v>
      </c>
      <c r="J112" s="63" t="s">
        <v>1166</v>
      </c>
      <c r="K112" s="110" t="s">
        <v>1350</v>
      </c>
      <c r="L112" s="106" t="s">
        <v>1340</v>
      </c>
      <c r="M112" s="106">
        <v>9613548732</v>
      </c>
      <c r="N112" s="106" t="s">
        <v>1346</v>
      </c>
      <c r="O112" s="106">
        <v>9613375459</v>
      </c>
      <c r="P112" s="87" t="s">
        <v>1270</v>
      </c>
      <c r="Q112" s="47" t="s">
        <v>1325</v>
      </c>
      <c r="R112" s="18"/>
      <c r="S112" s="18" t="s">
        <v>1330</v>
      </c>
      <c r="T112" s="18"/>
    </row>
    <row r="113" spans="1:20">
      <c r="A113" s="4">
        <v>109</v>
      </c>
      <c r="B113" s="17" t="s">
        <v>63</v>
      </c>
      <c r="C113" s="75" t="s">
        <v>1167</v>
      </c>
      <c r="D113" s="47" t="s">
        <v>23</v>
      </c>
      <c r="E113" s="65" t="s">
        <v>1168</v>
      </c>
      <c r="F113" s="63" t="s">
        <v>249</v>
      </c>
      <c r="G113" s="63">
        <v>71</v>
      </c>
      <c r="H113" s="63">
        <v>111</v>
      </c>
      <c r="I113" s="59">
        <f t="shared" si="1"/>
        <v>182</v>
      </c>
      <c r="J113" s="63" t="s">
        <v>1169</v>
      </c>
      <c r="K113" s="110" t="s">
        <v>1350</v>
      </c>
      <c r="L113" s="106" t="s">
        <v>1340</v>
      </c>
      <c r="M113" s="106">
        <v>9613548732</v>
      </c>
      <c r="N113" s="106" t="s">
        <v>1346</v>
      </c>
      <c r="O113" s="106">
        <v>9613375459</v>
      </c>
      <c r="P113" s="87" t="s">
        <v>1271</v>
      </c>
      <c r="Q113" s="47" t="s">
        <v>1326</v>
      </c>
      <c r="R113" s="18"/>
      <c r="S113" s="18" t="s">
        <v>1330</v>
      </c>
      <c r="T113" s="18"/>
    </row>
    <row r="114" spans="1:20">
      <c r="A114" s="4">
        <v>110</v>
      </c>
      <c r="B114" s="17" t="s">
        <v>63</v>
      </c>
      <c r="C114" s="69" t="s">
        <v>1263</v>
      </c>
      <c r="D114" s="47" t="s">
        <v>25</v>
      </c>
      <c r="E114" s="63">
        <v>240</v>
      </c>
      <c r="F114" s="87"/>
      <c r="G114" s="63">
        <v>25</v>
      </c>
      <c r="H114" s="63">
        <v>27</v>
      </c>
      <c r="I114" s="59">
        <f t="shared" si="1"/>
        <v>52</v>
      </c>
      <c r="J114" s="70">
        <v>8876416202</v>
      </c>
      <c r="K114" s="110" t="s">
        <v>1350</v>
      </c>
      <c r="L114" s="106" t="s">
        <v>1340</v>
      </c>
      <c r="M114" s="106">
        <v>9613548732</v>
      </c>
      <c r="N114" s="106" t="s">
        <v>1346</v>
      </c>
      <c r="O114" s="106">
        <v>9613375459</v>
      </c>
      <c r="P114" s="87" t="s">
        <v>1271</v>
      </c>
      <c r="Q114" s="47" t="s">
        <v>1326</v>
      </c>
      <c r="R114" s="18"/>
      <c r="S114" s="18" t="s">
        <v>1330</v>
      </c>
      <c r="T114" s="18"/>
    </row>
    <row r="115" spans="1:20">
      <c r="A115" s="4">
        <v>111</v>
      </c>
      <c r="B115" s="17" t="s">
        <v>63</v>
      </c>
      <c r="C115" s="69" t="s">
        <v>1262</v>
      </c>
      <c r="D115" s="47" t="s">
        <v>25</v>
      </c>
      <c r="E115" s="63">
        <v>1</v>
      </c>
      <c r="F115" s="87"/>
      <c r="G115" s="63">
        <v>39</v>
      </c>
      <c r="H115" s="63">
        <v>32</v>
      </c>
      <c r="I115" s="59">
        <f t="shared" si="1"/>
        <v>71</v>
      </c>
      <c r="J115" s="70">
        <v>9859586046</v>
      </c>
      <c r="K115" s="110" t="s">
        <v>1350</v>
      </c>
      <c r="L115" s="106" t="s">
        <v>1340</v>
      </c>
      <c r="M115" s="106">
        <v>9613548732</v>
      </c>
      <c r="N115" s="106" t="s">
        <v>1346</v>
      </c>
      <c r="O115" s="106">
        <v>9613375459</v>
      </c>
      <c r="P115" s="87" t="s">
        <v>1271</v>
      </c>
      <c r="Q115" s="47" t="s">
        <v>1326</v>
      </c>
      <c r="R115" s="18"/>
      <c r="S115" s="18" t="s">
        <v>1330</v>
      </c>
      <c r="T115" s="18"/>
    </row>
    <row r="116" spans="1:20">
      <c r="A116" s="4">
        <v>112</v>
      </c>
      <c r="B116" s="17" t="s">
        <v>63</v>
      </c>
      <c r="C116" s="75" t="s">
        <v>1170</v>
      </c>
      <c r="D116" s="47" t="s">
        <v>23</v>
      </c>
      <c r="E116" s="65" t="s">
        <v>1171</v>
      </c>
      <c r="F116" s="63" t="s">
        <v>249</v>
      </c>
      <c r="G116" s="63">
        <v>30</v>
      </c>
      <c r="H116" s="63">
        <v>29</v>
      </c>
      <c r="I116" s="59">
        <f t="shared" si="1"/>
        <v>59</v>
      </c>
      <c r="J116" s="63" t="s">
        <v>1172</v>
      </c>
      <c r="K116" s="110" t="s">
        <v>1350</v>
      </c>
      <c r="L116" s="106" t="s">
        <v>1340</v>
      </c>
      <c r="M116" s="106">
        <v>9613548732</v>
      </c>
      <c r="N116" s="106" t="s">
        <v>1346</v>
      </c>
      <c r="O116" s="106">
        <v>9613375459</v>
      </c>
      <c r="P116" s="78" t="s">
        <v>1272</v>
      </c>
      <c r="Q116" s="47" t="s">
        <v>1327</v>
      </c>
      <c r="R116" s="18"/>
      <c r="S116" s="18" t="s">
        <v>1330</v>
      </c>
      <c r="T116" s="18"/>
    </row>
    <row r="117" spans="1:20">
      <c r="A117" s="4">
        <v>113</v>
      </c>
      <c r="B117" s="17" t="s">
        <v>63</v>
      </c>
      <c r="C117" s="75" t="s">
        <v>1173</v>
      </c>
      <c r="D117" s="47" t="s">
        <v>23</v>
      </c>
      <c r="E117" s="65" t="s">
        <v>1174</v>
      </c>
      <c r="F117" s="63" t="s">
        <v>249</v>
      </c>
      <c r="G117" s="63">
        <v>10</v>
      </c>
      <c r="H117" s="63">
        <v>10</v>
      </c>
      <c r="I117" s="59">
        <f t="shared" si="1"/>
        <v>20</v>
      </c>
      <c r="J117" s="63" t="s">
        <v>1175</v>
      </c>
      <c r="K117" s="110" t="s">
        <v>1350</v>
      </c>
      <c r="L117" s="106" t="s">
        <v>1340</v>
      </c>
      <c r="M117" s="106">
        <v>9613548732</v>
      </c>
      <c r="N117" s="106" t="s">
        <v>1346</v>
      </c>
      <c r="O117" s="106">
        <v>9613375459</v>
      </c>
      <c r="P117" s="78" t="s">
        <v>1272</v>
      </c>
      <c r="Q117" s="47" t="s">
        <v>1327</v>
      </c>
      <c r="R117" s="18"/>
      <c r="S117" s="18" t="s">
        <v>1330</v>
      </c>
      <c r="T117" s="18"/>
    </row>
    <row r="118" spans="1:20">
      <c r="A118" s="4">
        <v>114</v>
      </c>
      <c r="B118" s="17" t="s">
        <v>63</v>
      </c>
      <c r="C118" s="69" t="s">
        <v>1256</v>
      </c>
      <c r="D118" s="47" t="s">
        <v>25</v>
      </c>
      <c r="E118" s="63">
        <v>2</v>
      </c>
      <c r="F118" s="87"/>
      <c r="G118" s="63">
        <v>30</v>
      </c>
      <c r="H118" s="63">
        <v>27</v>
      </c>
      <c r="I118" s="59">
        <f t="shared" si="1"/>
        <v>57</v>
      </c>
      <c r="J118" s="70">
        <v>9954058214</v>
      </c>
      <c r="K118" s="110" t="s">
        <v>1350</v>
      </c>
      <c r="L118" s="106" t="s">
        <v>1340</v>
      </c>
      <c r="M118" s="106">
        <v>9613548732</v>
      </c>
      <c r="N118" s="106" t="s">
        <v>1346</v>
      </c>
      <c r="O118" s="106">
        <v>9613375459</v>
      </c>
      <c r="P118" s="78" t="s">
        <v>1272</v>
      </c>
      <c r="Q118" s="47" t="s">
        <v>1327</v>
      </c>
      <c r="R118" s="18"/>
      <c r="S118" s="18" t="s">
        <v>1330</v>
      </c>
      <c r="T118" s="18"/>
    </row>
    <row r="119" spans="1:20">
      <c r="A119" s="4">
        <v>115</v>
      </c>
      <c r="B119" s="17" t="s">
        <v>63</v>
      </c>
      <c r="C119" s="69" t="s">
        <v>1264</v>
      </c>
      <c r="D119" s="47" t="s">
        <v>25</v>
      </c>
      <c r="E119" s="63">
        <v>3</v>
      </c>
      <c r="F119" s="87"/>
      <c r="G119" s="63">
        <v>75</v>
      </c>
      <c r="H119" s="63">
        <v>68</v>
      </c>
      <c r="I119" s="59">
        <f t="shared" si="1"/>
        <v>143</v>
      </c>
      <c r="J119" s="70"/>
      <c r="K119" s="110" t="s">
        <v>1350</v>
      </c>
      <c r="L119" s="106" t="s">
        <v>1340</v>
      </c>
      <c r="M119" s="106">
        <v>9613548732</v>
      </c>
      <c r="N119" s="106" t="s">
        <v>1346</v>
      </c>
      <c r="O119" s="106">
        <v>9613375459</v>
      </c>
      <c r="P119" s="78" t="s">
        <v>1273</v>
      </c>
      <c r="Q119" s="47" t="s">
        <v>1328</v>
      </c>
      <c r="R119" s="18"/>
      <c r="S119" s="18" t="s">
        <v>1330</v>
      </c>
      <c r="T119" s="18"/>
    </row>
    <row r="120" spans="1:20">
      <c r="A120" s="4">
        <v>116</v>
      </c>
      <c r="B120" s="17" t="s">
        <v>63</v>
      </c>
      <c r="C120" s="69" t="s">
        <v>1176</v>
      </c>
      <c r="D120" s="47" t="s">
        <v>23</v>
      </c>
      <c r="E120" s="68">
        <v>18230120013</v>
      </c>
      <c r="F120" s="63" t="s">
        <v>86</v>
      </c>
      <c r="G120" s="63">
        <v>6</v>
      </c>
      <c r="H120" s="63">
        <v>1</v>
      </c>
      <c r="I120" s="59">
        <f t="shared" si="1"/>
        <v>7</v>
      </c>
      <c r="J120" s="63">
        <v>9577085581</v>
      </c>
      <c r="K120" s="110" t="s">
        <v>1350</v>
      </c>
      <c r="L120" s="106" t="s">
        <v>1340</v>
      </c>
      <c r="M120" s="106">
        <v>9613548732</v>
      </c>
      <c r="N120" s="106" t="s">
        <v>1346</v>
      </c>
      <c r="O120" s="106">
        <v>9613375459</v>
      </c>
      <c r="P120" s="78" t="s">
        <v>1273</v>
      </c>
      <c r="Q120" s="47" t="s">
        <v>1328</v>
      </c>
      <c r="R120" s="18"/>
      <c r="S120" s="18" t="s">
        <v>1330</v>
      </c>
      <c r="T120" s="18"/>
    </row>
    <row r="121" spans="1:20">
      <c r="A121" s="4">
        <v>117</v>
      </c>
      <c r="B121" s="17" t="s">
        <v>63</v>
      </c>
      <c r="C121" s="69" t="s">
        <v>1177</v>
      </c>
      <c r="D121" s="47" t="s">
        <v>23</v>
      </c>
      <c r="E121" s="68">
        <v>18230119806</v>
      </c>
      <c r="F121" s="63" t="s">
        <v>86</v>
      </c>
      <c r="G121" s="63">
        <v>15</v>
      </c>
      <c r="H121" s="63">
        <v>15</v>
      </c>
      <c r="I121" s="59">
        <f t="shared" si="1"/>
        <v>30</v>
      </c>
      <c r="J121" s="63" t="s">
        <v>1178</v>
      </c>
      <c r="K121" s="110" t="s">
        <v>1350</v>
      </c>
      <c r="L121" s="106" t="s">
        <v>1340</v>
      </c>
      <c r="M121" s="106">
        <v>9613548732</v>
      </c>
      <c r="N121" s="106" t="s">
        <v>1346</v>
      </c>
      <c r="O121" s="106">
        <v>9613375459</v>
      </c>
      <c r="P121" s="78" t="s">
        <v>1273</v>
      </c>
      <c r="Q121" s="47" t="s">
        <v>1328</v>
      </c>
      <c r="R121" s="18"/>
      <c r="S121" s="18" t="s">
        <v>1330</v>
      </c>
      <c r="T121" s="18"/>
    </row>
    <row r="122" spans="1:20">
      <c r="A122" s="4">
        <v>118</v>
      </c>
      <c r="B122" s="17" t="s">
        <v>63</v>
      </c>
      <c r="C122" s="69" t="s">
        <v>1265</v>
      </c>
      <c r="D122" s="47" t="s">
        <v>25</v>
      </c>
      <c r="E122" s="63">
        <v>83</v>
      </c>
      <c r="F122" s="87"/>
      <c r="G122" s="63">
        <v>28</v>
      </c>
      <c r="H122" s="63">
        <v>30</v>
      </c>
      <c r="I122" s="59">
        <f t="shared" si="1"/>
        <v>58</v>
      </c>
      <c r="J122" s="70">
        <v>9954062037</v>
      </c>
      <c r="K122" s="110" t="s">
        <v>1350</v>
      </c>
      <c r="L122" s="106" t="s">
        <v>1340</v>
      </c>
      <c r="M122" s="106">
        <v>9613548732</v>
      </c>
      <c r="N122" s="106" t="s">
        <v>1346</v>
      </c>
      <c r="O122" s="106">
        <v>9613375459</v>
      </c>
      <c r="P122" s="87" t="s">
        <v>1274</v>
      </c>
      <c r="Q122" s="47" t="s">
        <v>1329</v>
      </c>
      <c r="R122" s="18"/>
      <c r="S122" s="18" t="s">
        <v>1330</v>
      </c>
      <c r="T122" s="18"/>
    </row>
    <row r="123" spans="1:20">
      <c r="A123" s="4">
        <v>119</v>
      </c>
      <c r="B123" s="17" t="s">
        <v>63</v>
      </c>
      <c r="C123" s="69" t="s">
        <v>1262</v>
      </c>
      <c r="D123" s="47" t="s">
        <v>25</v>
      </c>
      <c r="E123" s="63">
        <v>88</v>
      </c>
      <c r="F123" s="87"/>
      <c r="G123" s="63">
        <v>36</v>
      </c>
      <c r="H123" s="63">
        <v>34</v>
      </c>
      <c r="I123" s="59">
        <f t="shared" si="1"/>
        <v>70</v>
      </c>
      <c r="J123" s="70">
        <v>9678731988</v>
      </c>
      <c r="K123" s="110" t="s">
        <v>1350</v>
      </c>
      <c r="L123" s="106" t="s">
        <v>1340</v>
      </c>
      <c r="M123" s="106">
        <v>9613548732</v>
      </c>
      <c r="N123" s="106" t="s">
        <v>1346</v>
      </c>
      <c r="O123" s="106">
        <v>9613375459</v>
      </c>
      <c r="P123" s="87" t="s">
        <v>1274</v>
      </c>
      <c r="Q123" s="47" t="s">
        <v>1329</v>
      </c>
      <c r="R123" s="18"/>
      <c r="S123" s="18" t="s">
        <v>1330</v>
      </c>
      <c r="T123" s="18"/>
    </row>
    <row r="124" spans="1:20">
      <c r="A124" s="4">
        <v>120</v>
      </c>
      <c r="B124" s="17" t="s">
        <v>63</v>
      </c>
      <c r="C124" s="69" t="s">
        <v>1179</v>
      </c>
      <c r="D124" s="47" t="s">
        <v>23</v>
      </c>
      <c r="E124" s="68">
        <v>18230100108</v>
      </c>
      <c r="F124" s="63" t="s">
        <v>86</v>
      </c>
      <c r="G124" s="63">
        <v>19</v>
      </c>
      <c r="H124" s="63">
        <v>12</v>
      </c>
      <c r="I124" s="59">
        <f t="shared" si="1"/>
        <v>31</v>
      </c>
      <c r="J124" s="63" t="s">
        <v>1180</v>
      </c>
      <c r="K124" s="110" t="s">
        <v>1350</v>
      </c>
      <c r="L124" s="106" t="s">
        <v>1340</v>
      </c>
      <c r="M124" s="106">
        <v>9613548732</v>
      </c>
      <c r="N124" s="106" t="s">
        <v>1346</v>
      </c>
      <c r="O124" s="106">
        <v>9613375459</v>
      </c>
      <c r="P124" s="87" t="s">
        <v>1274</v>
      </c>
      <c r="Q124" s="47" t="s">
        <v>1329</v>
      </c>
      <c r="R124" s="18"/>
      <c r="S124" s="18" t="s">
        <v>1330</v>
      </c>
      <c r="T124" s="18"/>
    </row>
    <row r="125" spans="1:20">
      <c r="A125" s="4">
        <v>121</v>
      </c>
      <c r="B125" s="17" t="s">
        <v>63</v>
      </c>
      <c r="C125" s="69" t="s">
        <v>1181</v>
      </c>
      <c r="D125" s="47" t="s">
        <v>23</v>
      </c>
      <c r="E125" s="68">
        <v>18230119902</v>
      </c>
      <c r="F125" s="63" t="s">
        <v>86</v>
      </c>
      <c r="G125" s="63">
        <v>16</v>
      </c>
      <c r="H125" s="63">
        <v>10</v>
      </c>
      <c r="I125" s="59">
        <f t="shared" si="1"/>
        <v>26</v>
      </c>
      <c r="J125" s="63" t="s">
        <v>1182</v>
      </c>
      <c r="K125" s="110" t="s">
        <v>1350</v>
      </c>
      <c r="L125" s="106" t="s">
        <v>1340</v>
      </c>
      <c r="M125" s="106">
        <v>9613548732</v>
      </c>
      <c r="N125" s="106" t="s">
        <v>1346</v>
      </c>
      <c r="O125" s="106">
        <v>9613375459</v>
      </c>
      <c r="P125" s="87" t="s">
        <v>1276</v>
      </c>
      <c r="Q125" s="47" t="s">
        <v>1324</v>
      </c>
      <c r="R125" s="18"/>
      <c r="S125" s="18" t="s">
        <v>1330</v>
      </c>
      <c r="T125" s="18"/>
    </row>
    <row r="126" spans="1:20">
      <c r="A126" s="4">
        <v>122</v>
      </c>
      <c r="B126" s="17" t="s">
        <v>63</v>
      </c>
      <c r="C126" s="69" t="s">
        <v>1256</v>
      </c>
      <c r="D126" s="47" t="s">
        <v>25</v>
      </c>
      <c r="E126" s="63">
        <v>89</v>
      </c>
      <c r="F126" s="87"/>
      <c r="G126" s="63">
        <v>58</v>
      </c>
      <c r="H126" s="63">
        <v>48</v>
      </c>
      <c r="I126" s="59">
        <f t="shared" si="1"/>
        <v>106</v>
      </c>
      <c r="J126" s="70">
        <v>9365353044</v>
      </c>
      <c r="K126" s="110" t="s">
        <v>1350</v>
      </c>
      <c r="L126" s="106" t="s">
        <v>1340</v>
      </c>
      <c r="M126" s="106">
        <v>9613548732</v>
      </c>
      <c r="N126" s="106" t="s">
        <v>1346</v>
      </c>
      <c r="O126" s="106">
        <v>9613375459</v>
      </c>
      <c r="P126" s="87" t="s">
        <v>1276</v>
      </c>
      <c r="Q126" s="47" t="s">
        <v>1324</v>
      </c>
      <c r="R126" s="18"/>
      <c r="S126" s="18" t="s">
        <v>1330</v>
      </c>
      <c r="T126" s="18"/>
    </row>
    <row r="127" spans="1:20">
      <c r="A127" s="4">
        <v>123</v>
      </c>
      <c r="B127" s="17" t="s">
        <v>63</v>
      </c>
      <c r="C127" s="69" t="s">
        <v>1264</v>
      </c>
      <c r="D127" s="47" t="s">
        <v>25</v>
      </c>
      <c r="E127" s="63">
        <v>90</v>
      </c>
      <c r="F127" s="87"/>
      <c r="G127" s="63">
        <v>45</v>
      </c>
      <c r="H127" s="63">
        <v>39</v>
      </c>
      <c r="I127" s="59">
        <f t="shared" si="1"/>
        <v>84</v>
      </c>
      <c r="J127" s="70">
        <v>9401758462</v>
      </c>
      <c r="K127" s="110" t="s">
        <v>1350</v>
      </c>
      <c r="L127" s="106" t="s">
        <v>1340</v>
      </c>
      <c r="M127" s="106">
        <v>9613548732</v>
      </c>
      <c r="N127" s="106" t="s">
        <v>1346</v>
      </c>
      <c r="O127" s="106">
        <v>9613375459</v>
      </c>
      <c r="P127" s="87" t="s">
        <v>1276</v>
      </c>
      <c r="Q127" s="47" t="s">
        <v>1324</v>
      </c>
      <c r="R127" s="18"/>
      <c r="S127" s="18" t="s">
        <v>1330</v>
      </c>
      <c r="T127" s="18"/>
    </row>
    <row r="128" spans="1:20">
      <c r="A128" s="4">
        <v>124</v>
      </c>
      <c r="B128" s="17" t="s">
        <v>63</v>
      </c>
      <c r="C128" s="75" t="s">
        <v>1183</v>
      </c>
      <c r="D128" s="47" t="s">
        <v>23</v>
      </c>
      <c r="E128" s="65" t="s">
        <v>1184</v>
      </c>
      <c r="F128" s="63" t="s">
        <v>74</v>
      </c>
      <c r="G128" s="63">
        <v>28</v>
      </c>
      <c r="H128" s="63">
        <v>44</v>
      </c>
      <c r="I128" s="59">
        <f t="shared" si="1"/>
        <v>72</v>
      </c>
      <c r="J128" s="63" t="s">
        <v>1185</v>
      </c>
      <c r="K128" s="110" t="s">
        <v>1350</v>
      </c>
      <c r="L128" s="106" t="s">
        <v>1340</v>
      </c>
      <c r="M128" s="106">
        <v>9613548732</v>
      </c>
      <c r="N128" s="106" t="s">
        <v>1346</v>
      </c>
      <c r="O128" s="106">
        <v>9613375459</v>
      </c>
      <c r="P128" s="87" t="s">
        <v>1275</v>
      </c>
      <c r="Q128" s="47" t="s">
        <v>1325</v>
      </c>
      <c r="R128" s="18"/>
      <c r="S128" s="18" t="s">
        <v>1330</v>
      </c>
      <c r="T128" s="18"/>
    </row>
    <row r="129" spans="1:20">
      <c r="A129" s="4">
        <v>125</v>
      </c>
      <c r="B129" s="17" t="s">
        <v>63</v>
      </c>
      <c r="C129" s="75" t="s">
        <v>1186</v>
      </c>
      <c r="D129" s="47" t="s">
        <v>23</v>
      </c>
      <c r="E129" s="65" t="s">
        <v>1187</v>
      </c>
      <c r="F129" s="63" t="s">
        <v>74</v>
      </c>
      <c r="G129" s="63">
        <v>67</v>
      </c>
      <c r="H129" s="63">
        <v>58</v>
      </c>
      <c r="I129" s="59">
        <f t="shared" si="1"/>
        <v>125</v>
      </c>
      <c r="J129" s="63" t="s">
        <v>1188</v>
      </c>
      <c r="K129" s="110" t="s">
        <v>1350</v>
      </c>
      <c r="L129" s="106" t="s">
        <v>1340</v>
      </c>
      <c r="M129" s="106">
        <v>9613548732</v>
      </c>
      <c r="N129" s="106" t="s">
        <v>1346</v>
      </c>
      <c r="O129" s="106">
        <v>9613375459</v>
      </c>
      <c r="P129" s="87" t="s">
        <v>1275</v>
      </c>
      <c r="Q129" s="47" t="s">
        <v>1325</v>
      </c>
      <c r="R129" s="18"/>
      <c r="S129" s="18" t="s">
        <v>1330</v>
      </c>
      <c r="T129" s="18"/>
    </row>
    <row r="130" spans="1:20">
      <c r="A130" s="4">
        <v>126</v>
      </c>
      <c r="B130" s="17" t="s">
        <v>63</v>
      </c>
      <c r="C130" s="69" t="s">
        <v>1265</v>
      </c>
      <c r="D130" s="47" t="s">
        <v>25</v>
      </c>
      <c r="E130" s="63">
        <v>91</v>
      </c>
      <c r="F130" s="87"/>
      <c r="G130" s="63">
        <v>45</v>
      </c>
      <c r="H130" s="63">
        <v>36</v>
      </c>
      <c r="I130" s="59">
        <f t="shared" si="1"/>
        <v>81</v>
      </c>
      <c r="J130" s="70">
        <v>9101600273</v>
      </c>
      <c r="K130" s="110" t="s">
        <v>1350</v>
      </c>
      <c r="L130" s="106" t="s">
        <v>1340</v>
      </c>
      <c r="M130" s="106">
        <v>9613548732</v>
      </c>
      <c r="N130" s="106" t="s">
        <v>1346</v>
      </c>
      <c r="O130" s="106">
        <v>9613375459</v>
      </c>
      <c r="P130" s="87" t="s">
        <v>1275</v>
      </c>
      <c r="Q130" s="47" t="s">
        <v>1325</v>
      </c>
      <c r="R130" s="18"/>
      <c r="S130" s="18" t="s">
        <v>1330</v>
      </c>
      <c r="T130" s="18"/>
    </row>
    <row r="131" spans="1:20">
      <c r="A131" s="4">
        <v>127</v>
      </c>
      <c r="B131" s="17" t="s">
        <v>63</v>
      </c>
      <c r="C131" s="69" t="s">
        <v>1256</v>
      </c>
      <c r="D131" s="47" t="s">
        <v>25</v>
      </c>
      <c r="E131" s="63">
        <v>176</v>
      </c>
      <c r="F131" s="87"/>
      <c r="G131" s="63">
        <v>80</v>
      </c>
      <c r="H131" s="63">
        <v>64</v>
      </c>
      <c r="I131" s="59">
        <f t="shared" si="1"/>
        <v>144</v>
      </c>
      <c r="J131" s="70">
        <v>9401593722</v>
      </c>
      <c r="K131" s="110" t="s">
        <v>1350</v>
      </c>
      <c r="L131" s="106" t="s">
        <v>1340</v>
      </c>
      <c r="M131" s="106">
        <v>9613548732</v>
      </c>
      <c r="N131" s="106" t="s">
        <v>1346</v>
      </c>
      <c r="O131" s="106">
        <v>9613375459</v>
      </c>
      <c r="P131" s="97" t="s">
        <v>1277</v>
      </c>
      <c r="Q131" s="47" t="s">
        <v>1326</v>
      </c>
      <c r="R131" s="18"/>
      <c r="S131" s="18" t="s">
        <v>1330</v>
      </c>
      <c r="T131" s="18"/>
    </row>
    <row r="132" spans="1:20">
      <c r="A132" s="4">
        <v>128</v>
      </c>
      <c r="B132" s="17" t="s">
        <v>63</v>
      </c>
      <c r="C132" s="75" t="s">
        <v>1189</v>
      </c>
      <c r="D132" s="47" t="s">
        <v>23</v>
      </c>
      <c r="E132" s="65" t="s">
        <v>1190</v>
      </c>
      <c r="F132" s="63" t="s">
        <v>74</v>
      </c>
      <c r="G132" s="63">
        <v>70</v>
      </c>
      <c r="H132" s="63">
        <v>72</v>
      </c>
      <c r="I132" s="59">
        <f t="shared" si="1"/>
        <v>142</v>
      </c>
      <c r="J132" s="63" t="s">
        <v>1191</v>
      </c>
      <c r="K132" s="110" t="s">
        <v>1350</v>
      </c>
      <c r="L132" s="106" t="s">
        <v>1340</v>
      </c>
      <c r="M132" s="106">
        <v>9613548732</v>
      </c>
      <c r="N132" s="106" t="s">
        <v>1346</v>
      </c>
      <c r="O132" s="106">
        <v>9613375459</v>
      </c>
      <c r="P132" s="97" t="s">
        <v>1277</v>
      </c>
      <c r="Q132" s="47" t="s">
        <v>1326</v>
      </c>
      <c r="R132" s="18"/>
      <c r="S132" s="18" t="s">
        <v>1330</v>
      </c>
      <c r="T132" s="18"/>
    </row>
    <row r="133" spans="1:20">
      <c r="A133" s="4">
        <v>129</v>
      </c>
      <c r="B133" s="17" t="s">
        <v>63</v>
      </c>
      <c r="C133" s="75" t="s">
        <v>1192</v>
      </c>
      <c r="D133" s="47" t="s">
        <v>23</v>
      </c>
      <c r="E133" s="65" t="s">
        <v>1193</v>
      </c>
      <c r="F133" s="63" t="s">
        <v>74</v>
      </c>
      <c r="G133" s="63">
        <v>54</v>
      </c>
      <c r="H133" s="63">
        <v>64</v>
      </c>
      <c r="I133" s="59">
        <f t="shared" si="1"/>
        <v>118</v>
      </c>
      <c r="J133" s="63" t="s">
        <v>1194</v>
      </c>
      <c r="K133" s="110" t="s">
        <v>1350</v>
      </c>
      <c r="L133" s="106" t="s">
        <v>1340</v>
      </c>
      <c r="M133" s="106">
        <v>9613548732</v>
      </c>
      <c r="N133" s="106" t="s">
        <v>1346</v>
      </c>
      <c r="O133" s="106">
        <v>9613375459</v>
      </c>
      <c r="P133" s="97" t="s">
        <v>1277</v>
      </c>
      <c r="Q133" s="47" t="s">
        <v>1326</v>
      </c>
      <c r="R133" s="18"/>
      <c r="S133" s="18" t="s">
        <v>1330</v>
      </c>
      <c r="T133" s="18"/>
    </row>
    <row r="134" spans="1:20">
      <c r="A134" s="4">
        <v>130</v>
      </c>
      <c r="B134" s="17" t="s">
        <v>63</v>
      </c>
      <c r="C134" s="69" t="s">
        <v>1256</v>
      </c>
      <c r="D134" s="47" t="s">
        <v>25</v>
      </c>
      <c r="E134" s="63">
        <v>177</v>
      </c>
      <c r="F134" s="87"/>
      <c r="G134" s="63">
        <v>35</v>
      </c>
      <c r="H134" s="63">
        <v>35</v>
      </c>
      <c r="I134" s="59">
        <f t="shared" ref="I134:I164" si="2">SUM(G134:H134)</f>
        <v>70</v>
      </c>
      <c r="J134" s="70">
        <v>8403844514</v>
      </c>
      <c r="K134" s="110" t="s">
        <v>1350</v>
      </c>
      <c r="L134" s="106" t="s">
        <v>1340</v>
      </c>
      <c r="M134" s="106">
        <v>9613548732</v>
      </c>
      <c r="N134" s="106" t="s">
        <v>1346</v>
      </c>
      <c r="O134" s="106">
        <v>9613375459</v>
      </c>
      <c r="P134" s="97" t="s">
        <v>1278</v>
      </c>
      <c r="Q134" s="47" t="s">
        <v>1327</v>
      </c>
      <c r="R134" s="18"/>
      <c r="S134" s="18" t="s">
        <v>1330</v>
      </c>
      <c r="T134" s="18"/>
    </row>
    <row r="135" spans="1:20">
      <c r="A135" s="4">
        <v>131</v>
      </c>
      <c r="B135" s="17" t="s">
        <v>63</v>
      </c>
      <c r="C135" s="69" t="s">
        <v>1264</v>
      </c>
      <c r="D135" s="47" t="s">
        <v>25</v>
      </c>
      <c r="E135" s="63">
        <v>178</v>
      </c>
      <c r="F135" s="87"/>
      <c r="G135" s="63">
        <v>55</v>
      </c>
      <c r="H135" s="63">
        <v>31</v>
      </c>
      <c r="I135" s="59">
        <f t="shared" si="2"/>
        <v>86</v>
      </c>
      <c r="J135" s="70">
        <v>9365879354</v>
      </c>
      <c r="K135" s="110" t="s">
        <v>1350</v>
      </c>
      <c r="L135" s="106" t="s">
        <v>1340</v>
      </c>
      <c r="M135" s="106">
        <v>9613548732</v>
      </c>
      <c r="N135" s="106" t="s">
        <v>1346</v>
      </c>
      <c r="O135" s="106">
        <v>9613375459</v>
      </c>
      <c r="P135" s="97" t="s">
        <v>1278</v>
      </c>
      <c r="Q135" s="47" t="s">
        <v>1327</v>
      </c>
      <c r="R135" s="18"/>
      <c r="S135" s="18" t="s">
        <v>1330</v>
      </c>
      <c r="T135" s="18"/>
    </row>
    <row r="136" spans="1:20">
      <c r="A136" s="4">
        <v>132</v>
      </c>
      <c r="B136" s="17" t="s">
        <v>63</v>
      </c>
      <c r="C136" s="75" t="s">
        <v>1195</v>
      </c>
      <c r="D136" s="47" t="s">
        <v>23</v>
      </c>
      <c r="E136" s="65" t="s">
        <v>1193</v>
      </c>
      <c r="F136" s="63" t="s">
        <v>74</v>
      </c>
      <c r="G136" s="63">
        <v>31</v>
      </c>
      <c r="H136" s="63">
        <v>15</v>
      </c>
      <c r="I136" s="59">
        <f t="shared" si="2"/>
        <v>46</v>
      </c>
      <c r="J136" s="63" t="s">
        <v>1196</v>
      </c>
      <c r="K136" s="110" t="s">
        <v>1350</v>
      </c>
      <c r="L136" s="106" t="s">
        <v>1340</v>
      </c>
      <c r="M136" s="106">
        <v>9613548732</v>
      </c>
      <c r="N136" s="106" t="s">
        <v>1346</v>
      </c>
      <c r="O136" s="106">
        <v>9613375459</v>
      </c>
      <c r="P136" s="97" t="s">
        <v>1278</v>
      </c>
      <c r="Q136" s="47" t="s">
        <v>1327</v>
      </c>
      <c r="R136" s="18"/>
      <c r="S136" s="18" t="s">
        <v>1330</v>
      </c>
      <c r="T136" s="18"/>
    </row>
    <row r="137" spans="1:20">
      <c r="A137" s="4">
        <v>133</v>
      </c>
      <c r="B137" s="17" t="s">
        <v>63</v>
      </c>
      <c r="C137" s="75" t="s">
        <v>1197</v>
      </c>
      <c r="D137" s="47" t="s">
        <v>23</v>
      </c>
      <c r="E137" s="65" t="s">
        <v>1198</v>
      </c>
      <c r="F137" s="63" t="s">
        <v>74</v>
      </c>
      <c r="G137" s="63">
        <v>23</v>
      </c>
      <c r="H137" s="63">
        <v>25</v>
      </c>
      <c r="I137" s="59">
        <f t="shared" si="2"/>
        <v>48</v>
      </c>
      <c r="J137" s="63" t="s">
        <v>1199</v>
      </c>
      <c r="K137" s="110" t="s">
        <v>1350</v>
      </c>
      <c r="L137" s="106" t="s">
        <v>1340</v>
      </c>
      <c r="M137" s="106">
        <v>9613548732</v>
      </c>
      <c r="N137" s="106" t="s">
        <v>1346</v>
      </c>
      <c r="O137" s="106">
        <v>9613375459</v>
      </c>
      <c r="P137" s="87" t="s">
        <v>1279</v>
      </c>
      <c r="Q137" s="47" t="s">
        <v>1328</v>
      </c>
      <c r="R137" s="18"/>
      <c r="S137" s="18" t="s">
        <v>1330</v>
      </c>
      <c r="T137" s="18"/>
    </row>
    <row r="138" spans="1:20">
      <c r="A138" s="4">
        <v>134</v>
      </c>
      <c r="B138" s="17" t="s">
        <v>63</v>
      </c>
      <c r="C138" s="69" t="s">
        <v>1265</v>
      </c>
      <c r="D138" s="47" t="s">
        <v>25</v>
      </c>
      <c r="E138" s="63">
        <v>179</v>
      </c>
      <c r="F138" s="87"/>
      <c r="G138" s="63">
        <v>26</v>
      </c>
      <c r="H138" s="63">
        <v>21</v>
      </c>
      <c r="I138" s="59">
        <f t="shared" si="2"/>
        <v>47</v>
      </c>
      <c r="J138" s="70"/>
      <c r="K138" s="110" t="s">
        <v>1350</v>
      </c>
      <c r="L138" s="106" t="s">
        <v>1340</v>
      </c>
      <c r="M138" s="106">
        <v>9613548732</v>
      </c>
      <c r="N138" s="106" t="s">
        <v>1346</v>
      </c>
      <c r="O138" s="106">
        <v>9613375459</v>
      </c>
      <c r="P138" s="87" t="s">
        <v>1279</v>
      </c>
      <c r="Q138" s="47" t="s">
        <v>1328</v>
      </c>
      <c r="R138" s="18"/>
      <c r="S138" s="18" t="s">
        <v>1330</v>
      </c>
      <c r="T138" s="18"/>
    </row>
    <row r="139" spans="1:20">
      <c r="A139" s="4">
        <v>135</v>
      </c>
      <c r="B139" s="17" t="s">
        <v>63</v>
      </c>
      <c r="C139" s="69" t="s">
        <v>1266</v>
      </c>
      <c r="D139" s="47" t="s">
        <v>25</v>
      </c>
      <c r="E139" s="63">
        <v>11</v>
      </c>
      <c r="F139" s="87"/>
      <c r="G139" s="63">
        <v>45</v>
      </c>
      <c r="H139" s="63">
        <v>54</v>
      </c>
      <c r="I139" s="59">
        <f t="shared" si="2"/>
        <v>99</v>
      </c>
      <c r="J139" s="70">
        <v>9435727311</v>
      </c>
      <c r="K139" s="110" t="s">
        <v>1350</v>
      </c>
      <c r="L139" s="106" t="s">
        <v>1340</v>
      </c>
      <c r="M139" s="106">
        <v>9613548732</v>
      </c>
      <c r="N139" s="106" t="s">
        <v>1346</v>
      </c>
      <c r="O139" s="106">
        <v>9613375459</v>
      </c>
      <c r="P139" s="87" t="s">
        <v>1279</v>
      </c>
      <c r="Q139" s="47" t="s">
        <v>1328</v>
      </c>
      <c r="R139" s="18"/>
      <c r="S139" s="18" t="s">
        <v>1330</v>
      </c>
      <c r="T139" s="18"/>
    </row>
    <row r="140" spans="1:20">
      <c r="A140" s="4">
        <v>136</v>
      </c>
      <c r="B140" s="17" t="s">
        <v>63</v>
      </c>
      <c r="C140" s="69" t="s">
        <v>1200</v>
      </c>
      <c r="D140" s="47" t="s">
        <v>23</v>
      </c>
      <c r="E140" s="65" t="s">
        <v>1201</v>
      </c>
      <c r="F140" s="63" t="s">
        <v>74</v>
      </c>
      <c r="G140" s="63">
        <v>78</v>
      </c>
      <c r="H140" s="63">
        <v>100</v>
      </c>
      <c r="I140" s="59">
        <f t="shared" si="2"/>
        <v>178</v>
      </c>
      <c r="J140" s="63" t="s">
        <v>1202</v>
      </c>
      <c r="K140" s="110" t="s">
        <v>1350</v>
      </c>
      <c r="L140" s="106" t="s">
        <v>1340</v>
      </c>
      <c r="M140" s="106">
        <v>9613548732</v>
      </c>
      <c r="N140" s="106" t="s">
        <v>1346</v>
      </c>
      <c r="O140" s="106">
        <v>9613375459</v>
      </c>
      <c r="P140" s="87" t="s">
        <v>1280</v>
      </c>
      <c r="Q140" s="47" t="s">
        <v>1329</v>
      </c>
      <c r="R140" s="18"/>
      <c r="S140" s="18" t="s">
        <v>1330</v>
      </c>
      <c r="T140" s="18"/>
    </row>
    <row r="141" spans="1:20">
      <c r="A141" s="4">
        <v>137</v>
      </c>
      <c r="B141" s="17" t="s">
        <v>63</v>
      </c>
      <c r="C141" s="75" t="s">
        <v>1203</v>
      </c>
      <c r="D141" s="47" t="s">
        <v>23</v>
      </c>
      <c r="E141" s="65" t="s">
        <v>1204</v>
      </c>
      <c r="F141" s="63" t="s">
        <v>74</v>
      </c>
      <c r="G141" s="63">
        <v>24</v>
      </c>
      <c r="H141" s="63">
        <v>24</v>
      </c>
      <c r="I141" s="59">
        <f t="shared" si="2"/>
        <v>48</v>
      </c>
      <c r="J141" s="63" t="s">
        <v>1205</v>
      </c>
      <c r="K141" s="110" t="s">
        <v>1350</v>
      </c>
      <c r="L141" s="106" t="s">
        <v>1340</v>
      </c>
      <c r="M141" s="106">
        <v>9613548732</v>
      </c>
      <c r="N141" s="106" t="s">
        <v>1346</v>
      </c>
      <c r="O141" s="106">
        <v>9613375459</v>
      </c>
      <c r="P141" s="87" t="s">
        <v>1280</v>
      </c>
      <c r="Q141" s="47" t="s">
        <v>1329</v>
      </c>
      <c r="R141" s="18"/>
      <c r="S141" s="18" t="s">
        <v>1330</v>
      </c>
      <c r="T141" s="18"/>
    </row>
    <row r="142" spans="1:20">
      <c r="A142" s="4">
        <v>138</v>
      </c>
      <c r="B142" s="17" t="s">
        <v>63</v>
      </c>
      <c r="C142" s="69" t="s">
        <v>1266</v>
      </c>
      <c r="D142" s="47" t="s">
        <v>25</v>
      </c>
      <c r="E142" s="63">
        <v>12</v>
      </c>
      <c r="F142" s="87"/>
      <c r="G142" s="63">
        <v>19</v>
      </c>
      <c r="H142" s="63">
        <v>20</v>
      </c>
      <c r="I142" s="59">
        <f t="shared" si="2"/>
        <v>39</v>
      </c>
      <c r="J142" s="70">
        <v>9101644172</v>
      </c>
      <c r="K142" s="110" t="s">
        <v>1350</v>
      </c>
      <c r="L142" s="106" t="s">
        <v>1340</v>
      </c>
      <c r="M142" s="106">
        <v>9613548732</v>
      </c>
      <c r="N142" s="106" t="s">
        <v>1346</v>
      </c>
      <c r="O142" s="106">
        <v>9613375459</v>
      </c>
      <c r="P142" s="87" t="s">
        <v>1280</v>
      </c>
      <c r="Q142" s="47" t="s">
        <v>1329</v>
      </c>
      <c r="R142" s="18"/>
      <c r="S142" s="18" t="s">
        <v>1330</v>
      </c>
      <c r="T142" s="18"/>
    </row>
    <row r="143" spans="1:20">
      <c r="A143" s="4">
        <v>139</v>
      </c>
      <c r="B143" s="17" t="s">
        <v>63</v>
      </c>
      <c r="C143" s="69" t="s">
        <v>1267</v>
      </c>
      <c r="D143" s="47" t="s">
        <v>25</v>
      </c>
      <c r="E143" s="63">
        <v>13</v>
      </c>
      <c r="F143" s="87"/>
      <c r="G143" s="63">
        <v>17</v>
      </c>
      <c r="H143" s="63">
        <v>28</v>
      </c>
      <c r="I143" s="59">
        <f t="shared" si="2"/>
        <v>45</v>
      </c>
      <c r="J143" s="70">
        <v>9435857109</v>
      </c>
      <c r="K143" s="110" t="s">
        <v>1350</v>
      </c>
      <c r="L143" s="106" t="s">
        <v>1340</v>
      </c>
      <c r="M143" s="106">
        <v>9613548732</v>
      </c>
      <c r="N143" s="106" t="s">
        <v>1346</v>
      </c>
      <c r="O143" s="106">
        <v>9613375459</v>
      </c>
      <c r="P143" s="97" t="s">
        <v>1281</v>
      </c>
      <c r="Q143" s="47" t="s">
        <v>1324</v>
      </c>
      <c r="R143" s="18"/>
      <c r="S143" s="18" t="s">
        <v>1330</v>
      </c>
      <c r="T143" s="18"/>
    </row>
    <row r="144" spans="1:20">
      <c r="A144" s="4">
        <v>140</v>
      </c>
      <c r="B144" s="17" t="s">
        <v>63</v>
      </c>
      <c r="C144" s="75" t="s">
        <v>1206</v>
      </c>
      <c r="D144" s="47" t="s">
        <v>23</v>
      </c>
      <c r="E144" s="65" t="s">
        <v>1207</v>
      </c>
      <c r="F144" s="63" t="s">
        <v>74</v>
      </c>
      <c r="G144" s="63">
        <v>35</v>
      </c>
      <c r="H144" s="63">
        <v>23</v>
      </c>
      <c r="I144" s="59">
        <f t="shared" si="2"/>
        <v>58</v>
      </c>
      <c r="J144" s="63" t="s">
        <v>1208</v>
      </c>
      <c r="K144" s="110" t="s">
        <v>1350</v>
      </c>
      <c r="L144" s="106" t="s">
        <v>1340</v>
      </c>
      <c r="M144" s="106">
        <v>9613548732</v>
      </c>
      <c r="N144" s="106" t="s">
        <v>1346</v>
      </c>
      <c r="O144" s="106">
        <v>9613375459</v>
      </c>
      <c r="P144" s="97" t="s">
        <v>1281</v>
      </c>
      <c r="Q144" s="47" t="s">
        <v>1324</v>
      </c>
      <c r="R144" s="18"/>
      <c r="S144" s="18" t="s">
        <v>1330</v>
      </c>
      <c r="T144" s="18"/>
    </row>
    <row r="145" spans="1:20">
      <c r="A145" s="4">
        <v>141</v>
      </c>
      <c r="B145" s="17" t="s">
        <v>63</v>
      </c>
      <c r="C145" s="75" t="s">
        <v>1209</v>
      </c>
      <c r="D145" s="47" t="s">
        <v>23</v>
      </c>
      <c r="E145" s="65" t="s">
        <v>1210</v>
      </c>
      <c r="F145" s="63" t="s">
        <v>74</v>
      </c>
      <c r="G145" s="63">
        <v>54</v>
      </c>
      <c r="H145" s="63">
        <v>43</v>
      </c>
      <c r="I145" s="59">
        <f t="shared" si="2"/>
        <v>97</v>
      </c>
      <c r="J145" s="63" t="s">
        <v>1211</v>
      </c>
      <c r="K145" s="110" t="s">
        <v>1350</v>
      </c>
      <c r="L145" s="106" t="s">
        <v>1340</v>
      </c>
      <c r="M145" s="106">
        <v>9613548732</v>
      </c>
      <c r="N145" s="106" t="s">
        <v>1346</v>
      </c>
      <c r="O145" s="106">
        <v>9613375459</v>
      </c>
      <c r="P145" s="97" t="s">
        <v>1281</v>
      </c>
      <c r="Q145" s="47" t="s">
        <v>1324</v>
      </c>
      <c r="R145" s="18"/>
      <c r="S145" s="18" t="s">
        <v>1330</v>
      </c>
      <c r="T145" s="18"/>
    </row>
    <row r="146" spans="1:20">
      <c r="A146" s="4">
        <v>142</v>
      </c>
      <c r="B146" s="17" t="s">
        <v>63</v>
      </c>
      <c r="C146" s="69" t="s">
        <v>1267</v>
      </c>
      <c r="D146" s="47" t="s">
        <v>25</v>
      </c>
      <c r="E146" s="63">
        <v>14</v>
      </c>
      <c r="F146" s="87"/>
      <c r="G146" s="63">
        <v>16</v>
      </c>
      <c r="H146" s="63">
        <v>20</v>
      </c>
      <c r="I146" s="59">
        <f t="shared" si="2"/>
        <v>36</v>
      </c>
      <c r="J146" s="70">
        <v>6900555900</v>
      </c>
      <c r="K146" s="110" t="s">
        <v>1350</v>
      </c>
      <c r="L146" s="106" t="s">
        <v>1340</v>
      </c>
      <c r="M146" s="106">
        <v>9613548732</v>
      </c>
      <c r="N146" s="106" t="s">
        <v>1346</v>
      </c>
      <c r="O146" s="106">
        <v>9613375459</v>
      </c>
      <c r="P146" s="97" t="s">
        <v>1282</v>
      </c>
      <c r="Q146" s="47" t="s">
        <v>1325</v>
      </c>
      <c r="R146" s="18"/>
      <c r="S146" s="18" t="s">
        <v>1330</v>
      </c>
      <c r="T146" s="18"/>
    </row>
    <row r="147" spans="1:20">
      <c r="A147" s="4">
        <v>143</v>
      </c>
      <c r="B147" s="17" t="s">
        <v>63</v>
      </c>
      <c r="C147" s="69" t="s">
        <v>1268</v>
      </c>
      <c r="D147" s="47" t="s">
        <v>25</v>
      </c>
      <c r="E147" s="63">
        <v>17</v>
      </c>
      <c r="F147" s="87"/>
      <c r="G147" s="63">
        <v>16</v>
      </c>
      <c r="H147" s="63">
        <v>20</v>
      </c>
      <c r="I147" s="59">
        <f t="shared" si="2"/>
        <v>36</v>
      </c>
      <c r="J147" s="70">
        <v>8133950354</v>
      </c>
      <c r="K147" s="110" t="s">
        <v>1350</v>
      </c>
      <c r="L147" s="106" t="s">
        <v>1340</v>
      </c>
      <c r="M147" s="106">
        <v>9613548732</v>
      </c>
      <c r="N147" s="106" t="s">
        <v>1346</v>
      </c>
      <c r="O147" s="106">
        <v>9613375459</v>
      </c>
      <c r="P147" s="97" t="s">
        <v>1282</v>
      </c>
      <c r="Q147" s="47" t="s">
        <v>1325</v>
      </c>
      <c r="R147" s="18"/>
      <c r="S147" s="18" t="s">
        <v>1330</v>
      </c>
      <c r="T147" s="18"/>
    </row>
    <row r="148" spans="1:20">
      <c r="A148" s="4">
        <v>144</v>
      </c>
      <c r="B148" s="17" t="s">
        <v>63</v>
      </c>
      <c r="C148" s="69" t="s">
        <v>1212</v>
      </c>
      <c r="D148" s="47" t="s">
        <v>23</v>
      </c>
      <c r="E148" s="65" t="s">
        <v>1213</v>
      </c>
      <c r="F148" s="63" t="s">
        <v>249</v>
      </c>
      <c r="G148" s="63">
        <v>33</v>
      </c>
      <c r="H148" s="63">
        <v>75</v>
      </c>
      <c r="I148" s="59">
        <f t="shared" si="2"/>
        <v>108</v>
      </c>
      <c r="J148" s="63">
        <v>9859186568</v>
      </c>
      <c r="K148" s="110" t="s">
        <v>1350</v>
      </c>
      <c r="L148" s="106" t="s">
        <v>1340</v>
      </c>
      <c r="M148" s="106">
        <v>9613548732</v>
      </c>
      <c r="N148" s="106" t="s">
        <v>1346</v>
      </c>
      <c r="O148" s="106">
        <v>9613375459</v>
      </c>
      <c r="P148" s="97" t="s">
        <v>1282</v>
      </c>
      <c r="Q148" s="18" t="s">
        <v>1325</v>
      </c>
      <c r="R148" s="18"/>
      <c r="S148" s="18" t="s">
        <v>1330</v>
      </c>
      <c r="T148" s="18"/>
    </row>
    <row r="149" spans="1:20">
      <c r="A149" s="4">
        <v>145</v>
      </c>
      <c r="B149" s="17" t="s">
        <v>63</v>
      </c>
      <c r="C149" s="69" t="s">
        <v>1214</v>
      </c>
      <c r="D149" s="47" t="s">
        <v>23</v>
      </c>
      <c r="E149" s="65" t="s">
        <v>1215</v>
      </c>
      <c r="F149" s="63" t="s">
        <v>74</v>
      </c>
      <c r="G149" s="63">
        <v>27</v>
      </c>
      <c r="H149" s="63">
        <v>22</v>
      </c>
      <c r="I149" s="59">
        <f t="shared" si="2"/>
        <v>49</v>
      </c>
      <c r="J149" s="63"/>
      <c r="K149" s="110" t="s">
        <v>1350</v>
      </c>
      <c r="L149" s="106" t="s">
        <v>1340</v>
      </c>
      <c r="M149" s="106">
        <v>9613548732</v>
      </c>
      <c r="N149" s="106" t="s">
        <v>1346</v>
      </c>
      <c r="O149" s="106">
        <v>9613375459</v>
      </c>
      <c r="P149" s="87" t="s">
        <v>1283</v>
      </c>
      <c r="Q149" s="18" t="s">
        <v>1326</v>
      </c>
      <c r="R149" s="18"/>
      <c r="S149" s="18" t="s">
        <v>1330</v>
      </c>
      <c r="T149" s="18"/>
    </row>
    <row r="150" spans="1:20">
      <c r="A150" s="4">
        <v>146</v>
      </c>
      <c r="B150" s="17" t="s">
        <v>63</v>
      </c>
      <c r="C150" s="69" t="s">
        <v>1269</v>
      </c>
      <c r="D150" s="47" t="s">
        <v>25</v>
      </c>
      <c r="E150" s="63">
        <v>18</v>
      </c>
      <c r="F150" s="87"/>
      <c r="G150" s="63">
        <v>52</v>
      </c>
      <c r="H150" s="63">
        <v>46</v>
      </c>
      <c r="I150" s="59">
        <f t="shared" si="2"/>
        <v>98</v>
      </c>
      <c r="J150" s="70">
        <v>7086980806</v>
      </c>
      <c r="K150" s="110" t="s">
        <v>1350</v>
      </c>
      <c r="L150" s="106" t="s">
        <v>1340</v>
      </c>
      <c r="M150" s="106">
        <v>9613548732</v>
      </c>
      <c r="N150" s="106" t="s">
        <v>1346</v>
      </c>
      <c r="O150" s="106">
        <v>9613375459</v>
      </c>
      <c r="P150" s="87" t="s">
        <v>1283</v>
      </c>
      <c r="Q150" s="18" t="s">
        <v>1326</v>
      </c>
      <c r="R150" s="18"/>
      <c r="S150" s="18" t="s">
        <v>1330</v>
      </c>
      <c r="T150" s="18"/>
    </row>
    <row r="151" spans="1:20">
      <c r="A151" s="4">
        <v>147</v>
      </c>
      <c r="B151" s="17" t="s">
        <v>63</v>
      </c>
      <c r="C151" s="69" t="s">
        <v>1266</v>
      </c>
      <c r="D151" s="47" t="s">
        <v>25</v>
      </c>
      <c r="E151" s="63">
        <v>100</v>
      </c>
      <c r="F151" s="87"/>
      <c r="G151" s="63">
        <v>43</v>
      </c>
      <c r="H151" s="63">
        <v>38</v>
      </c>
      <c r="I151" s="59">
        <f t="shared" si="2"/>
        <v>81</v>
      </c>
      <c r="J151" s="70">
        <v>9954751112</v>
      </c>
      <c r="K151" s="110" t="s">
        <v>1350</v>
      </c>
      <c r="L151" s="106" t="s">
        <v>1340</v>
      </c>
      <c r="M151" s="106">
        <v>9613548732</v>
      </c>
      <c r="N151" s="106" t="s">
        <v>1346</v>
      </c>
      <c r="O151" s="106">
        <v>9613375459</v>
      </c>
      <c r="P151" s="87" t="s">
        <v>1283</v>
      </c>
      <c r="Q151" s="18" t="s">
        <v>1326</v>
      </c>
      <c r="R151" s="18"/>
      <c r="S151" s="18" t="s">
        <v>1330</v>
      </c>
      <c r="T151" s="18"/>
    </row>
    <row r="152" spans="1:20">
      <c r="A152" s="4">
        <v>148</v>
      </c>
      <c r="B152" s="17" t="s">
        <v>63</v>
      </c>
      <c r="C152" s="74" t="s">
        <v>1216</v>
      </c>
      <c r="D152" s="47" t="s">
        <v>23</v>
      </c>
      <c r="E152" s="63">
        <v>18230116904</v>
      </c>
      <c r="F152" s="63" t="s">
        <v>74</v>
      </c>
      <c r="G152" s="63">
        <v>17</v>
      </c>
      <c r="H152" s="63">
        <v>22</v>
      </c>
      <c r="I152" s="59">
        <f t="shared" si="2"/>
        <v>39</v>
      </c>
      <c r="J152" s="63" t="s">
        <v>1217</v>
      </c>
      <c r="K152" s="110" t="s">
        <v>1350</v>
      </c>
      <c r="L152" s="106" t="s">
        <v>1340</v>
      </c>
      <c r="M152" s="106">
        <v>9613548732</v>
      </c>
      <c r="N152" s="106" t="s">
        <v>1346</v>
      </c>
      <c r="O152" s="106">
        <v>9613375459</v>
      </c>
      <c r="P152" s="87" t="s">
        <v>1284</v>
      </c>
      <c r="Q152" s="18" t="s">
        <v>1327</v>
      </c>
      <c r="R152" s="18"/>
      <c r="S152" s="18" t="s">
        <v>1330</v>
      </c>
      <c r="T152" s="18"/>
    </row>
    <row r="153" spans="1:20">
      <c r="A153" s="4">
        <v>149</v>
      </c>
      <c r="B153" s="17" t="s">
        <v>63</v>
      </c>
      <c r="C153" s="75" t="s">
        <v>1218</v>
      </c>
      <c r="D153" s="47" t="s">
        <v>23</v>
      </c>
      <c r="E153" s="65" t="s">
        <v>1219</v>
      </c>
      <c r="F153" s="63" t="s">
        <v>74</v>
      </c>
      <c r="G153" s="63">
        <v>37</v>
      </c>
      <c r="H153" s="63">
        <v>40</v>
      </c>
      <c r="I153" s="59">
        <f t="shared" si="2"/>
        <v>77</v>
      </c>
      <c r="J153" s="63" t="s">
        <v>1220</v>
      </c>
      <c r="K153" s="110" t="s">
        <v>1350</v>
      </c>
      <c r="L153" s="106" t="s">
        <v>1340</v>
      </c>
      <c r="M153" s="106">
        <v>9613548732</v>
      </c>
      <c r="N153" s="106" t="s">
        <v>1346</v>
      </c>
      <c r="O153" s="106">
        <v>9613375459</v>
      </c>
      <c r="P153" s="87" t="s">
        <v>1284</v>
      </c>
      <c r="Q153" s="18" t="s">
        <v>1327</v>
      </c>
      <c r="R153" s="18"/>
      <c r="S153" s="18" t="s">
        <v>1330</v>
      </c>
      <c r="T153" s="18"/>
    </row>
    <row r="154" spans="1:20">
      <c r="A154" s="4">
        <v>150</v>
      </c>
      <c r="B154" s="17" t="s">
        <v>63</v>
      </c>
      <c r="C154" s="69" t="s">
        <v>1267</v>
      </c>
      <c r="D154" s="47" t="s">
        <v>25</v>
      </c>
      <c r="E154" s="63">
        <v>101</v>
      </c>
      <c r="F154" s="18"/>
      <c r="G154" s="63">
        <v>34</v>
      </c>
      <c r="H154" s="63">
        <v>30</v>
      </c>
      <c r="I154" s="59">
        <f t="shared" si="2"/>
        <v>64</v>
      </c>
      <c r="J154" s="70">
        <v>8011774012</v>
      </c>
      <c r="K154" s="110" t="s">
        <v>1350</v>
      </c>
      <c r="L154" s="106" t="s">
        <v>1340</v>
      </c>
      <c r="M154" s="106">
        <v>9613548732</v>
      </c>
      <c r="N154" s="106" t="s">
        <v>1346</v>
      </c>
      <c r="O154" s="106">
        <v>9613375459</v>
      </c>
      <c r="P154" s="87" t="s">
        <v>1284</v>
      </c>
      <c r="Q154" s="18" t="s">
        <v>1327</v>
      </c>
      <c r="R154" s="18"/>
      <c r="S154" s="18" t="s">
        <v>1330</v>
      </c>
      <c r="T154" s="18"/>
    </row>
    <row r="155" spans="1:20">
      <c r="A155" s="4">
        <v>151</v>
      </c>
      <c r="B155" s="17" t="s">
        <v>63</v>
      </c>
      <c r="C155" s="69" t="s">
        <v>1269</v>
      </c>
      <c r="D155" s="47" t="s">
        <v>25</v>
      </c>
      <c r="E155" s="63">
        <v>103</v>
      </c>
      <c r="F155" s="18"/>
      <c r="G155" s="63">
        <v>33</v>
      </c>
      <c r="H155" s="63">
        <v>33</v>
      </c>
      <c r="I155" s="59">
        <f t="shared" si="2"/>
        <v>66</v>
      </c>
      <c r="J155" s="70"/>
      <c r="K155" s="110" t="s">
        <v>1350</v>
      </c>
      <c r="L155" s="106" t="s">
        <v>1340</v>
      </c>
      <c r="M155" s="106">
        <v>9613548732</v>
      </c>
      <c r="N155" s="106" t="s">
        <v>1346</v>
      </c>
      <c r="O155" s="106">
        <v>9613375459</v>
      </c>
      <c r="P155" s="87" t="s">
        <v>1284</v>
      </c>
      <c r="Q155" s="18" t="s">
        <v>1327</v>
      </c>
      <c r="R155" s="18"/>
      <c r="S155" s="18" t="s">
        <v>1330</v>
      </c>
      <c r="T155" s="18"/>
    </row>
    <row r="156" spans="1:20">
      <c r="A156" s="4">
        <v>152</v>
      </c>
      <c r="B156" s="17"/>
      <c r="C156" s="18"/>
      <c r="D156" s="18"/>
      <c r="E156" s="19"/>
      <c r="F156" s="18"/>
      <c r="G156" s="19"/>
      <c r="H156" s="19"/>
      <c r="I156" s="59">
        <f t="shared" si="2"/>
        <v>0</v>
      </c>
      <c r="J156" s="18"/>
      <c r="K156" s="18"/>
      <c r="L156" s="18"/>
      <c r="M156" s="18"/>
      <c r="N156" s="18"/>
      <c r="O156" s="18"/>
      <c r="P156" s="23"/>
      <c r="Q156" s="18"/>
      <c r="R156" s="18"/>
      <c r="S156" s="18"/>
      <c r="T156" s="18"/>
    </row>
    <row r="157" spans="1:20">
      <c r="A157" s="4">
        <v>153</v>
      </c>
      <c r="B157" s="17"/>
      <c r="C157" s="18"/>
      <c r="D157" s="18"/>
      <c r="E157" s="19"/>
      <c r="F157" s="18"/>
      <c r="G157" s="19"/>
      <c r="H157" s="19"/>
      <c r="I157" s="59">
        <f t="shared" si="2"/>
        <v>0</v>
      </c>
      <c r="J157" s="18"/>
      <c r="K157" s="18"/>
      <c r="L157" s="18"/>
      <c r="M157" s="18"/>
      <c r="N157" s="18"/>
      <c r="O157" s="18"/>
      <c r="P157" s="23"/>
      <c r="Q157" s="18"/>
      <c r="R157" s="18"/>
      <c r="S157" s="18"/>
      <c r="T157" s="18"/>
    </row>
    <row r="158" spans="1:20">
      <c r="A158" s="4">
        <v>154</v>
      </c>
      <c r="B158" s="17"/>
      <c r="C158" s="18"/>
      <c r="D158" s="18"/>
      <c r="E158" s="19"/>
      <c r="F158" s="18"/>
      <c r="G158" s="19"/>
      <c r="H158" s="19"/>
      <c r="I158" s="59">
        <f t="shared" si="2"/>
        <v>0</v>
      </c>
      <c r="J158" s="18"/>
      <c r="K158" s="18"/>
      <c r="L158" s="18"/>
      <c r="M158" s="18"/>
      <c r="N158" s="18"/>
      <c r="O158" s="18"/>
      <c r="P158" s="23"/>
      <c r="Q158" s="18"/>
      <c r="R158" s="18"/>
      <c r="S158" s="18"/>
      <c r="T158" s="18"/>
    </row>
    <row r="159" spans="1:20">
      <c r="A159" s="4">
        <v>155</v>
      </c>
      <c r="B159" s="17"/>
      <c r="C159" s="18"/>
      <c r="D159" s="18"/>
      <c r="E159" s="19"/>
      <c r="F159" s="18"/>
      <c r="G159" s="19"/>
      <c r="H159" s="19"/>
      <c r="I159" s="59">
        <f t="shared" si="2"/>
        <v>0</v>
      </c>
      <c r="J159" s="18"/>
      <c r="K159" s="18"/>
      <c r="L159" s="18"/>
      <c r="M159" s="18"/>
      <c r="N159" s="18"/>
      <c r="O159" s="18"/>
      <c r="P159" s="23"/>
      <c r="Q159" s="18"/>
      <c r="R159" s="18"/>
      <c r="S159" s="18"/>
      <c r="T159" s="18"/>
    </row>
    <row r="160" spans="1:20">
      <c r="A160" s="4">
        <v>156</v>
      </c>
      <c r="B160" s="17"/>
      <c r="C160" s="18"/>
      <c r="D160" s="18"/>
      <c r="E160" s="19"/>
      <c r="F160" s="18"/>
      <c r="G160" s="19"/>
      <c r="H160" s="19"/>
      <c r="I160" s="59">
        <f t="shared" si="2"/>
        <v>0</v>
      </c>
      <c r="J160" s="18"/>
      <c r="K160" s="18"/>
      <c r="L160" s="18"/>
      <c r="M160" s="18"/>
      <c r="N160" s="18"/>
      <c r="O160" s="18"/>
      <c r="P160" s="23"/>
      <c r="Q160" s="18"/>
      <c r="R160" s="18"/>
      <c r="S160" s="18"/>
      <c r="T160" s="18"/>
    </row>
    <row r="161" spans="1:20">
      <c r="A161" s="4">
        <v>157</v>
      </c>
      <c r="B161" s="17"/>
      <c r="C161" s="18"/>
      <c r="D161" s="18"/>
      <c r="E161" s="19"/>
      <c r="F161" s="18"/>
      <c r="G161" s="19"/>
      <c r="H161" s="19"/>
      <c r="I161" s="59">
        <f t="shared" si="2"/>
        <v>0</v>
      </c>
      <c r="J161" s="18"/>
      <c r="K161" s="18"/>
      <c r="L161" s="18"/>
      <c r="M161" s="18"/>
      <c r="N161" s="18"/>
      <c r="O161" s="18"/>
      <c r="P161" s="23"/>
      <c r="Q161" s="18"/>
      <c r="R161" s="18"/>
      <c r="S161" s="18"/>
      <c r="T161" s="18"/>
    </row>
    <row r="162" spans="1:20">
      <c r="A162" s="4">
        <v>158</v>
      </c>
      <c r="B162" s="17"/>
      <c r="C162" s="18"/>
      <c r="D162" s="18"/>
      <c r="E162" s="19"/>
      <c r="F162" s="18"/>
      <c r="G162" s="19"/>
      <c r="H162" s="19"/>
      <c r="I162" s="59">
        <f t="shared" si="2"/>
        <v>0</v>
      </c>
      <c r="J162" s="18"/>
      <c r="K162" s="18"/>
      <c r="L162" s="18"/>
      <c r="M162" s="18"/>
      <c r="N162" s="18"/>
      <c r="O162" s="18"/>
      <c r="P162" s="23"/>
      <c r="Q162" s="18"/>
      <c r="R162" s="18"/>
      <c r="S162" s="18"/>
      <c r="T162" s="18"/>
    </row>
    <row r="163" spans="1:20">
      <c r="A163" s="4">
        <v>159</v>
      </c>
      <c r="B163" s="17"/>
      <c r="C163" s="18"/>
      <c r="D163" s="18"/>
      <c r="E163" s="19"/>
      <c r="F163" s="18"/>
      <c r="G163" s="19"/>
      <c r="H163" s="19"/>
      <c r="I163" s="59">
        <f t="shared" si="2"/>
        <v>0</v>
      </c>
      <c r="J163" s="18"/>
      <c r="K163" s="18"/>
      <c r="L163" s="18"/>
      <c r="M163" s="18"/>
      <c r="N163" s="18"/>
      <c r="O163" s="18"/>
      <c r="P163" s="23"/>
      <c r="Q163" s="18"/>
      <c r="R163" s="18"/>
      <c r="S163" s="18"/>
      <c r="T163" s="18"/>
    </row>
    <row r="164" spans="1:20">
      <c r="A164" s="4">
        <v>160</v>
      </c>
      <c r="B164" s="17"/>
      <c r="C164" s="18"/>
      <c r="D164" s="18"/>
      <c r="E164" s="19"/>
      <c r="F164" s="18"/>
      <c r="G164" s="19"/>
      <c r="H164" s="19"/>
      <c r="I164" s="59">
        <f t="shared" si="2"/>
        <v>0</v>
      </c>
      <c r="J164" s="18"/>
      <c r="K164" s="18"/>
      <c r="L164" s="18"/>
      <c r="M164" s="18"/>
      <c r="N164" s="18"/>
      <c r="O164" s="18"/>
      <c r="P164" s="23"/>
      <c r="Q164" s="18"/>
      <c r="R164" s="18"/>
      <c r="S164" s="18"/>
      <c r="T164" s="18"/>
    </row>
    <row r="165" spans="1:20">
      <c r="A165" s="20" t="s">
        <v>11</v>
      </c>
      <c r="B165" s="38"/>
      <c r="C165" s="20">
        <f>COUNTIFS(C6:C164,"*")</f>
        <v>150</v>
      </c>
      <c r="D165" s="20"/>
      <c r="E165" s="13"/>
      <c r="F165" s="20"/>
      <c r="G165" s="58">
        <f>SUM(G6:G164)</f>
        <v>5248</v>
      </c>
      <c r="H165" s="58">
        <f>SUM(H6:H164)</f>
        <v>5317</v>
      </c>
      <c r="I165" s="58">
        <f>SUM(I6:I164)</f>
        <v>10565</v>
      </c>
      <c r="J165" s="20"/>
      <c r="K165" s="20"/>
      <c r="L165" s="20"/>
      <c r="M165" s="20"/>
      <c r="N165" s="20"/>
      <c r="O165" s="20"/>
      <c r="P165" s="14"/>
      <c r="Q165" s="20"/>
      <c r="R165" s="20"/>
      <c r="S165" s="20"/>
      <c r="T165" s="12"/>
    </row>
    <row r="166" spans="1:20">
      <c r="A166" s="43" t="s">
        <v>62</v>
      </c>
      <c r="B166" s="10">
        <f>COUNTIF(B$5:B$164,"Team 1")</f>
        <v>75</v>
      </c>
      <c r="C166" s="43" t="s">
        <v>25</v>
      </c>
      <c r="D166" s="10">
        <f>COUNTIF(D6:D164,"Anganwadi")</f>
        <v>76</v>
      </c>
    </row>
    <row r="167" spans="1:20">
      <c r="A167" s="43" t="s">
        <v>63</v>
      </c>
      <c r="B167" s="10">
        <f>COUNTIF(B$6:B$164,"Team 2")</f>
        <v>76</v>
      </c>
      <c r="C167" s="43" t="s">
        <v>23</v>
      </c>
      <c r="D167" s="10">
        <f>COUNTIF(D6:D164,"School")</f>
        <v>74</v>
      </c>
    </row>
  </sheetData>
  <sheetProtection password="8527" sheet="1" objects="1" scenarios="1"/>
  <mergeCells count="21">
    <mergeCell ref="D3:D4"/>
    <mergeCell ref="E3:E4"/>
    <mergeCell ref="F3:F4"/>
    <mergeCell ref="G3:I3"/>
    <mergeCell ref="J3:J4"/>
    <mergeCell ref="K3:K4"/>
    <mergeCell ref="R3:R4"/>
    <mergeCell ref="S3:S4"/>
    <mergeCell ref="A1:C1"/>
    <mergeCell ref="M1:T1"/>
    <mergeCell ref="T3:T4"/>
    <mergeCell ref="A2:C2"/>
    <mergeCell ref="L3:L4"/>
    <mergeCell ref="M3:M4"/>
    <mergeCell ref="N3:N4"/>
    <mergeCell ref="O3:O4"/>
    <mergeCell ref="P3:P4"/>
    <mergeCell ref="Q3:Q4"/>
    <mergeCell ref="B3:B4"/>
    <mergeCell ref="A3:A4"/>
    <mergeCell ref="C3:C4"/>
  </mergeCells>
  <conditionalFormatting sqref="E20:E23">
    <cfRule type="duplicateValues" dxfId="23" priority="24" stopIfTrue="1"/>
  </conditionalFormatting>
  <conditionalFormatting sqref="E5:E15">
    <cfRule type="duplicateValues" dxfId="22" priority="23" stopIfTrue="1"/>
  </conditionalFormatting>
  <conditionalFormatting sqref="E12:E15">
    <cfRule type="duplicateValues" dxfId="21" priority="22" stopIfTrue="1"/>
  </conditionalFormatting>
  <conditionalFormatting sqref="E5:E11">
    <cfRule type="duplicateValues" dxfId="20" priority="21" stopIfTrue="1"/>
  </conditionalFormatting>
  <conditionalFormatting sqref="E16:E23">
    <cfRule type="duplicateValues" dxfId="19" priority="20" stopIfTrue="1"/>
  </conditionalFormatting>
  <conditionalFormatting sqref="E24:E27">
    <cfRule type="duplicateValues" dxfId="18" priority="19" stopIfTrue="1"/>
  </conditionalFormatting>
  <conditionalFormatting sqref="E37:E40">
    <cfRule type="duplicateValues" dxfId="17" priority="18"/>
  </conditionalFormatting>
  <conditionalFormatting sqref="E28:E36">
    <cfRule type="duplicateValues" dxfId="16" priority="17" stopIfTrue="1"/>
  </conditionalFormatting>
  <conditionalFormatting sqref="E33:E36">
    <cfRule type="duplicateValues" dxfId="15" priority="16" stopIfTrue="1"/>
  </conditionalFormatting>
  <conditionalFormatting sqref="E136">
    <cfRule type="duplicateValues" dxfId="14" priority="15" stopIfTrue="1"/>
  </conditionalFormatting>
  <conditionalFormatting sqref="E112">
    <cfRule type="duplicateValues" dxfId="13" priority="14" stopIfTrue="1"/>
  </conditionalFormatting>
  <conditionalFormatting sqref="E101:E103">
    <cfRule type="duplicateValues" dxfId="12" priority="13" stopIfTrue="1"/>
  </conditionalFormatting>
  <conditionalFormatting sqref="E117:E120">
    <cfRule type="duplicateValues" dxfId="11" priority="12" stopIfTrue="1"/>
  </conditionalFormatting>
  <conditionalFormatting sqref="E5:E8">
    <cfRule type="duplicateValues" dxfId="10" priority="11" stopIfTrue="1"/>
  </conditionalFormatting>
  <conditionalFormatting sqref="E33:E35">
    <cfRule type="duplicateValues" dxfId="9" priority="10" stopIfTrue="1"/>
  </conditionalFormatting>
  <conditionalFormatting sqref="E12">
    <cfRule type="duplicateValues" dxfId="8" priority="9" stopIfTrue="1"/>
  </conditionalFormatting>
  <conditionalFormatting sqref="E8">
    <cfRule type="duplicateValues" dxfId="7" priority="8" stopIfTrue="1"/>
  </conditionalFormatting>
  <conditionalFormatting sqref="E89:E91">
    <cfRule type="duplicateValues" dxfId="6" priority="7" stopIfTrue="1"/>
  </conditionalFormatting>
  <conditionalFormatting sqref="E84">
    <cfRule type="duplicateValues" dxfId="5" priority="6"/>
  </conditionalFormatting>
  <conditionalFormatting sqref="E9:E12">
    <cfRule type="duplicateValues" dxfId="4" priority="5" stopIfTrue="1"/>
  </conditionalFormatting>
  <conditionalFormatting sqref="E120">
    <cfRule type="duplicateValues" dxfId="3" priority="4" stopIfTrue="1"/>
  </conditionalFormatting>
  <conditionalFormatting sqref="E121:E123">
    <cfRule type="duplicateValues" dxfId="2" priority="3" stopIfTrue="1"/>
  </conditionalFormatting>
  <conditionalFormatting sqref="E124">
    <cfRule type="duplicateValues" dxfId="1" priority="2"/>
  </conditionalFormatting>
  <conditionalFormatting sqref="E125:E127">
    <cfRule type="duplicateValues" dxfId="0" priority="1"/>
  </conditionalFormatting>
  <dataValidations count="3">
    <dataValidation type="list" allowBlank="1" showInputMessage="1" showErrorMessage="1" error="Please select type of institution from drop down list." sqref="D5:D11 D64:D164 D57:D62 D27:D32 D13:D25 D34:D41 D43:D55">
      <formula1>"Anganwadi,School"</formula1>
    </dataValidation>
    <dataValidation type="list" allowBlank="1" showInputMessage="1" showErrorMessage="1" sqref="D165">
      <formula1>"School,Anganwadi Centre"</formula1>
    </dataValidation>
    <dataValidation type="list" allowBlank="1" showInputMessage="1" showErrorMessage="1" sqref="B5:B164">
      <formula1>"Team 1, Team 2"</formula1>
    </dataValidation>
  </dataValidations>
  <printOptions horizontalCentered="1"/>
  <pageMargins left="0.37" right="0.23" top="0.43" bottom="0.45" header="0.3" footer="0.22"/>
  <pageSetup paperSize="9" scale="47" fitToHeight="11000" orientation="landscape" horizontalDpi="0" verticalDpi="0" r:id="rId1"/>
  <headerFooter>
    <oddFooter>&amp;CPages &amp;P of &amp;N</oddFooter>
  </headerFooter>
</worksheet>
</file>

<file path=xl/worksheets/sheet8.xml><?xml version="1.0" encoding="utf-8"?>
<worksheet xmlns="http://schemas.openxmlformats.org/spreadsheetml/2006/main" xmlns:r="http://schemas.openxmlformats.org/officeDocument/2006/relationships">
  <sheetPr>
    <tabColor rgb="FF7030A0"/>
    <pageSetUpPr fitToPage="1"/>
  </sheetPr>
  <dimension ref="A1:K28"/>
  <sheetViews>
    <sheetView workbookViewId="0">
      <selection activeCell="L1" sqref="L1"/>
    </sheetView>
  </sheetViews>
  <sheetFormatPr defaultRowHeight="16.5"/>
  <cols>
    <col min="1" max="1" width="6.42578125" style="34" customWidth="1"/>
    <col min="2" max="2" width="9.85546875" style="25" customWidth="1"/>
    <col min="3" max="3" width="13.42578125" style="25" customWidth="1"/>
    <col min="4" max="6" width="12" style="25" customWidth="1"/>
    <col min="7" max="7" width="14.7109375" style="25" customWidth="1"/>
    <col min="8" max="8" width="13.140625" style="25" customWidth="1"/>
    <col min="9" max="9" width="11.42578125" style="25" customWidth="1"/>
    <col min="10" max="10" width="10.85546875" style="25" customWidth="1"/>
    <col min="11" max="16384" width="9.140625" style="25"/>
  </cols>
  <sheetData>
    <row r="1" spans="1:11" ht="46.5" customHeight="1">
      <c r="A1" s="175" t="s">
        <v>71</v>
      </c>
      <c r="B1" s="175"/>
      <c r="C1" s="175"/>
      <c r="D1" s="175"/>
      <c r="E1" s="175"/>
      <c r="F1" s="176"/>
      <c r="G1" s="176"/>
      <c r="H1" s="176"/>
      <c r="I1" s="176"/>
      <c r="J1" s="176"/>
    </row>
    <row r="2" spans="1:11" ht="25.5">
      <c r="A2" s="177" t="s">
        <v>0</v>
      </c>
      <c r="B2" s="178"/>
      <c r="C2" s="179" t="str">
        <f>'Block at a Glance'!C2:D2</f>
        <v>ASSAM</v>
      </c>
      <c r="D2" s="180"/>
      <c r="E2" s="26" t="s">
        <v>1</v>
      </c>
      <c r="F2" s="181"/>
      <c r="G2" s="182"/>
      <c r="H2" s="27" t="s">
        <v>24</v>
      </c>
      <c r="I2" s="181"/>
      <c r="J2" s="182"/>
    </row>
    <row r="3" spans="1:11" ht="28.5" customHeight="1">
      <c r="A3" s="186" t="s">
        <v>66</v>
      </c>
      <c r="B3" s="186"/>
      <c r="C3" s="186"/>
      <c r="D3" s="186"/>
      <c r="E3" s="186"/>
      <c r="F3" s="186"/>
      <c r="G3" s="186"/>
      <c r="H3" s="186"/>
      <c r="I3" s="186"/>
      <c r="J3" s="186"/>
    </row>
    <row r="4" spans="1:11">
      <c r="A4" s="185" t="s">
        <v>27</v>
      </c>
      <c r="B4" s="184" t="s">
        <v>28</v>
      </c>
      <c r="C4" s="183" t="s">
        <v>29</v>
      </c>
      <c r="D4" s="183" t="s">
        <v>36</v>
      </c>
      <c r="E4" s="183"/>
      <c r="F4" s="183"/>
      <c r="G4" s="183" t="s">
        <v>30</v>
      </c>
      <c r="H4" s="183" t="s">
        <v>37</v>
      </c>
      <c r="I4" s="183"/>
      <c r="J4" s="183"/>
    </row>
    <row r="5" spans="1:11" ht="22.5" customHeight="1">
      <c r="A5" s="185"/>
      <c r="B5" s="184"/>
      <c r="C5" s="183"/>
      <c r="D5" s="28" t="s">
        <v>9</v>
      </c>
      <c r="E5" s="28" t="s">
        <v>10</v>
      </c>
      <c r="F5" s="28" t="s">
        <v>11</v>
      </c>
      <c r="G5" s="183"/>
      <c r="H5" s="28" t="s">
        <v>9</v>
      </c>
      <c r="I5" s="28" t="s">
        <v>10</v>
      </c>
      <c r="J5" s="28" t="s">
        <v>11</v>
      </c>
    </row>
    <row r="6" spans="1:11" ht="22.5" customHeight="1">
      <c r="A6" s="44">
        <v>1</v>
      </c>
      <c r="B6" s="60">
        <v>43556</v>
      </c>
      <c r="C6" s="30">
        <f>COUNTIFS('April-19'!D$5:D$164,"Anganwadi")</f>
        <v>38</v>
      </c>
      <c r="D6" s="31">
        <f>SUMIF('April-19'!$D$5:$D$164,"Anganwadi",'April-19'!$G$5:$G$164)</f>
        <v>1118</v>
      </c>
      <c r="E6" s="31">
        <f>SUMIF('April-19'!$D$5:$D$164,"Anganwadi",'April-19'!$H$5:$H$164)</f>
        <v>1152</v>
      </c>
      <c r="F6" s="31">
        <f>+D6+E6</f>
        <v>2270</v>
      </c>
      <c r="G6" s="30">
        <f>COUNTIF('April-19'!D5:D164,"School")</f>
        <v>55</v>
      </c>
      <c r="H6" s="31">
        <f>SUMIF('April-19'!$D$5:$D$164,"School",'April-19'!$G$5:$G$164)</f>
        <v>2441</v>
      </c>
      <c r="I6" s="31">
        <f>SUMIF('April-19'!$D$5:$D$164,"School",'April-19'!$H$5:$H$164)</f>
        <v>2525</v>
      </c>
      <c r="J6" s="31">
        <f>+H6+I6</f>
        <v>4966</v>
      </c>
      <c r="K6" s="32"/>
    </row>
    <row r="7" spans="1:11" ht="22.5" customHeight="1">
      <c r="A7" s="29">
        <v>2</v>
      </c>
      <c r="B7" s="61">
        <v>43601</v>
      </c>
      <c r="C7" s="30">
        <f>COUNTIF('May-19'!D5:D164,"Anganwadi")</f>
        <v>74</v>
      </c>
      <c r="D7" s="31">
        <f>SUMIF('May-19'!$D$5:$D$164,"Anganwadi",'May-19'!$G$5:$G$164)</f>
        <v>1969</v>
      </c>
      <c r="E7" s="31">
        <f>SUMIF('May-19'!$D$5:$D$164,"Anganwadi",'May-19'!$H$5:$H$164)</f>
        <v>1924</v>
      </c>
      <c r="F7" s="31">
        <f t="shared" ref="F7:F11" si="0">+D7+E7</f>
        <v>3893</v>
      </c>
      <c r="G7" s="30">
        <f>COUNTIF('May-19'!D5:D164,"School")</f>
        <v>76</v>
      </c>
      <c r="H7" s="31">
        <f>SUMIF('May-19'!$D$5:$D$164,"School",'May-19'!$G$5:$G$164)</f>
        <v>1157</v>
      </c>
      <c r="I7" s="31">
        <f>SUMIF('May-19'!$D$5:$D$164,"School",'May-19'!$H$5:$H$164)</f>
        <v>1257</v>
      </c>
      <c r="J7" s="31">
        <f t="shared" ref="J7:J11" si="1">+H7+I7</f>
        <v>2414</v>
      </c>
    </row>
    <row r="8" spans="1:11" ht="22.5" customHeight="1">
      <c r="A8" s="29">
        <v>3</v>
      </c>
      <c r="B8" s="61">
        <v>43632</v>
      </c>
      <c r="C8" s="30">
        <f>COUNTIF('Jun-19'!D5:D164,"Anganwadi")</f>
        <v>66</v>
      </c>
      <c r="D8" s="31">
        <f>SUMIF('Jun-19'!$D$5:$D$164,"Anganwadi",'Jun-19'!$G$5:$G$164)</f>
        <v>1958</v>
      </c>
      <c r="E8" s="31">
        <f>SUMIF('Jun-19'!$D$5:$D$164,"Anganwadi",'Jun-19'!$H$5:$H$164)</f>
        <v>1859</v>
      </c>
      <c r="F8" s="31">
        <f t="shared" si="0"/>
        <v>3817</v>
      </c>
      <c r="G8" s="30">
        <f>COUNTIF('Jun-19'!D5:D164,"School")</f>
        <v>84</v>
      </c>
      <c r="H8" s="31">
        <f>SUMIF('Jun-19'!$D$5:$D$164,"School",'Jun-19'!$G$5:$G$164)</f>
        <v>2156</v>
      </c>
      <c r="I8" s="31">
        <f>SUMIF('Jun-19'!$D$5:$D$164,"School",'Jun-19'!$H$5:$H$164)</f>
        <v>2139</v>
      </c>
      <c r="J8" s="31">
        <f t="shared" si="1"/>
        <v>4295</v>
      </c>
    </row>
    <row r="9" spans="1:11" ht="22.5" customHeight="1">
      <c r="A9" s="29">
        <v>4</v>
      </c>
      <c r="B9" s="61">
        <v>43662</v>
      </c>
      <c r="C9" s="30">
        <f>COUNTIF('Jul-19'!D5:D164,"Anganwadi")</f>
        <v>52</v>
      </c>
      <c r="D9" s="31">
        <f>SUMIF('Jul-19'!$D$5:$D$164,"Anganwadi",'Jul-19'!$G$5:$G$164)</f>
        <v>1674</v>
      </c>
      <c r="E9" s="31">
        <f>SUMIF('Jul-19'!$D$5:$D$164,"Anganwadi",'Jul-19'!$H$5:$H$164)</f>
        <v>1591</v>
      </c>
      <c r="F9" s="31">
        <f t="shared" si="0"/>
        <v>3265</v>
      </c>
      <c r="G9" s="30">
        <f>COUNTIF('Jul-19'!D5:D164,"School")</f>
        <v>94</v>
      </c>
      <c r="H9" s="31">
        <f>SUMIF('Jul-19'!$D$5:$D$164,"School",'Jul-19'!$G$5:$G$164)</f>
        <v>2056</v>
      </c>
      <c r="I9" s="31">
        <f>SUMIF('Jul-19'!$D$5:$D$164,"School",'Jul-19'!$H$5:$H$164)</f>
        <v>2210</v>
      </c>
      <c r="J9" s="31">
        <f t="shared" si="1"/>
        <v>4266</v>
      </c>
    </row>
    <row r="10" spans="1:11" ht="22.5" customHeight="1">
      <c r="A10" s="29">
        <v>5</v>
      </c>
      <c r="B10" s="61">
        <v>43693</v>
      </c>
      <c r="C10" s="30">
        <f>COUNTIF('Aug-19'!D5:D164,"Anganwadi")</f>
        <v>66</v>
      </c>
      <c r="D10" s="31">
        <f>SUMIF('Aug-19'!$D$5:$D$164,"Anganwadi",'Aug-19'!$G$5:$G$164)</f>
        <v>2011</v>
      </c>
      <c r="E10" s="31">
        <f>SUMIF('Aug-19'!$D$5:$D$164,"Anganwadi",'Aug-19'!$H$5:$H$164)</f>
        <v>2030</v>
      </c>
      <c r="F10" s="31">
        <f t="shared" si="0"/>
        <v>4041</v>
      </c>
      <c r="G10" s="30">
        <f>COUNTIF('Aug-19'!D5:D164,"School")</f>
        <v>72</v>
      </c>
      <c r="H10" s="31">
        <f>SUMIF('Aug-19'!$D$5:$D$164,"School",'Aug-19'!$G$5:$G$164)</f>
        <v>1822</v>
      </c>
      <c r="I10" s="31">
        <f>SUMIF('Aug-19'!$D$5:$D$164,"School",'Aug-19'!$H$5:$H$164)</f>
        <v>2052</v>
      </c>
      <c r="J10" s="31">
        <f t="shared" si="1"/>
        <v>3874</v>
      </c>
    </row>
    <row r="11" spans="1:11" ht="22.5" customHeight="1">
      <c r="A11" s="29">
        <v>6</v>
      </c>
      <c r="B11" s="61">
        <v>43724</v>
      </c>
      <c r="C11" s="30">
        <f>COUNTIF('Sep-19'!D6:D164,"Anganwadi")</f>
        <v>76</v>
      </c>
      <c r="D11" s="31">
        <f>SUMIF('Sep-19'!$D$6:$D$164,"Anganwadi",'Sep-19'!$G$6:$G$164)</f>
        <v>2866</v>
      </c>
      <c r="E11" s="31">
        <f>SUMIF('Sep-19'!$D$6:$D$164,"Anganwadi",'Sep-19'!$H$6:$H$164)</f>
        <v>2655</v>
      </c>
      <c r="F11" s="31">
        <f t="shared" si="0"/>
        <v>5521</v>
      </c>
      <c r="G11" s="30">
        <f>COUNTIF('Sep-19'!D6:D164,"School")</f>
        <v>74</v>
      </c>
      <c r="H11" s="31">
        <f>SUMIF('Sep-19'!$D$6:$D$164,"School",'Sep-19'!$G$6:$G$164)</f>
        <v>2382</v>
      </c>
      <c r="I11" s="31">
        <f>SUMIF('Sep-19'!$D$6:$D$164,"School",'Sep-19'!$H$6:$H$164)</f>
        <v>2662</v>
      </c>
      <c r="J11" s="31">
        <f t="shared" si="1"/>
        <v>5044</v>
      </c>
    </row>
    <row r="12" spans="1:11" ht="19.5" customHeight="1">
      <c r="A12" s="174" t="s">
        <v>38</v>
      </c>
      <c r="B12" s="174"/>
      <c r="C12" s="33">
        <f>SUM(C6:C11)</f>
        <v>372</v>
      </c>
      <c r="D12" s="33">
        <f t="shared" ref="D12:J12" si="2">SUM(D6:D11)</f>
        <v>11596</v>
      </c>
      <c r="E12" s="33">
        <f t="shared" si="2"/>
        <v>11211</v>
      </c>
      <c r="F12" s="33">
        <f t="shared" si="2"/>
        <v>22807</v>
      </c>
      <c r="G12" s="33">
        <f t="shared" si="2"/>
        <v>455</v>
      </c>
      <c r="H12" s="33">
        <f t="shared" si="2"/>
        <v>12014</v>
      </c>
      <c r="I12" s="33">
        <f t="shared" si="2"/>
        <v>12845</v>
      </c>
      <c r="J12" s="33">
        <f t="shared" si="2"/>
        <v>24859</v>
      </c>
    </row>
    <row r="14" spans="1:11">
      <c r="A14" s="190" t="s">
        <v>67</v>
      </c>
      <c r="B14" s="190"/>
      <c r="C14" s="190"/>
      <c r="D14" s="190"/>
      <c r="E14" s="190"/>
      <c r="F14" s="190"/>
    </row>
    <row r="15" spans="1:11" ht="82.5">
      <c r="A15" s="42" t="s">
        <v>27</v>
      </c>
      <c r="B15" s="41" t="s">
        <v>28</v>
      </c>
      <c r="C15" s="45" t="s">
        <v>64</v>
      </c>
      <c r="D15" s="40" t="s">
        <v>29</v>
      </c>
      <c r="E15" s="40" t="s">
        <v>30</v>
      </c>
      <c r="F15" s="40" t="s">
        <v>65</v>
      </c>
    </row>
    <row r="16" spans="1:11">
      <c r="A16" s="193">
        <v>1</v>
      </c>
      <c r="B16" s="191">
        <v>43571</v>
      </c>
      <c r="C16" s="46" t="s">
        <v>62</v>
      </c>
      <c r="D16" s="30">
        <f>COUNTIFS('April-19'!B$5:B$164,"Team 1",'April-19'!D$5:D$164,"Anganwadi")</f>
        <v>8</v>
      </c>
      <c r="E16" s="30">
        <f>COUNTIFS('April-19'!B$5:B$164,"Team 1",'April-19'!D$5:D$164,"School")</f>
        <v>29</v>
      </c>
      <c r="F16" s="31">
        <f>SUMIF('April-19'!$B$5:$B$164,"Team 1",'April-19'!$I$5:$I$164)</f>
        <v>4511</v>
      </c>
    </row>
    <row r="17" spans="1:6">
      <c r="A17" s="194"/>
      <c r="B17" s="192"/>
      <c r="C17" s="46" t="s">
        <v>63</v>
      </c>
      <c r="D17" s="30">
        <f>COUNTIFS('April-19'!B$5:B$164,"Team 2",'April-19'!D$5:D$164,"Anganwadi")</f>
        <v>30</v>
      </c>
      <c r="E17" s="30">
        <f>COUNTIFS('April-19'!B$5:B$164,"Team 2",'April-19'!D$5:D$164,"School")</f>
        <v>26</v>
      </c>
      <c r="F17" s="31">
        <f>SUMIF('April-19'!$B$5:$B$164,"Team 2",'April-19'!$I$5:$I$164)</f>
        <v>3837</v>
      </c>
    </row>
    <row r="18" spans="1:6">
      <c r="A18" s="193">
        <v>2</v>
      </c>
      <c r="B18" s="191">
        <v>43601</v>
      </c>
      <c r="C18" s="46" t="s">
        <v>62</v>
      </c>
      <c r="D18" s="30">
        <f>COUNTIFS('May-19'!B$5:B$164,"Team 1",'May-19'!D$5:D$164,"Anganwadi")</f>
        <v>37</v>
      </c>
      <c r="E18" s="30">
        <f>COUNTIFS('May-19'!B$5:B$164,"Team 1",'May-19'!D$5:D$164,"School")</f>
        <v>38</v>
      </c>
      <c r="F18" s="31">
        <f>SUMIF('May-19'!$B$5:$B$164,"Team 1",'May-19'!$I$5:$I$164)</f>
        <v>3160</v>
      </c>
    </row>
    <row r="19" spans="1:6">
      <c r="A19" s="194"/>
      <c r="B19" s="192"/>
      <c r="C19" s="46" t="s">
        <v>63</v>
      </c>
      <c r="D19" s="30">
        <f>COUNTIFS('May-19'!B$5:B$164,"Team 2",'May-19'!D$5:D$164,"Anganwadi")</f>
        <v>37</v>
      </c>
      <c r="E19" s="30">
        <f>COUNTIFS('May-19'!B$5:B$164,"Team 2",'May-19'!D$5:D$164,"School")</f>
        <v>38</v>
      </c>
      <c r="F19" s="31">
        <f>SUMIF('May-19'!$B$5:$B$164,"Team 2",'May-19'!$I$5:$I$164)</f>
        <v>3147</v>
      </c>
    </row>
    <row r="20" spans="1:6">
      <c r="A20" s="193">
        <v>3</v>
      </c>
      <c r="B20" s="191">
        <v>43632</v>
      </c>
      <c r="C20" s="46" t="s">
        <v>62</v>
      </c>
      <c r="D20" s="30">
        <f>COUNTIFS('Jun-19'!B$5:B$164,"Team 1",'Jun-19'!D$5:D$164,"Anganwadi")</f>
        <v>32</v>
      </c>
      <c r="E20" s="30">
        <f>COUNTIFS('Jun-19'!B$5:B$164,"Team 1",'Jun-19'!D$5:D$164,"School")</f>
        <v>43</v>
      </c>
      <c r="F20" s="31">
        <f>SUMIF('Jun-19'!$B$5:$B$164,"Team 1",'Jun-19'!$I$5:$I$164)</f>
        <v>3686</v>
      </c>
    </row>
    <row r="21" spans="1:6">
      <c r="A21" s="194"/>
      <c r="B21" s="192"/>
      <c r="C21" s="46" t="s">
        <v>63</v>
      </c>
      <c r="D21" s="30">
        <f>COUNTIFS('Jun-19'!B$5:B$164,"Team 2",'Jun-19'!D$5:D$164,"Anganwadi")</f>
        <v>34</v>
      </c>
      <c r="E21" s="30">
        <f>COUNTIFS('Jun-19'!B$5:B$164,"Team 2",'Jun-19'!D$5:D$164,"School")</f>
        <v>41</v>
      </c>
      <c r="F21" s="31">
        <f>SUMIF('Jun-19'!$B$5:$B$164,"Team 2",'Jun-19'!$I$5:$I$164)</f>
        <v>4426</v>
      </c>
    </row>
    <row r="22" spans="1:6">
      <c r="A22" s="193">
        <v>4</v>
      </c>
      <c r="B22" s="191">
        <v>43662</v>
      </c>
      <c r="C22" s="46" t="s">
        <v>62</v>
      </c>
      <c r="D22" s="30">
        <f>COUNTIFS('Jul-19'!B$5:B$164,"Team 1",'Jul-19'!D$5:D$164,"Anganwadi")</f>
        <v>30</v>
      </c>
      <c r="E22" s="30">
        <f>COUNTIFS('Jul-19'!B$5:B$164,"Team 1",'Jul-19'!D$5:D$164,"School")</f>
        <v>43</v>
      </c>
      <c r="F22" s="31">
        <f>SUMIF('Jul-19'!$B$5:$B$164,"Team 1",'Jul-19'!$I$5:$I$164)</f>
        <v>3693</v>
      </c>
    </row>
    <row r="23" spans="1:6">
      <c r="A23" s="194"/>
      <c r="B23" s="192"/>
      <c r="C23" s="46" t="s">
        <v>63</v>
      </c>
      <c r="D23" s="30">
        <f>COUNTIFS('Jul-19'!B$5:B$164,"Team 2",'Jul-19'!D$5:D$164,"Anganwadi")</f>
        <v>22</v>
      </c>
      <c r="E23" s="30">
        <f>COUNTIFS('Jul-19'!B$5:B$164,"Team 2",'Jul-19'!D$5:D$164,"School")</f>
        <v>51</v>
      </c>
      <c r="F23" s="31">
        <f>SUMIF('Jul-19'!$B$5:$B$164,"Team 2",'Jul-19'!$I$5:$I$164)</f>
        <v>3838</v>
      </c>
    </row>
    <row r="24" spans="1:6">
      <c r="A24" s="193">
        <v>5</v>
      </c>
      <c r="B24" s="191">
        <v>43693</v>
      </c>
      <c r="C24" s="46" t="s">
        <v>62</v>
      </c>
      <c r="D24" s="30">
        <f>COUNTIFS('Aug-19'!B$5:B$164,"Team 1",'Aug-19'!D$5:D$164,"Anganwadi")</f>
        <v>32</v>
      </c>
      <c r="E24" s="30">
        <f>COUNTIFS('Aug-19'!B$5:B$164,"Team 1",'Aug-19'!D$5:D$164,"School")</f>
        <v>37</v>
      </c>
      <c r="F24" s="31">
        <f>SUMIF('Aug-19'!$B$5:$B$164,"Team 1",'Aug-19'!$I$5:$I$164)</f>
        <v>3470</v>
      </c>
    </row>
    <row r="25" spans="1:6">
      <c r="A25" s="194"/>
      <c r="B25" s="192"/>
      <c r="C25" s="46" t="s">
        <v>63</v>
      </c>
      <c r="D25" s="30">
        <f>COUNTIFS('Aug-19'!B$5:B$164,"Team 2",'Aug-19'!D$5:D$164,"Anganwadi")</f>
        <v>34</v>
      </c>
      <c r="E25" s="30">
        <f>COUNTIFS('Aug-19'!B$5:B$164,"Team 2",'Aug-19'!D$5:D$164,"School")</f>
        <v>35</v>
      </c>
      <c r="F25" s="31">
        <f>SUMIF('Aug-19'!$B$5:$B$164,"Team 2",'Aug-19'!$I$5:$I$164)</f>
        <v>4445</v>
      </c>
    </row>
    <row r="26" spans="1:6">
      <c r="A26" s="193">
        <v>6</v>
      </c>
      <c r="B26" s="191">
        <v>43724</v>
      </c>
      <c r="C26" s="46" t="s">
        <v>62</v>
      </c>
      <c r="D26" s="30">
        <f>COUNTIFS('Sep-19'!B$5:B$164,"Team 1",'Sep-19'!D$5:D$164,"Anganwadi")</f>
        <v>38</v>
      </c>
      <c r="E26" s="30">
        <f>COUNTIFS('Sep-19'!B$5:B$164,"Team 1",'Sep-19'!D$5:D$164,"School")</f>
        <v>37</v>
      </c>
      <c r="F26" s="31">
        <f>SUMIF('Sep-19'!$B$5:$B$164,"Team 1",'Sep-19'!$I$5:$I$164)</f>
        <v>4925</v>
      </c>
    </row>
    <row r="27" spans="1:6">
      <c r="A27" s="194"/>
      <c r="B27" s="192"/>
      <c r="C27" s="46" t="s">
        <v>63</v>
      </c>
      <c r="D27" s="30">
        <f>COUNTIFS('Sep-19'!B$5:B$164,"Team 2",'Sep-19'!D$5:D$164,"Anganwadi")</f>
        <v>38</v>
      </c>
      <c r="E27" s="30">
        <f>COUNTIFS('Sep-19'!B$5:B$164,"Team 2",'Sep-19'!D$5:D$164,"School")</f>
        <v>38</v>
      </c>
      <c r="F27" s="31">
        <f>SUMIF('Sep-19'!$B$5:$B$164,"Team 2",'Sep-19'!$I$5:$I$164)</f>
        <v>5669</v>
      </c>
    </row>
    <row r="28" spans="1:6">
      <c r="A28" s="187" t="s">
        <v>38</v>
      </c>
      <c r="B28" s="188"/>
      <c r="C28" s="189"/>
      <c r="D28" s="39">
        <f>SUM(D16:D27)</f>
        <v>372</v>
      </c>
      <c r="E28" s="39">
        <f>SUM(E16:E27)</f>
        <v>456</v>
      </c>
      <c r="F28" s="39">
        <f>SUM(F16:F27)</f>
        <v>48807</v>
      </c>
    </row>
  </sheetData>
  <sheetProtection password="8527" sheet="1" objects="1" scenarios="1"/>
  <mergeCells count="27">
    <mergeCell ref="A28:C28"/>
    <mergeCell ref="A14:F14"/>
    <mergeCell ref="B26:B27"/>
    <mergeCell ref="A16:A17"/>
    <mergeCell ref="A18:A19"/>
    <mergeCell ref="A20:A21"/>
    <mergeCell ref="A22:A23"/>
    <mergeCell ref="A24:A25"/>
    <mergeCell ref="A26:A27"/>
    <mergeCell ref="B16:B17"/>
    <mergeCell ref="B18:B19"/>
    <mergeCell ref="B20:B21"/>
    <mergeCell ref="B22:B23"/>
    <mergeCell ref="B24:B25"/>
    <mergeCell ref="A12:B12"/>
    <mergeCell ref="A1:J1"/>
    <mergeCell ref="A2:B2"/>
    <mergeCell ref="C2:D2"/>
    <mergeCell ref="F2:G2"/>
    <mergeCell ref="I2:J2"/>
    <mergeCell ref="D4:F4"/>
    <mergeCell ref="B4:B5"/>
    <mergeCell ref="C4:C5"/>
    <mergeCell ref="A4:A5"/>
    <mergeCell ref="H4:J4"/>
    <mergeCell ref="G4:G5"/>
    <mergeCell ref="A3:J3"/>
  </mergeCells>
  <printOptions horizontalCentered="1"/>
  <pageMargins left="0.38" right="0.38" top="0.42" bottom="0.36" header="0.3" footer="0.3"/>
  <pageSetup paperSize="9" scale="89"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6</vt:i4>
      </vt:variant>
    </vt:vector>
  </HeadingPairs>
  <TitlesOfParts>
    <vt:vector size="14" baseType="lpstr">
      <vt:lpstr>Block at a Glance</vt:lpstr>
      <vt:lpstr>April-19</vt:lpstr>
      <vt:lpstr>May-19</vt:lpstr>
      <vt:lpstr>Jun-19</vt:lpstr>
      <vt:lpstr>Jul-19</vt:lpstr>
      <vt:lpstr>Aug-19</vt:lpstr>
      <vt:lpstr>Sep-19</vt:lpstr>
      <vt:lpstr>Summary Sheet</vt:lpstr>
      <vt:lpstr>'April-19'!Print_Titles</vt:lpstr>
      <vt:lpstr>'Aug-19'!Print_Titles</vt:lpstr>
      <vt:lpstr>'Jul-19'!Print_Titles</vt:lpstr>
      <vt:lpstr>'Jun-19'!Print_Titles</vt:lpstr>
      <vt:lpstr>'May-19'!Print_Titles</vt:lpstr>
      <vt:lpstr>'Sep-19'!Print_Titles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2019-04-26T06:38:39Z</dcterms:modified>
</cp:coreProperties>
</file>