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activeTab="1"/>
  </bookViews>
  <sheets>
    <sheet name="Block at a Glance" sheetId="1" r:id="rId1"/>
    <sheet name="April-19" sheetId="5" r:id="rId2"/>
    <sheet name="May-19" sheetId="17" r:id="rId3"/>
    <sheet name="Jun-19" sheetId="18" r:id="rId4"/>
    <sheet name="Jul-19" sheetId="19" r:id="rId5"/>
    <sheet name="Aug-19" sheetId="20" r:id="rId6"/>
    <sheet name="Sep-19" sheetId="21" r:id="rId7"/>
    <sheet name="Summary Sheet" sheetId="11" r:id="rId8"/>
  </sheets>
  <definedNames>
    <definedName name="_xlnm._FilterDatabase" localSheetId="0" hidden="1">'Block at a Glance'!$A$4:$M$14</definedName>
    <definedName name="_xlnm.Print_Titles" localSheetId="1">'April-19'!$3:$4</definedName>
    <definedName name="_xlnm.Print_Titles" localSheetId="5">'Aug-19'!$3:$4</definedName>
    <definedName name="_xlnm.Print_Titles" localSheetId="4">'Jul-19'!$3:$4</definedName>
    <definedName name="_xlnm.Print_Titles" localSheetId="3">'Jun-19'!$3:$4</definedName>
    <definedName name="_xlnm.Print_Titles" localSheetId="2">'May-19'!$3:$4</definedName>
    <definedName name="_xlnm.Print_Titles" localSheetId="6">'Sep-19'!$3:$4</definedName>
  </definedNames>
  <calcPr calcId="124519"/>
</workbook>
</file>

<file path=xl/calcChain.xml><?xml version="1.0" encoding="utf-8"?>
<calcChain xmlns="http://schemas.openxmlformats.org/spreadsheetml/2006/main">
  <c r="L49" i="19"/>
  <c r="L51" s="1"/>
  <c r="L48"/>
  <c r="L50" s="1"/>
  <c r="L30"/>
  <c r="I39" i="5"/>
  <c r="I38"/>
  <c r="I37"/>
  <c r="I36"/>
  <c r="I35"/>
  <c r="I34"/>
  <c r="I33"/>
  <c r="I32"/>
  <c r="I31"/>
  <c r="I30"/>
  <c r="I29"/>
  <c r="I28"/>
  <c r="I27"/>
  <c r="I26"/>
  <c r="I25"/>
  <c r="I24"/>
  <c r="I23"/>
  <c r="I22"/>
  <c r="I21"/>
  <c r="I20"/>
  <c r="I19"/>
  <c r="I18"/>
  <c r="I17"/>
  <c r="I16"/>
  <c r="I15"/>
  <c r="I14"/>
  <c r="I13"/>
  <c r="I12"/>
  <c r="I11"/>
  <c r="I10"/>
  <c r="I9"/>
  <c r="I8"/>
  <c r="I7"/>
  <c r="I6"/>
  <c r="I5"/>
  <c r="E27" i="11"/>
  <c r="D27"/>
  <c r="E26"/>
  <c r="D26"/>
  <c r="I6" i="21"/>
  <c r="F26" i="11" s="1"/>
  <c r="I7" i="21"/>
  <c r="F27" i="11" s="1"/>
  <c r="I8" i="21"/>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20"/>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9"/>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8"/>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6" i="17"/>
  <c r="I7"/>
  <c r="I8"/>
  <c r="I9"/>
  <c r="I10"/>
  <c r="I11"/>
  <c r="I12"/>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5"/>
  <c r="I102" i="5"/>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E25" i="11"/>
  <c r="D25"/>
  <c r="E24"/>
  <c r="D24"/>
  <c r="E23"/>
  <c r="D23"/>
  <c r="E22"/>
  <c r="D22"/>
  <c r="E21"/>
  <c r="D21"/>
  <c r="E20"/>
  <c r="D20"/>
  <c r="E19"/>
  <c r="D19"/>
  <c r="E18"/>
  <c r="D18"/>
  <c r="E17"/>
  <c r="E16"/>
  <c r="D6"/>
  <c r="E6"/>
  <c r="C6"/>
  <c r="D17"/>
  <c r="D16"/>
  <c r="D28" l="1"/>
  <c r="E28"/>
  <c r="B167" i="21" l="1"/>
  <c r="B166"/>
  <c r="B167" i="20"/>
  <c r="B166"/>
  <c r="B167" i="19"/>
  <c r="B166"/>
  <c r="B167" i="18"/>
  <c r="B166"/>
  <c r="B167" i="17"/>
  <c r="B166"/>
  <c r="B167" i="5"/>
  <c r="B166"/>
  <c r="C11" i="11"/>
  <c r="C10"/>
  <c r="C9"/>
  <c r="G11"/>
  <c r="G10"/>
  <c r="G9"/>
  <c r="I11"/>
  <c r="H11"/>
  <c r="I10"/>
  <c r="H10"/>
  <c r="I9"/>
  <c r="H9"/>
  <c r="I8"/>
  <c r="H8"/>
  <c r="I7"/>
  <c r="H7"/>
  <c r="E11"/>
  <c r="D11"/>
  <c r="E10"/>
  <c r="E9"/>
  <c r="D10"/>
  <c r="D9"/>
  <c r="E8"/>
  <c r="D8"/>
  <c r="E7"/>
  <c r="D7"/>
  <c r="G8"/>
  <c r="G7"/>
  <c r="I6"/>
  <c r="H6"/>
  <c r="G6" l="1"/>
  <c r="C8"/>
  <c r="C7"/>
  <c r="H165" i="5" l="1"/>
  <c r="G165"/>
  <c r="D167"/>
  <c r="D166"/>
  <c r="C165"/>
  <c r="D167" i="21"/>
  <c r="D166"/>
  <c r="H165"/>
  <c r="G165"/>
  <c r="C165"/>
  <c r="D167" i="20"/>
  <c r="D166"/>
  <c r="H165"/>
  <c r="G165"/>
  <c r="C165"/>
  <c r="D167" i="19"/>
  <c r="D166"/>
  <c r="H165"/>
  <c r="G165"/>
  <c r="C165"/>
  <c r="F23" i="11"/>
  <c r="F22"/>
  <c r="D167" i="18"/>
  <c r="D166"/>
  <c r="H165"/>
  <c r="G165"/>
  <c r="C165"/>
  <c r="F21" i="11"/>
  <c r="F20"/>
  <c r="D167" i="17"/>
  <c r="D166"/>
  <c r="H165"/>
  <c r="G165"/>
  <c r="C165"/>
  <c r="F18" i="11"/>
  <c r="F19"/>
  <c r="F17"/>
  <c r="C2"/>
  <c r="F25" l="1"/>
  <c r="F24"/>
  <c r="I165" i="20"/>
  <c r="I165" i="17"/>
  <c r="I165" i="21"/>
  <c r="I165" i="19"/>
  <c r="I165" i="18"/>
  <c r="H12" i="11"/>
  <c r="G12"/>
  <c r="D12"/>
  <c r="E12"/>
  <c r="I12"/>
  <c r="F11"/>
  <c r="J11"/>
  <c r="J10"/>
  <c r="F10"/>
  <c r="F9"/>
  <c r="J9"/>
  <c r="F8"/>
  <c r="J8"/>
  <c r="J7"/>
  <c r="F7"/>
  <c r="F6"/>
  <c r="J6"/>
  <c r="F16"/>
  <c r="F28" l="1"/>
  <c r="C12"/>
  <c r="I165" i="5"/>
  <c r="F12" i="11"/>
  <c r="J12"/>
</calcChain>
</file>

<file path=xl/sharedStrings.xml><?xml version="1.0" encoding="utf-8"?>
<sst xmlns="http://schemas.openxmlformats.org/spreadsheetml/2006/main" count="7654" uniqueCount="2472">
  <si>
    <t>STATE</t>
  </si>
  <si>
    <t>DISTRICT</t>
  </si>
  <si>
    <t>Education Department</t>
  </si>
  <si>
    <t>Details of Dedicated team Staff</t>
  </si>
  <si>
    <t>Name of B.E.E.O.:</t>
  </si>
  <si>
    <t>Name of CDPO.:</t>
  </si>
  <si>
    <t>Designation</t>
  </si>
  <si>
    <t>Name of Institution</t>
  </si>
  <si>
    <t>Number of Children in institution</t>
  </si>
  <si>
    <t>Male</t>
  </si>
  <si>
    <t>Female</t>
  </si>
  <si>
    <t>Total</t>
  </si>
  <si>
    <t>Contact No.</t>
  </si>
  <si>
    <t>Remarks</t>
  </si>
  <si>
    <t>Sl.No.</t>
  </si>
  <si>
    <t>E-mail Id</t>
  </si>
  <si>
    <t>School/ Anganwadi Code</t>
  </si>
  <si>
    <r>
      <rPr>
        <b/>
        <sz val="10"/>
        <color theme="1"/>
        <rFont val="Arial Narrow"/>
        <family val="2"/>
      </rPr>
      <t>Category of School</t>
    </r>
    <r>
      <rPr>
        <b/>
        <sz val="11"/>
        <color theme="1"/>
        <rFont val="Arial Narrow"/>
        <family val="2"/>
      </rPr>
      <t xml:space="preserve">
 </t>
    </r>
    <r>
      <rPr>
        <b/>
        <sz val="8"/>
        <color theme="1"/>
        <rFont val="Arial Narrow"/>
        <family val="2"/>
      </rPr>
      <t>(LP, UP, High, HS)</t>
    </r>
  </si>
  <si>
    <t>Mob. No. / E-mail Id</t>
  </si>
  <si>
    <t>Office Mob.  No. / E-mail Id</t>
  </si>
  <si>
    <t>Unique Id</t>
  </si>
  <si>
    <t>RBSK Team -01</t>
  </si>
  <si>
    <t>RBSK Team -02</t>
  </si>
  <si>
    <t>School</t>
  </si>
  <si>
    <t>Name of Block PHC</t>
  </si>
  <si>
    <t>Anganwadi</t>
  </si>
  <si>
    <t>Name of Employee</t>
  </si>
  <si>
    <t>SN</t>
  </si>
  <si>
    <t>Month</t>
  </si>
  <si>
    <t>No. of AWC Planned</t>
  </si>
  <si>
    <t>No. of School Planned</t>
  </si>
  <si>
    <t>AWC / School Contact No.</t>
  </si>
  <si>
    <t>Distance from BPHC to the Institution
 (in Km)</t>
  </si>
  <si>
    <t xml:space="preserve">Name of Sub Centre </t>
  </si>
  <si>
    <t>Name of ASHA</t>
  </si>
  <si>
    <t>ASHA Contact No.</t>
  </si>
  <si>
    <t>Number of Children in AWC</t>
  </si>
  <si>
    <t>Number of Children in School</t>
  </si>
  <si>
    <t xml:space="preserve">Total </t>
  </si>
  <si>
    <t>4. First part will be visited by one team and Second part will be visited by another team.</t>
  </si>
  <si>
    <t>6.  Date of screening to be informed to parents through AWC / School/ ASHAs.</t>
  </si>
  <si>
    <t>8. On School holidays Anganawdi visit plan is to be made.</t>
  </si>
  <si>
    <t>9.  Microplanning should be done in a manner that Routine Immunization ( Wednesday of week) days in a particular village are not affected.</t>
  </si>
  <si>
    <t>10. Saturday will be  working day.</t>
  </si>
  <si>
    <t>NOTE: Before filling up the format please read the following instructions carefully.</t>
  </si>
  <si>
    <t>3. Block should be divided into two parts.</t>
  </si>
  <si>
    <t>5. Microplan should be done in a manner that both the team will start screening in the morning session at AWC and then at School everyday.</t>
  </si>
  <si>
    <t>11. Carry Forward AWC or School should be visited in the next month.</t>
  </si>
  <si>
    <r>
      <t xml:space="preserve">12. DO NOT USE </t>
    </r>
    <r>
      <rPr>
        <b/>
        <i/>
        <sz val="12"/>
        <color theme="1"/>
        <rFont val="Arial Narrow"/>
        <family val="2"/>
      </rPr>
      <t>COPY</t>
    </r>
    <r>
      <rPr>
        <sz val="11"/>
        <color theme="1"/>
        <rFont val="Arial Narrow"/>
        <family val="2"/>
      </rPr>
      <t xml:space="preserve"> AND </t>
    </r>
    <r>
      <rPr>
        <b/>
        <i/>
        <sz val="12"/>
        <color theme="1"/>
        <rFont val="Arial Narrow"/>
        <family val="2"/>
      </rPr>
      <t>PASTE</t>
    </r>
    <r>
      <rPr>
        <sz val="11"/>
        <color theme="1"/>
        <rFont val="Arial Narrow"/>
        <family val="2"/>
      </rPr>
      <t xml:space="preserve"> FEATURES FOR FILLING UP THE FORMAT</t>
    </r>
  </si>
  <si>
    <t>7. Don’t plan for clinic or screening on Sunday/ holiday.</t>
  </si>
  <si>
    <t>Name of Local ANM</t>
  </si>
  <si>
    <t>ANM Contact No.</t>
  </si>
  <si>
    <r>
      <t xml:space="preserve">Day
</t>
    </r>
    <r>
      <rPr>
        <sz val="9"/>
        <color theme="1"/>
        <rFont val="Arial Narrow"/>
        <family val="2"/>
      </rPr>
      <t>(Eg. Mon, Tue, Wed….)</t>
    </r>
  </si>
  <si>
    <r>
      <t xml:space="preserve">Type of Vehicle required
</t>
    </r>
    <r>
      <rPr>
        <sz val="8"/>
        <color theme="1"/>
        <rFont val="Arial Narrow"/>
        <family val="2"/>
      </rPr>
      <t>(Car/Two Wheeler/ Boat/ any other means of transport)</t>
    </r>
  </si>
  <si>
    <t xml:space="preserve">Date of Visit </t>
  </si>
  <si>
    <t>Type of Institution
(School / Anganwadi)</t>
  </si>
  <si>
    <t>1.  Plan for a daily average screening of 110/120 children per team at school or AWC or both at AWC and School. Thus more than one day visit to the Institution may be required if the enrolment to the AWC / School is beyond 110/120.</t>
  </si>
  <si>
    <t>2.  Advance plan to be developed for Six months.</t>
  </si>
  <si>
    <t>(Academic calendar of Education department is to be followed in preparation of the Micro plan)</t>
  </si>
  <si>
    <t>Plan of the Month</t>
  </si>
  <si>
    <t>Social Welfare Department</t>
  </si>
  <si>
    <r>
      <t xml:space="preserve">Plan for MHT No.
</t>
    </r>
    <r>
      <rPr>
        <sz val="8"/>
        <color theme="1"/>
        <rFont val="Arial Narrow"/>
        <family val="2"/>
      </rPr>
      <t xml:space="preserve"> (Team 1/ Team 2)</t>
    </r>
  </si>
  <si>
    <t>Team 1</t>
  </si>
  <si>
    <t>Team 2</t>
  </si>
  <si>
    <t>MHT No.</t>
  </si>
  <si>
    <t>Total Number of Children in AWC &amp; School</t>
  </si>
  <si>
    <t>Summary Information</t>
  </si>
  <si>
    <t>Team wise summary Information</t>
  </si>
  <si>
    <t>ASSAM</t>
  </si>
  <si>
    <t>MICRO PLAN FORMAT
NATIONAL HEALTH MISSION-Rashtriya Bal Swasthya Karyakram (RBSK)
ACTION  PLAN OF YEAR - 2019-20.</t>
  </si>
  <si>
    <r>
      <rPr>
        <b/>
        <sz val="11"/>
        <color theme="1"/>
        <rFont val="Arial Narrow"/>
        <family val="2"/>
      </rPr>
      <t>MICRO PLAN FORMAT</t>
    </r>
    <r>
      <rPr>
        <b/>
        <sz val="10"/>
        <color theme="1"/>
        <rFont val="Arial Narrow"/>
        <family val="2"/>
      </rPr>
      <t xml:space="preserve">
NATIONAL HEALTH MISSION-Rashtriya Bal Swasthya Karyakram (RBSK)
ACTION  PLAN OF YEAR - 2019-20</t>
    </r>
  </si>
  <si>
    <r>
      <rPr>
        <b/>
        <sz val="11"/>
        <color theme="1"/>
        <rFont val="Arial Narrow"/>
        <family val="2"/>
      </rPr>
      <t>MICRO PLAN FORMAT
NATIONAL HEALTH MISSION-Rashtriya Bal Swasthya Karyakram (RBSK)</t>
    </r>
    <r>
      <rPr>
        <b/>
        <sz val="10"/>
        <color theme="1"/>
        <rFont val="Arial Narrow"/>
        <family val="2"/>
      </rPr>
      <t xml:space="preserve">
ACTION  PLAN OF YEAR - 2019-20</t>
    </r>
  </si>
  <si>
    <t>KOKRAJHAR</t>
  </si>
  <si>
    <t>BALAJAN</t>
  </si>
  <si>
    <t>PRADIP GAYARI</t>
  </si>
  <si>
    <t>bmc.kokrajhar@gmail.com</t>
  </si>
  <si>
    <t>Dr. Abul Salam Ahmed</t>
  </si>
  <si>
    <t>Nilamani Das</t>
  </si>
  <si>
    <t>Y. Medha Devi</t>
  </si>
  <si>
    <t>MO</t>
  </si>
  <si>
    <t>drabusalamahmed@gmailcom</t>
  </si>
  <si>
    <t>Pharmacist</t>
  </si>
  <si>
    <t>nilamanidas123@gmail.com</t>
  </si>
  <si>
    <t>ANM</t>
  </si>
  <si>
    <t>Dr. Milton Murmu</t>
  </si>
  <si>
    <t>murmumilton@gmail.com</t>
  </si>
  <si>
    <t>Dr. Jyoti Roy</t>
  </si>
  <si>
    <t>Dental Surgeon</t>
  </si>
  <si>
    <t>jyotiroy0@gmail.com</t>
  </si>
  <si>
    <t>Champa Burhagohai</t>
  </si>
  <si>
    <t>champaburhagohain@gmail.com</t>
  </si>
  <si>
    <t>JITANJALI ISLARY</t>
  </si>
  <si>
    <t>9954508467 &amp; 7636095125</t>
  </si>
  <si>
    <t>Team - 1</t>
  </si>
  <si>
    <t>Team - 2</t>
  </si>
  <si>
    <t>JOYPUR MONGLAJHORA REGIONAL MES</t>
  </si>
  <si>
    <t>JOYPUR R/C-2 LPS (UE)</t>
  </si>
  <si>
    <t>NO.903 DEKHADAMBRA LPS</t>
  </si>
  <si>
    <t>NO.355  BASHBARI LPS</t>
  </si>
  <si>
    <t>BASHBARI MAHENDRAPUR LPS (UE)</t>
  </si>
  <si>
    <t>JOYPUR R/C-1 LPS (UE)</t>
  </si>
  <si>
    <t>NO.620 MOHANPUR LPS</t>
  </si>
  <si>
    <t>BASHBARI HIGH SCHOOL</t>
  </si>
  <si>
    <t>9 NO. DAHALAPARA LPS (NP)</t>
  </si>
  <si>
    <t>JOYPUR R/C LPS (UE)</t>
  </si>
  <si>
    <t>MOHANPUR NO.12 LPS (UE)</t>
  </si>
  <si>
    <t>BISHMURI R/C BATABARI LPS (UE)</t>
  </si>
  <si>
    <t>BALAJAN TOWN ME SCHOOL</t>
  </si>
  <si>
    <t>PART-2 RANGALIKHATA LPS</t>
  </si>
  <si>
    <t>NO.257 BALAGAON LPS</t>
  </si>
  <si>
    <t>NO.256 BESORGAON LPS</t>
  </si>
  <si>
    <t>NO. 499 BHUMKI LPS</t>
  </si>
  <si>
    <t>NO.772 BALAGAON BAZAR LPS</t>
  </si>
  <si>
    <t>BHUMKI NO.1 LPS (UE)</t>
  </si>
  <si>
    <t>DIAJHIJARI NAVAJYOTI ME SCHOOL</t>
  </si>
  <si>
    <t>DEBARGAON HS SCHOOL</t>
  </si>
  <si>
    <t>NO.623 BALAJAN LPS</t>
  </si>
  <si>
    <t>NO.190 BHUMKI LPS</t>
  </si>
  <si>
    <t>BHOGPUR LPS</t>
  </si>
  <si>
    <t>KASHPUR BHOMORAGURI LPS</t>
  </si>
  <si>
    <t>DHWRWMPURI LPS</t>
  </si>
  <si>
    <t>NO.342 CHETNAGURI LPS</t>
  </si>
  <si>
    <t>NORTH SULJHORA LPS (UE)</t>
  </si>
  <si>
    <t>BHAORA DANDAR LPS</t>
  </si>
  <si>
    <t>902 NO. BHOMORAGURI LP SCHOOL</t>
  </si>
  <si>
    <t>NO.1155 ODLAGURI LPS</t>
  </si>
  <si>
    <t>NO.3 BHAWRAGWJA LPS</t>
  </si>
  <si>
    <t>JWNGLARY M.E. SCHOOL</t>
  </si>
  <si>
    <t>BHOTGAON GIRLS ME SCHOOL</t>
  </si>
  <si>
    <t>BHOTGAON ME SCHOOL</t>
  </si>
  <si>
    <t>BHABANIPUR</t>
  </si>
  <si>
    <t>JANAGAON TITAGURI</t>
  </si>
  <si>
    <t>PURANA TITAGURI</t>
  </si>
  <si>
    <t>RANGALIKHATA</t>
  </si>
  <si>
    <t>SHYAMGAON</t>
  </si>
  <si>
    <t>KHATALGURI</t>
  </si>
  <si>
    <t>KHATALGURI PT-I</t>
  </si>
  <si>
    <t>MAZPARA+HIRAPARA</t>
  </si>
  <si>
    <t>THALGURI</t>
  </si>
  <si>
    <t>WEST DIMALGAON</t>
  </si>
  <si>
    <t>SOUTH KASHIBARI</t>
  </si>
  <si>
    <t>RAMANPARA</t>
  </si>
  <si>
    <t>KHARGAON</t>
  </si>
  <si>
    <t>BORO SHINGMARI</t>
  </si>
  <si>
    <t>KUNTHAIBARI</t>
  </si>
  <si>
    <t>DOLOGAON KASHIBARI</t>
  </si>
  <si>
    <t>BASHBARI HALOADOL</t>
  </si>
  <si>
    <t>BANGALDOBA</t>
  </si>
  <si>
    <t>NORTH KASHIBARI</t>
  </si>
  <si>
    <t>HALOADOL</t>
  </si>
  <si>
    <t>ANTHAIBARI</t>
  </si>
  <si>
    <t>DOHOLAPARA</t>
  </si>
  <si>
    <t>LAORIPARA ADIVASI</t>
  </si>
  <si>
    <t>BHUMKI PT I</t>
  </si>
  <si>
    <t>BHUMKI PT- II</t>
  </si>
  <si>
    <t>NOLJIBARI</t>
  </si>
  <si>
    <t>SOUTH  DIAJIJIRI</t>
  </si>
  <si>
    <t>NORTH DIAJIJIRI</t>
  </si>
  <si>
    <t>BALAGAON UJANPARA</t>
  </si>
  <si>
    <t>BALGAON BASHPARA</t>
  </si>
  <si>
    <t>BALAGAON</t>
  </si>
  <si>
    <t>PAKRIGURI</t>
  </si>
  <si>
    <t>BESWARGAON -I</t>
  </si>
  <si>
    <t>BESWARGAON -II</t>
  </si>
  <si>
    <t>TILAPARA</t>
  </si>
  <si>
    <t>NEW TILAPARA</t>
  </si>
  <si>
    <t>NEW DEBARGAON</t>
  </si>
  <si>
    <t>BALAGAON BAZAR</t>
  </si>
  <si>
    <t>JAMPWIBARNAI</t>
  </si>
  <si>
    <t>SOUTH HATIMATA</t>
  </si>
  <si>
    <t>BAZAAR AREA MAZID</t>
  </si>
  <si>
    <t>HATHIMATA</t>
  </si>
  <si>
    <t>HADANPARA- ANSS</t>
  </si>
  <si>
    <t>HADANPARA –B</t>
  </si>
  <si>
    <t>HATHIMATA JAMPWI BARNAI</t>
  </si>
  <si>
    <t>NEW HADANPARA</t>
  </si>
  <si>
    <t>CO-OP- APEX BANK</t>
  </si>
  <si>
    <t>KALIMANDIR COLONY</t>
  </si>
  <si>
    <t>SOUTH NARABARI M/B</t>
  </si>
  <si>
    <t>BANGALIPARA DURGABARI</t>
  </si>
  <si>
    <t>NORTH NARABARI-9</t>
  </si>
  <si>
    <t>THANAPARA –B/B COLONY</t>
  </si>
  <si>
    <t>THANAPARA YOUTH COLONY</t>
  </si>
  <si>
    <t>SASANPARA N/E OFFICE</t>
  </si>
  <si>
    <t>COURTPARA N/D SCHOOL</t>
  </si>
  <si>
    <t>KOKRAJHAR BASTI RLP SCHOOL</t>
  </si>
  <si>
    <t>NEAR ELECTRICITY OFFICE W/10</t>
  </si>
  <si>
    <t>KOKRAJHARI W/NO- 10</t>
  </si>
  <si>
    <t>NARABARI GOSHPARA</t>
  </si>
  <si>
    <t>NARABARI PT-I, GIRLS COLONY</t>
  </si>
  <si>
    <t>HABRUBARI</t>
  </si>
  <si>
    <t>SWRANGPURI</t>
  </si>
  <si>
    <t>UP</t>
  </si>
  <si>
    <t>LP</t>
  </si>
  <si>
    <t>18010532801</t>
  </si>
  <si>
    <t>18010532804</t>
  </si>
  <si>
    <t>18010532610</t>
  </si>
  <si>
    <t>18010532605</t>
  </si>
  <si>
    <t>18010532601</t>
  </si>
  <si>
    <t>18010532808</t>
  </si>
  <si>
    <t>HS</t>
  </si>
  <si>
    <t>18010532603</t>
  </si>
  <si>
    <t>18010532608</t>
  </si>
  <si>
    <t>18010532602</t>
  </si>
  <si>
    <t>18010532611</t>
  </si>
  <si>
    <t>18010516105</t>
  </si>
  <si>
    <t>18010505301</t>
  </si>
  <si>
    <t>18010529502</t>
  </si>
  <si>
    <t>18010513301</t>
  </si>
  <si>
    <t>18010500301</t>
  </si>
  <si>
    <t>18010518001</t>
  </si>
  <si>
    <t>18010529401</t>
  </si>
  <si>
    <t>18010516302</t>
  </si>
  <si>
    <t>18010529503</t>
  </si>
  <si>
    <t>18010516101</t>
  </si>
  <si>
    <t>18010512601</t>
  </si>
  <si>
    <t>18010526904</t>
  </si>
  <si>
    <t>18010526905</t>
  </si>
  <si>
    <t>18010502802</t>
  </si>
  <si>
    <t>18010502803</t>
  </si>
  <si>
    <t>18010526914</t>
  </si>
  <si>
    <t>18010526903</t>
  </si>
  <si>
    <t>18010526906</t>
  </si>
  <si>
    <t>18010502801</t>
  </si>
  <si>
    <t>18010526901</t>
  </si>
  <si>
    <t>18010524804</t>
  </si>
  <si>
    <t>18010519215</t>
  </si>
  <si>
    <t>18010519202</t>
  </si>
  <si>
    <t>18300050101</t>
  </si>
  <si>
    <t>18300050102</t>
  </si>
  <si>
    <t>18300050103</t>
  </si>
  <si>
    <t>18300050104</t>
  </si>
  <si>
    <t>18300050105</t>
  </si>
  <si>
    <t>18300050106</t>
  </si>
  <si>
    <t>18300050107</t>
  </si>
  <si>
    <t>18300050108</t>
  </si>
  <si>
    <t>18300050109</t>
  </si>
  <si>
    <t>18300050110</t>
  </si>
  <si>
    <t>18300050111</t>
  </si>
  <si>
    <t>18300050112</t>
  </si>
  <si>
    <t>18300050113</t>
  </si>
  <si>
    <t>18300050114</t>
  </si>
  <si>
    <t>18300050115</t>
  </si>
  <si>
    <t>18300050116</t>
  </si>
  <si>
    <t>18300050117</t>
  </si>
  <si>
    <t>18300050118</t>
  </si>
  <si>
    <t>18300050119</t>
  </si>
  <si>
    <t>18300050201</t>
  </si>
  <si>
    <t>18300050202</t>
  </si>
  <si>
    <t>18300050203</t>
  </si>
  <si>
    <t>18300050204</t>
  </si>
  <si>
    <t>18300050205</t>
  </si>
  <si>
    <t>18300050206</t>
  </si>
  <si>
    <t>18300050207</t>
  </si>
  <si>
    <t>18300050208</t>
  </si>
  <si>
    <t>18300050209</t>
  </si>
  <si>
    <t>18300050210</t>
  </si>
  <si>
    <t>18300050211</t>
  </si>
  <si>
    <t>18300050212</t>
  </si>
  <si>
    <t>18300050213</t>
  </si>
  <si>
    <t>18300050214</t>
  </si>
  <si>
    <t>18300050215</t>
  </si>
  <si>
    <t>18300050216</t>
  </si>
  <si>
    <t>18300050217</t>
  </si>
  <si>
    <t>18300050218</t>
  </si>
  <si>
    <t>18300050219</t>
  </si>
  <si>
    <t>18300050301</t>
  </si>
  <si>
    <t>18300050302</t>
  </si>
  <si>
    <t>18300050303</t>
  </si>
  <si>
    <t>18300050304</t>
  </si>
  <si>
    <t>18300050305</t>
  </si>
  <si>
    <t>18300050306</t>
  </si>
  <si>
    <t>18300050307</t>
  </si>
  <si>
    <t>18300050308</t>
  </si>
  <si>
    <t>18300050309</t>
  </si>
  <si>
    <t>18300050310</t>
  </si>
  <si>
    <t>18300050311</t>
  </si>
  <si>
    <t>18300050312</t>
  </si>
  <si>
    <t>18300050313</t>
  </si>
  <si>
    <t>18300050314</t>
  </si>
  <si>
    <t>18300050315</t>
  </si>
  <si>
    <t>18300050316</t>
  </si>
  <si>
    <t>18300050317</t>
  </si>
  <si>
    <t>18300050318</t>
  </si>
  <si>
    <t>18300050319</t>
  </si>
  <si>
    <t>18300050320</t>
  </si>
  <si>
    <t>18300050321</t>
  </si>
  <si>
    <t>18300050322</t>
  </si>
  <si>
    <t>18300050401</t>
  </si>
  <si>
    <t>18300050402</t>
  </si>
  <si>
    <t>Bashbari</t>
  </si>
  <si>
    <t>Abhimunyu Roy
M.N.- 7002344997</t>
  </si>
  <si>
    <t>Tikendra Basumatary
M.N.- 8399815376</t>
  </si>
  <si>
    <t>Jyotsna Brahma
M.N.- 8486796954</t>
  </si>
  <si>
    <t>Julius Moshahari
M.N.- 8753002395</t>
  </si>
  <si>
    <t>Dimbeswar Upadhyay
M.N.- 9613521025</t>
  </si>
  <si>
    <t>Dulal Basumatary
M.N.- 9859947930</t>
  </si>
  <si>
    <t>Prakash Daimary
M.N.- 9954127846</t>
  </si>
  <si>
    <t>Dwmwilu Basumatary
M.N.- 9954218524</t>
  </si>
  <si>
    <t>Baburam Murmu
M.N.- 9954356410</t>
  </si>
  <si>
    <t>Budhiswar Goyary
M.N.- 9954574885</t>
  </si>
  <si>
    <t>Dhirendra Basumatary
M.N.- 9957088221</t>
  </si>
  <si>
    <t>Rajesh Kr. Basumatary
M.N.- 9435616377</t>
  </si>
  <si>
    <t>Besorgaon</t>
  </si>
  <si>
    <t>Mani Ram Basumatary
M.N.- 7896315585</t>
  </si>
  <si>
    <t>Janak Kumar Narzary
M.N.- 7896434598</t>
  </si>
  <si>
    <t>Sarala Narzary
M.N.- 8135827551</t>
  </si>
  <si>
    <t>Madhu Sudhan Debnath
M.N.- 9435629783</t>
  </si>
  <si>
    <t>Jayshree Ray
M.N.- 9435720125</t>
  </si>
  <si>
    <t>Labanya Kumar Roy
M.N.- 9508279230</t>
  </si>
  <si>
    <t>Atul Basumatary
M.N.- 9954187905</t>
  </si>
  <si>
    <t>Amar Chandra Basumatary
M.N.- 9954444170</t>
  </si>
  <si>
    <t>Ratneswar Roy
M.N.- 9957479116</t>
  </si>
  <si>
    <t>Kenedy Bargayary
M.N.- 9957645870</t>
  </si>
  <si>
    <t>Ramendra Basumatary
M.N.- 7399246206</t>
  </si>
  <si>
    <t>Bhomraguri</t>
  </si>
  <si>
    <t>Daneswar Narzary
M.N.- 8011224788</t>
  </si>
  <si>
    <t>Jagendra Basumatary
M.N.- 8011253057</t>
  </si>
  <si>
    <t>Pratima Wary
M.N.- 8133963435</t>
  </si>
  <si>
    <t>Ukil Basumatary
M.N.- 8473892576</t>
  </si>
  <si>
    <t>Sanswrang Narzary
M.N.- 8752001459</t>
  </si>
  <si>
    <t>Nareswar Basumatary
M.N.- 9401967821</t>
  </si>
  <si>
    <t>Bandhuram Bargayary
M.N.- 9854900700</t>
  </si>
  <si>
    <t>Sabaikhar Brahma
M.N.- 9954031519</t>
  </si>
  <si>
    <t>Darindra Narzary
M.N.- 9954650235</t>
  </si>
  <si>
    <t>Bhotgaon</t>
  </si>
  <si>
    <t>Sabin Roy
M.N.- 9954254970</t>
  </si>
  <si>
    <t>Rafizul Islam Mandal
M.N.- 7577997314</t>
  </si>
  <si>
    <t>Bani Devi
M.N.- 9435026175</t>
  </si>
  <si>
    <t>Majpara</t>
  </si>
  <si>
    <t>Deviswari Basumatary
M.N.- 7896401998</t>
  </si>
  <si>
    <t>Ranjula Basumatry
M.N.- 9854951649</t>
  </si>
  <si>
    <t>Kansan Mushahary
M.N.- 7896938720</t>
  </si>
  <si>
    <t>Beswargaon</t>
  </si>
  <si>
    <t>Midi Narzary
M.N.- 9859510921</t>
  </si>
  <si>
    <t>Balajan Phc</t>
  </si>
  <si>
    <t>Dibya Mushahary
M.N.- 9954456534</t>
  </si>
  <si>
    <t>Bangaldoba</t>
  </si>
  <si>
    <t>Jhunu Brahma
M.N.- 9859193765</t>
  </si>
  <si>
    <t>Mina Roy
M.N.- 7896119468</t>
  </si>
  <si>
    <t>Pwisali Brahma
M.N.- 8761099041</t>
  </si>
  <si>
    <t>Dologaon</t>
  </si>
  <si>
    <t>Pratima Biswas
M.N.- 8011347752</t>
  </si>
  <si>
    <t>Barmanpara</t>
  </si>
  <si>
    <t>Rukmini Basumatary
M.N.- 9678333599</t>
  </si>
  <si>
    <t>Banalata Brahma
M.N.- 9957644679</t>
  </si>
  <si>
    <t>Jalsri Narzary
M.N.- 8811894654</t>
  </si>
  <si>
    <t>Sarola Boro
M.N.- 9957983164</t>
  </si>
  <si>
    <t>Sujuta Basumatary
M.N.- 9678754531</t>
  </si>
  <si>
    <t>Indira Mashahary
M.N.- 9678489972</t>
  </si>
  <si>
    <t>Rashmi Basumatary
M.N.- 9435326485</t>
  </si>
  <si>
    <t>Anjuli Basumatary
M.N.- 8253891309</t>
  </si>
  <si>
    <t>Nibashi Basumatary
M.N.- 8811975334</t>
  </si>
  <si>
    <t>Binu Rani Basumatary
M.N.- 9678754841</t>
  </si>
  <si>
    <t>Chinu Roy
M.N.- 9954208835</t>
  </si>
  <si>
    <t>Maya Roy
M.N.- 9859738801</t>
  </si>
  <si>
    <t>Renuka Tudu
M.N.- 9678516113</t>
  </si>
  <si>
    <t>Hasina Begum
M.N.- 9957904916</t>
  </si>
  <si>
    <t>Diajhijori</t>
  </si>
  <si>
    <t>Kasum Nath
M.N.- 995788498</t>
  </si>
  <si>
    <t>Sanima Basumatary
M.N.- 8876838702</t>
  </si>
  <si>
    <t>Sakriti Singha
M.N.- 9854463396</t>
  </si>
  <si>
    <t>Jiru Daimary
M.N.- 7035651381</t>
  </si>
  <si>
    <t>Kanaklata Roy
M.N.- 9859603027</t>
  </si>
  <si>
    <t>Kahila Bala Roy
M.N.- 9859761644</t>
  </si>
  <si>
    <t>Kalpana Daimary
M.N.- 7399193974</t>
  </si>
  <si>
    <t>Manzima Narzary
M.N.- 9678176251</t>
  </si>
  <si>
    <t>Hiranya Brahma
M.N.- 9954120736</t>
  </si>
  <si>
    <t>Manila Bala Narzary
M.N.- 9864497041</t>
  </si>
  <si>
    <t>Kum Kum Basumatary
M.N.- 9678776308</t>
  </si>
  <si>
    <t>Niva Daimary
M.N.- 9678236530</t>
  </si>
  <si>
    <t>Rapala Basumatary
M.N.- 7896957665</t>
  </si>
  <si>
    <t>Manju Rani Dev
M.N.- 9678402711</t>
  </si>
  <si>
    <t>Belsri Brahma
M.N.- 9954358598</t>
  </si>
  <si>
    <t>Urban Area</t>
  </si>
  <si>
    <t>Sabana Parveen
M.N.- 8822305423</t>
  </si>
  <si>
    <t>Marzina Khatun
M.N.- 9678694568</t>
  </si>
  <si>
    <t>Anjima Brahma
M.N.- 9401174898</t>
  </si>
  <si>
    <t>Laxmi Narzary
M.N.- 7861092159</t>
  </si>
  <si>
    <t>Dolly Basumatary
M.N.- 9957641040</t>
  </si>
  <si>
    <t>Nijira Basumatary
M.N.- 9707911867</t>
  </si>
  <si>
    <t>Deepika Brahma
M.N.- 9957744099</t>
  </si>
  <si>
    <t>Seema Saha
M.N.- 9678928765</t>
  </si>
  <si>
    <t>Khanchan Brahma
M.N.- 8011889913</t>
  </si>
  <si>
    <t>Ajida Begum
M.N.- 9577581985</t>
  </si>
  <si>
    <t>Rupali Dhar
M.N.- 9707160624</t>
  </si>
  <si>
    <t>Rupali Narzary
M.N.- 9957659641</t>
  </si>
  <si>
    <t>Piyali Dutta
M.N.- 9508995291</t>
  </si>
  <si>
    <t>Chanda Dutta
M.N.- 8474089741</t>
  </si>
  <si>
    <t>Ruma Sheel
M.N.- 8011335605</t>
  </si>
  <si>
    <t>Tharaina Brahma
M.N.- 7896395684</t>
  </si>
  <si>
    <t>Gita Bala Brahma
M.N.- 8486700273</t>
  </si>
  <si>
    <t>Suru Bala Brahma
M.N.- 9864658398</t>
  </si>
  <si>
    <t>Rakiswari Brahma
M.N.- 9854960454</t>
  </si>
  <si>
    <t>Arshana Saha
M.N.- 8399045538</t>
  </si>
  <si>
    <t>Kamala Basumatary
M.N.- 9678691287</t>
  </si>
  <si>
    <t>Bina Brahma
M.N.- 9678255432</t>
  </si>
  <si>
    <t>Manika Basumatary
M.N.- 9678741033</t>
  </si>
  <si>
    <t>1st April, 2019</t>
  </si>
  <si>
    <t>Monday</t>
  </si>
  <si>
    <t>2nd April, 2019</t>
  </si>
  <si>
    <t>Tuesday</t>
  </si>
  <si>
    <t>3rd April, 2019</t>
  </si>
  <si>
    <t>Wednesday</t>
  </si>
  <si>
    <t>4th April, 2019</t>
  </si>
  <si>
    <t>Thursday</t>
  </si>
  <si>
    <t>5th April, 2019</t>
  </si>
  <si>
    <t>Friday</t>
  </si>
  <si>
    <t>6th April, 2019</t>
  </si>
  <si>
    <t>Saturday</t>
  </si>
  <si>
    <t>8th April, 2019</t>
  </si>
  <si>
    <t>9th April, 2019</t>
  </si>
  <si>
    <t>10th April, 2019</t>
  </si>
  <si>
    <t>11th April, 2019</t>
  </si>
  <si>
    <t>12th to 18th
April, 2019</t>
  </si>
  <si>
    <t>Fri to Thursday</t>
  </si>
  <si>
    <t>20th April, 2019</t>
  </si>
  <si>
    <t>22nd April, 2019</t>
  </si>
  <si>
    <t>23rd April, 2019</t>
  </si>
  <si>
    <t>24th April, 2019</t>
  </si>
  <si>
    <t>25th April, 2019</t>
  </si>
  <si>
    <t>26th to 30th
April, 2019</t>
  </si>
  <si>
    <t>12th April, 2019</t>
  </si>
  <si>
    <t>17th April, 2019</t>
  </si>
  <si>
    <t>18th April, 2019</t>
  </si>
  <si>
    <t>26th April, 2019</t>
  </si>
  <si>
    <t>29th April, 2019</t>
  </si>
  <si>
    <t>30th April, 2019</t>
  </si>
  <si>
    <t>Maya Rani Acharjee</t>
  </si>
  <si>
    <t>Anjana Basumatary</t>
  </si>
  <si>
    <t>Ranu Rani Sarkar</t>
  </si>
  <si>
    <t>Reeta Basumatary</t>
  </si>
  <si>
    <t>Mina Boro</t>
  </si>
  <si>
    <t>Sushila goyary</t>
  </si>
  <si>
    <t>Bobita Roy</t>
  </si>
  <si>
    <t>Kanshri Narzary</t>
  </si>
  <si>
    <t>Manju Musahary</t>
  </si>
  <si>
    <t>Nurbhanu Begum</t>
  </si>
  <si>
    <t>Sakuntala Brahma</t>
  </si>
  <si>
    <t>Hasina Begum</t>
  </si>
  <si>
    <t>Pratima Banikya</t>
  </si>
  <si>
    <t>Aleswari Brahma</t>
  </si>
  <si>
    <t>Kaushalaya Sutradhar</t>
  </si>
  <si>
    <t>Bharati Basumatary</t>
  </si>
  <si>
    <t>Kalpana Nath</t>
  </si>
  <si>
    <t>Fuleswari Khaklary</t>
  </si>
  <si>
    <t>Nayani Brahma</t>
  </si>
  <si>
    <t>Reshma Begum</t>
  </si>
  <si>
    <t>Guneswari Basumatary</t>
  </si>
  <si>
    <t>Rita Roy</t>
  </si>
  <si>
    <t>Kanchani Basumatary</t>
  </si>
  <si>
    <t>Panshri Basumatary</t>
  </si>
  <si>
    <t>Pramila Brahma</t>
  </si>
  <si>
    <t>Kabita Muchahary</t>
  </si>
  <si>
    <t>Sobani Basumatary</t>
  </si>
  <si>
    <t>Sanswrang Basumatary</t>
  </si>
  <si>
    <t>Birala Narzari</t>
  </si>
  <si>
    <t>Kutai Roy</t>
  </si>
  <si>
    <t>Manjula Devi</t>
  </si>
  <si>
    <t>Narjima Bibi</t>
  </si>
  <si>
    <t>Ajeda Bibi</t>
  </si>
  <si>
    <t>Rahina Begum</t>
  </si>
  <si>
    <t>Monika Borah</t>
  </si>
  <si>
    <t>Latika Roy</t>
  </si>
  <si>
    <t>Aklima Bibi</t>
  </si>
  <si>
    <t>Snaha Laila Begum</t>
  </si>
  <si>
    <t>Kashban Bibi</t>
  </si>
  <si>
    <t>Tahera Begum</t>
  </si>
  <si>
    <t>Momtaj Bibi</t>
  </si>
  <si>
    <t>Samina Bibi</t>
  </si>
  <si>
    <t>Rani Bala Basumatary</t>
  </si>
  <si>
    <t>Tarulata Begum</t>
  </si>
  <si>
    <t>Mina Narzari</t>
  </si>
  <si>
    <t>Runi Bargoyari</t>
  </si>
  <si>
    <t>DELFINA KUJUR</t>
  </si>
  <si>
    <t>Brinda Barman</t>
  </si>
  <si>
    <t>MAKAN BEGUM</t>
  </si>
  <si>
    <t>Saraswati Barman</t>
  </si>
  <si>
    <t>Nirupama Roy</t>
  </si>
  <si>
    <t>Anju Basumatary</t>
  </si>
  <si>
    <t>Damanti Wary</t>
  </si>
  <si>
    <t>Kalpana Ghosh</t>
  </si>
  <si>
    <t>Benju Boro</t>
  </si>
  <si>
    <t>Geeta Basumatary</t>
  </si>
  <si>
    <t>Buiji Narzari</t>
  </si>
  <si>
    <t>Bimala Brahma</t>
  </si>
  <si>
    <t>Rupamoni Uraw</t>
  </si>
  <si>
    <t>Kausulya Basumatari</t>
  </si>
  <si>
    <t>Naroni Sangma</t>
  </si>
  <si>
    <t>Hunufa Bibi</t>
  </si>
  <si>
    <t>Jyatila Narzary</t>
  </si>
  <si>
    <t>Momoti Barman</t>
  </si>
  <si>
    <t>Roma Roy</t>
  </si>
  <si>
    <t>Subala Narzary</t>
  </si>
  <si>
    <t>Rinu Basumatari</t>
  </si>
  <si>
    <t>Nijira Basumatary</t>
  </si>
  <si>
    <t>Baini Basumatary</t>
  </si>
  <si>
    <t>Lakhi Rani Sarkar</t>
  </si>
  <si>
    <t>Jagada Narzary</t>
  </si>
  <si>
    <t>Jayanti Basumatary</t>
  </si>
  <si>
    <t>Kamali Narzary</t>
  </si>
  <si>
    <t>Menaka Bargayary</t>
  </si>
  <si>
    <t>Banalata Basumatary</t>
  </si>
  <si>
    <t>Bharati Machahary</t>
  </si>
  <si>
    <t>Car</t>
  </si>
  <si>
    <t>BORO BHADEYAGURI LPS</t>
  </si>
  <si>
    <t>18010519205</t>
  </si>
  <si>
    <t>NO.414 MOKRAPARA LPS</t>
  </si>
  <si>
    <t>18010522201</t>
  </si>
  <si>
    <t>NO.1149 JOYPUR ZAKIR HUSSAIN LPS</t>
  </si>
  <si>
    <t>18010520901</t>
  </si>
  <si>
    <t>BHOTGAON ME MADRASSA (NP)</t>
  </si>
  <si>
    <t>18010519203</t>
  </si>
  <si>
    <t>SISHU MANGAL LPS</t>
  </si>
  <si>
    <t>18010520902</t>
  </si>
  <si>
    <t>NO.761 DAKHIN MOKRAPARA LPS</t>
  </si>
  <si>
    <t>18010522202</t>
  </si>
  <si>
    <t>1047 NO. BHOTGAON MOKTOB LPS</t>
  </si>
  <si>
    <t>18010519210</t>
  </si>
  <si>
    <t>PUB BORO BHADEYAGURI LPS</t>
  </si>
  <si>
    <t>18010519204</t>
  </si>
  <si>
    <t>KATHALGURI LPS</t>
  </si>
  <si>
    <t>18010510401</t>
  </si>
  <si>
    <t>JOYPUR ME MADRASSA</t>
  </si>
  <si>
    <t>18010520905</t>
  </si>
  <si>
    <t>BHATIPARA PRATHAMICK LPS (NP)</t>
  </si>
  <si>
    <t>18010524805</t>
  </si>
  <si>
    <t>BHOTGAON HIGH SCHOOL</t>
  </si>
  <si>
    <t>18010519216</t>
  </si>
  <si>
    <t>NO.308 DIABARI BANJARMAKHA JBS</t>
  </si>
  <si>
    <t>18010524801</t>
  </si>
  <si>
    <t>BISHMURI R/C (B) LPS (UE)</t>
  </si>
  <si>
    <t>18010532521</t>
  </si>
  <si>
    <t>DAHALAPARA LPS (NP)</t>
  </si>
  <si>
    <t>18010532528</t>
  </si>
  <si>
    <t>HARIPUR PABUAJARA LPS</t>
  </si>
  <si>
    <t>18010532513</t>
  </si>
  <si>
    <t>B.P. JWNGLARY ME SCHOOL (NP)</t>
  </si>
  <si>
    <t>18010532507</t>
  </si>
  <si>
    <t>BISHMURI ME SCHOOL (NP)</t>
  </si>
  <si>
    <t>18010532517</t>
  </si>
  <si>
    <t>LOKHIPUR LPS</t>
  </si>
  <si>
    <t>18010532511</t>
  </si>
  <si>
    <t>WEST BISHMURI LPS</t>
  </si>
  <si>
    <t>18010532510</t>
  </si>
  <si>
    <t>JITPUR LPS (UE)</t>
  </si>
  <si>
    <t>18010532520</t>
  </si>
  <si>
    <t>DHOPGURI RABHAPARA LPS (UE)</t>
  </si>
  <si>
    <t>18010531602</t>
  </si>
  <si>
    <t>GENDRABIL MES</t>
  </si>
  <si>
    <t>18010520803</t>
  </si>
  <si>
    <t>NO.511 KATRIGASHA LPS</t>
  </si>
  <si>
    <t>18010521301</t>
  </si>
  <si>
    <t>MOLANDUBI REFUGEEPARA LPS (UE)</t>
  </si>
  <si>
    <t>18010519003</t>
  </si>
  <si>
    <t>NO.657 CHOTTO MOLANDUBI LPS</t>
  </si>
  <si>
    <t>18010519001</t>
  </si>
  <si>
    <t>NO.268 GENDRABIL LPS</t>
  </si>
  <si>
    <t>18010520701</t>
  </si>
  <si>
    <t>NO. 616 BORO GENDRABIL LPS</t>
  </si>
  <si>
    <t>18010520802</t>
  </si>
  <si>
    <t>NO.32 MOLANDUBI JB SCHOOL</t>
  </si>
  <si>
    <t>18010519002</t>
  </si>
  <si>
    <t>PUB GENDRABIL LPS</t>
  </si>
  <si>
    <t>18010520801</t>
  </si>
  <si>
    <t>BELGURI LPS</t>
  </si>
  <si>
    <t>18010511502</t>
  </si>
  <si>
    <t>BOMBRAGURI LPS</t>
  </si>
  <si>
    <t>18010531601</t>
  </si>
  <si>
    <t>ALURBHUI PRE SR. MADRASSA</t>
  </si>
  <si>
    <t>18010535103</t>
  </si>
  <si>
    <t>CHAKRASHILA BITHORAI MES</t>
  </si>
  <si>
    <t>18010536502</t>
  </si>
  <si>
    <t>ALONGBAR M E SCHOOL</t>
  </si>
  <si>
    <t>18300050403</t>
  </si>
  <si>
    <t>MALDANGPARA</t>
  </si>
  <si>
    <t>18300050404</t>
  </si>
  <si>
    <t>TENGAPARA W/NO-5</t>
  </si>
  <si>
    <t>18300050405</t>
  </si>
  <si>
    <t>RAMKRISHNAPUR</t>
  </si>
  <si>
    <t>18300050406</t>
  </si>
  <si>
    <t>GIRLS H.S. COLONY</t>
  </si>
  <si>
    <t>18300050407</t>
  </si>
  <si>
    <t>RAILWAY COLONY</t>
  </si>
  <si>
    <t>18300050408</t>
  </si>
  <si>
    <t>WOODLAND COLONY</t>
  </si>
  <si>
    <t>18300050409</t>
  </si>
  <si>
    <t>R.N.B. CIVIL HOSPITAL</t>
  </si>
  <si>
    <t>18300050410</t>
  </si>
  <si>
    <t>BAGANSALI TOWN J.B.SCHOOL</t>
  </si>
  <si>
    <t>18300050411</t>
  </si>
  <si>
    <t>HORIZON LP SCHOOL</t>
  </si>
  <si>
    <t>18300050412</t>
  </si>
  <si>
    <t>SOUTH BAGANSALI</t>
  </si>
  <si>
    <t>18300050413</t>
  </si>
  <si>
    <t>BAGANSALI (BRAHMAMANDIR)</t>
  </si>
  <si>
    <t>18300050414</t>
  </si>
  <si>
    <t>FOREST COLONY</t>
  </si>
  <si>
    <t>18300050415</t>
  </si>
  <si>
    <t>NORTH  RUPNAGAR</t>
  </si>
  <si>
    <t>18300050416</t>
  </si>
  <si>
    <t>SOUTH RUPNAGAR</t>
  </si>
  <si>
    <t>18300050417</t>
  </si>
  <si>
    <t>NORTH BAGANSALI</t>
  </si>
  <si>
    <t>18300050418</t>
  </si>
  <si>
    <t>HABRUBBARI TINKUBARI</t>
  </si>
  <si>
    <t>18300050419</t>
  </si>
  <si>
    <t>SONAPURI EAST HABRUBARI</t>
  </si>
  <si>
    <t>18300050420</t>
  </si>
  <si>
    <t>NETAJI BIDYAPITH LP SCHOOL</t>
  </si>
  <si>
    <t>18300050421</t>
  </si>
  <si>
    <t>SANTINAGAR NEAR CERCUIT/ H</t>
  </si>
  <si>
    <t>18300050501</t>
  </si>
  <si>
    <t>SANTINAGAR GAURNAGAR</t>
  </si>
  <si>
    <t>18300050502</t>
  </si>
  <si>
    <t>PATHARGHAT NEAR ARMY CAMP</t>
  </si>
  <si>
    <t>18300050503</t>
  </si>
  <si>
    <t>NORTH PATHARGHAT</t>
  </si>
  <si>
    <t>18300050504</t>
  </si>
  <si>
    <t>SOUTH PATHARGHAT</t>
  </si>
  <si>
    <t>18300050505</t>
  </si>
  <si>
    <t>MADHYA  SANTINAGAR</t>
  </si>
  <si>
    <t>18300050506</t>
  </si>
  <si>
    <t>SANTINAGAR-3</t>
  </si>
  <si>
    <t>18300050507</t>
  </si>
  <si>
    <t>MANARAMA BILASHINI</t>
  </si>
  <si>
    <t>18300050508</t>
  </si>
  <si>
    <t>PATHORGHAT NEAR AMALA BHABAN</t>
  </si>
  <si>
    <t>18300050509</t>
  </si>
  <si>
    <t>RUPATI NWGWR</t>
  </si>
  <si>
    <t>18300050510</t>
  </si>
  <si>
    <t>MAINAOPURI</t>
  </si>
  <si>
    <t>18300050511</t>
  </si>
  <si>
    <t>SUBHASHPALLY, DN,L.P.SCHOOL</t>
  </si>
  <si>
    <t>18300050512</t>
  </si>
  <si>
    <t>KODOMTOLA BAZAR</t>
  </si>
  <si>
    <t>18300050513</t>
  </si>
  <si>
    <t>SUDEMPURI</t>
  </si>
  <si>
    <t>18300050514</t>
  </si>
  <si>
    <t>NORTH BHATARMARI PICNIC SPOT</t>
  </si>
  <si>
    <t>18300050515</t>
  </si>
  <si>
    <t>DEPOT  BHATARMARI</t>
  </si>
  <si>
    <t>18300050516</t>
  </si>
  <si>
    <t>GANGANWGWR</t>
  </si>
  <si>
    <t>18300050517</t>
  </si>
  <si>
    <t>SUDEMNWGWR B/C</t>
  </si>
  <si>
    <t>18300050518</t>
  </si>
  <si>
    <t>GWJWNPURI</t>
  </si>
  <si>
    <t>18300050519</t>
  </si>
  <si>
    <t>MAIBONG NWGWR</t>
  </si>
  <si>
    <t>18300050520</t>
  </si>
  <si>
    <t>VIVEKHANANDA ROAD N.H.-4</t>
  </si>
  <si>
    <t>18300050521</t>
  </si>
  <si>
    <t>BHATIPARA BAZAR</t>
  </si>
  <si>
    <t>18300050601</t>
  </si>
  <si>
    <t>KAMLACHORA  PT-I</t>
  </si>
  <si>
    <t>18300050602</t>
  </si>
  <si>
    <t>KAMLACHORA PT-II</t>
  </si>
  <si>
    <t>18300050603</t>
  </si>
  <si>
    <t>KAMLACHORA PT-III</t>
  </si>
  <si>
    <t>18300050604</t>
  </si>
  <si>
    <t>CHECHAPANI BORO BASTI</t>
  </si>
  <si>
    <t>18300050605</t>
  </si>
  <si>
    <t>SHYAMAGURI</t>
  </si>
  <si>
    <t>18300050606</t>
  </si>
  <si>
    <t>SUKHANJHORA PT-I</t>
  </si>
  <si>
    <t>18300050607</t>
  </si>
  <si>
    <t>SUKHANJHORA PT-II</t>
  </si>
  <si>
    <t>18300050608</t>
  </si>
  <si>
    <t>NORTH SUKHANJHORA</t>
  </si>
  <si>
    <t>18300050609</t>
  </si>
  <si>
    <t>BECHIMARI</t>
  </si>
  <si>
    <t>18300050610</t>
  </si>
  <si>
    <t>KATHALGURI BORO BASTI</t>
  </si>
  <si>
    <t>18300050611</t>
  </si>
  <si>
    <t>KOKRAJHAR BAGISHA</t>
  </si>
  <si>
    <t>18300050612</t>
  </si>
  <si>
    <t>NEW ADIVASHI VILLAGE</t>
  </si>
  <si>
    <t>18300050613</t>
  </si>
  <si>
    <t>MAGURMARI-I</t>
  </si>
  <si>
    <t>18300050614</t>
  </si>
  <si>
    <t>MAGURMARI-II</t>
  </si>
  <si>
    <t>18300050615</t>
  </si>
  <si>
    <t>HAKARBARI-I</t>
  </si>
  <si>
    <t>18300050616</t>
  </si>
  <si>
    <t>HAKHARBARI-II</t>
  </si>
  <si>
    <t>18300050617</t>
  </si>
  <si>
    <t>DALANGURI</t>
  </si>
  <si>
    <t>18300050618</t>
  </si>
  <si>
    <t>DALOABARI BAGISHA</t>
  </si>
  <si>
    <t>18300050619</t>
  </si>
  <si>
    <t>DALOABARI PT-II(A)</t>
  </si>
  <si>
    <t>18300050701</t>
  </si>
  <si>
    <t>DALOABARI PT-II (B)</t>
  </si>
  <si>
    <t>18300050702</t>
  </si>
  <si>
    <t>Umar Ali Sheikh
M.N.- 9577165205</t>
  </si>
  <si>
    <t>Aswini Kr Choudhury
M.N.- 9577406882</t>
  </si>
  <si>
    <t>Jahirul Islam
M.N.- 9707424906</t>
  </si>
  <si>
    <t>Habibur Rahman
M.N.- 9854048791</t>
  </si>
  <si>
    <t>Jakir Hussain
M.N.- 9854300190</t>
  </si>
  <si>
    <t>Rajib Lochan Roy
M.N.- 9854459697</t>
  </si>
  <si>
    <t>Kabad Ali Mondal
M.N.- 9854527827</t>
  </si>
  <si>
    <t>Sermot Ali
M.N.- 9854592279</t>
  </si>
  <si>
    <t>Nur Alam Mia
M.N.- 9854624632</t>
  </si>
  <si>
    <t>Mahammad Ali Sheikh
M.N.- 9854742211</t>
  </si>
  <si>
    <t>Jakir Hussain
M.N.- 9854997713</t>
  </si>
  <si>
    <t>Abdul Qadir Ahmed
M.N.- 9954036505</t>
  </si>
  <si>
    <t>Supendra Nath Brahma
M.N.- 9954383935</t>
  </si>
  <si>
    <t>Ganesh Bahadur Chetry
M.N.- 7086641047</t>
  </si>
  <si>
    <t>Bishmuri</t>
  </si>
  <si>
    <t>Bijoy Kumar Narzary
M.N.- 8486751740</t>
  </si>
  <si>
    <t>Tengwna Mushahary
M.N.- 8812054205</t>
  </si>
  <si>
    <t>Jwngdao Basumatary
M.N.- 9508498072</t>
  </si>
  <si>
    <t>Pratul Machahary
M.N.- 9854364064</t>
  </si>
  <si>
    <t>Devaraj Narzary
M.N.- 9954019006</t>
  </si>
  <si>
    <t>Jharendra Brahma
M.N.- 9954789625</t>
  </si>
  <si>
    <t>Broja Mohan Roy
M.N.- 9957783678</t>
  </si>
  <si>
    <t>Dinesh Sutradhar
M.N.- 9707599730</t>
  </si>
  <si>
    <t>Boro Gendrabil</t>
  </si>
  <si>
    <t>Manik Ch. Nath
M.N.- 9954010360</t>
  </si>
  <si>
    <t>Dihir Basumatary
M.N.- 9508805420</t>
  </si>
  <si>
    <t>Sadananda Sutradhar
M.N.- 9508980028</t>
  </si>
  <si>
    <t>Manjula Roy
M.N.- 9613597089</t>
  </si>
  <si>
    <t>Ansaigiri Basumatary
M.N.- 9854472920</t>
  </si>
  <si>
    <t>Ganesh Sutradhar
M.N.- 9864783064</t>
  </si>
  <si>
    <t>Dani Ram Brahma
M.N.- 9954043002</t>
  </si>
  <si>
    <t>Tarani Kanta Nath
M.N.- 9954139124</t>
  </si>
  <si>
    <t>Minuka Basumatary
M.N.- 9957027784</t>
  </si>
  <si>
    <t>Santhad Wary
M.N.- 9957907873</t>
  </si>
  <si>
    <t/>
  </si>
  <si>
    <t>Chakrashila</t>
  </si>
  <si>
    <t>Mina Rani Brahma
M.N.- 8753984364</t>
  </si>
  <si>
    <t>Pramila Brahma
M.N.- 9954847459</t>
  </si>
  <si>
    <t>Chabi Poul Sutradhar
M.N.- 9707431774</t>
  </si>
  <si>
    <t>Nirmala Basumatary
M.N.- 9957004230</t>
  </si>
  <si>
    <t>Mabina Hazoary
M.N.- 9957329186</t>
  </si>
  <si>
    <t>Chaitali Shome
M.N.- 9706948536</t>
  </si>
  <si>
    <t>Barnali Narzary
M.N.- 8486074044</t>
  </si>
  <si>
    <t>Lalita Basumatary
M.N.- 8135947432</t>
  </si>
  <si>
    <t>Punu Basumatary
M.N.- 9678526953</t>
  </si>
  <si>
    <t>Arati Chetry
M.N.- 9954804575</t>
  </si>
  <si>
    <t>Mamta Rani Basumatary
M.N.- 9854951692</t>
  </si>
  <si>
    <t>Kwmsri Brahma
M.N.- 7896395808</t>
  </si>
  <si>
    <t>Rangina Brahma
M.N.- 9957659665</t>
  </si>
  <si>
    <t>Kalyani Devi Bora
M.N.- 9435720214</t>
  </si>
  <si>
    <t>Binapani Basumatary
M.N.- 9954310454</t>
  </si>
  <si>
    <t>Mousumi Brahma
M.N.- 9954255158</t>
  </si>
  <si>
    <t>Ashari Narzary
M.N.- 9435310549</t>
  </si>
  <si>
    <t>Swapna Basumatary
M.N.- 9854287296</t>
  </si>
  <si>
    <t>Rumi Mandal
M.N.- 9954151713</t>
  </si>
  <si>
    <t>Papita Mandal
M.N.- 9706190616</t>
  </si>
  <si>
    <t>Laxmi Barman
M.N.- 9678923992</t>
  </si>
  <si>
    <t>Nabanita Barman
M.N.- 9613828386</t>
  </si>
  <si>
    <t>Papya Dey Sarkar
M.N.- 9678175772</t>
  </si>
  <si>
    <t>Bulbuli Sengupta
M.N.- 9401098578</t>
  </si>
  <si>
    <t>Janaki Mandal Das
M.N.- 9957021851</t>
  </si>
  <si>
    <t>Anima Mandal Roy Talukdar
M.N.- 9577533343</t>
  </si>
  <si>
    <t>Rita Mahatto Dutta
M.N.- 9957891724</t>
  </si>
  <si>
    <t>Jasoda Mandal
M.N.- 9707783836</t>
  </si>
  <si>
    <t>Sakuntala Narzary
M.N.- 8011537503</t>
  </si>
  <si>
    <t>Anjali Brahma Basumatary
M.N.- 9401604233</t>
  </si>
  <si>
    <t>Bina Dey
M.N.- 9577392922</t>
  </si>
  <si>
    <t>Smriti Basumatary
M.N.- 8474030497</t>
  </si>
  <si>
    <t>Jaymati Brahma
M.N.- 9954843323</t>
  </si>
  <si>
    <t>Ritu Kana Brahma
M.N.- 8486249944</t>
  </si>
  <si>
    <t>Sansumwi Narzary
M.N.- 7399786165</t>
  </si>
  <si>
    <t>Pabita Brahma
M.N.- 8876121020</t>
  </si>
  <si>
    <t>Jayanti Basumatary
M.N.- 9678143742</t>
  </si>
  <si>
    <t>Bamanti Basumatary
M.N.- 9954650681</t>
  </si>
  <si>
    <t>Neela Daimary
M.N.- 9678379314</t>
  </si>
  <si>
    <t>Leela Kumari Pandey
M.N.- 9435259837</t>
  </si>
  <si>
    <t>Rumiya Begum
M.N.- 9854205824</t>
  </si>
  <si>
    <t>Roynadari</t>
  </si>
  <si>
    <t>Khateja Khatun
M.N.- 9859101961</t>
  </si>
  <si>
    <t>Magurmari</t>
  </si>
  <si>
    <t>Hamida Khatun
M.N.- 9435226702</t>
  </si>
  <si>
    <t>Anjuma Begum
M.N.- 7664868871</t>
  </si>
  <si>
    <t>Reena Gayary
M.N.- 9957200157</t>
  </si>
  <si>
    <t>Bharati Brahma
M.N.- 9954469385</t>
  </si>
  <si>
    <t>Sukanjhora</t>
  </si>
  <si>
    <t>Mijing Boro
M.N.- 8011625355</t>
  </si>
  <si>
    <t>Sarajani Wary
M.N.- 9957090554</t>
  </si>
  <si>
    <t>Sumitra Brahma
M.N.- 9678601873</t>
  </si>
  <si>
    <t>Jahida Begum
M.N.- 8134809954</t>
  </si>
  <si>
    <t>Jastna Bishmit
M.N.- 7896832460</t>
  </si>
  <si>
    <t>Bobby Begum
M.N.- 9954111135</t>
  </si>
  <si>
    <t>Radha Brahma
M.N.- 9577406629</t>
  </si>
  <si>
    <t>Swaraswati Koch
M.N.- 9957914133</t>
  </si>
  <si>
    <t>Mridula Sultana Begum
M.N.- 9435161757</t>
  </si>
  <si>
    <t>Ramala Basumatary
M.N.- 9954455936</t>
  </si>
  <si>
    <t>Kejula Mashahary
M.N.- 9957756053</t>
  </si>
  <si>
    <t>Jamuna Bala Brahma
M.N.- 9957894581</t>
  </si>
  <si>
    <t>Minati Brahma
M.N.- 8011563853</t>
  </si>
  <si>
    <t>Daloabari</t>
  </si>
  <si>
    <t>Binita Munda
M.N.- 9954302122</t>
  </si>
  <si>
    <t>Usha Dutta
M.N.- 8011892924</t>
  </si>
  <si>
    <t>2nd May, 2019</t>
  </si>
  <si>
    <t>3rd May, 2019</t>
  </si>
  <si>
    <t>4th May, 2019</t>
  </si>
  <si>
    <t>6th May, 2019</t>
  </si>
  <si>
    <t>7th May, 2019</t>
  </si>
  <si>
    <t>8th May, 2019</t>
  </si>
  <si>
    <t>9th May, 2019</t>
  </si>
  <si>
    <t>10th May, 2019</t>
  </si>
  <si>
    <t>13th May, 2019</t>
  </si>
  <si>
    <t>14th to 17th
May, 2019</t>
  </si>
  <si>
    <t>20th May, 2019</t>
  </si>
  <si>
    <t>21st May, 2019</t>
  </si>
  <si>
    <t>22nd May, 2019</t>
  </si>
  <si>
    <t>23rd May, 2019</t>
  </si>
  <si>
    <t>24th May, 2019</t>
  </si>
  <si>
    <t>27th May, 2019</t>
  </si>
  <si>
    <t>28th May, 2019</t>
  </si>
  <si>
    <t>29th May, 2019</t>
  </si>
  <si>
    <t>30th May, 2019</t>
  </si>
  <si>
    <t>31st May, 2019</t>
  </si>
  <si>
    <t>14th May, 2019</t>
  </si>
  <si>
    <t>15th May, 2019</t>
  </si>
  <si>
    <t>16th May, 2019</t>
  </si>
  <si>
    <t>17th May, 2019</t>
  </si>
  <si>
    <t>Anjali Basumatary</t>
  </si>
  <si>
    <t>Hima Basumatary</t>
  </si>
  <si>
    <t>Rumi Bhatacharjee</t>
  </si>
  <si>
    <t>Pratima Roy</t>
  </si>
  <si>
    <t>Lunti devi</t>
  </si>
  <si>
    <t>Purni Narzary</t>
  </si>
  <si>
    <t>Urmila Basumatary</t>
  </si>
  <si>
    <t>Adury Basumatary</t>
  </si>
  <si>
    <t>Sita Maya Chetry</t>
  </si>
  <si>
    <t>Anjali Basumatari</t>
  </si>
  <si>
    <t>Phulmati Brahma</t>
  </si>
  <si>
    <t>Sarathi</t>
  </si>
  <si>
    <t>Anita Brahma</t>
  </si>
  <si>
    <t>Champaklata Roy</t>
  </si>
  <si>
    <t>Dhaneswari Barman</t>
  </si>
  <si>
    <t>Manalisha Basumatary</t>
  </si>
  <si>
    <t>Chineswary Roy</t>
  </si>
  <si>
    <t>Delfina Kujur</t>
  </si>
  <si>
    <t>Marjina Begum</t>
  </si>
  <si>
    <t>Puspa Rani Brahma</t>
  </si>
  <si>
    <t>Alina Basumatary</t>
  </si>
  <si>
    <t>Ruma Thapa</t>
  </si>
  <si>
    <t>Bharati Baruah</t>
  </si>
  <si>
    <t>Jimarani Islary</t>
  </si>
  <si>
    <t>Jusila Kisku</t>
  </si>
  <si>
    <t>Sumitra Basumatari</t>
  </si>
  <si>
    <t>Ranjila Brahma</t>
  </si>
  <si>
    <t>Renu Basumatari</t>
  </si>
  <si>
    <t>Bijuki Boro</t>
  </si>
  <si>
    <t>Sumi Basumatary</t>
  </si>
  <si>
    <t>Nijwm Basumatary</t>
  </si>
  <si>
    <t>Purnima Basumatary</t>
  </si>
  <si>
    <t>Sarbasri Basumatary</t>
  </si>
  <si>
    <t>Ambika Roy</t>
  </si>
  <si>
    <t>Santi Narzari</t>
  </si>
  <si>
    <t>Amrita Biswakrma</t>
  </si>
  <si>
    <t>Kamal Basumatari</t>
  </si>
  <si>
    <t>Ahilay Roy</t>
  </si>
  <si>
    <t>Kabita Roy</t>
  </si>
  <si>
    <t>196 NO. BANDIRGHOLA LPS (UE)</t>
  </si>
  <si>
    <t>18010535105</t>
  </si>
  <si>
    <t>KALAGURU BISHNU RABHA ME SCHOOL (NP)</t>
  </si>
  <si>
    <t>18010538001</t>
  </si>
  <si>
    <t>1677 NO. CHAKRASHILA LP SCHOOL</t>
  </si>
  <si>
    <t>18010536601</t>
  </si>
  <si>
    <t>2302 NO. JORNAGARA LP SCHOOL</t>
  </si>
  <si>
    <t>18010537901</t>
  </si>
  <si>
    <t>195 NO. HARIRDAL LPS (UE)</t>
  </si>
  <si>
    <t>18010538101</t>
  </si>
  <si>
    <t>2408/B NO. SOSHANGHAT BAGHERKHAJ  LPS</t>
  </si>
  <si>
    <t>18010536501</t>
  </si>
  <si>
    <t>412 NO. A. SALBARI LP SCHOOL</t>
  </si>
  <si>
    <t>18010538901</t>
  </si>
  <si>
    <t>SOSHANGHAT LPS (NP)</t>
  </si>
  <si>
    <t>18010536503</t>
  </si>
  <si>
    <t>842 NO. ALURBHUI LP SCHOOL</t>
  </si>
  <si>
    <t>18010535101</t>
  </si>
  <si>
    <t>KALJANI LPS (NP)</t>
  </si>
  <si>
    <t>18010538201</t>
  </si>
  <si>
    <t>194 NO JORNAGRA PT-III LPS (UE)</t>
  </si>
  <si>
    <t>18010538102</t>
  </si>
  <si>
    <t>1947 NO. JOINPUR LPS</t>
  </si>
  <si>
    <t>18010535801</t>
  </si>
  <si>
    <t>ALURBHUI HIGH SCHOOL</t>
  </si>
  <si>
    <t>18010535104</t>
  </si>
  <si>
    <t>2315 NO. TINTILA LP SCHOOL</t>
  </si>
  <si>
    <t>18010539101</t>
  </si>
  <si>
    <t>ABHAYAKUTI UJANPARA LPS (NP)</t>
  </si>
  <si>
    <t>18010535001</t>
  </si>
  <si>
    <t>RANCHARAN BRAHMA MEMORIAL ME SCHOOL</t>
  </si>
  <si>
    <t>18010526402</t>
  </si>
  <si>
    <t>NO. 817 DAWRAIGHAT LPS</t>
  </si>
  <si>
    <t>18010511701</t>
  </si>
  <si>
    <t>CHARAIKHOLA HIGH SCHOOL</t>
  </si>
  <si>
    <t>18010521704</t>
  </si>
  <si>
    <t>SIMLAGURI LPS</t>
  </si>
  <si>
    <t>18010511603</t>
  </si>
  <si>
    <t>NO.31 KHARGAON BASHBARI LPS</t>
  </si>
  <si>
    <t>18010530901</t>
  </si>
  <si>
    <t>BORO ADABARI ARAITHANG LPS</t>
  </si>
  <si>
    <t>18010511601</t>
  </si>
  <si>
    <t>CHARAIKHOLA ME SCHOOL</t>
  </si>
  <si>
    <t>18010521702</t>
  </si>
  <si>
    <t>NO.676 SHYAM THAIBARI LPS</t>
  </si>
  <si>
    <t>18010521101</t>
  </si>
  <si>
    <t>NO.813 BELGURI LPS</t>
  </si>
  <si>
    <t>18010526101</t>
  </si>
  <si>
    <t>NO.189 TARAIBARI LPS</t>
  </si>
  <si>
    <t>18010511401</t>
  </si>
  <si>
    <t>NO.113 HARINAGURI LPS</t>
  </si>
  <si>
    <t>18010506401</t>
  </si>
  <si>
    <t>NO.160 BATABARI LPS</t>
  </si>
  <si>
    <t>18010502101</t>
  </si>
  <si>
    <t>HARINAGURI HIGH SCHOOL</t>
  </si>
  <si>
    <t>18010506406</t>
  </si>
  <si>
    <t>GHORAMARA ME MADRASSA</t>
  </si>
  <si>
    <t>18010515210</t>
  </si>
  <si>
    <t>NO 93 THANDARPARA LPS</t>
  </si>
  <si>
    <t>18010519701</t>
  </si>
  <si>
    <t>NO.673 GHORAMORA LPS</t>
  </si>
  <si>
    <t>18010515201</t>
  </si>
  <si>
    <t>KAMARPARA LPS</t>
  </si>
  <si>
    <t>18010529601</t>
  </si>
  <si>
    <t>UTTAR BARUAPARA LPS (NP)</t>
  </si>
  <si>
    <t>18010515102</t>
  </si>
  <si>
    <t>TILAPARA MES (NP)</t>
  </si>
  <si>
    <t>18010525002</t>
  </si>
  <si>
    <t>NO.83 MEDHIPARA LPS</t>
  </si>
  <si>
    <t>18010515301</t>
  </si>
  <si>
    <t>CHENGMARI LPS</t>
  </si>
  <si>
    <t>18010514701</t>
  </si>
  <si>
    <t>NO.391 KHUTAMARI LPS</t>
  </si>
  <si>
    <t>18010532201</t>
  </si>
  <si>
    <t>MAHAJANPARA LPS</t>
  </si>
  <si>
    <t>18010515001</t>
  </si>
  <si>
    <t>BARUAPARA LPS</t>
  </si>
  <si>
    <t>18010515101</t>
  </si>
  <si>
    <t>UTTAR GHORAMARA LPS</t>
  </si>
  <si>
    <t>18010515202</t>
  </si>
  <si>
    <t>DALOABARI PT-I(A)</t>
  </si>
  <si>
    <t>18300050703</t>
  </si>
  <si>
    <t>BANGLABARI-C</t>
  </si>
  <si>
    <t>18300050704</t>
  </si>
  <si>
    <t>BANGLABARI-B</t>
  </si>
  <si>
    <t>18300050705</t>
  </si>
  <si>
    <t>BANGLABARI PT-I(A)</t>
  </si>
  <si>
    <t>18300050706</t>
  </si>
  <si>
    <t>BANGLABARI COLONY</t>
  </si>
  <si>
    <t>18300050707</t>
  </si>
  <si>
    <t>KHUMGURI</t>
  </si>
  <si>
    <t>18300050708</t>
  </si>
  <si>
    <t>JAMGURI</t>
  </si>
  <si>
    <t>18300050709</t>
  </si>
  <si>
    <t>KUMGURI CHOUHAN BASTI</t>
  </si>
  <si>
    <t>18300050710</t>
  </si>
  <si>
    <t>CHANDAMARI(A)</t>
  </si>
  <si>
    <t>18300050711</t>
  </si>
  <si>
    <t>CHANDAMARI-B</t>
  </si>
  <si>
    <t>18300050712</t>
  </si>
  <si>
    <t>CHIROLINE BAGISHA</t>
  </si>
  <si>
    <t>18300050713</t>
  </si>
  <si>
    <t>GENDRALINE</t>
  </si>
  <si>
    <t>18300050714</t>
  </si>
  <si>
    <t>KHATRIA PARA</t>
  </si>
  <si>
    <t>18300050715</t>
  </si>
  <si>
    <t>BORO BATARMARI</t>
  </si>
  <si>
    <t>18300050716</t>
  </si>
  <si>
    <t>DIMALGAON</t>
  </si>
  <si>
    <t>18300050717</t>
  </si>
  <si>
    <t>BARMANPARA BATABARI</t>
  </si>
  <si>
    <t>18300050718</t>
  </si>
  <si>
    <t>MAZPARA</t>
  </si>
  <si>
    <t>18300050719</t>
  </si>
  <si>
    <t>KHASHIPARA -MAJPARA</t>
  </si>
  <si>
    <t>18300050801</t>
  </si>
  <si>
    <t>CHENGMARI</t>
  </si>
  <si>
    <t>18300050802</t>
  </si>
  <si>
    <t>MEDHIPARA</t>
  </si>
  <si>
    <t>18300050803</t>
  </si>
  <si>
    <t>KHUTAMARI</t>
  </si>
  <si>
    <t>18300050804</t>
  </si>
  <si>
    <t>BHODYAGURI-B</t>
  </si>
  <si>
    <t>18300050805</t>
  </si>
  <si>
    <t>TILAPARA L.P.SCHOOL</t>
  </si>
  <si>
    <t>18300050806</t>
  </si>
  <si>
    <t>TILAPARA+KAMARPARA</t>
  </si>
  <si>
    <t>18300050807</t>
  </si>
  <si>
    <t>SONAMOYEEPARA</t>
  </si>
  <si>
    <t>18300050808</t>
  </si>
  <si>
    <t>DAORAIGHAT-II</t>
  </si>
  <si>
    <t>18300050901</t>
  </si>
  <si>
    <t>JOYPUR</t>
  </si>
  <si>
    <t>18300050809</t>
  </si>
  <si>
    <t>MOKRAPARA</t>
  </si>
  <si>
    <t>18300050810</t>
  </si>
  <si>
    <t>KATHALGURI</t>
  </si>
  <si>
    <t>18300050811</t>
  </si>
  <si>
    <t>DIABARI</t>
  </si>
  <si>
    <t>18300050812</t>
  </si>
  <si>
    <t>MAKRAPARA BORO BASTI</t>
  </si>
  <si>
    <t>18300050814</t>
  </si>
  <si>
    <t>BHATIPARA</t>
  </si>
  <si>
    <t>18300050819</t>
  </si>
  <si>
    <t>CHOTO GENDRABIL</t>
  </si>
  <si>
    <t>18300050813</t>
  </si>
  <si>
    <t>GENDRABIL (BORO)</t>
  </si>
  <si>
    <t>18300050815</t>
  </si>
  <si>
    <t>GENDRABIL NATHPARA</t>
  </si>
  <si>
    <t>18300050816</t>
  </si>
  <si>
    <t>GENDRABIL BORO BASTI</t>
  </si>
  <si>
    <t>18300050817</t>
  </si>
  <si>
    <t>NARABARI NORTH+SOUTH</t>
  </si>
  <si>
    <t>18300050818</t>
  </si>
  <si>
    <t>MALANDHUBI-II</t>
  </si>
  <si>
    <t>18300050903</t>
  </si>
  <si>
    <t>KATRIGASHA</t>
  </si>
  <si>
    <t>18300050904</t>
  </si>
  <si>
    <t>BELGURI</t>
  </si>
  <si>
    <t>18300050907</t>
  </si>
  <si>
    <t>MALANDUBI PT-I</t>
  </si>
  <si>
    <t>18300050908</t>
  </si>
  <si>
    <t>DWIJIBARI</t>
  </si>
  <si>
    <t>18300050914</t>
  </si>
  <si>
    <t>BHALUKJHORA</t>
  </si>
  <si>
    <t>18300050905</t>
  </si>
  <si>
    <t>RAINADABRI</t>
  </si>
  <si>
    <t>18300050906</t>
  </si>
  <si>
    <t>JAMADARPARA</t>
  </si>
  <si>
    <t>18300050909</t>
  </si>
  <si>
    <t>TANADARPARA</t>
  </si>
  <si>
    <t>18300050910</t>
  </si>
  <si>
    <t>GHORAMARA -I</t>
  </si>
  <si>
    <t>18300050911</t>
  </si>
  <si>
    <t>GHORAMARA-B</t>
  </si>
  <si>
    <t>18300050912</t>
  </si>
  <si>
    <t>BANDARMURI+JATRASHIGURI</t>
  </si>
  <si>
    <t>18300050913</t>
  </si>
  <si>
    <t>UZANPARA</t>
  </si>
  <si>
    <t>18300050916</t>
  </si>
  <si>
    <t>BHODYAGURI-A</t>
  </si>
  <si>
    <t>18300050917</t>
  </si>
  <si>
    <t>BARUAPARA</t>
  </si>
  <si>
    <t>18300050918</t>
  </si>
  <si>
    <t>MAHAJANPARA</t>
  </si>
  <si>
    <t>18300050919</t>
  </si>
  <si>
    <t>Abdul Goni
M.N.- 7399763560</t>
  </si>
  <si>
    <t>Barkatul Hoque
M.N.- 7086685419</t>
  </si>
  <si>
    <t>Rameswar Mushahary
M.N.- 7399949553</t>
  </si>
  <si>
    <t>Akhtar Hussain
M.N.- 8011405930</t>
  </si>
  <si>
    <t>Jitendra Baro
M.N.- 9101324484</t>
  </si>
  <si>
    <t>Monowara Khatun
M.N.- 8473888517</t>
  </si>
  <si>
    <t>Pradip Kumar Koch
M.N.- 9678884981</t>
  </si>
  <si>
    <t>Hasen Ali
M.N.- 9365779611</t>
  </si>
  <si>
    <t>Asmat Ali
M.N.- 9707089236</t>
  </si>
  <si>
    <t>Atindra Barman
M.N.- 9859135733</t>
  </si>
  <si>
    <t>Sahidul Islam
M.N.- 9954016042</t>
  </si>
  <si>
    <t>Rupendra Mushahary
M.N.- 9954556622</t>
  </si>
  <si>
    <t>Arun Kumar Das
M.N.- 9859214314</t>
  </si>
  <si>
    <t>Fazal Hoque
M.N.- 9957925347</t>
  </si>
  <si>
    <t>Haliram Rabha
M.N.- 9957013375</t>
  </si>
  <si>
    <t>Jubaraj Borgoyary
M.N.- 9854793041</t>
  </si>
  <si>
    <t>Charaikhola</t>
  </si>
  <si>
    <t>Ranjan Kr. Narzary
M.N.- 9954245913</t>
  </si>
  <si>
    <t>Subhas Roy
M.N.- 8486247248</t>
  </si>
  <si>
    <t>Janaki Brahma
M.N.- 8486581337</t>
  </si>
  <si>
    <t>Sikna Narzary
M.N.- 8486899395</t>
  </si>
  <si>
    <t>Dharitri Roy
M.N.- 9435720346</t>
  </si>
  <si>
    <t>Bikram Chandra Narzary
M.N.- 8876929712</t>
  </si>
  <si>
    <t>Santi Ram Rabha
M.N.- 9577770403</t>
  </si>
  <si>
    <t>Bhanu Brahma
M.N.- 9859346994</t>
  </si>
  <si>
    <t>Prem Kumari Chetry
M.N.- 9954383985</t>
  </si>
  <si>
    <t>Chaya Bala Narzary
M.N.- 9954873349</t>
  </si>
  <si>
    <t>Ankita Roy
M.N.- 9957085384</t>
  </si>
  <si>
    <t>Chengmari</t>
  </si>
  <si>
    <t>Rita Rani Roy
M.N.- 8721858678</t>
  </si>
  <si>
    <t>Pranjal Kumar Nath
M.N.- 8752097907</t>
  </si>
  <si>
    <t>Nira Ram Roy
M.N.- 9577206714</t>
  </si>
  <si>
    <t>Nur Amir Hussain
M.N.- 9577407514</t>
  </si>
  <si>
    <t>Tebendra Nath
M.N.- 9678605667</t>
  </si>
  <si>
    <t>Binod Chandra Roy
M.N.- 9854029973</t>
  </si>
  <si>
    <t>Mukul Barua
M.N.- 9854292682</t>
  </si>
  <si>
    <t>Rezia Begum
M.N.- 9854341353</t>
  </si>
  <si>
    <t>Hussain Ali Sheikh
M.N.- 9854777487</t>
  </si>
  <si>
    <t>Anowara Begum
M.N.- 9854802775</t>
  </si>
  <si>
    <t>Hamida Begum
M.N.- 9859117740</t>
  </si>
  <si>
    <t>Purnima Narzary
M.N.- 7896932513</t>
  </si>
  <si>
    <t>Elija Toppo
M.N.- 8254867176</t>
  </si>
  <si>
    <t>Pranati Basumatary
M.N.- 9957028132</t>
  </si>
  <si>
    <t>Manasri Mashahary
M.N.- 9957983313</t>
  </si>
  <si>
    <t>Rupanjali Brahma
M.N.- 8017400836</t>
  </si>
  <si>
    <t>Rajkumari Chouhan
M.N.- 9957263271</t>
  </si>
  <si>
    <t>Jamguri</t>
  </si>
  <si>
    <t>Rapala Basumatary
M.N.- 8134949511</t>
  </si>
  <si>
    <t>Kumguri</t>
  </si>
  <si>
    <t>Manjila Brahma
M.N.- 8472866383</t>
  </si>
  <si>
    <t>Jitmaya Newar
M.N.- 9678726453</t>
  </si>
  <si>
    <t>Minoti Das
M.N.- 9401059707</t>
  </si>
  <si>
    <t>Railo Dhanowar
M.N.- 8812885162</t>
  </si>
  <si>
    <t>Malati Mashahary
M.N.- 7896625736</t>
  </si>
  <si>
    <t>Ruma Dutta
M.N.- 7896405433</t>
  </si>
  <si>
    <t>Mayarani Brahma
M.N.- 9957303239</t>
  </si>
  <si>
    <t>Kokrajhar Civil Hospital</t>
  </si>
  <si>
    <t>Arati Roy
M.N.- 7896395618</t>
  </si>
  <si>
    <t>Janmati Roy
M.N.- 9678927114</t>
  </si>
  <si>
    <t>Dhanabati Roy
M.N.- 9854702128</t>
  </si>
  <si>
    <t>Tara Devi Roy
M.N.- 9859716790</t>
  </si>
  <si>
    <t>Purnima Singha Barua
M.N.- 9859814889</t>
  </si>
  <si>
    <t>Suruchi Ray
M.N.- 9577406440</t>
  </si>
  <si>
    <t>Rabiya Begum
M.N.- 8472047908</t>
  </si>
  <si>
    <t>Maleka Khatun
M.N.- 9613828107</t>
  </si>
  <si>
    <t>Bhanu Das Nath
M.N.- 9401821268</t>
  </si>
  <si>
    <t>Promila  Roy
M.N.- 9954851995</t>
  </si>
  <si>
    <t>Selina Khatun 
M.N.- 9859486432</t>
  </si>
  <si>
    <t>Sajeda Begum
M.N.- 9508805405</t>
  </si>
  <si>
    <t>Saleha Begum
M.N.- 7399257151</t>
  </si>
  <si>
    <t>Gendrabil</t>
  </si>
  <si>
    <t>Bhairabi Roy
M.N.- 7399691833</t>
  </si>
  <si>
    <t>Laily Begum
M.N.- 9854973757</t>
  </si>
  <si>
    <t>Sarala Basumatary
M.N.- 9854365769</t>
  </si>
  <si>
    <t>Molandubi</t>
  </si>
  <si>
    <t>Gita Brahma
M.N.- 9957951263</t>
  </si>
  <si>
    <t>Bhanu Basumatary
M.N.- 9957316345</t>
  </si>
  <si>
    <t>Anju Brahma
M.N.- 9954166932</t>
  </si>
  <si>
    <t>Daratri Sutradhar
M.N.- 7678144318</t>
  </si>
  <si>
    <t>Dipika Nath
M.N.- 9954010360</t>
  </si>
  <si>
    <t>Irani Basumatary
M.N.- 8011391805</t>
  </si>
  <si>
    <t>Jumila Goyary
M.N.- 9854159976</t>
  </si>
  <si>
    <t>Basanti Sutradhar
M.N.- 9854489353</t>
  </si>
  <si>
    <t>Anima Gayary
M.N.- 9577716632</t>
  </si>
  <si>
    <t>Jayshree  Basumatary
M.N.- 9957128536</t>
  </si>
  <si>
    <t>Shalay Narzary
M.N.- 9613518225</t>
  </si>
  <si>
    <t>Rani Bala Narzary
M.N.- 7896571821</t>
  </si>
  <si>
    <t>Santashi Narzary
M.N.- 8135832741</t>
  </si>
  <si>
    <t>Rainadabri</t>
  </si>
  <si>
    <t>Sadhana Roy
M.N.- 9954252699</t>
  </si>
  <si>
    <t>Nilima Roy
M.N.- 7896908411</t>
  </si>
  <si>
    <t>Basanti Chouduri
M.N.- 9613575291</t>
  </si>
  <si>
    <t>Rahima Begum
M.N.- 9859703541</t>
  </si>
  <si>
    <t>Arima Begum
M.N.- 9401637750</t>
  </si>
  <si>
    <t>Bidiswari Basumatary
M.N.- 9957622934</t>
  </si>
  <si>
    <t>Reranaguri</t>
  </si>
  <si>
    <t>Hasina Khatun
M.N.- 9854463659</t>
  </si>
  <si>
    <t>Rabiya Khatun
M.N.- 7399433153</t>
  </si>
  <si>
    <t>Nurjahan Begum
M.N.- 9854964529</t>
  </si>
  <si>
    <t>Jahara Khatun
M.N.- 9577401720</t>
  </si>
  <si>
    <t>1st June, 2019</t>
  </si>
  <si>
    <t>3rd June, 2019</t>
  </si>
  <si>
    <t>4th June, 2019</t>
  </si>
  <si>
    <t>6th June, 2019</t>
  </si>
  <si>
    <t>7th June, 2019</t>
  </si>
  <si>
    <t>10th June, 2019</t>
  </si>
  <si>
    <t>11th June, 2019</t>
  </si>
  <si>
    <t>12th June, 2019</t>
  </si>
  <si>
    <t>13th June, 2019</t>
  </si>
  <si>
    <t>14th June, 2019</t>
  </si>
  <si>
    <t>15th June, 2019</t>
  </si>
  <si>
    <t>17th June, 2019</t>
  </si>
  <si>
    <t>18th June, 2019</t>
  </si>
  <si>
    <t>19th June, 2019</t>
  </si>
  <si>
    <t>20th June, 2019</t>
  </si>
  <si>
    <t>21st June, 2019</t>
  </si>
  <si>
    <t>24th June, 2019</t>
  </si>
  <si>
    <t>25th June, 2019</t>
  </si>
  <si>
    <t>26th June, 2019</t>
  </si>
  <si>
    <t>27th June, 2019</t>
  </si>
  <si>
    <t>28th June, 2019</t>
  </si>
  <si>
    <t>29th June, 2019</t>
  </si>
  <si>
    <t>Mrs.Benju Basumatary</t>
  </si>
  <si>
    <t>Jupila Basumatary</t>
  </si>
  <si>
    <t>Nileswari Rava</t>
  </si>
  <si>
    <t>Ruma Roy</t>
  </si>
  <si>
    <t>Sukusri Basumatari</t>
  </si>
  <si>
    <t>Junu Goyary</t>
  </si>
  <si>
    <t>Ramani Brahma</t>
  </si>
  <si>
    <t>Amena Begum</t>
  </si>
  <si>
    <t>Rahila Muchahary</t>
  </si>
  <si>
    <t>Manika Ray</t>
  </si>
  <si>
    <t>Bisori Narzary</t>
  </si>
  <si>
    <t>Milukha Basumatary</t>
  </si>
  <si>
    <t>Raisumai Basumatary And Laxmi Narzary</t>
  </si>
  <si>
    <t>Kanchani Brahma/Supe Basumatary/Putuli Basumatary</t>
  </si>
  <si>
    <t>Jyotsna Rani Brahma</t>
  </si>
  <si>
    <t>Dalimi Basumatary</t>
  </si>
  <si>
    <t>Suchitra Roy</t>
  </si>
  <si>
    <t>Uttara Basumatary</t>
  </si>
  <si>
    <t>Gita Rani Roy</t>
  </si>
  <si>
    <t>Saibhya Rani Roy</t>
  </si>
  <si>
    <t>Basanti Bala Roy</t>
  </si>
  <si>
    <t>Namita Narzary</t>
  </si>
  <si>
    <t>Ratini Moshahary</t>
  </si>
  <si>
    <t>Raisumai Basumatary</t>
  </si>
  <si>
    <t>Suchila Brahma</t>
  </si>
  <si>
    <t>Laxmi Narzary</t>
  </si>
  <si>
    <t>Namila Basumatary</t>
  </si>
  <si>
    <t>Pranita Basumatary</t>
  </si>
  <si>
    <t>Rama Brahma</t>
  </si>
  <si>
    <t>Ratima Basumatary</t>
  </si>
  <si>
    <t>Sabita Brahma</t>
  </si>
  <si>
    <t>Champa Basumatary</t>
  </si>
  <si>
    <t>Rupali Brahma</t>
  </si>
  <si>
    <t>Anila Brahma</t>
  </si>
  <si>
    <t>Champa Kundu</t>
  </si>
  <si>
    <t>Prativa Mushahary</t>
  </si>
  <si>
    <t>Bharati Roy</t>
  </si>
  <si>
    <t>Ramela Narzari</t>
  </si>
  <si>
    <t>Anila Brahma And Sabita Brahma</t>
  </si>
  <si>
    <t>Joymoti Somframary</t>
  </si>
  <si>
    <t>Kaushalya Basumatary</t>
  </si>
  <si>
    <t>Mwinabili Basumatary</t>
  </si>
  <si>
    <t>Ritu Basumatary</t>
  </si>
  <si>
    <t>Sandana Barman</t>
  </si>
  <si>
    <t>Rekha Rani Roy</t>
  </si>
  <si>
    <t>Salilay Bari</t>
  </si>
  <si>
    <t>Jayanti Narzary</t>
  </si>
  <si>
    <t>Phulmaya Lohar</t>
  </si>
  <si>
    <t xml:space="preserve">Labanya Brahma </t>
  </si>
  <si>
    <t>Sonati Murmu</t>
  </si>
  <si>
    <t>Mainao Bargoyary</t>
  </si>
  <si>
    <t>Anara Bibi</t>
  </si>
  <si>
    <t>Purnima Basumatari</t>
  </si>
  <si>
    <t>Sampa Basumatari</t>
  </si>
  <si>
    <t>Sarubala Roy</t>
  </si>
  <si>
    <t>Pratima</t>
  </si>
  <si>
    <t>Beauti Narzari</t>
  </si>
  <si>
    <t>Pramila Kisku</t>
  </si>
  <si>
    <t>Bhudima Hajawary</t>
  </si>
  <si>
    <t>Jaima Goyary</t>
  </si>
  <si>
    <t>SILKATARY</t>
  </si>
  <si>
    <t>18300051313</t>
  </si>
  <si>
    <t>18300051314</t>
  </si>
  <si>
    <t>GOURARANGTARI</t>
  </si>
  <si>
    <t>18300051315</t>
  </si>
  <si>
    <t>SAMARPARA</t>
  </si>
  <si>
    <t>18300051316</t>
  </si>
  <si>
    <t>KAMARPARA</t>
  </si>
  <si>
    <t>18300051317</t>
  </si>
  <si>
    <t>GAROKUTA</t>
  </si>
  <si>
    <t>18300051318</t>
  </si>
  <si>
    <t>DEODOBA PT-I</t>
  </si>
  <si>
    <t>18300051319</t>
  </si>
  <si>
    <t>BANDARCHORA PT-II</t>
  </si>
  <si>
    <t>18300051401</t>
  </si>
  <si>
    <t>DOLOGAON</t>
  </si>
  <si>
    <t>18300051402</t>
  </si>
  <si>
    <t>BANGALPARA</t>
  </si>
  <si>
    <t>18300051403</t>
  </si>
  <si>
    <t>FUKAGAON</t>
  </si>
  <si>
    <t>18300051404</t>
  </si>
  <si>
    <t>SOUTH KURCHAKATI</t>
  </si>
  <si>
    <t>18300051405</t>
  </si>
  <si>
    <t>KURCHAKATI  MADHYA</t>
  </si>
  <si>
    <t>18300051406</t>
  </si>
  <si>
    <t>NORTH KURCHAKATI</t>
  </si>
  <si>
    <t>18300051407</t>
  </si>
  <si>
    <t>EAST  KURSHAKATI</t>
  </si>
  <si>
    <t>18300051408</t>
  </si>
  <si>
    <t>LALMATI</t>
  </si>
  <si>
    <t>18300051409</t>
  </si>
  <si>
    <t>CHOTO KURCHAKATI</t>
  </si>
  <si>
    <t>18300051410</t>
  </si>
  <si>
    <t>HORIGAON</t>
  </si>
  <si>
    <t>18300051411</t>
  </si>
  <si>
    <t>BENIBARI</t>
  </si>
  <si>
    <t>18300051412</t>
  </si>
  <si>
    <t>MURABARI</t>
  </si>
  <si>
    <t>18300051413</t>
  </si>
  <si>
    <t>CHOUTAKI PT-I</t>
  </si>
  <si>
    <t>18300051414</t>
  </si>
  <si>
    <t>CHOUTAKI PT-II</t>
  </si>
  <si>
    <t>18300051415</t>
  </si>
  <si>
    <t>BAMUNIGAON</t>
  </si>
  <si>
    <t>18300051416</t>
  </si>
  <si>
    <t>SALAKTI- A</t>
  </si>
  <si>
    <t>18300051417</t>
  </si>
  <si>
    <t>SALAKTI- B</t>
  </si>
  <si>
    <t>18300051418</t>
  </si>
  <si>
    <t>SALAKTI- C</t>
  </si>
  <si>
    <t>18300051419</t>
  </si>
  <si>
    <t>SOUTH KAONIABASHA</t>
  </si>
  <si>
    <t>18300051501</t>
  </si>
  <si>
    <t>SUTRADHADARPARA</t>
  </si>
  <si>
    <t>18300051502</t>
  </si>
  <si>
    <t>CHEDAMARI PT-II</t>
  </si>
  <si>
    <t>18300051503</t>
  </si>
  <si>
    <t>LABDANGURI</t>
  </si>
  <si>
    <t>18300051504</t>
  </si>
  <si>
    <t>CHOUTAKI</t>
  </si>
  <si>
    <t>18300051505</t>
  </si>
  <si>
    <t>SAKATIGAON</t>
  </si>
  <si>
    <t>18300051506</t>
  </si>
  <si>
    <t>NICHINAPARA</t>
  </si>
  <si>
    <t>18300051507</t>
  </si>
  <si>
    <t>NALBARI</t>
  </si>
  <si>
    <t>18300051508</t>
  </si>
  <si>
    <t>TIRIMARI</t>
  </si>
  <si>
    <t>18300051509</t>
  </si>
  <si>
    <t>THURIBARI</t>
  </si>
  <si>
    <t>18300051510</t>
  </si>
  <si>
    <t>KHAGRABARI</t>
  </si>
  <si>
    <t>18300051511</t>
  </si>
  <si>
    <t>BHUTKURA</t>
  </si>
  <si>
    <t>18300051512</t>
  </si>
  <si>
    <t>HEKHAIPARA</t>
  </si>
  <si>
    <t>18300051513</t>
  </si>
  <si>
    <t>BASUGAON</t>
  </si>
  <si>
    <t>18300051514</t>
  </si>
  <si>
    <t>BHUTIAPARA</t>
  </si>
  <si>
    <t>18300051515</t>
  </si>
  <si>
    <t>FULGURI</t>
  </si>
  <si>
    <t>18300051516</t>
  </si>
  <si>
    <t>BHUTIAPRA-B</t>
  </si>
  <si>
    <t>18300051517</t>
  </si>
  <si>
    <t>EAST KHAGRABARI</t>
  </si>
  <si>
    <t>18300051518</t>
  </si>
  <si>
    <t>BANDHARCHORA PT-I</t>
  </si>
  <si>
    <t>18300051519</t>
  </si>
  <si>
    <t>NEW BASHBARI</t>
  </si>
  <si>
    <t>18300051601</t>
  </si>
  <si>
    <t>DOBRAGAON</t>
  </si>
  <si>
    <t>18300051602</t>
  </si>
  <si>
    <t>DHARAMPUR</t>
  </si>
  <si>
    <t>18300051603</t>
  </si>
  <si>
    <t>SANTIPUR</t>
  </si>
  <si>
    <t>18300051604</t>
  </si>
  <si>
    <t>SHYAMSINGKELLA</t>
  </si>
  <si>
    <t>18300051605</t>
  </si>
  <si>
    <t>UATTAR LATAGAON</t>
  </si>
  <si>
    <t>18300051606</t>
  </si>
  <si>
    <t>SIMLAGURI</t>
  </si>
  <si>
    <t>18300051607</t>
  </si>
  <si>
    <t>CHEDAMARI PT-I</t>
  </si>
  <si>
    <t>18300051608</t>
  </si>
  <si>
    <t>KUDRA BASUGAON</t>
  </si>
  <si>
    <t>18300051609</t>
  </si>
  <si>
    <t>LATAGAON</t>
  </si>
  <si>
    <t>18300051610</t>
  </si>
  <si>
    <t>SALGURI</t>
  </si>
  <si>
    <t>18300051611</t>
  </si>
  <si>
    <t>TARANGURI</t>
  </si>
  <si>
    <t>18300051612</t>
  </si>
  <si>
    <t>LALTARI</t>
  </si>
  <si>
    <t>18300051613</t>
  </si>
  <si>
    <t>JOREGAON -HORIGAON</t>
  </si>
  <si>
    <t>18300051614</t>
  </si>
  <si>
    <t>JOREGAON PT-I</t>
  </si>
  <si>
    <t>18300051615</t>
  </si>
  <si>
    <t>JOREGAON PT-II</t>
  </si>
  <si>
    <t>18300051616</t>
  </si>
  <si>
    <t>JOREGAONPT.-III</t>
  </si>
  <si>
    <t>18300051617</t>
  </si>
  <si>
    <t>KAONIABASHA BHATIPARA</t>
  </si>
  <si>
    <t>18300051618</t>
  </si>
  <si>
    <t>UZAN KAONIABASHA</t>
  </si>
  <si>
    <t>18300051619</t>
  </si>
  <si>
    <t>AMGURI VILLAGE</t>
  </si>
  <si>
    <t>18300051701</t>
  </si>
  <si>
    <t>MAINAJHAR RAVAPARA</t>
  </si>
  <si>
    <t>18300051702</t>
  </si>
  <si>
    <t>MANGLAJHORA</t>
  </si>
  <si>
    <t>18300051703</t>
  </si>
  <si>
    <t>JAMAIPARA+JHAGRAPARA</t>
  </si>
  <si>
    <t>18300051001</t>
  </si>
  <si>
    <t>THURIBARI+OWABARI</t>
  </si>
  <si>
    <t>18300050902</t>
  </si>
  <si>
    <t>BHOMRAGURI</t>
  </si>
  <si>
    <t>18300050915</t>
  </si>
  <si>
    <t>TARAIBARI</t>
  </si>
  <si>
    <t>18300051002</t>
  </si>
  <si>
    <t>SHYAMTHAIBARI</t>
  </si>
  <si>
    <t>18300051003</t>
  </si>
  <si>
    <t>BORO ADABARI</t>
  </si>
  <si>
    <t>18300051004</t>
  </si>
  <si>
    <t>CHOTO ADABARI</t>
  </si>
  <si>
    <t>18300051005</t>
  </si>
  <si>
    <t>BALABARI+SARAGURI</t>
  </si>
  <si>
    <t>18300051006</t>
  </si>
  <si>
    <t>BASHBARI</t>
  </si>
  <si>
    <t>18300051007</t>
  </si>
  <si>
    <t>18300051008</t>
  </si>
  <si>
    <t>DHAORAIGHAT- PT-I</t>
  </si>
  <si>
    <t>18300051009</t>
  </si>
  <si>
    <t>18300051010</t>
  </si>
  <si>
    <t>HARINAGURI N/B</t>
  </si>
  <si>
    <t>18300051011</t>
  </si>
  <si>
    <t>BELGURI RAVAPARA</t>
  </si>
  <si>
    <t>18300051012</t>
  </si>
  <si>
    <t>BANDWGURI</t>
  </si>
  <si>
    <t>18300051013</t>
  </si>
  <si>
    <t>EAST+SOUTH TENGAPARA</t>
  </si>
  <si>
    <t>18300051014</t>
  </si>
  <si>
    <t>BATABARI</t>
  </si>
  <si>
    <t>18300051015</t>
  </si>
  <si>
    <t>BEHERGAON</t>
  </si>
  <si>
    <t>18300051016</t>
  </si>
  <si>
    <t>NWLWBARI</t>
  </si>
  <si>
    <t>18300051017</t>
  </si>
  <si>
    <t>JOYBHUM</t>
  </si>
  <si>
    <t>18300051018</t>
  </si>
  <si>
    <t>ADABARI+SALGURI</t>
  </si>
  <si>
    <t>18300051019</t>
  </si>
  <si>
    <t>SILJAN</t>
  </si>
  <si>
    <t>18300051101</t>
  </si>
  <si>
    <t>KULTHUNGPARA</t>
  </si>
  <si>
    <t>18300051102</t>
  </si>
  <si>
    <t>MAORIAGAON PT-II</t>
  </si>
  <si>
    <t>18300051103</t>
  </si>
  <si>
    <t>SRIPUR</t>
  </si>
  <si>
    <t>18300051104</t>
  </si>
  <si>
    <t>BANGALDOBA (MALIVITA R/C)</t>
  </si>
  <si>
    <t>18300051105</t>
  </si>
  <si>
    <t>BANGALDOBA R/C</t>
  </si>
  <si>
    <t>18300051106</t>
  </si>
  <si>
    <t>18300051107</t>
  </si>
  <si>
    <t>AMLAIGURI</t>
  </si>
  <si>
    <t>18300051108</t>
  </si>
  <si>
    <t>JALPAIGURI</t>
  </si>
  <si>
    <t>18300051109</t>
  </si>
  <si>
    <t>AMARTAL+ PUTIAGAON</t>
  </si>
  <si>
    <t>18300051110</t>
  </si>
  <si>
    <t>HENOBIL- RAJADAB</t>
  </si>
  <si>
    <t>18300051111</t>
  </si>
  <si>
    <t>BARAGHAR</t>
  </si>
  <si>
    <t>18300051112</t>
  </si>
  <si>
    <t>SOUTH BARAGARH</t>
  </si>
  <si>
    <t>18300051113</t>
  </si>
  <si>
    <t>SALGURI SINGMARI</t>
  </si>
  <si>
    <t>18300051114</t>
  </si>
  <si>
    <t>NORTH CHORAIKOLA</t>
  </si>
  <si>
    <t>18300051115</t>
  </si>
  <si>
    <t>CHORAIKOLA JUNGLE</t>
  </si>
  <si>
    <t>18300051116</t>
  </si>
  <si>
    <t>SOUTH CHORAIKOLA</t>
  </si>
  <si>
    <t>18300051117</t>
  </si>
  <si>
    <t>NARJANGPARA</t>
  </si>
  <si>
    <t>18300051118</t>
  </si>
  <si>
    <t>RWDWMGURI</t>
  </si>
  <si>
    <t>18300051119</t>
  </si>
  <si>
    <t>LALKURA- I</t>
  </si>
  <si>
    <t>18300051201</t>
  </si>
  <si>
    <t>LALKURA PT- II R/C</t>
  </si>
  <si>
    <t>18300051202</t>
  </si>
  <si>
    <t>NAYACHORA PT-V</t>
  </si>
  <si>
    <t>18300051203</t>
  </si>
  <si>
    <t>KAMARPARA- SAHARPUR</t>
  </si>
  <si>
    <t>18300051204</t>
  </si>
  <si>
    <t>DEODOBA PT-II</t>
  </si>
  <si>
    <t>18300051205</t>
  </si>
  <si>
    <t>BANGALDOBA  PT-I</t>
  </si>
  <si>
    <t>18300051206</t>
  </si>
  <si>
    <t>DABWRGAON</t>
  </si>
  <si>
    <t>18300051211</t>
  </si>
  <si>
    <t>NAYEKGAON PT- III</t>
  </si>
  <si>
    <t>18300051212</t>
  </si>
  <si>
    <t>NAYEKGAON- PT-II</t>
  </si>
  <si>
    <t>18300051213</t>
  </si>
  <si>
    <t>ANUJULI</t>
  </si>
  <si>
    <t>18300051214</t>
  </si>
  <si>
    <t>BANGALDOBA PT-II</t>
  </si>
  <si>
    <t>18300051207</t>
  </si>
  <si>
    <t>KETENGAJHORA</t>
  </si>
  <si>
    <t>18300051208</t>
  </si>
  <si>
    <t>BAGSHAMARA</t>
  </si>
  <si>
    <t>18300051209</t>
  </si>
  <si>
    <t>MAORIGAON</t>
  </si>
  <si>
    <t>18300051210</t>
  </si>
  <si>
    <t>KUMGURI</t>
  </si>
  <si>
    <t>18300051215</t>
  </si>
  <si>
    <t>PUNDIBARI</t>
  </si>
  <si>
    <t>18300051216</t>
  </si>
  <si>
    <t>BEDLANGMARI  GARLOJHORA</t>
  </si>
  <si>
    <t>18300051217</t>
  </si>
  <si>
    <t>AMGURI</t>
  </si>
  <si>
    <t>18300051218</t>
  </si>
  <si>
    <t>KAKRIGHOLA+ SILJAN</t>
  </si>
  <si>
    <t>18300051219</t>
  </si>
  <si>
    <t>SALAKTI- D</t>
  </si>
  <si>
    <t>18300051301</t>
  </si>
  <si>
    <t>PAKIRIGURI</t>
  </si>
  <si>
    <t>18300051302</t>
  </si>
  <si>
    <t>KANTHALGURI</t>
  </si>
  <si>
    <t>18300051303</t>
  </si>
  <si>
    <t>DOGORPARA</t>
  </si>
  <si>
    <t>18300051304</t>
  </si>
  <si>
    <t>SALAKATI ANSARIPARA</t>
  </si>
  <si>
    <t>18300051305</t>
  </si>
  <si>
    <t>MURABARI NO- II</t>
  </si>
  <si>
    <t>18300051306</t>
  </si>
  <si>
    <t>SATBINDW</t>
  </si>
  <si>
    <t>18300051307</t>
  </si>
  <si>
    <t>CHANDIAGAON</t>
  </si>
  <si>
    <t>18300051308</t>
  </si>
  <si>
    <t>NIGOMGHOLA</t>
  </si>
  <si>
    <t>18300051309</t>
  </si>
  <si>
    <t>NOYACHORA PT-III</t>
  </si>
  <si>
    <t>18300051310</t>
  </si>
  <si>
    <t>NOYACHORA PT- IV</t>
  </si>
  <si>
    <t>18300051311</t>
  </si>
  <si>
    <t>DHOLMARA</t>
  </si>
  <si>
    <t>18300051312</t>
  </si>
  <si>
    <t>Puspey Bala Roy
M.N.- 9707056909</t>
  </si>
  <si>
    <t>Dholmara</t>
  </si>
  <si>
    <t>Rashida Begum
M.N.- 7896921233</t>
  </si>
  <si>
    <t>Sarala Roy
M.N.- 9707039505</t>
  </si>
  <si>
    <t>Basanti Roy
M.N.- 9613564416</t>
  </si>
  <si>
    <t>Jamuna Barman
M.N.- 9977630591</t>
  </si>
  <si>
    <t>Sahida Begum
M.N.- 9508422644</t>
  </si>
  <si>
    <t>Sohida Begum
M.N.- 9401248500</t>
  </si>
  <si>
    <t>Hashi Rani Devi
M.N.- 9954101842</t>
  </si>
  <si>
    <t>Salakati</t>
  </si>
  <si>
    <t>Bhaijanti Basumatary
M.N.- 8011766698</t>
  </si>
  <si>
    <t>Sangali Basumatary
M.N.- 9613726842</t>
  </si>
  <si>
    <t>Jamuna Basumatary
M.N.- 9957229246</t>
  </si>
  <si>
    <t>Suleswari Brahma
M.N.- 9678597341</t>
  </si>
  <si>
    <t>Jerina Begum
M.N.- 9508966098</t>
  </si>
  <si>
    <t>Kakila Brahma
M.N.- 8135981473</t>
  </si>
  <si>
    <t>Kapila Basumatary
M.N.- 9706875460</t>
  </si>
  <si>
    <t>Nijira Muchahary
M.N.- 9859231587</t>
  </si>
  <si>
    <t>Swapna Mahilary
M.N.- 8486118596</t>
  </si>
  <si>
    <t>Kousalya Brahma
M.N.- 9859743371</t>
  </si>
  <si>
    <t>Kalipukhuri</t>
  </si>
  <si>
    <t>Tanu Roy 
M.N.- 8473010703</t>
  </si>
  <si>
    <t>Harigaon</t>
  </si>
  <si>
    <t>Indira Mashahary
M.N.- 8011081663</t>
  </si>
  <si>
    <t>Laily Khatun
M.N.- 9954363003</t>
  </si>
  <si>
    <t>Hemanti Roy
M.N.- 9613024757</t>
  </si>
  <si>
    <t>Putul Barman
M.N.- 7896797725</t>
  </si>
  <si>
    <t>Rina Rani Brahma
M.N.- 9508268168</t>
  </si>
  <si>
    <t>Pratima Debnath
M.N.- 9707613127</t>
  </si>
  <si>
    <t>Khalida Begum
M.N.- 8812053155</t>
  </si>
  <si>
    <t>Dipamani Roy
M.N.- 9854350387</t>
  </si>
  <si>
    <t>Chanchala Basumatary
M.N.- 9957829919</t>
  </si>
  <si>
    <t>Mansura Bibi
M.N.- 9401409319</t>
  </si>
  <si>
    <t>Shymsingkilla</t>
  </si>
  <si>
    <t>Chmapamani Hembram
M.N.- 8473902296</t>
  </si>
  <si>
    <t>Janaki Roy
M.N.- 9854507321</t>
  </si>
  <si>
    <t>Nilima Choudury
M.N.- 9957645865</t>
  </si>
  <si>
    <t>Basugaon</t>
  </si>
  <si>
    <t>Tapasi Sarkar
M.N.- 9707393704</t>
  </si>
  <si>
    <t>Maneswari Brahma
M.N.- 9954804520</t>
  </si>
  <si>
    <t>Manjula Brahma
M.N.- 9707673094</t>
  </si>
  <si>
    <t>Basugaon Phc</t>
  </si>
  <si>
    <t>Sama Mandol
M.N.- 9864397543</t>
  </si>
  <si>
    <t>Saleha Bibi
M.N.- 9954332703</t>
  </si>
  <si>
    <t>Kamini Barman
M.N.- 9954393950</t>
  </si>
  <si>
    <t>Anjali Devi
M.N.- 9678346967</t>
  </si>
  <si>
    <t>Usha Chakrabarti
M.N.- 8011488609</t>
  </si>
  <si>
    <t>Basana Nath
M.N.- 9707669698</t>
  </si>
  <si>
    <t>Minati Bala Narzary
M.N.- 9954795970</t>
  </si>
  <si>
    <t>Taramani Debnath
M.N.- 9707613171</t>
  </si>
  <si>
    <t>Dayabati Mushahary
M.N.- 8011766443</t>
  </si>
  <si>
    <t>Arpana Debnath
M.N.- 9864682682</t>
  </si>
  <si>
    <t>Amiya Brahma
M.N.- 9957688065</t>
  </si>
  <si>
    <t>Marta Murmu
M.N.- 9678378574</t>
  </si>
  <si>
    <t>Anita Bargayary
M.N.- 9678333751</t>
  </si>
  <si>
    <t>Jayanti Basumatary
M.N.- 9954020501</t>
  </si>
  <si>
    <t>Manjula Narzary
M.N.- 8486251913</t>
  </si>
  <si>
    <t>Jyastina Basumatary
M.N.- 9954504010</t>
  </si>
  <si>
    <t>Pramila Singha 
M.N.- 8479970935</t>
  </si>
  <si>
    <t>Randhan Mardi
M.N.- 9957489152</t>
  </si>
  <si>
    <t>Kiro Bala Roy
M.N.- 8011727295</t>
  </si>
  <si>
    <t>Pratima Roy
M.N.- 9613024488</t>
  </si>
  <si>
    <t>Parbati Bargayary
M.N.- 9954436860</t>
  </si>
  <si>
    <t>Aneswari Basumatary
M.N.- 7896401649</t>
  </si>
  <si>
    <t>Priya Bala Roy
M.N.- 8135887884</t>
  </si>
  <si>
    <t>Ashaka Roy
M.N.- 7399434147</t>
  </si>
  <si>
    <t>Kalpana Roy
M.N.- 8011374482</t>
  </si>
  <si>
    <t>Kajema Begum
M.N.- 9957719488</t>
  </si>
  <si>
    <t>Chinati Roy
M.N.- 9854900788</t>
  </si>
  <si>
    <t>Kanaklata Roy
M.N.- 801191100</t>
  </si>
  <si>
    <t>Kaoniabasha</t>
  </si>
  <si>
    <t>Nilini Roy
M.N.- 8254076613</t>
  </si>
  <si>
    <t>Bihula Basumatary
M.N.- 7035651243</t>
  </si>
  <si>
    <t>Bhog Amguri</t>
  </si>
  <si>
    <t>Champabati Narzary
M.N.- 9957431767</t>
  </si>
  <si>
    <t>Minati Hembram
M.N.- 9854558036</t>
  </si>
  <si>
    <t>Kanaklata Roy
M.N.- 9707646318</t>
  </si>
  <si>
    <t>Laithi Basumatary
M.N.- 9957957782</t>
  </si>
  <si>
    <t>Horinaguri</t>
  </si>
  <si>
    <t>Anila Brahma
M.N.- 9957310372</t>
  </si>
  <si>
    <t xml:space="preserve">Manekmati Basumatary
M.N.- </t>
  </si>
  <si>
    <t>Ahalya Basumatary
M.N.- 9954069763</t>
  </si>
  <si>
    <t>Nilima Narzary
M.N.- 9508758664</t>
  </si>
  <si>
    <t>Ratneswari Brahma
M.N.- 8822638517</t>
  </si>
  <si>
    <t>Namita Machahary
M.N.- 9957323231</t>
  </si>
  <si>
    <t>Deepa Gayary
M.N.- 9707081997</t>
  </si>
  <si>
    <t>Sukushree Basumatary
M.N.- 9678033145</t>
  </si>
  <si>
    <t>Firozvan Begum
M.N.- 9864573671</t>
  </si>
  <si>
    <t>Kashipara</t>
  </si>
  <si>
    <t>Panna Sarkar 
M.N.- 9401348505</t>
  </si>
  <si>
    <t>Kalimaya Chetry
M.N.- 9678404119</t>
  </si>
  <si>
    <t>Janakhi Koch
M.N.- 7035588131</t>
  </si>
  <si>
    <t>Rakila Brahma
M.N.- 9864833271</t>
  </si>
  <si>
    <t>Mani Bala Basumatary
M.N.- 9854829452</t>
  </si>
  <si>
    <t>Civil Hospital</t>
  </si>
  <si>
    <t>Jabati Brahma
M.N.- 9954497887</t>
  </si>
  <si>
    <t>Thunle Basumatary
M.N.- 8721858532</t>
  </si>
  <si>
    <t>Manjula Rabha
M.N.- 9577406949</t>
  </si>
  <si>
    <t>Binodini Roy
M.N.- 9954842764</t>
  </si>
  <si>
    <t>Bijuli Basumatary
M.N.- 9401347812</t>
  </si>
  <si>
    <t>Rojili Marak
M.N.- 9577469077</t>
  </si>
  <si>
    <t>Nayekgaon</t>
  </si>
  <si>
    <t>Sudemshri Basumatary
M.N.- 8822258581</t>
  </si>
  <si>
    <t>Minakshi Roy
M.N.- 9954699485</t>
  </si>
  <si>
    <t>Juli Murmu
M.N.- 9707063790</t>
  </si>
  <si>
    <t>Anjura Khatun
M.N.- 9706767615</t>
  </si>
  <si>
    <t>Afruja Khatun
M.N.- 9678583264</t>
  </si>
  <si>
    <t>Bwiswmuti Gayary
M.N.- 9707032599</t>
  </si>
  <si>
    <t>Hareswari Basumatary
M.N.- 9678889497</t>
  </si>
  <si>
    <t>Jamuna Wary
M.N.- 9864599957</t>
  </si>
  <si>
    <t>Topeswari Roy Barman
M.N.- 9864649616</t>
  </si>
  <si>
    <t>Manjula Narzary
M.N.- 8011911787</t>
  </si>
  <si>
    <t>Rani Basumatary
M.N.- 9435483382</t>
  </si>
  <si>
    <t>Nibedita Roy
M.N.- 6812839654</t>
  </si>
  <si>
    <t>Parbati Bargayary
M.N.- 9957878091</t>
  </si>
  <si>
    <t>Joymati Roy Das
M.N.- 8753986561</t>
  </si>
  <si>
    <t>Jogomaya Devi
M.N.- 9435226443</t>
  </si>
  <si>
    <t>Anjana Roy
M.N.- 9854213785</t>
  </si>
  <si>
    <t>Bimala Basumatary
M.N.- 9954576257</t>
  </si>
  <si>
    <t>Rina Basumatry
M.N.- 9954005790</t>
  </si>
  <si>
    <t>Chopa Rani Kar
M.N.- 9957779722</t>
  </si>
  <si>
    <t>Margaret Kujur
M.N.- 8752000983</t>
  </si>
  <si>
    <t>Bharati Barman
M.N.- 985967221</t>
  </si>
  <si>
    <t>Nayachara</t>
  </si>
  <si>
    <t>Binita Roy
M.N.- 8822492351</t>
  </si>
  <si>
    <t>Ranjuma Begum
M.N.- 9401248370</t>
  </si>
  <si>
    <t>Janali Wary
M.N.- 8472816071</t>
  </si>
  <si>
    <t>Anujuli</t>
  </si>
  <si>
    <t>Labachi Boro
M.N.- 9957924967</t>
  </si>
  <si>
    <t>Hirabati Machahary
M.N.- 9854527637</t>
  </si>
  <si>
    <t>Philoswari Marak
M.N.- 7896218903</t>
  </si>
  <si>
    <t>Lotima Boro
M.N.- 8474859053</t>
  </si>
  <si>
    <t>Jerina Basumatary
M.N.- 9954320765</t>
  </si>
  <si>
    <t>Champa Basumatary
M.N.- 9954896358</t>
  </si>
  <si>
    <t>Gacha Daimary
M.N.- 9678379385</t>
  </si>
  <si>
    <t>Sundaory Brahma
M.N.- 9957585663</t>
  </si>
  <si>
    <t>Milani Sangma
M.N.- 9678372265</t>
  </si>
  <si>
    <t>Amila Basumatary
M.N.- 9401174970</t>
  </si>
  <si>
    <t>Maidhiswari Basumatary
M.N.- 9577836996</t>
  </si>
  <si>
    <t>Anima Basumatary
M.N.- 8471996406</t>
  </si>
  <si>
    <t>Maya Rani Sangma
M.N.- 9864015647</t>
  </si>
  <si>
    <t>Kamini Kalita
M.N.- 9859002421</t>
  </si>
  <si>
    <t>Chitra Bala Roy
M.N.- 9707192047</t>
  </si>
  <si>
    <t>Ganga Basumatary
M.N.- 9678400548</t>
  </si>
  <si>
    <t>Suchila Narazary
M.N.- 9401248500</t>
  </si>
  <si>
    <t>Amina Khatun
M.N.- 9613564416</t>
  </si>
  <si>
    <t>Lalita Basumatary
M.N.- 9678108706</t>
  </si>
  <si>
    <t>Rani Bala Basumatary
M.N.- 9954394423</t>
  </si>
  <si>
    <t>Dipanti Roy
M.N.- 9859231304</t>
  </si>
  <si>
    <t>Purnima Basumatary
M.N.- 9613659623</t>
  </si>
  <si>
    <t>Arathi Barman
M.N.- 9707414550</t>
  </si>
  <si>
    <t>Mina Hamida Aktar
M.N.- 8722230144</t>
  </si>
  <si>
    <t>Padmani Barman
M.N.- 8721008008</t>
  </si>
  <si>
    <t>Putuli Basumatary</t>
  </si>
  <si>
    <t>Jyotisna Rani Brahma</t>
  </si>
  <si>
    <t>Kanchani Brahma</t>
  </si>
  <si>
    <t>Parni Minz</t>
  </si>
  <si>
    <t>Supe Basumatary</t>
  </si>
  <si>
    <t>Railo Dhanawak</t>
  </si>
  <si>
    <t>Sirala Muchahari,
Aroti Das</t>
  </si>
  <si>
    <t>8011461465
9957136593</t>
  </si>
  <si>
    <t>Aduri Basumatari</t>
  </si>
  <si>
    <t>Ansuli Basumatary</t>
  </si>
  <si>
    <t>Rajani Chauhan</t>
  </si>
  <si>
    <t>Sumitra Lam</t>
  </si>
  <si>
    <t>Sabita Barman</t>
  </si>
  <si>
    <t>Sulfan Rejia Ahmed</t>
  </si>
  <si>
    <t>Rinkhang Brahma</t>
  </si>
  <si>
    <t>Ratini Narzary</t>
  </si>
  <si>
    <t>Lili Koch</t>
  </si>
  <si>
    <t>Sukusri Basumatary</t>
  </si>
  <si>
    <t>Kalabati Sahu</t>
  </si>
  <si>
    <t>Purni Minz</t>
  </si>
  <si>
    <t>Putul Tirkey</t>
  </si>
  <si>
    <t>Madhubi Basumatary</t>
  </si>
  <si>
    <t>Sabita Das Barman</t>
  </si>
  <si>
    <t>Birala Narzary</t>
  </si>
  <si>
    <t>Puleswari Kaklary</t>
  </si>
  <si>
    <t>Baini Goyari</t>
  </si>
  <si>
    <t>Narme Basumatari</t>
  </si>
  <si>
    <t>Antima Narzari</t>
  </si>
  <si>
    <t>Sumitra Lama</t>
  </si>
  <si>
    <t>Anjima Narzary</t>
  </si>
  <si>
    <t>1st July, 2019</t>
  </si>
  <si>
    <t>2nd July, 2019</t>
  </si>
  <si>
    <t>3rd July, 2019</t>
  </si>
  <si>
    <t>4th July, 2019</t>
  </si>
  <si>
    <t>5th July, 2019</t>
  </si>
  <si>
    <t>6th July, 2019</t>
  </si>
  <si>
    <t>8th July, 2019</t>
  </si>
  <si>
    <t>9th July, 2019</t>
  </si>
  <si>
    <t>10th July, 2019</t>
  </si>
  <si>
    <t>11th July, 2019</t>
  </si>
  <si>
    <t>12th July, 2019</t>
  </si>
  <si>
    <t>15th July, 2019</t>
  </si>
  <si>
    <t>16th July, 2019</t>
  </si>
  <si>
    <t>17th July, 2019</t>
  </si>
  <si>
    <t>18th July, 2019</t>
  </si>
  <si>
    <t>19th July, 2019</t>
  </si>
  <si>
    <t>20th July, 2019</t>
  </si>
  <si>
    <t>22nd July, 2019</t>
  </si>
  <si>
    <t>23rd July, 2019</t>
  </si>
  <si>
    <t>24th July, 2019</t>
  </si>
  <si>
    <t>25th July, 2019</t>
  </si>
  <si>
    <t>26th July, 2019</t>
  </si>
  <si>
    <t>29th July, 2019</t>
  </si>
  <si>
    <t>30th July, 2019</t>
  </si>
  <si>
    <t>31st July, 2019</t>
  </si>
  <si>
    <t>Minati Das</t>
  </si>
  <si>
    <t>Padmini Roy</t>
  </si>
  <si>
    <t>Pudumi Sangma</t>
  </si>
  <si>
    <t>Rubula Goyari</t>
  </si>
  <si>
    <t>Pirola Marak</t>
  </si>
  <si>
    <t>Chandra Barman</t>
  </si>
  <si>
    <t>Udengsri Brahma</t>
  </si>
  <si>
    <t>Ruburani Basumatary</t>
  </si>
  <si>
    <t>Banalata Barman</t>
  </si>
  <si>
    <t>JAMADARPARA LPS</t>
  </si>
  <si>
    <t>18010518901</t>
  </si>
  <si>
    <t>FUNGKHA ME SCHOOL</t>
  </si>
  <si>
    <t>18010513202</t>
  </si>
  <si>
    <t>KALIPUKHURI GIRLS ME SCHOOL</t>
  </si>
  <si>
    <t>18010513604</t>
  </si>
  <si>
    <t>SIMLAGURI ME SCHOOL</t>
  </si>
  <si>
    <t>18010513802</t>
  </si>
  <si>
    <t>KURSHAKATI LAKHERAJ LPS (NP)</t>
  </si>
  <si>
    <t>18010522101</t>
  </si>
  <si>
    <t>BENIBARI LPS</t>
  </si>
  <si>
    <t>18010513501</t>
  </si>
  <si>
    <t>KALIPUKHURI HIGH SCHOOL</t>
  </si>
  <si>
    <t>18010513603</t>
  </si>
  <si>
    <t>BAMUN BAKHARA ME SCHOOL (NP)</t>
  </si>
  <si>
    <t>18010513502</t>
  </si>
  <si>
    <t>MANIKPUR LPS</t>
  </si>
  <si>
    <t>18010533601</t>
  </si>
  <si>
    <t>NO.866 KSHUDRA BASUGAON LPS</t>
  </si>
  <si>
    <t>18010513901</t>
  </si>
  <si>
    <t>NO.17 CHAUTAKI JB SCHOOL</t>
  </si>
  <si>
    <t>18010513601</t>
  </si>
  <si>
    <t>LATAGAON LPS</t>
  </si>
  <si>
    <t>18010513201</t>
  </si>
  <si>
    <t>316 NO. TARONGURI GOVT. JB SCHOOL</t>
  </si>
  <si>
    <t>18010513203</t>
  </si>
  <si>
    <t>NO.181 SIMLAGURI LPS</t>
  </si>
  <si>
    <t>18010513801</t>
  </si>
  <si>
    <t>NO. 869 KAKORMARI LPS</t>
  </si>
  <si>
    <t>18010513701</t>
  </si>
  <si>
    <t>NO.378 KHAGRABARI LPS</t>
  </si>
  <si>
    <t>18010506001</t>
  </si>
  <si>
    <t>NO.733 UTTAR LATAGAON LPS</t>
  </si>
  <si>
    <t>18010513401</t>
  </si>
  <si>
    <t>NO. 343 LALTARI LPS</t>
  </si>
  <si>
    <t>18010513702</t>
  </si>
  <si>
    <t>UTTAR GAURINAGAR LPS (UE)</t>
  </si>
  <si>
    <t>18010507609</t>
  </si>
  <si>
    <t>2 NO. DAMBRUGURI LPS (UE)</t>
  </si>
  <si>
    <t>18010507607</t>
  </si>
  <si>
    <t>GWJWNPURI NO.1 LPS (UE)</t>
  </si>
  <si>
    <t>18010507603</t>
  </si>
  <si>
    <t>NEW BALAJAN LPS (UE)</t>
  </si>
  <si>
    <t>18010507611</t>
  </si>
  <si>
    <t>DAKHIN PASCKALJHORA LPS (UE)</t>
  </si>
  <si>
    <t>18010507606</t>
  </si>
  <si>
    <t>MAINAGURI LPS (UE)</t>
  </si>
  <si>
    <t>18010507608</t>
  </si>
  <si>
    <t>KARIGAON ME SCHOOL (NP)</t>
  </si>
  <si>
    <t>18010507602</t>
  </si>
  <si>
    <t>DHUMBRUGURI NO.1 LPS (UE)</t>
  </si>
  <si>
    <t>18010507605</t>
  </si>
  <si>
    <t>MOYNAGURI SAOTALBASTI LPS (UE)</t>
  </si>
  <si>
    <t>18010507604</t>
  </si>
  <si>
    <t>175 NO. DALOABARI LP SCHOOL</t>
  </si>
  <si>
    <t>18010532301</t>
  </si>
  <si>
    <t>DALOABARI GEOLANG LPS</t>
  </si>
  <si>
    <t>18010532302</t>
  </si>
  <si>
    <t>SULIDEEPA BHOGOTPARA LPS (UE)</t>
  </si>
  <si>
    <t>18010516204</t>
  </si>
  <si>
    <t>NO.899 RAKTA RABI DAS LPS</t>
  </si>
  <si>
    <t>18010532303</t>
  </si>
  <si>
    <t>KHATRIOPARA LPS (UE)</t>
  </si>
  <si>
    <t>18010501106</t>
  </si>
  <si>
    <t>DALOABARI BAGICHA MES (NP)</t>
  </si>
  <si>
    <t>18010516202</t>
  </si>
  <si>
    <t>NO. 394 GOPINATH PUR LPS</t>
  </si>
  <si>
    <t>18010501105</t>
  </si>
  <si>
    <t>GOPINATH ME SCHOOL (NP)</t>
  </si>
  <si>
    <t>18010501102</t>
  </si>
  <si>
    <t>NO.897 JYOTI ASHRAM LPS</t>
  </si>
  <si>
    <t>18010501101</t>
  </si>
  <si>
    <t>DALOABARI MES (NP)</t>
  </si>
  <si>
    <t>18010532304</t>
  </si>
  <si>
    <t>1350 NO. BORGHOLA LP SCHOOL</t>
  </si>
  <si>
    <t>18010536401</t>
  </si>
  <si>
    <t>2240 NO. NALBARI LP SCHOOL</t>
  </si>
  <si>
    <t>18010538401</t>
  </si>
  <si>
    <t>1462 NO. DAMODARPUR LP SCHOOL</t>
  </si>
  <si>
    <t>18010537001</t>
  </si>
  <si>
    <t>2384 NO. HARIGHOLA LP SCHOOL</t>
  </si>
  <si>
    <t>18010537601</t>
  </si>
  <si>
    <t>1771 NO. UTTAR DAMODARPUR LPS</t>
  </si>
  <si>
    <t>18010537101</t>
  </si>
  <si>
    <t>DAMODARPUR ME SCHOOL</t>
  </si>
  <si>
    <t>18010537201</t>
  </si>
  <si>
    <t>1461 NO. B. BRAHMABASTI LPS</t>
  </si>
  <si>
    <t>18010536301</t>
  </si>
  <si>
    <t>470 NO. DAMODARPUR LP SCHOOL</t>
  </si>
  <si>
    <t>18010536901</t>
  </si>
  <si>
    <t>2253 NO. SILBARI LP SCHOOL</t>
  </si>
  <si>
    <t>18010539001</t>
  </si>
  <si>
    <t>2392 NO. BETHAGAON LP SCHOOL</t>
  </si>
  <si>
    <t>18010536201</t>
  </si>
  <si>
    <t>BEDLANGMARI LPS (NP)</t>
  </si>
  <si>
    <t>18010536101</t>
  </si>
  <si>
    <t>DHARAMPUR LPS</t>
  </si>
  <si>
    <t>18010507703</t>
  </si>
  <si>
    <t>NO.424 SHYAMSINGKILLA LPS</t>
  </si>
  <si>
    <t>18010507701</t>
  </si>
  <si>
    <t>NO.680 DOBRAGAON LPS</t>
  </si>
  <si>
    <t>18010519601</t>
  </si>
  <si>
    <t>PASCKALJHORA LPS (UE)</t>
  </si>
  <si>
    <t>18010525102</t>
  </si>
  <si>
    <t>BARSANGAON LPS (UE)</t>
  </si>
  <si>
    <t>18010525101</t>
  </si>
  <si>
    <t>DWIMUGURI-OUGURI</t>
  </si>
  <si>
    <t>18300051704</t>
  </si>
  <si>
    <t>MAIDHYA DABINJHARA</t>
  </si>
  <si>
    <t>18300051705</t>
  </si>
  <si>
    <t>KHANGKLABADA</t>
  </si>
  <si>
    <t>18300051706</t>
  </si>
  <si>
    <t>UTTAR  BASHBARI</t>
  </si>
  <si>
    <t>18300051707</t>
  </si>
  <si>
    <t>BARSAONGAON</t>
  </si>
  <si>
    <t>18300051708</t>
  </si>
  <si>
    <t>THAIGIRGURI</t>
  </si>
  <si>
    <t>18300051709</t>
  </si>
  <si>
    <t>DOLJHORA</t>
  </si>
  <si>
    <t>18300051710</t>
  </si>
  <si>
    <t>HAIJRAIGURI</t>
  </si>
  <si>
    <t>18300051711</t>
  </si>
  <si>
    <t>LAORIPARA</t>
  </si>
  <si>
    <t>18300051712</t>
  </si>
  <si>
    <t>18300051713</t>
  </si>
  <si>
    <t>NORTH BALAJAN</t>
  </si>
  <si>
    <t>18300051714</t>
  </si>
  <si>
    <t>BALAJAN VILLAGE</t>
  </si>
  <si>
    <t>18300051715</t>
  </si>
  <si>
    <t>18300051716</t>
  </si>
  <si>
    <t>MANCHARGAON</t>
  </si>
  <si>
    <t>18300051717</t>
  </si>
  <si>
    <t>HALDIBARI</t>
  </si>
  <si>
    <t>18300051718</t>
  </si>
  <si>
    <t>SUTARPARA</t>
  </si>
  <si>
    <t>18300051719</t>
  </si>
  <si>
    <t>MADHYA KALUGAON</t>
  </si>
  <si>
    <t>18300051801</t>
  </si>
  <si>
    <t>SYAMAGURI</t>
  </si>
  <si>
    <t>18300051802</t>
  </si>
  <si>
    <t>AITUGAON</t>
  </si>
  <si>
    <t>18300051803</t>
  </si>
  <si>
    <t>HOLTUGAON –B</t>
  </si>
  <si>
    <t>18300051804</t>
  </si>
  <si>
    <t>SUBAIJHAR</t>
  </si>
  <si>
    <t>18300051805</t>
  </si>
  <si>
    <t>SOUTH SUBAIJHAR</t>
  </si>
  <si>
    <t>18300051806</t>
  </si>
  <si>
    <t>18300051807</t>
  </si>
  <si>
    <t>HALDIJHORA</t>
  </si>
  <si>
    <t>18300051808</t>
  </si>
  <si>
    <t>CHANDRAPUR</t>
  </si>
  <si>
    <t>18300051809</t>
  </si>
  <si>
    <t>CHANDRAPUR-A</t>
  </si>
  <si>
    <t>18300051810</t>
  </si>
  <si>
    <t>NO-16 CHANDRAPUR</t>
  </si>
  <si>
    <t>18300051811</t>
  </si>
  <si>
    <t>JAMPWIGURI</t>
  </si>
  <si>
    <t>18300051812</t>
  </si>
  <si>
    <t>NEW BHOG AMGURI</t>
  </si>
  <si>
    <t>18300051813</t>
  </si>
  <si>
    <t>DAYAPARA VILLAGE</t>
  </si>
  <si>
    <t>18300051814</t>
  </si>
  <si>
    <t>NEW AMGURI</t>
  </si>
  <si>
    <t>18300051815</t>
  </si>
  <si>
    <t>BHOG AMGURI B-II</t>
  </si>
  <si>
    <t>18300051816</t>
  </si>
  <si>
    <t>BHOG AMGURI I –A</t>
  </si>
  <si>
    <t>18300051817</t>
  </si>
  <si>
    <t>BHOG AMGURI C-NO-I</t>
  </si>
  <si>
    <t>18300051818</t>
  </si>
  <si>
    <t>BHAG AMGURI C-NO-II</t>
  </si>
  <si>
    <t>18300051819</t>
  </si>
  <si>
    <t>18300051901</t>
  </si>
  <si>
    <t>UABARI</t>
  </si>
  <si>
    <t>18300051902</t>
  </si>
  <si>
    <t>THALITBARI-I</t>
  </si>
  <si>
    <t>18300051903</t>
  </si>
  <si>
    <t>THALITBARI-II</t>
  </si>
  <si>
    <t>18300051904</t>
  </si>
  <si>
    <t>TINTLANGURI</t>
  </si>
  <si>
    <t>18300051905</t>
  </si>
  <si>
    <t>18300051906</t>
  </si>
  <si>
    <t>DURAMARI-A</t>
  </si>
  <si>
    <t>18300051907</t>
  </si>
  <si>
    <t>DURAMARI-B</t>
  </si>
  <si>
    <t>18300051908</t>
  </si>
  <si>
    <t>EAST JAOLIAPARA</t>
  </si>
  <si>
    <t>18300051909</t>
  </si>
  <si>
    <t>WEST JAOLIAPARA</t>
  </si>
  <si>
    <t>18300051910</t>
  </si>
  <si>
    <t>MOZABARI- PT-I</t>
  </si>
  <si>
    <t>18300051911</t>
  </si>
  <si>
    <t>MOJABARI PT-II</t>
  </si>
  <si>
    <t>18300051912</t>
  </si>
  <si>
    <t>HORINAGURI-I</t>
  </si>
  <si>
    <t>18300051913</t>
  </si>
  <si>
    <t>HORINAGURI-II</t>
  </si>
  <si>
    <t>18300051914</t>
  </si>
  <si>
    <t>SIMBARGAON-A</t>
  </si>
  <si>
    <t>18300051915</t>
  </si>
  <si>
    <t>18300051916</t>
  </si>
  <si>
    <t>DHARAMPUR-II</t>
  </si>
  <si>
    <t>18300051917</t>
  </si>
  <si>
    <t>RANJRINGPARA</t>
  </si>
  <si>
    <t>18300051918</t>
  </si>
  <si>
    <t>NORTH KALUGAON</t>
  </si>
  <si>
    <t>18300051919</t>
  </si>
  <si>
    <t>BHAORADHANDAR</t>
  </si>
  <si>
    <t>18300052001</t>
  </si>
  <si>
    <t>BHAORAGWJA</t>
  </si>
  <si>
    <t>18300052002</t>
  </si>
  <si>
    <t>KASHPUR</t>
  </si>
  <si>
    <t>18300052003</t>
  </si>
  <si>
    <t>BAGANPARA</t>
  </si>
  <si>
    <t>18300052004</t>
  </si>
  <si>
    <t>KAKORMARI</t>
  </si>
  <si>
    <t>18300052005</t>
  </si>
  <si>
    <t>18300052006</t>
  </si>
  <si>
    <t>NO-3 JAINARI</t>
  </si>
  <si>
    <t>18300052007</t>
  </si>
  <si>
    <t>NO-2 JAINARI</t>
  </si>
  <si>
    <t>18300052008</t>
  </si>
  <si>
    <t>LAHANPUR</t>
  </si>
  <si>
    <t>18300052009</t>
  </si>
  <si>
    <t>NO-2 PAKRIGURI</t>
  </si>
  <si>
    <t>18300052010</t>
  </si>
  <si>
    <t>NO-1 PAKRIGURI</t>
  </si>
  <si>
    <t>18300052011</t>
  </si>
  <si>
    <t>Uttam Kumar Roy
M.N.- 9954351168</t>
  </si>
  <si>
    <t>Samarendra Borgayary
M.N.- 9954012970</t>
  </si>
  <si>
    <t>Choutaki</t>
  </si>
  <si>
    <t>Champabati Basumatary
M.N.- 7896191292</t>
  </si>
  <si>
    <t>Inteswari Roy
M.N.- 7896797126</t>
  </si>
  <si>
    <t>Ananta Mohan Roy
M.N.- 9613719059</t>
  </si>
  <si>
    <t>Karna Mohan Roy
M.N.- 9613853475</t>
  </si>
  <si>
    <t>Didwm Wary
M.N.- 9613978770</t>
  </si>
  <si>
    <t>Sandeswar Roy
M.N.- 9435246032</t>
  </si>
  <si>
    <t>Parma Nanda Roy
M.N.- 9678246524</t>
  </si>
  <si>
    <t>Ananta Kumar Roy
M.N.- 9854159182</t>
  </si>
  <si>
    <t>Jaiklong Narzary
M.N.- 9854764133</t>
  </si>
  <si>
    <t>Biswajit Ray
M.N.- 9859647503</t>
  </si>
  <si>
    <t>Chintamani Roy
M.N.- 9864659153</t>
  </si>
  <si>
    <t>Bhupendra Brahma
M.N.- 9954069677</t>
  </si>
  <si>
    <t>Buddha Dev Sarma
M.N.- 9954138905</t>
  </si>
  <si>
    <t>Bhanu Roy
M.N.- 9954379475</t>
  </si>
  <si>
    <t>Dakhin Karigaon</t>
  </si>
  <si>
    <t>Rajashree Barman
M.N.- 8724018785</t>
  </si>
  <si>
    <t>Ringkhang Brahma
M.N.- 9435617845</t>
  </si>
  <si>
    <t>Garbhu Hembrom
M.N.- 9577903972</t>
  </si>
  <si>
    <t>Paresh Tudu
M.N.- 9678776472</t>
  </si>
  <si>
    <t>Kanju Brahma
M.N.- 9954118358</t>
  </si>
  <si>
    <t>Amulya Kr. Basumatary
M.N.- 9859603196</t>
  </si>
  <si>
    <t>Jushna Daimari
M.N.- 9954237499</t>
  </si>
  <si>
    <t>Monoroma Murmu
M.N.- 9954806710</t>
  </si>
  <si>
    <t>Binapani Brahma
M.N.- 7638025458</t>
  </si>
  <si>
    <t>Sushanta Kr. Brahma
M.N.- 8486796932</t>
  </si>
  <si>
    <t>Asha Aleh
M.N.- 8876040305</t>
  </si>
  <si>
    <t>Bappa Dey
M.N.- 9435259077</t>
  </si>
  <si>
    <t>Atul Kumar Das
M.N.- 9707511525</t>
  </si>
  <si>
    <t>Debajani Chakraborty
M.N.- 9954326453</t>
  </si>
  <si>
    <t>Pradip Dev
M.N.- 9954380263</t>
  </si>
  <si>
    <t>Matilal Mashahary
M.N.- 9954796443</t>
  </si>
  <si>
    <t>Ratna Kanta Chetry
M.N.- 9957396271</t>
  </si>
  <si>
    <t>Sipul Chandra Roy
M.N.- 9957936501</t>
  </si>
  <si>
    <t>Daya Rani Basumatary
M.N.- 7399822839</t>
  </si>
  <si>
    <t>Damodarpur</t>
  </si>
  <si>
    <t>Sarpendra Gayary
M.N.- 8134948245</t>
  </si>
  <si>
    <t>Balo Ram Choudhury
M.N.- 9577052725</t>
  </si>
  <si>
    <t>Archana D Sangma
M.N.- 9577710104</t>
  </si>
  <si>
    <t>Binay Kr. Basumatary
M.N.- 9859214327</t>
  </si>
  <si>
    <t>Apurba Goyary
M.N.- 985939052</t>
  </si>
  <si>
    <t>Kalpi B Marak
M.N.- 9859410613</t>
  </si>
  <si>
    <t>Parbati Basumatary
M.N.- 9864977934</t>
  </si>
  <si>
    <t>Animesh Brahma
M.N.- 9954101950</t>
  </si>
  <si>
    <t>Durga Bargayary
M.N.- 9954452240</t>
  </si>
  <si>
    <t>Johor Ali Sheikh
M.N.- 9954467611</t>
  </si>
  <si>
    <t>Jagadish Ch. Bargayary
M.N.- 7399800681</t>
  </si>
  <si>
    <t>Dharampur</t>
  </si>
  <si>
    <t>Barendra Basumatary
M.N.- 7896403138</t>
  </si>
  <si>
    <t>Naresh Chandra Nath
M.N.- 8399994549</t>
  </si>
  <si>
    <t>Liladhar Upadhyay
M.N.- 8876681929</t>
  </si>
  <si>
    <t>Kalyan Chandra Baro
M.N.- 9613598305</t>
  </si>
  <si>
    <t>Libina Basumatary
M.N.- 7896984373</t>
  </si>
  <si>
    <t>Pratima Islary
M.N.- 9577793017</t>
  </si>
  <si>
    <t>Anju Bala Basumatary
M.N.- 9859859282</t>
  </si>
  <si>
    <t>Jamuna Mashahary
M.N.- 9678567068</t>
  </si>
  <si>
    <t>Dikrub Bazar</t>
  </si>
  <si>
    <t>Rupati Narzary
M.N.- 7896208792</t>
  </si>
  <si>
    <t>Pulmati Narzary
M.N.- 9577839624</t>
  </si>
  <si>
    <t>Ansumai Basumatary
M.N.- 8474062586</t>
  </si>
  <si>
    <t>Kameswari Roy
M.N.- 9854445603</t>
  </si>
  <si>
    <t>Anima Daimary
M.N.- 9613661959</t>
  </si>
  <si>
    <t>Mina K.  Roy Choudury
M.N.- 9957694407</t>
  </si>
  <si>
    <t>Pashimi Brahma
M.N.- 7399237813</t>
  </si>
  <si>
    <t>Nirupama Mushahary
M.N.- 9678175691</t>
  </si>
  <si>
    <t>Guneswari Devi
M.N.- 7896400979</t>
  </si>
  <si>
    <t>Parul Devi
M.N.- 8753986985</t>
  </si>
  <si>
    <t>Jentokha Basumatary
M.N.- 8011246202</t>
  </si>
  <si>
    <t>Kamala Basumatary
M.N.- 9954276607</t>
  </si>
  <si>
    <t>Dhunsri Brahma
M.N.- 8752097258</t>
  </si>
  <si>
    <t>Rashmi Basumatary
M.N.- 8876843698</t>
  </si>
  <si>
    <t>Rupa Owary
M.N.- 9435856382</t>
  </si>
  <si>
    <t>Ramila Basumatary
M.N.- 8011799225</t>
  </si>
  <si>
    <t>Phulsri Narzary
M.N.- 9613000793</t>
  </si>
  <si>
    <t>Swarnamayee Basumatary
M.N.- 9577401046</t>
  </si>
  <si>
    <t>Ramala Narzary
M.N.- 7896984453</t>
  </si>
  <si>
    <t>Kuntola Koch
M.N.- 7896684063</t>
  </si>
  <si>
    <t>Kandochi Basumatary
M.N.- 9706746227</t>
  </si>
  <si>
    <t>Bina Basumatary
M.N.- 9613635911</t>
  </si>
  <si>
    <t>Nani Bala Rava
M.N.- 9613583769</t>
  </si>
  <si>
    <t>Alaka Basumatary
M.N.- 9859691860</t>
  </si>
  <si>
    <t>Dipali Mashahary
M.N.- 9678567018</t>
  </si>
  <si>
    <t>Pramila Bargayary
M.N.- 9957718523</t>
  </si>
  <si>
    <t>Simbergaon</t>
  </si>
  <si>
    <t>Rani Narzary
M.N.- 9678474737</t>
  </si>
  <si>
    <t>Sujula Brahma
M.N.- 9859580964</t>
  </si>
  <si>
    <t>Ansuli Narzary
M.N.- 9577482655</t>
  </si>
  <si>
    <t>Sumati Kisku
M.N.- 7896206926</t>
  </si>
  <si>
    <t>Mary Bargayary
M.N.- 8474061531</t>
  </si>
  <si>
    <t>Mwirati Narzary
M.N.- 9954280417</t>
  </si>
  <si>
    <t>Dalima Basumatary
M.N.- 9678712590</t>
  </si>
  <si>
    <t>Ranighat</t>
  </si>
  <si>
    <t>Sunu Devi Narzary
M.N.- 9577029749</t>
  </si>
  <si>
    <t>Bwhwiti Mashahary
M.N.- 9957706729</t>
  </si>
  <si>
    <t>Champabati Basumatary
M.N.- 8752094602</t>
  </si>
  <si>
    <t>Maidangsri Basumatary
M.N.- 9957356093</t>
  </si>
  <si>
    <t>Bina Pani Narzary
M.N.- 9954897416</t>
  </si>
  <si>
    <t>Duramari</t>
  </si>
  <si>
    <t>Rabia Khatun
M.N.- 8473806765</t>
  </si>
  <si>
    <t>Asma Khatun
M.N.- 8254806408</t>
  </si>
  <si>
    <t>Bijay Lakhi Khaklary
M.N.- 9678365974</t>
  </si>
  <si>
    <t>Marsila Murmu
M.N.- 7399955387</t>
  </si>
  <si>
    <t>Sarifa Begum
M.N.- 7035665382</t>
  </si>
  <si>
    <t>Minakhi Murmu
M.N.- 8749955219</t>
  </si>
  <si>
    <t>Samila Hasda
M.N.- 9613000768</t>
  </si>
  <si>
    <t>Jayanti Basumatary
M.N.- 9678739345</t>
  </si>
  <si>
    <t>Rebati Basumatary
M.N.- 8399831977</t>
  </si>
  <si>
    <t>Rina Basumatry
M.N.- 9859756886</t>
  </si>
  <si>
    <t>Chetnaguri</t>
  </si>
  <si>
    <t>Anjali Basumatary
M.N.- 8876476899</t>
  </si>
  <si>
    <t>Fwisali Basumtary
M.N.- 8876355436</t>
  </si>
  <si>
    <t>Iune Mashahary
M.N.- 9859683016</t>
  </si>
  <si>
    <t>South Bomraguri</t>
  </si>
  <si>
    <t>Sabita Brahma
M.N.- 8822182015</t>
  </si>
  <si>
    <t>Jyatika Islary
M.N.- 9613906499</t>
  </si>
  <si>
    <t>Nayantara Wary
M.N.- 9613397354</t>
  </si>
  <si>
    <t>Pratima Narzary
M.N.- 9957452088</t>
  </si>
  <si>
    <t>Patgaon S/D</t>
  </si>
  <si>
    <t>Deolsri Basumatary
M.N.- 9954488170</t>
  </si>
  <si>
    <t>Padum Basumatary
M.N.- 9613109452</t>
  </si>
  <si>
    <t>Leena Devi Mushahary
M.N.- 7035167645</t>
  </si>
  <si>
    <t>Sumila Basumatary
M.N.- 9678151967</t>
  </si>
  <si>
    <t>Lakhmi Bai Basumatary
M.N.- 7399956071</t>
  </si>
  <si>
    <t>Gograguri</t>
  </si>
  <si>
    <t>Anjali Brahma
M.N.- 8751854388</t>
  </si>
  <si>
    <t>1st August, 2019</t>
  </si>
  <si>
    <t>2nd August, 2019</t>
  </si>
  <si>
    <t>3rd August, 2019</t>
  </si>
  <si>
    <t>5th August, 2019</t>
  </si>
  <si>
    <t>6th August, 2019</t>
  </si>
  <si>
    <t>7th August, 2019</t>
  </si>
  <si>
    <t>8th August, 2019</t>
  </si>
  <si>
    <t>9th August, 2019</t>
  </si>
  <si>
    <t>13th August, 2019</t>
  </si>
  <si>
    <t>14th to 16th
August, 2019</t>
  </si>
  <si>
    <t>Wed &amp; Friday</t>
  </si>
  <si>
    <t>17th August, 2019</t>
  </si>
  <si>
    <t>19th August, 2019</t>
  </si>
  <si>
    <t>21st August, 2019</t>
  </si>
  <si>
    <t>22nd August, 2019</t>
  </si>
  <si>
    <t>23rd August, 2019</t>
  </si>
  <si>
    <t>26th August, 2019</t>
  </si>
  <si>
    <t>27th August, 2019</t>
  </si>
  <si>
    <t>28th August, 2019</t>
  </si>
  <si>
    <t>29th August, 2019</t>
  </si>
  <si>
    <t>30th August, 2019</t>
  </si>
  <si>
    <t>31st August, 2019</t>
  </si>
  <si>
    <t>14th August, 2019</t>
  </si>
  <si>
    <t>16th August, 2019</t>
  </si>
  <si>
    <t>Binabala Brahma</t>
  </si>
  <si>
    <t>Laksheswary Barman</t>
  </si>
  <si>
    <t>Bimola Brahma</t>
  </si>
  <si>
    <t>Hira Brahma</t>
  </si>
  <si>
    <t>Maya Rani Acharjee/Ranu Rani Sarkar</t>
  </si>
  <si>
    <t>Parmeswari Basumatary</t>
  </si>
  <si>
    <t>Rwisumwi Narzary</t>
  </si>
  <si>
    <t>Satyaboti Basumatary</t>
  </si>
  <si>
    <t>MADHYA PASCKALJHORA LPS</t>
  </si>
  <si>
    <t>18010525103</t>
  </si>
  <si>
    <t>SUTARPARA BOROBASTI LPS (UE)</t>
  </si>
  <si>
    <t>18010529001</t>
  </si>
  <si>
    <t>SONAPUR SHYAMSINGKILA LPS</t>
  </si>
  <si>
    <t>18010507702</t>
  </si>
  <si>
    <t>UTTAR DOBRAGAON LPS (UE)</t>
  </si>
  <si>
    <t>18010528802</t>
  </si>
  <si>
    <t>NO.621 PUB BARSANGAON LPS</t>
  </si>
  <si>
    <t>18010528701</t>
  </si>
  <si>
    <t>PAHARTOLI SIDDIQUE LPS (NP)</t>
  </si>
  <si>
    <t>18010516702</t>
  </si>
  <si>
    <t>NO.818 SONAMUKHI NAYACHARA LPS</t>
  </si>
  <si>
    <t>18010515501</t>
  </si>
  <si>
    <t>NO.575 NIGAMGHOLA LPS</t>
  </si>
  <si>
    <t>18010520101</t>
  </si>
  <si>
    <t>DHOLMARA N.C. HILL LPS</t>
  </si>
  <si>
    <t>18010516701</t>
  </si>
  <si>
    <t>NIGAMGHOLA LUIS ME SCHOOL (NP)</t>
  </si>
  <si>
    <t>18010520102</t>
  </si>
  <si>
    <t>NO.512 DHOLMARA NAYACHARA LPS</t>
  </si>
  <si>
    <t>18010525501</t>
  </si>
  <si>
    <t>NAYACHARA ABDUL</t>
  </si>
  <si>
    <t>18010512302</t>
  </si>
  <si>
    <t>NO.1771 SAHARPUR LPS</t>
  </si>
  <si>
    <t>18010516801</t>
  </si>
  <si>
    <t>RANIPUR LPS (UE)</t>
  </si>
  <si>
    <t>18010516803</t>
  </si>
  <si>
    <t>PASCHIM SHOHORPUR LPS</t>
  </si>
  <si>
    <t>18010516804</t>
  </si>
  <si>
    <t>AMGURI MAHAMILAN MES</t>
  </si>
  <si>
    <t>18010504907</t>
  </si>
  <si>
    <t>GAURANG HIGH SCHOOL</t>
  </si>
  <si>
    <t>18010516402</t>
  </si>
  <si>
    <t>GUABARI LPS (NP)</t>
  </si>
  <si>
    <t>18010504905</t>
  </si>
  <si>
    <t>MAT TOLA LPS (UE)</t>
  </si>
  <si>
    <t>18010520202</t>
  </si>
  <si>
    <t>NEW LAORIPARA R/C LPS (UE)</t>
  </si>
  <si>
    <t>18010516403</t>
  </si>
  <si>
    <t>DOLJHORA BOROBASTI LPS (UE)</t>
  </si>
  <si>
    <t>18010520201</t>
  </si>
  <si>
    <t>NO.97 MANCHARGAON LPS</t>
  </si>
  <si>
    <t>18010515901</t>
  </si>
  <si>
    <t>NO.710 DABLEGAON LPS</t>
  </si>
  <si>
    <t>18010504902</t>
  </si>
  <si>
    <t>NEW AMGURI LPS</t>
  </si>
  <si>
    <t>18010504901</t>
  </si>
  <si>
    <t>NO.1059 BHUTIAPARA LPS</t>
  </si>
  <si>
    <t>18010515902</t>
  </si>
  <si>
    <t>NO.387 HAIZRAIGURI LPS</t>
  </si>
  <si>
    <t>18010516001</t>
  </si>
  <si>
    <t>AMGURI ADIVASHI R/C LPS (UE)</t>
  </si>
  <si>
    <t>18010504903</t>
  </si>
  <si>
    <t>THAIGIRGURI LPS (UE)</t>
  </si>
  <si>
    <t>18010516002</t>
  </si>
  <si>
    <t>BANDARCHARA ME SCHOOL</t>
  </si>
  <si>
    <t>18010515603</t>
  </si>
  <si>
    <t>BURLI BURI ME SCHOOL</t>
  </si>
  <si>
    <t>18010520402</t>
  </si>
  <si>
    <t>AMGURI LPS (UE)</t>
  </si>
  <si>
    <t>18010520404</t>
  </si>
  <si>
    <t>FUKAGAON LPS (UE)</t>
  </si>
  <si>
    <t>18010520403</t>
  </si>
  <si>
    <t>NO.426 DAGORPARA LPS</t>
  </si>
  <si>
    <t>18010519501</t>
  </si>
  <si>
    <t>DAIMU ME SCHOOL (NP)</t>
  </si>
  <si>
    <t>18010513003</t>
  </si>
  <si>
    <t>72 NO. FUKAGAON LPS</t>
  </si>
  <si>
    <t>18010519801</t>
  </si>
  <si>
    <t>SATVENDI LPS</t>
  </si>
  <si>
    <t>18010520401</t>
  </si>
  <si>
    <t>CHOTO KURSHAKATI LPS (UE)</t>
  </si>
  <si>
    <t>18010520302</t>
  </si>
  <si>
    <t>NO.755 HARIHAR ASHRAM LPS</t>
  </si>
  <si>
    <t>18010515601</t>
  </si>
  <si>
    <t>NO.1057 BAMUNIGAON LPS</t>
  </si>
  <si>
    <t>18010500202</t>
  </si>
  <si>
    <t>NO.2 HARIGAON LPS</t>
  </si>
  <si>
    <t>18010513001</t>
  </si>
  <si>
    <t>NO.165 DOLOGAON LPS</t>
  </si>
  <si>
    <t>18010520301</t>
  </si>
  <si>
    <t>NO.53 HARIGAON LPS</t>
  </si>
  <si>
    <t>18010513002</t>
  </si>
  <si>
    <t>18010512101</t>
  </si>
  <si>
    <t>NO.1180 GAURANGTARI LPS</t>
  </si>
  <si>
    <t>18010517301</t>
  </si>
  <si>
    <t>NO.30 DHOLMARA JB SCHOOL</t>
  </si>
  <si>
    <t>18010517001</t>
  </si>
  <si>
    <t>DHOLMARA HIGH SCHOOL</t>
  </si>
  <si>
    <t>18010514503</t>
  </si>
  <si>
    <t>MAORIAGAON PT-I</t>
  </si>
  <si>
    <t>18300052012</t>
  </si>
  <si>
    <t>BALAPARA</t>
  </si>
  <si>
    <t>18300052013</t>
  </si>
  <si>
    <t>SOUTH MAORIAGAON</t>
  </si>
  <si>
    <t>18300052014</t>
  </si>
  <si>
    <t>NO-3 SULJHORA</t>
  </si>
  <si>
    <t>18300052015</t>
  </si>
  <si>
    <t>NO-7 AFLAGAON</t>
  </si>
  <si>
    <t>18300052016</t>
  </si>
  <si>
    <t>BASHBARI RABHAPARA</t>
  </si>
  <si>
    <t>18300052017</t>
  </si>
  <si>
    <t>CHETNAGURI</t>
  </si>
  <si>
    <t>18300052018</t>
  </si>
  <si>
    <t>GAGRAGURI</t>
  </si>
  <si>
    <t>18300052019</t>
  </si>
  <si>
    <t>RANIGHAT</t>
  </si>
  <si>
    <t>18300052020</t>
  </si>
  <si>
    <t>WEST PATGAON</t>
  </si>
  <si>
    <t>18300052101</t>
  </si>
  <si>
    <t>SOUTH PATGAON</t>
  </si>
  <si>
    <t>18300052102</t>
  </si>
  <si>
    <t>ULLUBARI</t>
  </si>
  <si>
    <t>18300052103</t>
  </si>
  <si>
    <t>BWTHIABIL</t>
  </si>
  <si>
    <t>18300052104</t>
  </si>
  <si>
    <t>NO-2 MESTABARI</t>
  </si>
  <si>
    <t>18300052105</t>
  </si>
  <si>
    <t>EAST CHINAMARI</t>
  </si>
  <si>
    <t>18300052106</t>
  </si>
  <si>
    <t>BILASHPUR</t>
  </si>
  <si>
    <t>18300052107</t>
  </si>
  <si>
    <t>SONAPURI-B</t>
  </si>
  <si>
    <t>18300052108</t>
  </si>
  <si>
    <t>KASHIGURI</t>
  </si>
  <si>
    <t>18300052109</t>
  </si>
  <si>
    <t>JHAMBRIJHORA</t>
  </si>
  <si>
    <t>18300052110</t>
  </si>
  <si>
    <t>SELEKHAGURI</t>
  </si>
  <si>
    <t>18300052111</t>
  </si>
  <si>
    <t>NO-1 MESTABARI</t>
  </si>
  <si>
    <t>18300052112</t>
  </si>
  <si>
    <t>W/PATGAON BHADIAGURI</t>
  </si>
  <si>
    <t>18300052113</t>
  </si>
  <si>
    <t>NORTH SIJOUGURI</t>
  </si>
  <si>
    <t>18300052114</t>
  </si>
  <si>
    <t>S/SIJOUGURI</t>
  </si>
  <si>
    <t>18300052115</t>
  </si>
  <si>
    <t>EAST MAORIAGAON</t>
  </si>
  <si>
    <t>18300052116</t>
  </si>
  <si>
    <t>WEST MAORIAGAON</t>
  </si>
  <si>
    <t>18300052117</t>
  </si>
  <si>
    <t>SOUTH BHOMORAGURI</t>
  </si>
  <si>
    <t>18300052118</t>
  </si>
  <si>
    <t>AMINPARA</t>
  </si>
  <si>
    <t>18300052119</t>
  </si>
  <si>
    <t>S/SULJHORA</t>
  </si>
  <si>
    <t>18300052120</t>
  </si>
  <si>
    <t>SAMOKHAGURI</t>
  </si>
  <si>
    <t>18300052201</t>
  </si>
  <si>
    <t>NO-1 PABUAJHORA</t>
  </si>
  <si>
    <t>18300052202</t>
  </si>
  <si>
    <t>SILGURI + BANDWGURI</t>
  </si>
  <si>
    <t>18300052203</t>
  </si>
  <si>
    <t>WEST MALIGAON</t>
  </si>
  <si>
    <t>18300052204</t>
  </si>
  <si>
    <t>JARDHANPUR</t>
  </si>
  <si>
    <t>18300052205</t>
  </si>
  <si>
    <t>THAIGIRBILI</t>
  </si>
  <si>
    <t>18300052206</t>
  </si>
  <si>
    <t>18300052207</t>
  </si>
  <si>
    <t>BISHMURI R/C</t>
  </si>
  <si>
    <t>18300052208</t>
  </si>
  <si>
    <t>JOYPUR PT-1-R/C</t>
  </si>
  <si>
    <t>18300052209</t>
  </si>
  <si>
    <t>JOYPUR PT-II R/C</t>
  </si>
  <si>
    <t>18300052210</t>
  </si>
  <si>
    <t>JOYPUR MONGLAJHORA</t>
  </si>
  <si>
    <t>18300052211</t>
  </si>
  <si>
    <t>DHANPUR ADIVASI VILLAGE</t>
  </si>
  <si>
    <t>18300052212</t>
  </si>
  <si>
    <t>UATTAR MALIGAON</t>
  </si>
  <si>
    <t>18300052213</t>
  </si>
  <si>
    <t>NO-12 KASHIGURI</t>
  </si>
  <si>
    <t>18300052214</t>
  </si>
  <si>
    <t>SONAPURI A</t>
  </si>
  <si>
    <t>18300052215</t>
  </si>
  <si>
    <t>GUABARI BORO BASTI</t>
  </si>
  <si>
    <t>18300052216</t>
  </si>
  <si>
    <t>GUABARI NEPALI BASTI</t>
  </si>
  <si>
    <t>18300052217</t>
  </si>
  <si>
    <t>UTTAR PATGAON</t>
  </si>
  <si>
    <t>18300052218</t>
  </si>
  <si>
    <t>PATGAON BAZAR</t>
  </si>
  <si>
    <t>18300052220</t>
  </si>
  <si>
    <t>SALBARI</t>
  </si>
  <si>
    <t>18300052219</t>
  </si>
  <si>
    <t>ULTAPANI</t>
  </si>
  <si>
    <t>18300052301</t>
  </si>
  <si>
    <t>18300052302</t>
  </si>
  <si>
    <t>DEKADAMRA</t>
  </si>
  <si>
    <t>18300052303</t>
  </si>
  <si>
    <t>18300052304</t>
  </si>
  <si>
    <t>MOHANPUR</t>
  </si>
  <si>
    <t>18300052305</t>
  </si>
  <si>
    <t>LAKHIPUR</t>
  </si>
  <si>
    <t>18300052306</t>
  </si>
  <si>
    <t>SOUTH BISHMURI</t>
  </si>
  <si>
    <t>18300052307</t>
  </si>
  <si>
    <t>GARODWISHA</t>
  </si>
  <si>
    <t>18300052308</t>
  </si>
  <si>
    <t>BISHMURI (DAHALAPARA)</t>
  </si>
  <si>
    <t>18300052309</t>
  </si>
  <si>
    <t>KATHALMURI</t>
  </si>
  <si>
    <t>18300052310</t>
  </si>
  <si>
    <t>EAST MALIGAON</t>
  </si>
  <si>
    <t>18300052311</t>
  </si>
  <si>
    <t>EAST BHODRAMPUR</t>
  </si>
  <si>
    <t>18300052312</t>
  </si>
  <si>
    <t>WEST BHODRAMPUR</t>
  </si>
  <si>
    <t>18300052313</t>
  </si>
  <si>
    <t>MALIGAON BHUMKA</t>
  </si>
  <si>
    <t>18300052314</t>
  </si>
  <si>
    <t>SAMARPUR</t>
  </si>
  <si>
    <t>18300052315</t>
  </si>
  <si>
    <t>LABANYAPUR N/BASTI</t>
  </si>
  <si>
    <t>18300052316</t>
  </si>
  <si>
    <t>MAINAOPUR</t>
  </si>
  <si>
    <t>18300052317</t>
  </si>
  <si>
    <t>Ashok Kumar Saha
M.N.- 9854586215</t>
  </si>
  <si>
    <t>Atul Baglari
M.N.- 9864885485</t>
  </si>
  <si>
    <t>Malindra Narzary
M.N.- 9954351254</t>
  </si>
  <si>
    <t>Madhab Sarmah
M.N.- 9954408587</t>
  </si>
  <si>
    <t>Kanteswari Brahma Choudhury
M.N.- 9954805461</t>
  </si>
  <si>
    <t>Anowar Hussain
M.N.- 7896921288</t>
  </si>
  <si>
    <t>Kamal Chandra Pain
M.N.- 9435322468</t>
  </si>
  <si>
    <t>Bimanta Basumatary
M.N.- 9435840495</t>
  </si>
  <si>
    <t>Gopal Adhikary
M.N.- 9706151262</t>
  </si>
  <si>
    <t>Samsul Hoque
M.N.- 9707411825</t>
  </si>
  <si>
    <t>Khandakar Sofiqul Hoque
M.N.- 9954102239</t>
  </si>
  <si>
    <t>Anuj Biswas
M.N.- 9954852201</t>
  </si>
  <si>
    <t>Arup Paul
M.N.- 9707672960</t>
  </si>
  <si>
    <t>Rekha Devi
M.N.- 9859434596</t>
  </si>
  <si>
    <t>Rafiqul Islam
M.N.- 9957896742</t>
  </si>
  <si>
    <t>Doljhora</t>
  </si>
  <si>
    <t>Dashami Moshahary
M.N.- 8486132143</t>
  </si>
  <si>
    <t>Lodo Chowre
M.N.- 8011078520</t>
  </si>
  <si>
    <t>Bhumika Brahma
M.N.- 8471878530</t>
  </si>
  <si>
    <t>Binoy Narzary
M.N.- 8749909234</t>
  </si>
  <si>
    <t>Surendra Kr. Pradhan
M.N.- 9101963918</t>
  </si>
  <si>
    <t>Parbati Basumatary
M.N.- 9435326260</t>
  </si>
  <si>
    <t>Bhooma Devi Upadhyay
M.N.- 9613082502</t>
  </si>
  <si>
    <t>Bikash Ch. Basumatary
M.N.- 9854337963</t>
  </si>
  <si>
    <t>Bharati Koch
M.N.- 9854751801</t>
  </si>
  <si>
    <t>Lambaru Ram Nath
M.N.- 9954093878</t>
  </si>
  <si>
    <t>Bajun Hembrom
M.N.- 9957478344</t>
  </si>
  <si>
    <t>Jaykanta Mandal
M.N.- 9954427380</t>
  </si>
  <si>
    <t>Biju Khakhlari
M.N.- 7896880943</t>
  </si>
  <si>
    <t>Nilima Basumatary
M.N.- 7896950599</t>
  </si>
  <si>
    <t>Biran Basumatary
M.N.- 8011618339</t>
  </si>
  <si>
    <t>Sateswar Brahma
M.N.- 8136081598</t>
  </si>
  <si>
    <t>Jyotsna Islary
M.N.- 9401418398</t>
  </si>
  <si>
    <t>Lakshindra Daimary
M.N.- 9435026284</t>
  </si>
  <si>
    <t>Gokul Boro
M.N.- 9706444347</t>
  </si>
  <si>
    <t>Dipika Devi
M.N.- 9706986817</t>
  </si>
  <si>
    <t>Kanteswar Barman
M.N.- 9859102066</t>
  </si>
  <si>
    <t>Debanan Roy
M.N.- 9864817667</t>
  </si>
  <si>
    <t>Sabitri Brahma
M.N.- 9954166336</t>
  </si>
  <si>
    <t>Anupama Brahma
M.N.- 9954812130</t>
  </si>
  <si>
    <t>Thaneswar Narzary
M.N.- 9957890013</t>
  </si>
  <si>
    <t>Dipak Das
M.N.- 7576009937</t>
  </si>
  <si>
    <t>Gaurangtary</t>
  </si>
  <si>
    <t>Bazrul Rahman
M.N.- 7896158383</t>
  </si>
  <si>
    <t>Ashok Kumar Ghosh
M.N.- 9435949826</t>
  </si>
  <si>
    <t>Rwimuti Basumatary
M.N.- 9678566898</t>
  </si>
  <si>
    <t>Bina Devi Bargayary
M.N.- 8822167924</t>
  </si>
  <si>
    <t>Rwisumwi Dwimary
M.N.- 9854486392</t>
  </si>
  <si>
    <t>Bidangsri Narzary
M.N.- 9859008877</t>
  </si>
  <si>
    <t>Anita Basumatary
M.N.- 9854086354</t>
  </si>
  <si>
    <t>Rubila Brahma
M.N.- 7896043582</t>
  </si>
  <si>
    <t>Sasti Ranjani Basumatary
M.N.- 9957978343</t>
  </si>
  <si>
    <t>Mahima Narzary
M.N.- 8752966806</t>
  </si>
  <si>
    <t>Anima  Bargoyary
M.N.- 985448587</t>
  </si>
  <si>
    <t>Rohini Basumatary
M.N.- 7577976879</t>
  </si>
  <si>
    <t>North Patgaon</t>
  </si>
  <si>
    <t>Chakrabati Basumatary
M.N.- 9401095100</t>
  </si>
  <si>
    <t>Jwngma Basumatary
M.N.- 9954166459</t>
  </si>
  <si>
    <t>Samela Brahma
M.N.- 8751959742</t>
  </si>
  <si>
    <t>Anjula Basumatary
M.N.- 9508575633</t>
  </si>
  <si>
    <t>Badrabati Brahma
M.N.- 9957955486</t>
  </si>
  <si>
    <t>Sumila Basumatary
M.N.- 9706796137</t>
  </si>
  <si>
    <t>Jaysri Basumatary
M.N.- 9508032074</t>
  </si>
  <si>
    <t>Ramita Brahma
M.N.- 9577315700</t>
  </si>
  <si>
    <t>Raima Mashahary
M.N.- 8253971322</t>
  </si>
  <si>
    <t>Rambha Basumatary
M.N.- 9613364067</t>
  </si>
  <si>
    <t>Maligaon Bhumka</t>
  </si>
  <si>
    <t>Sujata Narzary
M.N.- 9957983113</t>
  </si>
  <si>
    <t>Shangma Bala Basumatary
M.N.- 8134002231</t>
  </si>
  <si>
    <t>Leknabari</t>
  </si>
  <si>
    <t>Jogeswari Gayary
M.N.- 7399955471</t>
  </si>
  <si>
    <t>Hainary Bargayary
M.N.- 9954046850</t>
  </si>
  <si>
    <t>Prova Gayary
M.N.- 8134042850</t>
  </si>
  <si>
    <t>Sarajita Brahma
M.N.- 8254857111</t>
  </si>
  <si>
    <t>Kunjuri Brahma
M.N.- 7399009147</t>
  </si>
  <si>
    <t>Rubashi Basumatary
M.N.- 8822302113</t>
  </si>
  <si>
    <t>Anima Basumatary
M.N.- 8876991341</t>
  </si>
  <si>
    <t>Anita Bargayary
M.N.- 8134817899</t>
  </si>
  <si>
    <t>Maligaon</t>
  </si>
  <si>
    <t>Sabita Narzary
M.N.- 9957440366</t>
  </si>
  <si>
    <t>Kazimgirina</t>
  </si>
  <si>
    <t>Pramila Mashahary
M.N.- 9707177149</t>
  </si>
  <si>
    <t>Uttar Patgaon</t>
  </si>
  <si>
    <t>Lakshmi Tudu
M.N.- 9854187169</t>
  </si>
  <si>
    <t>Ruparshri Basumatary
M.N.- 8399821901</t>
  </si>
  <si>
    <t>Sijuguri</t>
  </si>
  <si>
    <t>Nilima Basumatary
M.N.- 8751959654</t>
  </si>
  <si>
    <t>Khirani Bala Brahma
M.N.- 8751827401</t>
  </si>
  <si>
    <t>Flora Lakra
M.N.- 7896778932</t>
  </si>
  <si>
    <t>Sita Hasda
M.N.- 9678493010</t>
  </si>
  <si>
    <t>Sumitra Tudu
M.N.- 9678059446</t>
  </si>
  <si>
    <t>Sumila Tudu
M.N.- 9678931201</t>
  </si>
  <si>
    <t>Santi Minz
M.N.- 8812884252</t>
  </si>
  <si>
    <t>Pramila Brahma
M.N.- 9954093792</t>
  </si>
  <si>
    <t>Sabita Basumatary
M.N.- 7896577847</t>
  </si>
  <si>
    <t>Deepali Narzary
M.N.- 9706429540</t>
  </si>
  <si>
    <t>Damayanti Narzary
M.N.- 7035687721</t>
  </si>
  <si>
    <t>Pushpa Devi Chetry
M.N.- 8135942986</t>
  </si>
  <si>
    <t>Bihula Basumatary
M.N.- 9954993460</t>
  </si>
  <si>
    <t>Sukantola Karki Chetry
M.N.- 8876073712</t>
  </si>
  <si>
    <t>Rejula Basumatary
M.N.- 8011615463</t>
  </si>
  <si>
    <t>Sudem Bargayary
M.N.- 9435849617</t>
  </si>
  <si>
    <t>Labanyapur</t>
  </si>
  <si>
    <t>Gabsuli Mashahary
M.N.- 9678795242</t>
  </si>
  <si>
    <t>Bamwnti Brahma
M.N.- 8761055089</t>
  </si>
  <si>
    <t>Nijira Baumatary
M.N.- 7086261232</t>
  </si>
  <si>
    <t>Renu Brahma
M.N.- 9954324611</t>
  </si>
  <si>
    <t>Karjani Bargayary
M.N.- 8876074065</t>
  </si>
  <si>
    <t>Fulsree Gayary
M.N.- 9678741695</t>
  </si>
  <si>
    <t>Manika Basumatary
M.N.- 9577837147</t>
  </si>
  <si>
    <t>Rani Bala Basumatary
M.N.- 9577773525</t>
  </si>
  <si>
    <t>Binu Brahma
M.N.- 9954102253</t>
  </si>
  <si>
    <t>Rambha Basumatary
M.N.- 9678333529</t>
  </si>
  <si>
    <t>Ahatya Bala Brahma
M.N.- 9577223445</t>
  </si>
  <si>
    <t>Hemalata Basumatary
M.N.- 9706678036</t>
  </si>
  <si>
    <t>Angasri Basumatary
M.N.- 9678726303</t>
  </si>
  <si>
    <t>Swarnalata Basumatary
M.N.- 7086640479</t>
  </si>
  <si>
    <t>Balagaon</t>
  </si>
  <si>
    <t>Sumitra Magar
M.N.- 9401257136</t>
  </si>
  <si>
    <t>Ultapani</t>
  </si>
  <si>
    <t>Pramila Brahma
M.N.- 9854632733</t>
  </si>
  <si>
    <t>2nd September, 2019</t>
  </si>
  <si>
    <t>3rd September, 2019</t>
  </si>
  <si>
    <t>4th September, 2019</t>
  </si>
  <si>
    <t>5th September, 2019</t>
  </si>
  <si>
    <t>6th September, 2019</t>
  </si>
  <si>
    <t>7th September, 2019</t>
  </si>
  <si>
    <t>9th September, 2019</t>
  </si>
  <si>
    <t>10th to 12th
September, 19</t>
  </si>
  <si>
    <t>Tue to
Thursday</t>
  </si>
  <si>
    <t>13th September, 2019</t>
  </si>
  <si>
    <t>16th September, 2019</t>
  </si>
  <si>
    <t>17th September, 2019</t>
  </si>
  <si>
    <t>18th September, 2019</t>
  </si>
  <si>
    <t>19th September, 2019</t>
  </si>
  <si>
    <t>20th September, 2019</t>
  </si>
  <si>
    <t>21st September, 2019</t>
  </si>
  <si>
    <t>23rd September, 2019</t>
  </si>
  <si>
    <t>24th September, 2019</t>
  </si>
  <si>
    <t>25th September, 2019</t>
  </si>
  <si>
    <t>26th September, 2019</t>
  </si>
  <si>
    <t>27th to 30th
September, 19</t>
  </si>
  <si>
    <t>Fri to Monday</t>
  </si>
  <si>
    <t>10th September, 2019</t>
  </si>
  <si>
    <t>11th September, 2019</t>
  </si>
  <si>
    <t>12th September, 2019</t>
  </si>
  <si>
    <t>27th September, 2019</t>
  </si>
  <si>
    <t>30th September, 2019</t>
  </si>
</sst>
</file>

<file path=xl/styles.xml><?xml version="1.0" encoding="utf-8"?>
<styleSheet xmlns="http://schemas.openxmlformats.org/spreadsheetml/2006/main">
  <numFmts count="1">
    <numFmt numFmtId="164" formatCode="[$-409]d/mmm/yy;@"/>
  </numFmts>
  <fonts count="35">
    <font>
      <sz val="11"/>
      <color theme="1"/>
      <name val="Calibri"/>
      <family val="2"/>
      <scheme val="minor"/>
    </font>
    <font>
      <b/>
      <sz val="11"/>
      <color theme="1"/>
      <name val="Arial Narrow"/>
      <family val="2"/>
    </font>
    <font>
      <b/>
      <sz val="10"/>
      <color theme="1"/>
      <name val="Arial Narrow"/>
      <family val="2"/>
    </font>
    <font>
      <sz val="11"/>
      <color theme="1"/>
      <name val="Arial Narrow"/>
      <family val="2"/>
    </font>
    <font>
      <b/>
      <sz val="11"/>
      <color rgb="FFFF0000"/>
      <name val="Arial Narrow"/>
      <family val="2"/>
    </font>
    <font>
      <b/>
      <sz val="8"/>
      <color theme="1"/>
      <name val="Arial Narrow"/>
      <family val="2"/>
    </font>
    <font>
      <b/>
      <sz val="12"/>
      <color theme="1"/>
      <name val="Arial Narrow"/>
      <family val="2"/>
    </font>
    <font>
      <b/>
      <i/>
      <sz val="12"/>
      <color theme="1"/>
      <name val="Arial Narrow"/>
      <family val="2"/>
    </font>
    <font>
      <b/>
      <sz val="12"/>
      <color theme="5" tint="-0.499984740745262"/>
      <name val="Arial Narrow"/>
      <family val="2"/>
    </font>
    <font>
      <b/>
      <sz val="11"/>
      <color rgb="FF7030A0"/>
      <name val="Arial Narrow"/>
      <family val="2"/>
    </font>
    <font>
      <sz val="9"/>
      <color theme="1"/>
      <name val="Arial Narrow"/>
      <family val="2"/>
    </font>
    <font>
      <sz val="8"/>
      <color theme="1"/>
      <name val="Arial Narrow"/>
      <family val="2"/>
    </font>
    <font>
      <b/>
      <u/>
      <sz val="14"/>
      <color rgb="FF7030A0"/>
      <name val="Cambria"/>
      <family val="1"/>
    </font>
    <font>
      <b/>
      <sz val="11"/>
      <color rgb="FF002060"/>
      <name val="Cambria"/>
      <family val="1"/>
      <scheme val="major"/>
    </font>
    <font>
      <b/>
      <sz val="12"/>
      <color rgb="FF002060"/>
      <name val="Cambria"/>
      <family val="1"/>
      <scheme val="major"/>
    </font>
    <font>
      <sz val="11"/>
      <color rgb="FF002060"/>
      <name val="Cambria"/>
      <family val="1"/>
      <scheme val="major"/>
    </font>
    <font>
      <b/>
      <u/>
      <sz val="12"/>
      <color theme="1"/>
      <name val="Arial Narrow"/>
      <family val="2"/>
    </font>
    <font>
      <sz val="11"/>
      <color theme="1"/>
      <name val="Cambria"/>
      <family val="1"/>
      <scheme val="major"/>
    </font>
    <font>
      <sz val="11"/>
      <color indexed="8"/>
      <name val="Calibri"/>
      <family val="2"/>
    </font>
    <font>
      <sz val="11"/>
      <color indexed="56"/>
      <name val="Cambria"/>
      <family val="1"/>
    </font>
    <font>
      <sz val="11"/>
      <color indexed="8"/>
      <name val="Arial Narrow"/>
      <family val="2"/>
    </font>
    <font>
      <u/>
      <sz val="11"/>
      <color indexed="12"/>
      <name val="Calibri"/>
      <family val="2"/>
    </font>
    <font>
      <sz val="9"/>
      <name val="Calibri"/>
      <family val="2"/>
      <scheme val="minor"/>
    </font>
    <font>
      <sz val="9"/>
      <color indexed="8"/>
      <name val="Calibri"/>
      <family val="2"/>
      <scheme val="minor"/>
    </font>
    <font>
      <i/>
      <sz val="9"/>
      <name val="Calibri"/>
      <family val="2"/>
      <scheme val="minor"/>
    </font>
    <font>
      <sz val="10"/>
      <name val="MS Sans Serif"/>
      <family val="2"/>
    </font>
    <font>
      <i/>
      <sz val="9"/>
      <color indexed="8"/>
      <name val="Calibri"/>
      <family val="2"/>
      <scheme val="minor"/>
    </font>
    <font>
      <sz val="9"/>
      <color theme="1"/>
      <name val="Calibri"/>
      <family val="2"/>
      <scheme val="minor"/>
    </font>
    <font>
      <sz val="11"/>
      <name val="Calibri"/>
      <family val="2"/>
    </font>
    <font>
      <sz val="10"/>
      <color indexed="8"/>
      <name val="Calibri"/>
      <family val="2"/>
    </font>
    <font>
      <sz val="10"/>
      <name val="Arial"/>
      <family val="2"/>
    </font>
    <font>
      <sz val="10"/>
      <name val="Calibri"/>
      <family val="2"/>
    </font>
    <font>
      <sz val="10"/>
      <color indexed="8"/>
      <name val="Arial"/>
      <family val="2"/>
    </font>
    <font>
      <sz val="11"/>
      <name val="Arial"/>
      <family val="2"/>
    </font>
    <font>
      <sz val="9"/>
      <name val="Verdana"/>
      <family val="2"/>
    </font>
  </fonts>
  <fills count="11">
    <fill>
      <patternFill patternType="none"/>
    </fill>
    <fill>
      <patternFill patternType="gray125"/>
    </fill>
    <fill>
      <patternFill patternType="solid">
        <fgColor theme="2" tint="-9.9978637043366805E-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indexed="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15">
    <xf numFmtId="0" fontId="0" fillId="0" borderId="0"/>
    <xf numFmtId="0" fontId="18" fillId="0" borderId="0"/>
    <xf numFmtId="0" fontId="21" fillId="0" borderId="0" applyNumberFormat="0" applyFill="0" applyBorder="0" applyAlignment="0" applyProtection="0">
      <alignment vertical="top"/>
      <protection locked="0"/>
    </xf>
    <xf numFmtId="0" fontId="18" fillId="0" borderId="0"/>
    <xf numFmtId="0" fontId="25" fillId="0" borderId="0"/>
    <xf numFmtId="0" fontId="25" fillId="0" borderId="0"/>
    <xf numFmtId="0" fontId="30" fillId="0" borderId="0"/>
    <xf numFmtId="0" fontId="18" fillId="0" borderId="0"/>
    <xf numFmtId="0" fontId="30" fillId="0" borderId="0"/>
    <xf numFmtId="0" fontId="18" fillId="0" borderId="0"/>
    <xf numFmtId="0" fontId="30" fillId="0" borderId="0"/>
    <xf numFmtId="0" fontId="18" fillId="0" borderId="0"/>
    <xf numFmtId="0" fontId="30" fillId="0" borderId="0"/>
    <xf numFmtId="0" fontId="18" fillId="0" borderId="0"/>
    <xf numFmtId="0" fontId="18" fillId="0" borderId="0"/>
  </cellStyleXfs>
  <cellXfs count="229">
    <xf numFmtId="0" fontId="0" fillId="0" borderId="0" xfId="0"/>
    <xf numFmtId="0" fontId="3" fillId="0" borderId="0" xfId="0" applyFont="1"/>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3" fillId="0" borderId="1" xfId="0" applyFont="1" applyBorder="1" applyAlignment="1">
      <alignment horizontal="center"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0" xfId="0" applyFont="1" applyFill="1" applyBorder="1" applyAlignment="1">
      <alignment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2" fillId="3" borderId="1" xfId="0" applyFont="1" applyFill="1" applyBorder="1" applyAlignment="1">
      <alignment horizontal="center" vertical="center"/>
    </xf>
    <xf numFmtId="0" fontId="3" fillId="3" borderId="1" xfId="0" applyFont="1" applyFill="1" applyBorder="1"/>
    <xf numFmtId="1" fontId="1" fillId="3" borderId="1" xfId="0" applyNumberFormat="1" applyFont="1" applyFill="1" applyBorder="1" applyAlignment="1">
      <alignment horizontal="center" vertical="center"/>
    </xf>
    <xf numFmtId="14" fontId="1" fillId="3"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0" borderId="0" xfId="0" applyFont="1" applyAlignment="1">
      <alignment horizontal="center" vertical="center"/>
    </xf>
    <xf numFmtId="0" fontId="3" fillId="0" borderId="1" xfId="0" applyFont="1" applyBorder="1" applyAlignment="1" applyProtection="1">
      <alignment horizontal="center" vertical="center"/>
      <protection locked="0"/>
    </xf>
    <xf numFmtId="0" fontId="3" fillId="0" borderId="1" xfId="0" applyFont="1" applyBorder="1" applyAlignment="1" applyProtection="1">
      <alignment horizontal="left" vertical="center" wrapText="1"/>
      <protection locked="0"/>
    </xf>
    <xf numFmtId="1" fontId="3" fillId="0" borderId="1" xfId="0" applyNumberFormat="1" applyFont="1" applyBorder="1" applyAlignment="1" applyProtection="1">
      <alignment horizontal="center" vertical="center" wrapText="1"/>
      <protection locked="0"/>
    </xf>
    <xf numFmtId="0" fontId="1" fillId="3" borderId="1" xfId="0" applyFont="1" applyFill="1" applyBorder="1" applyAlignment="1">
      <alignment horizontal="center" vertical="center"/>
    </xf>
    <xf numFmtId="0" fontId="2" fillId="0" borderId="0" xfId="0" applyFont="1" applyFill="1" applyBorder="1" applyAlignment="1">
      <alignment horizontal="center" vertical="center" wrapText="1"/>
    </xf>
    <xf numFmtId="0" fontId="2" fillId="3" borderId="1" xfId="0" applyFont="1" applyFill="1" applyBorder="1" applyAlignment="1">
      <alignment horizontal="center" vertical="center"/>
    </xf>
    <xf numFmtId="164" fontId="3" fillId="0" borderId="1" xfId="0" applyNumberFormat="1" applyFont="1" applyBorder="1" applyAlignment="1" applyProtection="1">
      <alignment horizontal="left" vertical="center" wrapText="1"/>
      <protection locked="0"/>
    </xf>
    <xf numFmtId="17" fontId="6" fillId="0" borderId="1" xfId="0" applyNumberFormat="1" applyFont="1" applyFill="1" applyBorder="1" applyAlignment="1" applyProtection="1">
      <alignment horizontal="center" vertical="center" wrapText="1"/>
      <protection locked="0"/>
    </xf>
    <xf numFmtId="0" fontId="3" fillId="0" borderId="0" xfId="0" applyFont="1" applyProtection="1"/>
    <xf numFmtId="0" fontId="2" fillId="4" borderId="1" xfId="0" applyFont="1" applyFill="1" applyBorder="1" applyAlignment="1" applyProtection="1">
      <alignment horizontal="center" vertical="center"/>
    </xf>
    <xf numFmtId="0" fontId="2" fillId="4" borderId="2" xfId="0" applyFont="1" applyFill="1" applyBorder="1" applyAlignment="1" applyProtection="1">
      <alignment horizontal="center" vertical="center" wrapText="1"/>
    </xf>
    <xf numFmtId="0" fontId="1" fillId="5" borderId="1" xfId="0" applyFont="1" applyFill="1" applyBorder="1" applyAlignment="1" applyProtection="1">
      <alignment horizontal="center" vertical="center"/>
    </xf>
    <xf numFmtId="0" fontId="1" fillId="0" borderId="1" xfId="0" applyFont="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0" xfId="0" quotePrefix="1" applyFont="1" applyProtection="1"/>
    <xf numFmtId="0" fontId="6" fillId="5" borderId="1" xfId="0" applyFont="1" applyFill="1" applyBorder="1" applyAlignment="1" applyProtection="1">
      <alignment horizontal="center" vertical="center"/>
    </xf>
    <xf numFmtId="0" fontId="3" fillId="0" borderId="0" xfId="0" applyFont="1" applyAlignment="1" applyProtection="1">
      <alignment horizontal="center"/>
    </xf>
    <xf numFmtId="0" fontId="13" fillId="0" borderId="1" xfId="0" applyFont="1" applyBorder="1" applyAlignment="1" applyProtection="1">
      <alignment horizontal="center" vertical="center"/>
      <protection locked="0"/>
    </xf>
    <xf numFmtId="0" fontId="15" fillId="0" borderId="1" xfId="0" applyFont="1" applyFill="1" applyBorder="1" applyAlignment="1" applyProtection="1">
      <protection locked="0"/>
    </xf>
    <xf numFmtId="0" fontId="1" fillId="3" borderId="1" xfId="0" applyFont="1" applyFill="1" applyBorder="1" applyAlignment="1">
      <alignment horizontal="center" vertical="center"/>
    </xf>
    <xf numFmtId="0" fontId="6"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2" fillId="8" borderId="1" xfId="0" applyFont="1" applyFill="1" applyBorder="1" applyAlignment="1">
      <alignment horizontal="center" vertical="center"/>
    </xf>
    <xf numFmtId="0" fontId="1" fillId="0" borderId="6" xfId="0" applyFont="1" applyBorder="1" applyAlignment="1" applyProtection="1">
      <alignment horizontal="center" vertical="center"/>
    </xf>
    <xf numFmtId="0" fontId="1" fillId="5" borderId="6" xfId="0" applyFont="1" applyFill="1" applyBorder="1" applyAlignment="1" applyProtection="1">
      <alignment horizontal="center" vertical="center"/>
    </xf>
    <xf numFmtId="17" fontId="3" fillId="9" borderId="1" xfId="0" applyNumberFormat="1" applyFont="1" applyFill="1" applyBorder="1" applyAlignment="1" applyProtection="1">
      <alignment horizontal="center" vertical="center"/>
    </xf>
    <xf numFmtId="0" fontId="3" fillId="0" borderId="1" xfId="0" applyFont="1" applyBorder="1" applyAlignment="1" applyProtection="1">
      <alignment horizontal="center" vertical="center" wrapText="1"/>
      <protection locked="0"/>
    </xf>
    <xf numFmtId="0" fontId="3" fillId="0" borderId="1" xfId="0" applyFont="1" applyFill="1" applyBorder="1" applyAlignment="1">
      <alignment horizontal="center" vertical="center"/>
    </xf>
    <xf numFmtId="0" fontId="3" fillId="0" borderId="1" xfId="0" applyFont="1" applyFill="1" applyBorder="1" applyAlignment="1" applyProtection="1">
      <alignment horizontal="left" vertical="center" wrapText="1"/>
      <protection locked="0"/>
    </xf>
    <xf numFmtId="0" fontId="3" fillId="0" borderId="0" xfId="0" applyFont="1" applyFill="1"/>
    <xf numFmtId="0" fontId="17" fillId="0" borderId="1" xfId="0" applyFont="1" applyBorder="1" applyAlignment="1" applyProtection="1">
      <alignment horizontal="center" vertical="center"/>
      <protection locked="0"/>
    </xf>
    <xf numFmtId="0" fontId="2" fillId="0" borderId="0" xfId="0" applyFont="1" applyFill="1" applyBorder="1" applyAlignment="1">
      <alignment vertical="center" wrapText="1"/>
    </xf>
    <xf numFmtId="1" fontId="3" fillId="0" borderId="1" xfId="0" applyNumberFormat="1" applyFont="1" applyBorder="1" applyAlignment="1" applyProtection="1">
      <alignment horizontal="center" vertical="center"/>
      <protection locked="0"/>
    </xf>
    <xf numFmtId="1" fontId="1" fillId="3" borderId="1" xfId="0" applyNumberFormat="1" applyFont="1" applyFill="1" applyBorder="1" applyAlignment="1" applyProtection="1">
      <alignment horizontal="center" vertical="center"/>
    </xf>
    <xf numFmtId="1" fontId="3" fillId="0" borderId="1" xfId="0" applyNumberFormat="1" applyFont="1" applyBorder="1" applyAlignment="1" applyProtection="1">
      <alignment horizontal="center" vertical="center"/>
    </xf>
    <xf numFmtId="0" fontId="1" fillId="3" borderId="1" xfId="0" applyFont="1" applyFill="1" applyBorder="1" applyAlignment="1" applyProtection="1">
      <alignment horizontal="center" vertical="center"/>
    </xf>
    <xf numFmtId="0" fontId="3" fillId="0" borderId="1" xfId="0" applyFont="1" applyBorder="1" applyProtection="1"/>
    <xf numFmtId="17" fontId="1" fillId="0" borderId="6" xfId="0" applyNumberFormat="1" applyFont="1" applyBorder="1" applyAlignment="1" applyProtection="1">
      <alignment horizontal="center" vertical="center"/>
      <protection locked="0"/>
    </xf>
    <xf numFmtId="17" fontId="1" fillId="0" borderId="1" xfId="0" applyNumberFormat="1" applyFont="1" applyBorder="1" applyAlignment="1" applyProtection="1">
      <alignment horizontal="center" vertical="center"/>
      <protection locked="0"/>
    </xf>
    <xf numFmtId="0" fontId="19" fillId="0" borderId="2" xfId="1" applyFont="1" applyBorder="1" applyAlignment="1" applyProtection="1">
      <alignment horizontal="left" vertical="center"/>
      <protection locked="0"/>
    </xf>
    <xf numFmtId="0" fontId="19" fillId="0" borderId="4" xfId="1" applyFont="1" applyBorder="1" applyAlignment="1" applyProtection="1">
      <alignment horizontal="left" vertical="center"/>
      <protection locked="0"/>
    </xf>
    <xf numFmtId="0" fontId="0" fillId="0" borderId="0" xfId="0" applyAlignment="1" applyProtection="1">
      <alignment vertical="center"/>
      <protection locked="0"/>
    </xf>
    <xf numFmtId="0" fontId="20" fillId="0" borderId="1" xfId="1" applyFont="1" applyBorder="1" applyAlignment="1" applyProtection="1">
      <alignment horizontal="center" vertical="center"/>
      <protection locked="0"/>
    </xf>
    <xf numFmtId="0" fontId="19" fillId="0" borderId="1" xfId="1" applyFont="1" applyFill="1" applyBorder="1" applyAlignment="1" applyProtection="1">
      <alignment vertical="center"/>
      <protection locked="0"/>
    </xf>
    <xf numFmtId="0" fontId="21" fillId="0" borderId="1" xfId="2" applyFill="1" applyBorder="1" applyAlignment="1" applyProtection="1">
      <alignment vertical="center"/>
      <protection locked="0"/>
    </xf>
    <xf numFmtId="0" fontId="22" fillId="0" borderId="1"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left" vertical="center" wrapText="1"/>
      <protection locked="0"/>
    </xf>
    <xf numFmtId="0" fontId="24" fillId="0" borderId="1" xfId="0" applyFont="1" applyBorder="1" applyAlignment="1" applyProtection="1">
      <alignment vertical="center" wrapText="1"/>
      <protection locked="0"/>
    </xf>
    <xf numFmtId="0" fontId="23" fillId="0" borderId="1"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right" vertical="center" wrapText="1"/>
      <protection locked="0"/>
    </xf>
    <xf numFmtId="0" fontId="22" fillId="0" borderId="1" xfId="3" applyFont="1" applyFill="1" applyBorder="1" applyAlignment="1" applyProtection="1">
      <alignment horizontal="right" vertical="center" wrapText="1"/>
      <protection locked="0"/>
    </xf>
    <xf numFmtId="0" fontId="22" fillId="0" borderId="1" xfId="0" applyFont="1" applyBorder="1" applyAlignment="1" applyProtection="1">
      <alignment horizontal="center" vertical="center" wrapText="1"/>
      <protection locked="0"/>
    </xf>
    <xf numFmtId="0" fontId="26" fillId="0" borderId="1" xfId="4" applyFont="1" applyFill="1" applyBorder="1" applyAlignment="1" applyProtection="1">
      <alignment horizontal="center" vertical="center" wrapText="1"/>
      <protection locked="0"/>
    </xf>
    <xf numFmtId="1" fontId="23" fillId="0" borderId="1" xfId="4" applyNumberFormat="1" applyFont="1" applyFill="1" applyBorder="1" applyAlignment="1" applyProtection="1">
      <alignment horizontal="right" vertical="center" wrapText="1"/>
      <protection locked="0"/>
    </xf>
    <xf numFmtId="1" fontId="22" fillId="0" borderId="1" xfId="0" applyNumberFormat="1" applyFont="1" applyFill="1" applyBorder="1" applyAlignment="1" applyProtection="1">
      <alignment horizontal="right" vertical="center" wrapText="1"/>
      <protection locked="0"/>
    </xf>
    <xf numFmtId="49" fontId="22" fillId="0" borderId="1" xfId="1" applyNumberFormat="1"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22" fillId="0" borderId="1" xfId="4" applyFont="1" applyFill="1" applyBorder="1" applyAlignment="1" applyProtection="1">
      <alignment horizontal="left" vertical="center" wrapText="1"/>
      <protection locked="0"/>
    </xf>
    <xf numFmtId="0" fontId="27" fillId="0" borderId="1" xfId="4" applyFont="1" applyFill="1" applyBorder="1" applyAlignment="1" applyProtection="1">
      <alignment horizontal="left" vertical="center" wrapText="1"/>
      <protection locked="0"/>
    </xf>
    <xf numFmtId="0" fontId="28" fillId="0" borderId="1" xfId="0" applyFont="1" applyFill="1" applyBorder="1" applyAlignment="1" applyProtection="1">
      <alignment horizontal="left" vertical="center" wrapText="1"/>
      <protection locked="0"/>
    </xf>
    <xf numFmtId="0" fontId="29" fillId="0" borderId="1" xfId="0" applyFont="1" applyFill="1" applyBorder="1" applyAlignment="1" applyProtection="1">
      <alignment horizontal="center" vertical="center" wrapText="1"/>
      <protection locked="0"/>
    </xf>
    <xf numFmtId="0" fontId="30" fillId="0" borderId="1" xfId="0" applyFont="1" applyFill="1" applyBorder="1" applyAlignment="1" applyProtection="1">
      <alignment horizontal="left" vertical="center" wrapText="1"/>
      <protection locked="0"/>
    </xf>
    <xf numFmtId="0" fontId="31" fillId="0" borderId="1" xfId="0" applyFont="1" applyFill="1" applyBorder="1" applyAlignment="1" applyProtection="1">
      <alignment horizontal="center" vertical="center" wrapText="1"/>
      <protection locked="0"/>
    </xf>
    <xf numFmtId="0" fontId="28" fillId="0" borderId="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center" vertical="center" wrapText="1"/>
      <protection locked="0"/>
    </xf>
    <xf numFmtId="0" fontId="30" fillId="10" borderId="1" xfId="5" applyFont="1" applyFill="1" applyBorder="1" applyAlignment="1" applyProtection="1">
      <alignment horizontal="left" vertical="center" wrapText="1"/>
      <protection locked="0"/>
    </xf>
    <xf numFmtId="0" fontId="18" fillId="10" borderId="1" xfId="0" applyFont="1" applyFill="1" applyBorder="1" applyAlignment="1" applyProtection="1">
      <alignment horizontal="center" vertical="center" wrapText="1"/>
      <protection locked="0"/>
    </xf>
    <xf numFmtId="0" fontId="32" fillId="10" borderId="1" xfId="0" applyNumberFormat="1" applyFont="1" applyFill="1" applyBorder="1" applyAlignment="1" applyProtection="1">
      <alignment horizontal="left" vertical="center" wrapText="1"/>
      <protection locked="0"/>
    </xf>
    <xf numFmtId="0" fontId="33" fillId="0" borderId="1" xfId="0" applyFont="1" applyFill="1" applyBorder="1" applyAlignment="1" applyProtection="1">
      <alignment horizontal="left" vertical="center" wrapText="1"/>
      <protection locked="0"/>
    </xf>
    <xf numFmtId="0" fontId="33" fillId="0" borderId="1" xfId="0" applyFont="1" applyFill="1" applyBorder="1" applyAlignment="1" applyProtection="1">
      <alignment horizontal="center" vertical="center" wrapText="1"/>
      <protection locked="0"/>
    </xf>
    <xf numFmtId="0" fontId="34" fillId="0" borderId="1" xfId="0" applyFont="1" applyFill="1" applyBorder="1" applyAlignment="1" applyProtection="1">
      <alignment horizontal="center" vertical="center" wrapText="1"/>
      <protection locked="0"/>
    </xf>
    <xf numFmtId="0" fontId="28" fillId="10" borderId="1" xfId="0" applyFont="1" applyFill="1" applyBorder="1" applyAlignment="1" applyProtection="1">
      <alignment horizontal="left" vertical="center" wrapText="1"/>
      <protection locked="0"/>
    </xf>
    <xf numFmtId="0" fontId="28" fillId="10" borderId="1" xfId="0" applyFont="1" applyFill="1" applyBorder="1" applyAlignment="1" applyProtection="1">
      <alignment horizontal="center" vertical="center" wrapText="1"/>
      <protection locked="0"/>
    </xf>
    <xf numFmtId="0" fontId="18" fillId="10" borderId="1" xfId="0" applyFont="1" applyFill="1" applyBorder="1" applyAlignment="1" applyProtection="1">
      <alignment horizontal="left" vertical="center" wrapText="1"/>
      <protection locked="0"/>
    </xf>
    <xf numFmtId="0" fontId="30" fillId="10" borderId="1" xfId="0" applyFont="1" applyFill="1" applyBorder="1" applyAlignment="1" applyProtection="1">
      <alignment horizontal="left" vertical="center" wrapText="1"/>
      <protection locked="0"/>
    </xf>
    <xf numFmtId="0" fontId="30" fillId="0" borderId="1" xfId="0" applyFont="1" applyFill="1" applyBorder="1" applyAlignment="1" applyProtection="1">
      <alignment horizontal="center" vertical="center" wrapText="1"/>
      <protection locked="0"/>
    </xf>
    <xf numFmtId="0" fontId="32" fillId="0" borderId="1" xfId="0" applyFont="1" applyBorder="1" applyAlignment="1" applyProtection="1">
      <alignment horizontal="left" vertical="center" wrapText="1"/>
      <protection locked="0"/>
    </xf>
    <xf numFmtId="0" fontId="30" fillId="0" borderId="1" xfId="6" applyFont="1" applyFill="1" applyBorder="1" applyAlignment="1" applyProtection="1">
      <alignment horizontal="left" vertical="center" wrapText="1"/>
      <protection locked="0"/>
    </xf>
    <xf numFmtId="0" fontId="30" fillId="0" borderId="1" xfId="6" applyFont="1" applyFill="1" applyBorder="1" applyAlignment="1" applyProtection="1">
      <alignment horizontal="center" vertical="center" wrapText="1"/>
      <protection locked="0"/>
    </xf>
    <xf numFmtId="0" fontId="32" fillId="10" borderId="1" xfId="0" applyFont="1" applyFill="1" applyBorder="1" applyAlignment="1" applyProtection="1">
      <alignment horizontal="left" vertical="center" wrapText="1"/>
      <protection locked="0"/>
    </xf>
    <xf numFmtId="0" fontId="32" fillId="10" borderId="1" xfId="0" applyFont="1" applyFill="1" applyBorder="1" applyAlignment="1" applyProtection="1">
      <alignment horizontal="center" vertical="center" wrapText="1"/>
      <protection locked="0"/>
    </xf>
    <xf numFmtId="0" fontId="20" fillId="0" borderId="1" xfId="0" applyFont="1" applyBorder="1" applyAlignment="1" applyProtection="1">
      <alignment horizontal="center" vertical="center" wrapText="1"/>
      <protection locked="0"/>
    </xf>
    <xf numFmtId="0" fontId="22" fillId="0" borderId="1" xfId="0" applyFont="1" applyBorder="1" applyAlignment="1" applyProtection="1">
      <alignment horizontal="right" vertical="center" wrapText="1"/>
      <protection locked="0"/>
    </xf>
    <xf numFmtId="1" fontId="23" fillId="0" borderId="1" xfId="0" applyNumberFormat="1" applyFont="1" applyFill="1" applyBorder="1" applyAlignment="1" applyProtection="1">
      <alignment horizontal="right" vertical="center" wrapText="1"/>
      <protection locked="0"/>
    </xf>
    <xf numFmtId="0" fontId="24" fillId="0" borderId="1" xfId="0" applyFont="1" applyFill="1" applyBorder="1" applyAlignment="1" applyProtection="1">
      <alignment horizontal="center" vertical="center" wrapText="1"/>
      <protection locked="0"/>
    </xf>
    <xf numFmtId="1" fontId="22" fillId="0" borderId="1" xfId="7" applyNumberFormat="1" applyFont="1" applyFill="1" applyBorder="1" applyAlignment="1" applyProtection="1">
      <alignment horizontal="right" vertical="center" wrapText="1"/>
      <protection locked="0"/>
    </xf>
    <xf numFmtId="0" fontId="30" fillId="0" borderId="1" xfId="0" applyFont="1" applyBorder="1" applyAlignment="1" applyProtection="1">
      <alignment horizontal="left" vertical="center" wrapText="1"/>
      <protection locked="0"/>
    </xf>
    <xf numFmtId="0" fontId="30" fillId="0" borderId="1" xfId="0" applyFont="1" applyBorder="1" applyAlignment="1" applyProtection="1">
      <alignment horizontal="center" vertical="center" wrapText="1"/>
      <protection locked="0"/>
    </xf>
    <xf numFmtId="0" fontId="32" fillId="0" borderId="1" xfId="0" applyFont="1" applyBorder="1" applyAlignment="1" applyProtection="1">
      <alignment vertical="center" wrapText="1"/>
      <protection locked="0"/>
    </xf>
    <xf numFmtId="0" fontId="32" fillId="0" borderId="1" xfId="0" applyFont="1" applyBorder="1" applyAlignment="1" applyProtection="1">
      <alignment horizontal="center" vertical="center" wrapText="1"/>
      <protection locked="0"/>
    </xf>
    <xf numFmtId="0" fontId="30" fillId="10" borderId="1" xfId="0" applyFont="1" applyFill="1" applyBorder="1" applyAlignment="1" applyProtection="1">
      <alignment horizontal="center" vertical="center" wrapText="1"/>
      <protection locked="0"/>
    </xf>
    <xf numFmtId="0" fontId="30" fillId="10" borderId="1" xfId="4" applyFont="1" applyFill="1" applyBorder="1" applyAlignment="1" applyProtection="1">
      <alignment horizontal="center" vertical="center" wrapText="1"/>
      <protection locked="0"/>
    </xf>
    <xf numFmtId="0" fontId="30" fillId="10" borderId="1" xfId="8" applyFont="1" applyFill="1" applyBorder="1" applyAlignment="1" applyProtection="1">
      <alignment horizontal="left" vertical="center" wrapText="1"/>
      <protection locked="0"/>
    </xf>
    <xf numFmtId="0" fontId="22" fillId="0" borderId="7" xfId="0" applyFont="1" applyFill="1" applyBorder="1" applyAlignment="1" applyProtection="1">
      <alignment horizontal="center" vertical="center" wrapText="1"/>
      <protection locked="0"/>
    </xf>
    <xf numFmtId="1" fontId="22" fillId="0" borderId="1" xfId="9" applyNumberFormat="1" applyFont="1" applyFill="1" applyBorder="1" applyAlignment="1" applyProtection="1">
      <alignment horizontal="right" vertical="center" wrapText="1"/>
      <protection locked="0"/>
    </xf>
    <xf numFmtId="0" fontId="23" fillId="0" borderId="1" xfId="4" applyFont="1" applyFill="1" applyBorder="1" applyAlignment="1" applyProtection="1">
      <alignment horizontal="left" vertical="center" wrapText="1"/>
      <protection locked="0"/>
    </xf>
    <xf numFmtId="0" fontId="27" fillId="0" borderId="1" xfId="0" applyFont="1" applyFill="1" applyBorder="1" applyAlignment="1" applyProtection="1">
      <alignment horizontal="left" vertical="center" wrapText="1"/>
      <protection locked="0"/>
    </xf>
    <xf numFmtId="0" fontId="32" fillId="0" borderId="1" xfId="0" applyFont="1" applyFill="1" applyBorder="1" applyAlignment="1" applyProtection="1">
      <alignment horizontal="left" vertical="center" wrapText="1"/>
      <protection locked="0"/>
    </xf>
    <xf numFmtId="0" fontId="32" fillId="0" borderId="1" xfId="0" applyFont="1" applyFill="1" applyBorder="1" applyAlignment="1" applyProtection="1">
      <alignment horizontal="center" vertical="center" wrapText="1"/>
      <protection locked="0"/>
    </xf>
    <xf numFmtId="0" fontId="30" fillId="10" borderId="1" xfId="10" applyFont="1" applyFill="1" applyBorder="1" applyAlignment="1" applyProtection="1">
      <alignment horizontal="left" vertical="center" wrapText="1"/>
      <protection locked="0"/>
    </xf>
    <xf numFmtId="0" fontId="24" fillId="0" borderId="1" xfId="0" applyFont="1" applyBorder="1" applyAlignment="1" applyProtection="1">
      <alignment horizontal="center" vertical="center" wrapText="1"/>
      <protection locked="0"/>
    </xf>
    <xf numFmtId="1" fontId="22" fillId="0" borderId="1" xfId="11" applyNumberFormat="1" applyFont="1" applyFill="1" applyBorder="1" applyAlignment="1" applyProtection="1">
      <alignment horizontal="right" vertical="center" wrapText="1"/>
      <protection locked="0"/>
    </xf>
    <xf numFmtId="1" fontId="22" fillId="0" borderId="1" xfId="0" applyNumberFormat="1" applyFont="1" applyBorder="1" applyAlignment="1" applyProtection="1">
      <alignment horizontal="right" vertical="center" wrapText="1"/>
      <protection locked="0"/>
    </xf>
    <xf numFmtId="0" fontId="24" fillId="0" borderId="1" xfId="0" applyFont="1" applyFill="1" applyBorder="1" applyAlignment="1" applyProtection="1">
      <alignment vertical="center" wrapText="1"/>
      <protection locked="0"/>
    </xf>
    <xf numFmtId="0" fontId="22" fillId="0" borderId="1" xfId="0" applyFont="1" applyBorder="1" applyAlignment="1" applyProtection="1">
      <alignment horizontal="left" vertical="center" wrapText="1"/>
      <protection locked="0"/>
    </xf>
    <xf numFmtId="0" fontId="30" fillId="0" borderId="1" xfId="12" applyFont="1" applyBorder="1" applyAlignment="1" applyProtection="1">
      <alignment vertical="center" wrapText="1"/>
      <protection locked="0"/>
    </xf>
    <xf numFmtId="0" fontId="32" fillId="0" borderId="1" xfId="13" applyFont="1" applyBorder="1" applyAlignment="1" applyProtection="1">
      <alignment horizontal="center" vertical="center" wrapText="1"/>
      <protection locked="0"/>
    </xf>
    <xf numFmtId="0" fontId="30" fillId="0" borderId="1" xfId="12" applyFont="1" applyFill="1" applyBorder="1" applyAlignment="1" applyProtection="1">
      <alignment horizontal="left" vertical="center" wrapText="1"/>
      <protection locked="0"/>
    </xf>
    <xf numFmtId="0" fontId="30" fillId="0" borderId="1" xfId="12" applyFont="1" applyFill="1" applyBorder="1" applyAlignment="1" applyProtection="1">
      <alignment horizontal="center" vertical="center" wrapText="1"/>
      <protection locked="0"/>
    </xf>
    <xf numFmtId="0" fontId="30" fillId="0" borderId="1" xfId="12" applyFont="1" applyBorder="1" applyAlignment="1" applyProtection="1">
      <alignment horizontal="left" vertical="center" wrapText="1"/>
      <protection locked="0"/>
    </xf>
    <xf numFmtId="0" fontId="30" fillId="0" borderId="1" xfId="12" applyFont="1" applyBorder="1" applyAlignment="1" applyProtection="1">
      <alignment horizontal="center" vertical="center" wrapText="1"/>
      <protection locked="0"/>
    </xf>
    <xf numFmtId="0" fontId="32" fillId="10" borderId="1" xfId="13" applyFont="1" applyFill="1" applyBorder="1" applyAlignment="1" applyProtection="1">
      <alignment horizontal="center" vertical="center" wrapText="1"/>
      <protection locked="0"/>
    </xf>
    <xf numFmtId="0" fontId="30" fillId="0" borderId="1" xfId="0" applyFont="1" applyFill="1" applyBorder="1" applyAlignment="1" applyProtection="1">
      <alignment vertical="center" wrapText="1"/>
      <protection locked="0"/>
    </xf>
    <xf numFmtId="0" fontId="30" fillId="10" borderId="1" xfId="0" applyNumberFormat="1"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protection locked="0"/>
    </xf>
    <xf numFmtId="0" fontId="28" fillId="0" borderId="1" xfId="0" applyFont="1" applyFill="1" applyBorder="1" applyAlignment="1" applyProtection="1">
      <alignment vertical="center" wrapText="1"/>
      <protection locked="0"/>
    </xf>
    <xf numFmtId="0" fontId="30" fillId="0" borderId="6" xfId="0" applyFont="1" applyFill="1" applyBorder="1" applyAlignment="1" applyProtection="1">
      <alignment horizontal="left" vertical="center" wrapText="1"/>
      <protection locked="0"/>
    </xf>
    <xf numFmtId="0" fontId="30" fillId="0" borderId="6" xfId="0" applyFont="1" applyFill="1" applyBorder="1" applyAlignment="1" applyProtection="1">
      <alignment horizontal="center" vertical="center" wrapText="1"/>
      <protection locked="0"/>
    </xf>
    <xf numFmtId="0" fontId="30" fillId="0" borderId="1" xfId="0" applyFont="1" applyFill="1" applyBorder="1" applyAlignment="1" applyProtection="1">
      <alignment horizontal="right" vertical="center" wrapText="1"/>
      <protection locked="0"/>
    </xf>
    <xf numFmtId="1" fontId="30" fillId="10" borderId="1" xfId="0" applyNumberFormat="1" applyFont="1" applyFill="1" applyBorder="1" applyAlignment="1" applyProtection="1">
      <alignment horizontal="center" vertical="center" wrapText="1"/>
      <protection locked="0"/>
    </xf>
    <xf numFmtId="1" fontId="22" fillId="0" borderId="1" xfId="14" applyNumberFormat="1" applyFont="1" applyFill="1" applyBorder="1" applyAlignment="1" applyProtection="1">
      <alignment horizontal="right" vertical="center" wrapText="1"/>
      <protection locked="0"/>
    </xf>
    <xf numFmtId="1" fontId="23" fillId="0" borderId="1" xfId="14" applyNumberFormat="1" applyFont="1" applyFill="1" applyBorder="1" applyAlignment="1" applyProtection="1">
      <alignment horizontal="right" vertical="center" wrapText="1"/>
      <protection locked="0"/>
    </xf>
    <xf numFmtId="0" fontId="24" fillId="0" borderId="1" xfId="0" applyFont="1" applyBorder="1" applyAlignment="1" applyProtection="1">
      <alignment horizontal="left" vertical="center" wrapText="1"/>
      <protection locked="0"/>
    </xf>
    <xf numFmtId="49" fontId="22" fillId="0" borderId="1" xfId="1" applyNumberFormat="1" applyFont="1" applyFill="1" applyBorder="1" applyAlignment="1" applyProtection="1">
      <alignment horizontal="center" vertical="center" wrapText="1"/>
      <protection locked="0"/>
    </xf>
    <xf numFmtId="0" fontId="12" fillId="0" borderId="0" xfId="0" applyFont="1" applyAlignment="1">
      <alignment horizontal="center"/>
    </xf>
    <xf numFmtId="0" fontId="14" fillId="0" borderId="1" xfId="0" applyFont="1" applyBorder="1" applyAlignment="1" applyProtection="1">
      <alignment horizontal="center"/>
      <protection locked="0"/>
    </xf>
    <xf numFmtId="0" fontId="8" fillId="0" borderId="0" xfId="0" applyFont="1" applyAlignment="1">
      <alignment horizontal="left" vertical="center"/>
    </xf>
    <xf numFmtId="0" fontId="3"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lignment horizontal="left" vertical="center"/>
    </xf>
    <xf numFmtId="0" fontId="13" fillId="0" borderId="1" xfId="0" applyFont="1" applyFill="1" applyBorder="1" applyAlignment="1" applyProtection="1">
      <alignment horizontal="center" vertical="center"/>
      <protection locked="0"/>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 fillId="3" borderId="1" xfId="0" applyFont="1" applyFill="1" applyBorder="1" applyAlignment="1">
      <alignment horizontal="center"/>
    </xf>
    <xf numFmtId="0" fontId="15" fillId="0" borderId="1" xfId="0" applyFont="1" applyFill="1" applyBorder="1" applyAlignment="1" applyProtection="1">
      <alignment horizontal="center" vertical="center"/>
      <protection locked="0"/>
    </xf>
    <xf numFmtId="0" fontId="13" fillId="0" borderId="2" xfId="0" applyFont="1" applyFill="1" applyBorder="1" applyAlignment="1" applyProtection="1">
      <alignment horizontal="center"/>
      <protection locked="0"/>
    </xf>
    <xf numFmtId="0" fontId="13" fillId="0" borderId="4" xfId="0" applyFont="1" applyFill="1" applyBorder="1" applyAlignment="1" applyProtection="1">
      <alignment horizontal="center"/>
      <protection locked="0"/>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1" fontId="15" fillId="0" borderId="2" xfId="0" applyNumberFormat="1" applyFont="1" applyFill="1" applyBorder="1" applyAlignment="1" applyProtection="1">
      <alignment horizontal="center" vertical="center"/>
      <protection locked="0"/>
    </xf>
    <xf numFmtId="1" fontId="15" fillId="0" borderId="4" xfId="0" applyNumberFormat="1"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5" fillId="0" borderId="2" xfId="0" applyFont="1" applyFill="1" applyBorder="1" applyAlignment="1" applyProtection="1">
      <alignment horizont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1" fillId="3" borderId="1" xfId="0" applyFont="1" applyFill="1" applyBorder="1" applyAlignment="1">
      <alignment horizontal="center" vertical="center"/>
    </xf>
    <xf numFmtId="3" fontId="15" fillId="0" borderId="2" xfId="0" applyNumberFormat="1" applyFont="1" applyFill="1" applyBorder="1" applyAlignment="1" applyProtection="1">
      <alignment horizontal="center" vertical="center"/>
      <protection locked="0"/>
    </xf>
    <xf numFmtId="0" fontId="4" fillId="0" borderId="0" xfId="0" applyFont="1" applyAlignment="1">
      <alignment horizontal="left" vertical="center"/>
    </xf>
    <xf numFmtId="0" fontId="3" fillId="0" borderId="0"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8" xfId="0" applyFont="1" applyBorder="1" applyAlignment="1">
      <alignment horizontal="center"/>
    </xf>
    <xf numFmtId="0" fontId="3" fillId="0" borderId="0" xfId="0" applyFont="1" applyBorder="1" applyAlignment="1">
      <alignment horizontal="center"/>
    </xf>
    <xf numFmtId="0" fontId="3" fillId="0" borderId="10" xfId="0" applyFont="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9" fillId="0" borderId="1" xfId="1" applyFont="1" applyBorder="1" applyAlignment="1" applyProtection="1">
      <alignment horizontal="left" vertical="center"/>
      <protection locked="0"/>
    </xf>
    <xf numFmtId="0" fontId="19" fillId="0" borderId="2" xfId="1" applyFont="1" applyBorder="1" applyAlignment="1" applyProtection="1">
      <alignment horizontal="left" vertical="center"/>
      <protection locked="0"/>
    </xf>
    <xf numFmtId="0" fontId="19" fillId="0" borderId="4" xfId="1" applyFont="1" applyBorder="1" applyAlignment="1" applyProtection="1">
      <alignment horizontal="left" vertical="center"/>
      <protection locked="0"/>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4" borderId="1" xfId="0" applyFont="1" applyFill="1" applyBorder="1" applyAlignment="1">
      <alignment horizontal="center" vertical="center"/>
    </xf>
    <xf numFmtId="0" fontId="1" fillId="0" borderId="1" xfId="0" applyFont="1" applyFill="1" applyBorder="1" applyAlignment="1">
      <alignment horizontal="left"/>
    </xf>
    <xf numFmtId="0" fontId="1" fillId="0" borderId="0" xfId="0" applyFont="1" applyFill="1" applyBorder="1" applyAlignment="1">
      <alignment horizontal="center" vertical="center"/>
    </xf>
    <xf numFmtId="0" fontId="1" fillId="0" borderId="3" xfId="0" applyFont="1" applyFill="1" applyBorder="1" applyAlignment="1">
      <alignment horizontal="center"/>
    </xf>
    <xf numFmtId="0" fontId="1" fillId="0" borderId="10" xfId="0" applyFont="1" applyFill="1" applyBorder="1" applyAlignment="1">
      <alignment horizontal="center" vertical="center"/>
    </xf>
    <xf numFmtId="0" fontId="1" fillId="6" borderId="1" xfId="0" applyFont="1" applyFill="1" applyBorder="1" applyAlignment="1">
      <alignment horizontal="center" vertical="center"/>
    </xf>
    <xf numFmtId="0" fontId="2" fillId="0" borderId="0" xfId="0" applyFont="1" applyFill="1" applyBorder="1" applyAlignment="1" applyProtection="1">
      <alignment vertical="center" wrapText="1"/>
      <protection locked="0"/>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2" fillId="3" borderId="7" xfId="0" applyFont="1" applyFill="1" applyBorder="1" applyAlignment="1">
      <alignment horizontal="center" vertical="center"/>
    </xf>
    <xf numFmtId="0" fontId="2" fillId="0" borderId="5" xfId="0"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6" fillId="5" borderId="2" xfId="0" applyFont="1" applyFill="1" applyBorder="1" applyAlignment="1" applyProtection="1">
      <alignment horizontal="center" vertical="center"/>
    </xf>
    <xf numFmtId="0" fontId="6" fillId="5" borderId="3" xfId="0" applyFont="1" applyFill="1" applyBorder="1" applyAlignment="1" applyProtection="1">
      <alignment horizontal="center" vertical="center"/>
    </xf>
    <xf numFmtId="0" fontId="6" fillId="5" borderId="4" xfId="0" applyFont="1" applyFill="1" applyBorder="1" applyAlignment="1" applyProtection="1">
      <alignment horizontal="center" vertical="center"/>
    </xf>
    <xf numFmtId="0" fontId="6" fillId="0" borderId="5" xfId="0" applyFont="1" applyBorder="1" applyAlignment="1" applyProtection="1">
      <alignment horizontal="center"/>
    </xf>
    <xf numFmtId="17" fontId="3" fillId="9" borderId="6" xfId="0" applyNumberFormat="1" applyFont="1" applyFill="1" applyBorder="1" applyAlignment="1" applyProtection="1">
      <alignment horizontal="center" vertical="center"/>
      <protection locked="0"/>
    </xf>
    <xf numFmtId="17" fontId="3" fillId="9" borderId="7" xfId="0" applyNumberFormat="1"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xf>
    <xf numFmtId="0" fontId="3" fillId="9" borderId="7" xfId="0" applyFont="1" applyFill="1" applyBorder="1" applyAlignment="1" applyProtection="1">
      <alignment horizontal="center" vertical="center"/>
    </xf>
    <xf numFmtId="0" fontId="6" fillId="5" borderId="1" xfId="0" applyFont="1" applyFill="1" applyBorder="1" applyAlignment="1" applyProtection="1">
      <alignment horizontal="center" vertical="center"/>
    </xf>
    <xf numFmtId="0" fontId="2" fillId="0" borderId="5" xfId="0" applyFont="1" applyFill="1" applyBorder="1" applyAlignment="1" applyProtection="1">
      <alignment horizontal="center" wrapText="1"/>
      <protection locked="0"/>
    </xf>
    <xf numFmtId="0" fontId="2" fillId="0" borderId="0" xfId="0" applyFont="1" applyFill="1" applyBorder="1" applyAlignment="1" applyProtection="1">
      <alignment horizontal="center" wrapText="1"/>
      <protection locked="0"/>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1" fillId="0" borderId="2" xfId="0" applyFont="1" applyFill="1" applyBorder="1" applyAlignment="1" applyProtection="1">
      <alignment horizontal="center" vertical="center"/>
    </xf>
    <xf numFmtId="0" fontId="1" fillId="0" borderId="4" xfId="0" applyFont="1" applyFill="1" applyBorder="1" applyAlignment="1" applyProtection="1">
      <alignment horizontal="center" vertical="center"/>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5" borderId="1" xfId="0" applyFont="1" applyFill="1" applyBorder="1" applyAlignment="1" applyProtection="1">
      <alignment horizontal="center" vertical="center" wrapText="1"/>
    </xf>
    <xf numFmtId="0" fontId="1"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6" fillId="0" borderId="3" xfId="0" applyFont="1" applyBorder="1" applyAlignment="1" applyProtection="1">
      <alignment horizontal="center" vertical="center"/>
    </xf>
  </cellXfs>
  <cellStyles count="15">
    <cellStyle name="Hyperlink" xfId="2" builtinId="8"/>
    <cellStyle name="Normal" xfId="0" builtinId="0"/>
    <cellStyle name="Normal 2" xfId="10"/>
    <cellStyle name="Normal 3" xfId="8"/>
    <cellStyle name="Normal 5" xfId="5"/>
    <cellStyle name="Normal 7" xfId="4"/>
    <cellStyle name="Normal_Apr-15" xfId="6"/>
    <cellStyle name="Normal_April" xfId="3"/>
    <cellStyle name="Normal_Aug" xfId="14"/>
    <cellStyle name="Normal_Jul-15" xfId="12"/>
    <cellStyle name="Normal_July" xfId="11"/>
    <cellStyle name="Normal_June" xfId="9"/>
    <cellStyle name="Normal_making sheet" xfId="13"/>
    <cellStyle name="Normal_May" xfId="7"/>
    <cellStyle name="Normal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urmumilton@gmail.com" TargetMode="External"/><Relationship Id="rId2" Type="http://schemas.openxmlformats.org/officeDocument/2006/relationships/hyperlink" Target="mailto:nilamanidas123@gmail.com" TargetMode="External"/><Relationship Id="rId1" Type="http://schemas.openxmlformats.org/officeDocument/2006/relationships/hyperlink" Target="mailto:drabusalamahmed@gmailcom" TargetMode="External"/><Relationship Id="rId6" Type="http://schemas.openxmlformats.org/officeDocument/2006/relationships/printerSettings" Target="../printerSettings/printerSettings1.bin"/><Relationship Id="rId5" Type="http://schemas.openxmlformats.org/officeDocument/2006/relationships/hyperlink" Target="mailto:champaburhagohain@gmail.com" TargetMode="External"/><Relationship Id="rId4" Type="http://schemas.openxmlformats.org/officeDocument/2006/relationships/hyperlink" Target="mailto:jyotiroy0@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00B050"/>
    <pageSetUpPr fitToPage="1"/>
  </sheetPr>
  <dimension ref="A1:N29"/>
  <sheetViews>
    <sheetView workbookViewId="0">
      <selection activeCell="O1" sqref="O1"/>
    </sheetView>
  </sheetViews>
  <sheetFormatPr defaultRowHeight="16.5"/>
  <cols>
    <col min="1" max="1" width="6" style="1" customWidth="1"/>
    <col min="2" max="2" width="21.85546875" style="1" customWidth="1"/>
    <col min="3" max="3" width="13.42578125" style="1" bestFit="1" customWidth="1"/>
    <col min="4" max="4" width="12.42578125" style="1" bestFit="1" customWidth="1"/>
    <col min="5" max="5" width="22.42578125" style="1" customWidth="1"/>
    <col min="6" max="8" width="2.5703125" style="1" customWidth="1"/>
    <col min="9" max="9" width="14.42578125" style="1" customWidth="1"/>
    <col min="10" max="10" width="9.5703125" style="1" customWidth="1"/>
    <col min="11" max="11" width="13.42578125" style="1" customWidth="1"/>
    <col min="12" max="12" width="12.42578125" style="1" bestFit="1" customWidth="1"/>
    <col min="13" max="13" width="19.5703125" style="1" customWidth="1"/>
    <col min="14" max="16384" width="9.140625" style="1"/>
  </cols>
  <sheetData>
    <row r="1" spans="1:14" ht="60" customHeight="1">
      <c r="A1" s="155" t="s">
        <v>69</v>
      </c>
      <c r="B1" s="155"/>
      <c r="C1" s="155"/>
      <c r="D1" s="155"/>
      <c r="E1" s="155"/>
      <c r="F1" s="155"/>
      <c r="G1" s="155"/>
      <c r="H1" s="155"/>
      <c r="I1" s="155"/>
      <c r="J1" s="155"/>
      <c r="K1" s="155"/>
      <c r="L1" s="155"/>
      <c r="M1" s="155"/>
    </row>
    <row r="2" spans="1:14">
      <c r="A2" s="156" t="s">
        <v>0</v>
      </c>
      <c r="B2" s="156"/>
      <c r="C2" s="158" t="s">
        <v>68</v>
      </c>
      <c r="D2" s="159"/>
      <c r="E2" s="2" t="s">
        <v>1</v>
      </c>
      <c r="F2" s="146" t="s">
        <v>72</v>
      </c>
      <c r="G2" s="146"/>
      <c r="H2" s="146"/>
      <c r="I2" s="146"/>
      <c r="J2" s="146"/>
      <c r="K2" s="173" t="s">
        <v>24</v>
      </c>
      <c r="L2" s="173"/>
      <c r="M2" s="35" t="s">
        <v>73</v>
      </c>
    </row>
    <row r="3" spans="1:14" ht="7.5" customHeight="1">
      <c r="A3" s="193"/>
      <c r="B3" s="193"/>
      <c r="C3" s="193"/>
      <c r="D3" s="193"/>
      <c r="E3" s="193"/>
      <c r="F3" s="192"/>
      <c r="G3" s="192"/>
      <c r="H3" s="192"/>
      <c r="I3" s="192"/>
      <c r="J3" s="192"/>
      <c r="K3" s="194"/>
      <c r="L3" s="194"/>
      <c r="M3" s="194"/>
    </row>
    <row r="4" spans="1:14">
      <c r="A4" s="167" t="s">
        <v>2</v>
      </c>
      <c r="B4" s="168"/>
      <c r="C4" s="168"/>
      <c r="D4" s="168"/>
      <c r="E4" s="169"/>
      <c r="F4" s="192"/>
      <c r="G4" s="192"/>
      <c r="H4" s="192"/>
      <c r="I4" s="195" t="s">
        <v>60</v>
      </c>
      <c r="J4" s="195"/>
      <c r="K4" s="195"/>
      <c r="L4" s="195"/>
      <c r="M4" s="195"/>
    </row>
    <row r="5" spans="1:14" ht="18.75" customHeight="1">
      <c r="A5" s="191" t="s">
        <v>4</v>
      </c>
      <c r="B5" s="191"/>
      <c r="C5" s="170" t="s">
        <v>74</v>
      </c>
      <c r="D5" s="171"/>
      <c r="E5" s="172"/>
      <c r="F5" s="192"/>
      <c r="G5" s="192"/>
      <c r="H5" s="192"/>
      <c r="I5" s="160" t="s">
        <v>5</v>
      </c>
      <c r="J5" s="160"/>
      <c r="K5" s="164" t="s">
        <v>91</v>
      </c>
      <c r="L5" s="165"/>
      <c r="M5" s="166"/>
    </row>
    <row r="6" spans="1:14" ht="18.75" customHeight="1">
      <c r="A6" s="161" t="s">
        <v>18</v>
      </c>
      <c r="B6" s="161"/>
      <c r="C6" s="36">
        <v>7002214945</v>
      </c>
      <c r="D6" s="157" t="s">
        <v>75</v>
      </c>
      <c r="E6" s="157"/>
      <c r="F6" s="192"/>
      <c r="G6" s="192"/>
      <c r="H6" s="192"/>
      <c r="I6" s="161" t="s">
        <v>18</v>
      </c>
      <c r="J6" s="161"/>
      <c r="K6" s="162" t="s">
        <v>92</v>
      </c>
      <c r="L6" s="163"/>
      <c r="M6" s="174"/>
      <c r="N6" s="166"/>
    </row>
    <row r="7" spans="1:14">
      <c r="A7" s="190" t="s">
        <v>3</v>
      </c>
      <c r="B7" s="190"/>
      <c r="C7" s="190"/>
      <c r="D7" s="190"/>
      <c r="E7" s="190"/>
      <c r="F7" s="190"/>
      <c r="G7" s="190"/>
      <c r="H7" s="190"/>
      <c r="I7" s="190"/>
      <c r="J7" s="190"/>
      <c r="K7" s="190"/>
      <c r="L7" s="190"/>
      <c r="M7" s="190"/>
    </row>
    <row r="8" spans="1:14">
      <c r="A8" s="152" t="s">
        <v>21</v>
      </c>
      <c r="B8" s="153"/>
      <c r="C8" s="154"/>
      <c r="D8" s="3" t="s">
        <v>20</v>
      </c>
      <c r="E8" s="50"/>
      <c r="F8" s="177"/>
      <c r="G8" s="178"/>
      <c r="H8" s="178"/>
      <c r="I8" s="152" t="s">
        <v>22</v>
      </c>
      <c r="J8" s="153"/>
      <c r="K8" s="154"/>
      <c r="L8" s="3" t="s">
        <v>20</v>
      </c>
      <c r="M8" s="50"/>
    </row>
    <row r="9" spans="1:14">
      <c r="A9" s="182" t="s">
        <v>26</v>
      </c>
      <c r="B9" s="183"/>
      <c r="C9" s="6" t="s">
        <v>6</v>
      </c>
      <c r="D9" s="9" t="s">
        <v>12</v>
      </c>
      <c r="E9" s="5" t="s">
        <v>15</v>
      </c>
      <c r="F9" s="179"/>
      <c r="G9" s="180"/>
      <c r="H9" s="180"/>
      <c r="I9" s="182" t="s">
        <v>26</v>
      </c>
      <c r="J9" s="183"/>
      <c r="K9" s="6" t="s">
        <v>6</v>
      </c>
      <c r="L9" s="9" t="s">
        <v>12</v>
      </c>
      <c r="M9" s="5" t="s">
        <v>15</v>
      </c>
    </row>
    <row r="10" spans="1:14">
      <c r="A10" s="185" t="s">
        <v>76</v>
      </c>
      <c r="B10" s="186"/>
      <c r="C10" s="62" t="s">
        <v>79</v>
      </c>
      <c r="D10" s="63">
        <v>9864760271</v>
      </c>
      <c r="E10" s="64" t="s">
        <v>80</v>
      </c>
      <c r="F10" s="179"/>
      <c r="G10" s="180"/>
      <c r="H10" s="180"/>
      <c r="I10" s="184" t="s">
        <v>84</v>
      </c>
      <c r="J10" s="184"/>
      <c r="K10" s="62" t="s">
        <v>79</v>
      </c>
      <c r="L10" s="63">
        <v>9577227863</v>
      </c>
      <c r="M10" s="64" t="s">
        <v>85</v>
      </c>
    </row>
    <row r="11" spans="1:14">
      <c r="A11" s="59" t="s">
        <v>77</v>
      </c>
      <c r="B11" s="60"/>
      <c r="C11" s="62" t="s">
        <v>81</v>
      </c>
      <c r="D11" s="63">
        <v>9864936037</v>
      </c>
      <c r="E11" s="64" t="s">
        <v>82</v>
      </c>
      <c r="F11" s="179"/>
      <c r="G11" s="180"/>
      <c r="H11" s="180"/>
      <c r="I11" s="184" t="s">
        <v>86</v>
      </c>
      <c r="J11" s="184"/>
      <c r="K11" s="62" t="s">
        <v>87</v>
      </c>
      <c r="L11" s="63">
        <v>8761812572</v>
      </c>
      <c r="M11" s="64" t="s">
        <v>88</v>
      </c>
    </row>
    <row r="12" spans="1:14">
      <c r="A12" s="185" t="s">
        <v>78</v>
      </c>
      <c r="B12" s="186"/>
      <c r="C12" s="62" t="s">
        <v>83</v>
      </c>
      <c r="D12" s="63">
        <v>9678935352</v>
      </c>
      <c r="E12" s="64"/>
      <c r="F12" s="179"/>
      <c r="G12" s="180"/>
      <c r="H12" s="180"/>
      <c r="I12" s="184" t="s">
        <v>89</v>
      </c>
      <c r="J12" s="184"/>
      <c r="K12" s="62" t="s">
        <v>83</v>
      </c>
      <c r="L12" s="63">
        <v>9854046380</v>
      </c>
      <c r="M12" s="64" t="s">
        <v>90</v>
      </c>
    </row>
    <row r="13" spans="1:14">
      <c r="A13" s="61"/>
      <c r="B13" s="61"/>
      <c r="C13" s="62"/>
      <c r="D13" s="63"/>
      <c r="E13" s="64"/>
      <c r="F13" s="179"/>
      <c r="G13" s="180"/>
      <c r="H13" s="180"/>
      <c r="I13" s="185"/>
      <c r="J13" s="186"/>
      <c r="K13" s="62"/>
      <c r="L13" s="63"/>
      <c r="M13" s="63"/>
    </row>
    <row r="14" spans="1:14">
      <c r="A14" s="187" t="s">
        <v>19</v>
      </c>
      <c r="B14" s="188"/>
      <c r="C14" s="189"/>
      <c r="D14" s="151">
        <v>9435049724</v>
      </c>
      <c r="E14" s="151"/>
      <c r="F14" s="179"/>
      <c r="G14" s="180"/>
      <c r="H14" s="180"/>
      <c r="I14" s="181"/>
      <c r="J14" s="181"/>
      <c r="K14" s="181"/>
      <c r="L14" s="181"/>
      <c r="M14" s="181"/>
      <c r="N14" s="8"/>
    </row>
    <row r="15" spans="1:14">
      <c r="A15" s="176"/>
      <c r="B15" s="176"/>
      <c r="C15" s="176"/>
      <c r="D15" s="176"/>
      <c r="E15" s="176"/>
      <c r="F15" s="176"/>
      <c r="G15" s="176"/>
      <c r="H15" s="176"/>
      <c r="I15" s="176"/>
      <c r="J15" s="176"/>
      <c r="K15" s="176"/>
      <c r="L15" s="176"/>
      <c r="M15" s="176"/>
    </row>
    <row r="16" spans="1:14">
      <c r="A16" s="175" t="s">
        <v>44</v>
      </c>
      <c r="B16" s="175"/>
      <c r="C16" s="175"/>
      <c r="D16" s="175"/>
      <c r="E16" s="175"/>
      <c r="F16" s="175"/>
      <c r="G16" s="175"/>
      <c r="H16" s="175"/>
      <c r="I16" s="175"/>
      <c r="J16" s="175"/>
      <c r="K16" s="175"/>
      <c r="L16" s="175"/>
      <c r="M16" s="175"/>
    </row>
    <row r="17" spans="1:13" ht="32.25" customHeight="1">
      <c r="A17" s="149" t="s">
        <v>56</v>
      </c>
      <c r="B17" s="149"/>
      <c r="C17" s="149"/>
      <c r="D17" s="149"/>
      <c r="E17" s="149"/>
      <c r="F17" s="149"/>
      <c r="G17" s="149"/>
      <c r="H17" s="149"/>
      <c r="I17" s="149"/>
      <c r="J17" s="149"/>
      <c r="K17" s="149"/>
      <c r="L17" s="149"/>
      <c r="M17" s="149"/>
    </row>
    <row r="18" spans="1:13">
      <c r="A18" s="148" t="s">
        <v>57</v>
      </c>
      <c r="B18" s="148"/>
      <c r="C18" s="148"/>
      <c r="D18" s="148"/>
      <c r="E18" s="148"/>
      <c r="F18" s="148"/>
      <c r="G18" s="148"/>
      <c r="H18" s="148"/>
      <c r="I18" s="148"/>
      <c r="J18" s="148"/>
      <c r="K18" s="148"/>
      <c r="L18" s="148"/>
      <c r="M18" s="148"/>
    </row>
    <row r="19" spans="1:13">
      <c r="A19" s="148" t="s">
        <v>45</v>
      </c>
      <c r="B19" s="148"/>
      <c r="C19" s="148"/>
      <c r="D19" s="148"/>
      <c r="E19" s="148"/>
      <c r="F19" s="148"/>
      <c r="G19" s="148"/>
      <c r="H19" s="148"/>
      <c r="I19" s="148"/>
      <c r="J19" s="148"/>
      <c r="K19" s="148"/>
      <c r="L19" s="148"/>
      <c r="M19" s="148"/>
    </row>
    <row r="20" spans="1:13">
      <c r="A20" s="148" t="s">
        <v>39</v>
      </c>
      <c r="B20" s="148"/>
      <c r="C20" s="148"/>
      <c r="D20" s="148"/>
      <c r="E20" s="148"/>
      <c r="F20" s="148"/>
      <c r="G20" s="148"/>
      <c r="H20" s="148"/>
      <c r="I20" s="148"/>
      <c r="J20" s="148"/>
      <c r="K20" s="148"/>
      <c r="L20" s="148"/>
      <c r="M20" s="148"/>
    </row>
    <row r="21" spans="1:13">
      <c r="A21" s="148" t="s">
        <v>46</v>
      </c>
      <c r="B21" s="148"/>
      <c r="C21" s="148"/>
      <c r="D21" s="148"/>
      <c r="E21" s="148"/>
      <c r="F21" s="148"/>
      <c r="G21" s="148"/>
      <c r="H21" s="148"/>
      <c r="I21" s="148"/>
      <c r="J21" s="148"/>
      <c r="K21" s="148"/>
      <c r="L21" s="148"/>
      <c r="M21" s="148"/>
    </row>
    <row r="22" spans="1:13">
      <c r="A22" s="148" t="s">
        <v>40</v>
      </c>
      <c r="B22" s="148"/>
      <c r="C22" s="148"/>
      <c r="D22" s="148"/>
      <c r="E22" s="148"/>
      <c r="F22" s="148"/>
      <c r="G22" s="148"/>
      <c r="H22" s="148"/>
      <c r="I22" s="148"/>
      <c r="J22" s="148"/>
      <c r="K22" s="148"/>
      <c r="L22" s="148"/>
      <c r="M22" s="148"/>
    </row>
    <row r="23" spans="1:13">
      <c r="A23" s="150" t="s">
        <v>49</v>
      </c>
      <c r="B23" s="150"/>
      <c r="C23" s="150"/>
      <c r="D23" s="150"/>
      <c r="E23" s="150"/>
      <c r="F23" s="150"/>
      <c r="G23" s="150"/>
      <c r="H23" s="150"/>
      <c r="I23" s="150"/>
      <c r="J23" s="150"/>
      <c r="K23" s="150"/>
      <c r="L23" s="150"/>
      <c r="M23" s="150"/>
    </row>
    <row r="24" spans="1:13">
      <c r="A24" s="148" t="s">
        <v>41</v>
      </c>
      <c r="B24" s="148"/>
      <c r="C24" s="148"/>
      <c r="D24" s="148"/>
      <c r="E24" s="148"/>
      <c r="F24" s="148"/>
      <c r="G24" s="148"/>
      <c r="H24" s="148"/>
      <c r="I24" s="148"/>
      <c r="J24" s="148"/>
      <c r="K24" s="148"/>
      <c r="L24" s="148"/>
      <c r="M24" s="148"/>
    </row>
    <row r="25" spans="1:13">
      <c r="A25" s="148" t="s">
        <v>42</v>
      </c>
      <c r="B25" s="148"/>
      <c r="C25" s="148"/>
      <c r="D25" s="148"/>
      <c r="E25" s="148"/>
      <c r="F25" s="148"/>
      <c r="G25" s="148"/>
      <c r="H25" s="148"/>
      <c r="I25" s="148"/>
      <c r="J25" s="148"/>
      <c r="K25" s="148"/>
      <c r="L25" s="148"/>
      <c r="M25" s="148"/>
    </row>
    <row r="26" spans="1:13">
      <c r="A26" s="148" t="s">
        <v>43</v>
      </c>
      <c r="B26" s="148"/>
      <c r="C26" s="148"/>
      <c r="D26" s="148"/>
      <c r="E26" s="148"/>
      <c r="F26" s="148"/>
      <c r="G26" s="148"/>
      <c r="H26" s="148"/>
      <c r="I26" s="148"/>
      <c r="J26" s="148"/>
      <c r="K26" s="148"/>
      <c r="L26" s="148"/>
      <c r="M26" s="148"/>
    </row>
    <row r="27" spans="1:13">
      <c r="A27" s="147" t="s">
        <v>47</v>
      </c>
      <c r="B27" s="147"/>
      <c r="C27" s="147"/>
      <c r="D27" s="147"/>
      <c r="E27" s="147"/>
      <c r="F27" s="147"/>
      <c r="G27" s="147"/>
      <c r="H27" s="147"/>
      <c r="I27" s="147"/>
      <c r="J27" s="147"/>
      <c r="K27" s="147"/>
      <c r="L27" s="147"/>
      <c r="M27" s="147"/>
    </row>
    <row r="28" spans="1:13">
      <c r="A28" s="148" t="s">
        <v>48</v>
      </c>
      <c r="B28" s="148"/>
      <c r="C28" s="148"/>
      <c r="D28" s="148"/>
      <c r="E28" s="148"/>
      <c r="F28" s="148"/>
      <c r="G28" s="148"/>
      <c r="H28" s="148"/>
      <c r="I28" s="148"/>
      <c r="J28" s="148"/>
      <c r="K28" s="148"/>
      <c r="L28" s="148"/>
      <c r="M28" s="148"/>
    </row>
    <row r="29" spans="1:13" ht="44.25" customHeight="1">
      <c r="A29" s="145" t="s">
        <v>58</v>
      </c>
      <c r="B29" s="145"/>
      <c r="C29" s="145"/>
      <c r="D29" s="145"/>
      <c r="E29" s="145"/>
      <c r="F29" s="145"/>
      <c r="G29" s="145"/>
      <c r="H29" s="145"/>
      <c r="I29" s="145"/>
      <c r="J29" s="145"/>
      <c r="K29" s="145"/>
      <c r="L29" s="145"/>
      <c r="M29" s="145"/>
    </row>
  </sheetData>
  <sheetProtection password="8527" sheet="1" objects="1" scenarios="1"/>
  <mergeCells count="49">
    <mergeCell ref="A7:M7"/>
    <mergeCell ref="A5:B5"/>
    <mergeCell ref="A6:B6"/>
    <mergeCell ref="F3:H6"/>
    <mergeCell ref="A3:E3"/>
    <mergeCell ref="I3:M3"/>
    <mergeCell ref="I4:M4"/>
    <mergeCell ref="A28:M28"/>
    <mergeCell ref="A16:M16"/>
    <mergeCell ref="A15:M15"/>
    <mergeCell ref="F8:H14"/>
    <mergeCell ref="I14:M14"/>
    <mergeCell ref="I9:J9"/>
    <mergeCell ref="I10:J10"/>
    <mergeCell ref="I11:J11"/>
    <mergeCell ref="I12:J12"/>
    <mergeCell ref="I13:J13"/>
    <mergeCell ref="A14:C14"/>
    <mergeCell ref="A12:B12"/>
    <mergeCell ref="A9:B9"/>
    <mergeCell ref="A10:B10"/>
    <mergeCell ref="A1:M1"/>
    <mergeCell ref="A2:B2"/>
    <mergeCell ref="D6:E6"/>
    <mergeCell ref="C2:D2"/>
    <mergeCell ref="I5:J5"/>
    <mergeCell ref="I6:J6"/>
    <mergeCell ref="K6:L6"/>
    <mergeCell ref="K5:M5"/>
    <mergeCell ref="A4:E4"/>
    <mergeCell ref="C5:E5"/>
    <mergeCell ref="K2:L2"/>
    <mergeCell ref="M6:N6"/>
    <mergeCell ref="A29:M29"/>
    <mergeCell ref="F2:J2"/>
    <mergeCell ref="A27:M27"/>
    <mergeCell ref="A26:M26"/>
    <mergeCell ref="A19:M19"/>
    <mergeCell ref="A17:M17"/>
    <mergeCell ref="A18:M18"/>
    <mergeCell ref="A22:M22"/>
    <mergeCell ref="A23:M23"/>
    <mergeCell ref="A25:M25"/>
    <mergeCell ref="A24:M24"/>
    <mergeCell ref="A21:M21"/>
    <mergeCell ref="A20:M20"/>
    <mergeCell ref="D14:E14"/>
    <mergeCell ref="I8:K8"/>
    <mergeCell ref="A8:C8"/>
  </mergeCells>
  <dataValidations xWindow="902" yWindow="480" count="2">
    <dataValidation allowBlank="1" showInputMessage="1" showErrorMessage="1" prompt="Mobile No." sqref="C6 L10:L13 K6:N6 D10:D13"/>
    <dataValidation allowBlank="1" showInputMessage="1" showErrorMessage="1" prompt="E-mail Id" sqref="D14:E14 M10:M13 E10:E13 D6:E6"/>
  </dataValidations>
  <hyperlinks>
    <hyperlink ref="E10" r:id="rId1"/>
    <hyperlink ref="E11" r:id="rId2"/>
    <hyperlink ref="M10" r:id="rId3"/>
    <hyperlink ref="M11" r:id="rId4"/>
    <hyperlink ref="M12" r:id="rId5"/>
  </hyperlinks>
  <printOptions horizontalCentered="1"/>
  <pageMargins left="0.37" right="0.23" top="0.43" bottom="0.45" header="0.3" footer="0.3"/>
  <pageSetup paperSize="9" scale="87" orientation="landscape" horizontalDpi="0" verticalDpi="0" r:id="rId6"/>
</worksheet>
</file>

<file path=xl/worksheets/sheet2.xml><?xml version="1.0" encoding="utf-8"?>
<worksheet xmlns="http://schemas.openxmlformats.org/spreadsheetml/2006/main" xmlns:r="http://schemas.openxmlformats.org/officeDocument/2006/relationships">
  <sheetPr>
    <tabColor rgb="FFC00000"/>
    <pageSetUpPr fitToPage="1"/>
  </sheetPr>
  <dimension ref="A1:T167"/>
  <sheetViews>
    <sheetView tabSelected="1" zoomScale="90" zoomScaleNormal="90" workbookViewId="0">
      <pane xSplit="3" ySplit="4" topLeftCell="K5" activePane="bottomRight" state="frozen"/>
      <selection pane="topRight" activeCell="C1" sqref="C1"/>
      <selection pane="bottomLeft" activeCell="A5" sqref="A5"/>
      <selection pane="bottomRight" sqref="A1:S1"/>
    </sheetView>
  </sheetViews>
  <sheetFormatPr defaultRowHeight="16.5"/>
  <cols>
    <col min="1" max="1" width="7.7109375" style="1" customWidth="1"/>
    <col min="2" max="2" width="14.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1" customHeight="1">
      <c r="A1" s="196" t="s">
        <v>70</v>
      </c>
      <c r="B1" s="196"/>
      <c r="C1" s="196"/>
      <c r="D1" s="196"/>
      <c r="E1" s="196"/>
      <c r="F1" s="196"/>
      <c r="G1" s="196"/>
      <c r="H1" s="196"/>
      <c r="I1" s="196"/>
      <c r="J1" s="196"/>
      <c r="K1" s="196"/>
      <c r="L1" s="196"/>
      <c r="M1" s="196"/>
      <c r="N1" s="196"/>
      <c r="O1" s="196"/>
      <c r="P1" s="196"/>
      <c r="Q1" s="196"/>
      <c r="R1" s="196"/>
      <c r="S1" s="196"/>
    </row>
    <row r="2" spans="1:20" ht="16.5" customHeight="1">
      <c r="A2" s="199" t="s">
        <v>59</v>
      </c>
      <c r="B2" s="200"/>
      <c r="C2" s="200"/>
      <c r="D2" s="24">
        <v>43556</v>
      </c>
      <c r="E2" s="21"/>
      <c r="F2" s="21"/>
      <c r="G2" s="21"/>
      <c r="H2" s="21"/>
      <c r="I2" s="21"/>
      <c r="J2" s="21"/>
      <c r="K2" s="21"/>
      <c r="L2" s="21"/>
      <c r="M2" s="21"/>
      <c r="N2" s="21"/>
      <c r="O2" s="21"/>
      <c r="P2" s="21"/>
      <c r="Q2" s="21"/>
      <c r="R2" s="21"/>
      <c r="S2" s="21"/>
    </row>
    <row r="3" spans="1:20" ht="24" customHeight="1">
      <c r="A3" s="201" t="s">
        <v>14</v>
      </c>
      <c r="B3" s="197" t="s">
        <v>61</v>
      </c>
      <c r="C3" s="202" t="s">
        <v>7</v>
      </c>
      <c r="D3" s="202" t="s">
        <v>55</v>
      </c>
      <c r="E3" s="202" t="s">
        <v>16</v>
      </c>
      <c r="F3" s="203" t="s">
        <v>17</v>
      </c>
      <c r="G3" s="202" t="s">
        <v>8</v>
      </c>
      <c r="H3" s="202"/>
      <c r="I3" s="202"/>
      <c r="J3" s="202" t="s">
        <v>31</v>
      </c>
      <c r="K3" s="197" t="s">
        <v>33</v>
      </c>
      <c r="L3" s="197" t="s">
        <v>50</v>
      </c>
      <c r="M3" s="197" t="s">
        <v>51</v>
      </c>
      <c r="N3" s="197" t="s">
        <v>34</v>
      </c>
      <c r="O3" s="197" t="s">
        <v>35</v>
      </c>
      <c r="P3" s="201" t="s">
        <v>54</v>
      </c>
      <c r="Q3" s="202" t="s">
        <v>52</v>
      </c>
      <c r="R3" s="202" t="s">
        <v>32</v>
      </c>
      <c r="S3" s="202" t="s">
        <v>53</v>
      </c>
      <c r="T3" s="202" t="s">
        <v>13</v>
      </c>
    </row>
    <row r="4" spans="1:20" ht="25.5" customHeight="1">
      <c r="A4" s="201"/>
      <c r="B4" s="204"/>
      <c r="C4" s="202"/>
      <c r="D4" s="202"/>
      <c r="E4" s="202"/>
      <c r="F4" s="203"/>
      <c r="G4" s="15" t="s">
        <v>9</v>
      </c>
      <c r="H4" s="15" t="s">
        <v>10</v>
      </c>
      <c r="I4" s="11" t="s">
        <v>11</v>
      </c>
      <c r="J4" s="202"/>
      <c r="K4" s="198"/>
      <c r="L4" s="198"/>
      <c r="M4" s="198"/>
      <c r="N4" s="198"/>
      <c r="O4" s="198"/>
      <c r="P4" s="201"/>
      <c r="Q4" s="201"/>
      <c r="R4" s="202"/>
      <c r="S4" s="202"/>
      <c r="T4" s="202"/>
    </row>
    <row r="5" spans="1:20" ht="24">
      <c r="A5" s="4">
        <v>1</v>
      </c>
      <c r="B5" s="65" t="s">
        <v>93</v>
      </c>
      <c r="C5" s="66" t="s">
        <v>95</v>
      </c>
      <c r="D5" s="65" t="s">
        <v>23</v>
      </c>
      <c r="E5" s="68">
        <v>18010532609</v>
      </c>
      <c r="F5" s="68" t="s">
        <v>192</v>
      </c>
      <c r="G5" s="69">
        <v>72</v>
      </c>
      <c r="H5" s="69">
        <v>44</v>
      </c>
      <c r="I5" s="70">
        <f>G5+H5</f>
        <v>116</v>
      </c>
      <c r="J5" s="66"/>
      <c r="K5" s="66" t="s">
        <v>290</v>
      </c>
      <c r="L5" s="79" t="s">
        <v>428</v>
      </c>
      <c r="M5" s="80">
        <v>9954847704</v>
      </c>
      <c r="N5" s="81" t="s">
        <v>429</v>
      </c>
      <c r="O5" s="80">
        <v>8011461473</v>
      </c>
      <c r="P5" s="77" t="s">
        <v>398</v>
      </c>
      <c r="Q5" s="77" t="s">
        <v>399</v>
      </c>
      <c r="R5" s="102">
        <v>16</v>
      </c>
      <c r="S5" s="102" t="s">
        <v>504</v>
      </c>
      <c r="T5" s="18"/>
    </row>
    <row r="6" spans="1:20" ht="24">
      <c r="A6" s="4">
        <v>2</v>
      </c>
      <c r="B6" s="65" t="s">
        <v>93</v>
      </c>
      <c r="C6" s="66" t="s">
        <v>96</v>
      </c>
      <c r="D6" s="65" t="s">
        <v>23</v>
      </c>
      <c r="E6" s="68">
        <v>18010532606</v>
      </c>
      <c r="F6" s="68" t="s">
        <v>193</v>
      </c>
      <c r="G6" s="69">
        <v>22</v>
      </c>
      <c r="H6" s="69">
        <v>12</v>
      </c>
      <c r="I6" s="70">
        <f t="shared" ref="I6:I39" si="0">G6+H6</f>
        <v>34</v>
      </c>
      <c r="J6" s="66" t="s">
        <v>291</v>
      </c>
      <c r="K6" s="66" t="s">
        <v>290</v>
      </c>
      <c r="L6" s="79" t="s">
        <v>430</v>
      </c>
      <c r="M6" s="80">
        <v>9954847704</v>
      </c>
      <c r="N6" s="81" t="s">
        <v>429</v>
      </c>
      <c r="O6" s="80">
        <v>8011461473</v>
      </c>
      <c r="P6" s="77" t="s">
        <v>398</v>
      </c>
      <c r="Q6" s="77" t="s">
        <v>399</v>
      </c>
      <c r="R6" s="102">
        <v>16</v>
      </c>
      <c r="S6" s="102" t="s">
        <v>504</v>
      </c>
      <c r="T6" s="18"/>
    </row>
    <row r="7" spans="1:20" ht="36">
      <c r="A7" s="4">
        <v>3</v>
      </c>
      <c r="B7" s="65" t="s">
        <v>93</v>
      </c>
      <c r="C7" s="66" t="s">
        <v>97</v>
      </c>
      <c r="D7" s="65" t="s">
        <v>23</v>
      </c>
      <c r="E7" s="68" t="s">
        <v>194</v>
      </c>
      <c r="F7" s="68" t="s">
        <v>193</v>
      </c>
      <c r="G7" s="69">
        <v>19</v>
      </c>
      <c r="H7" s="69">
        <v>20</v>
      </c>
      <c r="I7" s="70">
        <f t="shared" si="0"/>
        <v>39</v>
      </c>
      <c r="J7" s="66" t="s">
        <v>292</v>
      </c>
      <c r="K7" s="66" t="s">
        <v>290</v>
      </c>
      <c r="L7" s="79" t="s">
        <v>428</v>
      </c>
      <c r="M7" s="80">
        <v>9954847704</v>
      </c>
      <c r="N7" s="81" t="s">
        <v>429</v>
      </c>
      <c r="O7" s="80">
        <v>8011461473</v>
      </c>
      <c r="P7" s="77" t="s">
        <v>400</v>
      </c>
      <c r="Q7" s="77" t="s">
        <v>401</v>
      </c>
      <c r="R7" s="102">
        <v>16</v>
      </c>
      <c r="S7" s="102" t="s">
        <v>504</v>
      </c>
      <c r="T7" s="18"/>
    </row>
    <row r="8" spans="1:20" ht="24">
      <c r="A8" s="4">
        <v>4</v>
      </c>
      <c r="B8" s="65" t="s">
        <v>93</v>
      </c>
      <c r="C8" s="66" t="s">
        <v>98</v>
      </c>
      <c r="D8" s="65" t="s">
        <v>23</v>
      </c>
      <c r="E8" s="68" t="s">
        <v>195</v>
      </c>
      <c r="F8" s="68" t="s">
        <v>193</v>
      </c>
      <c r="G8" s="69">
        <v>25</v>
      </c>
      <c r="H8" s="69">
        <v>9</v>
      </c>
      <c r="I8" s="70">
        <f t="shared" si="0"/>
        <v>34</v>
      </c>
      <c r="J8" s="66" t="s">
        <v>293</v>
      </c>
      <c r="K8" s="66" t="s">
        <v>290</v>
      </c>
      <c r="L8" s="79" t="s">
        <v>430</v>
      </c>
      <c r="M8" s="80">
        <v>9954847704</v>
      </c>
      <c r="N8" s="81" t="s">
        <v>429</v>
      </c>
      <c r="O8" s="80">
        <v>8011461473</v>
      </c>
      <c r="P8" s="77" t="s">
        <v>400</v>
      </c>
      <c r="Q8" s="77" t="s">
        <v>401</v>
      </c>
      <c r="R8" s="102">
        <v>16</v>
      </c>
      <c r="S8" s="102" t="s">
        <v>504</v>
      </c>
      <c r="T8" s="18"/>
    </row>
    <row r="9" spans="1:20" ht="24">
      <c r="A9" s="4">
        <v>5</v>
      </c>
      <c r="B9" s="65" t="s">
        <v>93</v>
      </c>
      <c r="C9" s="66" t="s">
        <v>99</v>
      </c>
      <c r="D9" s="65" t="s">
        <v>23</v>
      </c>
      <c r="E9" s="68" t="s">
        <v>196</v>
      </c>
      <c r="F9" s="68" t="s">
        <v>193</v>
      </c>
      <c r="G9" s="69">
        <v>22</v>
      </c>
      <c r="H9" s="69">
        <v>18</v>
      </c>
      <c r="I9" s="70">
        <f t="shared" si="0"/>
        <v>40</v>
      </c>
      <c r="J9" s="66" t="s">
        <v>294</v>
      </c>
      <c r="K9" s="66" t="s">
        <v>290</v>
      </c>
      <c r="L9" s="79" t="s">
        <v>430</v>
      </c>
      <c r="M9" s="80">
        <v>9954847704</v>
      </c>
      <c r="N9" s="81" t="s">
        <v>429</v>
      </c>
      <c r="O9" s="80">
        <v>8011461473</v>
      </c>
      <c r="P9" s="77" t="s">
        <v>400</v>
      </c>
      <c r="Q9" s="77" t="s">
        <v>401</v>
      </c>
      <c r="R9" s="102">
        <v>16</v>
      </c>
      <c r="S9" s="102" t="s">
        <v>504</v>
      </c>
      <c r="T9" s="18"/>
    </row>
    <row r="10" spans="1:20" ht="36">
      <c r="A10" s="4">
        <v>6</v>
      </c>
      <c r="B10" s="65" t="s">
        <v>93</v>
      </c>
      <c r="C10" s="66" t="s">
        <v>100</v>
      </c>
      <c r="D10" s="65" t="s">
        <v>23</v>
      </c>
      <c r="E10" s="68" t="s">
        <v>197</v>
      </c>
      <c r="F10" s="68" t="s">
        <v>193</v>
      </c>
      <c r="G10" s="69">
        <v>54</v>
      </c>
      <c r="H10" s="69">
        <v>54</v>
      </c>
      <c r="I10" s="70">
        <f t="shared" si="0"/>
        <v>108</v>
      </c>
      <c r="J10" s="66" t="s">
        <v>295</v>
      </c>
      <c r="K10" s="66" t="s">
        <v>290</v>
      </c>
      <c r="L10" s="79" t="s">
        <v>428</v>
      </c>
      <c r="M10" s="80">
        <v>9954847704</v>
      </c>
      <c r="N10" s="81" t="s">
        <v>429</v>
      </c>
      <c r="O10" s="80">
        <v>8011461473</v>
      </c>
      <c r="P10" s="77" t="s">
        <v>402</v>
      </c>
      <c r="Q10" s="77" t="s">
        <v>403</v>
      </c>
      <c r="R10" s="102">
        <v>16</v>
      </c>
      <c r="S10" s="102" t="s">
        <v>504</v>
      </c>
      <c r="T10" s="18"/>
    </row>
    <row r="11" spans="1:20" ht="24">
      <c r="A11" s="4">
        <v>7</v>
      </c>
      <c r="B11" s="65" t="s">
        <v>93</v>
      </c>
      <c r="C11" s="66" t="s">
        <v>101</v>
      </c>
      <c r="D11" s="65" t="s">
        <v>23</v>
      </c>
      <c r="E11" s="68" t="s">
        <v>198</v>
      </c>
      <c r="F11" s="68" t="s">
        <v>193</v>
      </c>
      <c r="G11" s="69">
        <v>12</v>
      </c>
      <c r="H11" s="69">
        <v>18</v>
      </c>
      <c r="I11" s="70">
        <f t="shared" si="0"/>
        <v>30</v>
      </c>
      <c r="J11" s="66" t="s">
        <v>296</v>
      </c>
      <c r="K11" s="66" t="s">
        <v>290</v>
      </c>
      <c r="L11" s="79" t="s">
        <v>428</v>
      </c>
      <c r="M11" s="80">
        <v>9954847704</v>
      </c>
      <c r="N11" s="81" t="s">
        <v>429</v>
      </c>
      <c r="O11" s="80">
        <v>8011461473</v>
      </c>
      <c r="P11" s="77" t="s">
        <v>402</v>
      </c>
      <c r="Q11" s="77" t="s">
        <v>403</v>
      </c>
      <c r="R11" s="102">
        <v>16</v>
      </c>
      <c r="S11" s="102" t="s">
        <v>504</v>
      </c>
      <c r="T11" s="18"/>
    </row>
    <row r="12" spans="1:20" s="49" customFormat="1" ht="24">
      <c r="A12" s="47">
        <v>8</v>
      </c>
      <c r="B12" s="65" t="s">
        <v>93</v>
      </c>
      <c r="C12" s="66" t="s">
        <v>102</v>
      </c>
      <c r="D12" s="65" t="s">
        <v>23</v>
      </c>
      <c r="E12" s="68" t="s">
        <v>199</v>
      </c>
      <c r="F12" s="68" t="s">
        <v>200</v>
      </c>
      <c r="G12" s="69">
        <v>121</v>
      </c>
      <c r="H12" s="69">
        <v>116</v>
      </c>
      <c r="I12" s="70">
        <f t="shared" si="0"/>
        <v>237</v>
      </c>
      <c r="J12" s="66" t="s">
        <v>297</v>
      </c>
      <c r="K12" s="66" t="s">
        <v>290</v>
      </c>
      <c r="L12" s="79" t="s">
        <v>431</v>
      </c>
      <c r="M12" s="82">
        <v>9435560854</v>
      </c>
      <c r="N12" s="79" t="s">
        <v>432</v>
      </c>
      <c r="O12" s="82">
        <v>8752000729</v>
      </c>
      <c r="P12" s="77" t="s">
        <v>404</v>
      </c>
      <c r="Q12" s="77" t="s">
        <v>405</v>
      </c>
      <c r="R12" s="102">
        <v>16</v>
      </c>
      <c r="S12" s="102" t="s">
        <v>504</v>
      </c>
      <c r="T12" s="48"/>
    </row>
    <row r="13" spans="1:20" ht="36">
      <c r="A13" s="4">
        <v>9</v>
      </c>
      <c r="B13" s="65" t="s">
        <v>93</v>
      </c>
      <c r="C13" s="66" t="s">
        <v>103</v>
      </c>
      <c r="D13" s="65" t="s">
        <v>23</v>
      </c>
      <c r="E13" s="68" t="s">
        <v>201</v>
      </c>
      <c r="F13" s="68" t="s">
        <v>193</v>
      </c>
      <c r="G13" s="69">
        <v>34</v>
      </c>
      <c r="H13" s="69">
        <v>30</v>
      </c>
      <c r="I13" s="70">
        <f t="shared" si="0"/>
        <v>64</v>
      </c>
      <c r="J13" s="66" t="s">
        <v>298</v>
      </c>
      <c r="K13" s="66" t="s">
        <v>290</v>
      </c>
      <c r="L13" s="79" t="s">
        <v>430</v>
      </c>
      <c r="M13" s="80">
        <v>9954847704</v>
      </c>
      <c r="N13" s="81" t="s">
        <v>429</v>
      </c>
      <c r="O13" s="80">
        <v>8011461473</v>
      </c>
      <c r="P13" s="77" t="s">
        <v>406</v>
      </c>
      <c r="Q13" s="77" t="s">
        <v>407</v>
      </c>
      <c r="R13" s="102">
        <v>7</v>
      </c>
      <c r="S13" s="102" t="s">
        <v>504</v>
      </c>
      <c r="T13" s="18"/>
    </row>
    <row r="14" spans="1:20" ht="24">
      <c r="A14" s="4">
        <v>10</v>
      </c>
      <c r="B14" s="65" t="s">
        <v>93</v>
      </c>
      <c r="C14" s="66" t="s">
        <v>104</v>
      </c>
      <c r="D14" s="65" t="s">
        <v>23</v>
      </c>
      <c r="E14" s="68" t="s">
        <v>202</v>
      </c>
      <c r="F14" s="68" t="s">
        <v>193</v>
      </c>
      <c r="G14" s="69">
        <v>46</v>
      </c>
      <c r="H14" s="69">
        <v>22</v>
      </c>
      <c r="I14" s="70">
        <f t="shared" si="0"/>
        <v>68</v>
      </c>
      <c r="J14" s="66" t="s">
        <v>299</v>
      </c>
      <c r="K14" s="66" t="s">
        <v>290</v>
      </c>
      <c r="L14" s="79" t="s">
        <v>433</v>
      </c>
      <c r="M14" s="82">
        <v>9957811926</v>
      </c>
      <c r="N14" s="79" t="s">
        <v>434</v>
      </c>
      <c r="O14" s="82">
        <v>9859814658</v>
      </c>
      <c r="P14" s="77" t="s">
        <v>406</v>
      </c>
      <c r="Q14" s="77" t="s">
        <v>407</v>
      </c>
      <c r="R14" s="102">
        <v>7</v>
      </c>
      <c r="S14" s="102" t="s">
        <v>504</v>
      </c>
      <c r="T14" s="18"/>
    </row>
    <row r="15" spans="1:20" ht="24">
      <c r="A15" s="4">
        <v>11</v>
      </c>
      <c r="B15" s="65" t="s">
        <v>93</v>
      </c>
      <c r="C15" s="66" t="s">
        <v>105</v>
      </c>
      <c r="D15" s="65" t="s">
        <v>23</v>
      </c>
      <c r="E15" s="68" t="s">
        <v>203</v>
      </c>
      <c r="F15" s="68" t="s">
        <v>193</v>
      </c>
      <c r="G15" s="69">
        <v>37</v>
      </c>
      <c r="H15" s="69">
        <v>33</v>
      </c>
      <c r="I15" s="70">
        <f t="shared" si="0"/>
        <v>70</v>
      </c>
      <c r="J15" s="66" t="s">
        <v>300</v>
      </c>
      <c r="K15" s="66" t="s">
        <v>290</v>
      </c>
      <c r="L15" s="79" t="s">
        <v>431</v>
      </c>
      <c r="M15" s="82">
        <v>9435560854</v>
      </c>
      <c r="N15" s="79" t="s">
        <v>435</v>
      </c>
      <c r="O15" s="82">
        <v>9854103290</v>
      </c>
      <c r="P15" s="77" t="s">
        <v>408</v>
      </c>
      <c r="Q15" s="77" t="s">
        <v>409</v>
      </c>
      <c r="R15" s="102">
        <v>7</v>
      </c>
      <c r="S15" s="102" t="s">
        <v>504</v>
      </c>
      <c r="T15" s="18"/>
    </row>
    <row r="16" spans="1:20" ht="36">
      <c r="A16" s="4">
        <v>12</v>
      </c>
      <c r="B16" s="65" t="s">
        <v>93</v>
      </c>
      <c r="C16" s="66" t="s">
        <v>106</v>
      </c>
      <c r="D16" s="65" t="s">
        <v>23</v>
      </c>
      <c r="E16" s="68" t="s">
        <v>204</v>
      </c>
      <c r="F16" s="68" t="s">
        <v>193</v>
      </c>
      <c r="G16" s="69">
        <v>33</v>
      </c>
      <c r="H16" s="69">
        <v>33</v>
      </c>
      <c r="I16" s="70">
        <f t="shared" si="0"/>
        <v>66</v>
      </c>
      <c r="J16" s="66" t="s">
        <v>301</v>
      </c>
      <c r="K16" s="66" t="s">
        <v>290</v>
      </c>
      <c r="L16" s="79" t="s">
        <v>431</v>
      </c>
      <c r="M16" s="82">
        <v>9435560854</v>
      </c>
      <c r="N16" s="79" t="s">
        <v>432</v>
      </c>
      <c r="O16" s="82">
        <v>8752000729</v>
      </c>
      <c r="P16" s="77" t="s">
        <v>408</v>
      </c>
      <c r="Q16" s="77" t="s">
        <v>409</v>
      </c>
      <c r="R16" s="102">
        <v>7</v>
      </c>
      <c r="S16" s="102" t="s">
        <v>504</v>
      </c>
      <c r="T16" s="18"/>
    </row>
    <row r="17" spans="1:20" ht="36">
      <c r="A17" s="4">
        <v>13</v>
      </c>
      <c r="B17" s="65" t="s">
        <v>93</v>
      </c>
      <c r="C17" s="66" t="s">
        <v>107</v>
      </c>
      <c r="D17" s="65" t="s">
        <v>23</v>
      </c>
      <c r="E17" s="68" t="s">
        <v>205</v>
      </c>
      <c r="F17" s="68" t="s">
        <v>192</v>
      </c>
      <c r="G17" s="69">
        <v>12</v>
      </c>
      <c r="H17" s="69">
        <v>25</v>
      </c>
      <c r="I17" s="70">
        <f t="shared" si="0"/>
        <v>37</v>
      </c>
      <c r="J17" s="66" t="s">
        <v>302</v>
      </c>
      <c r="K17" s="66" t="s">
        <v>303</v>
      </c>
      <c r="L17" s="79" t="s">
        <v>436</v>
      </c>
      <c r="M17" s="82">
        <v>9957959516</v>
      </c>
      <c r="N17" s="79" t="s">
        <v>437</v>
      </c>
      <c r="O17" s="82">
        <v>8751829777</v>
      </c>
      <c r="P17" s="77" t="s">
        <v>410</v>
      </c>
      <c r="Q17" s="77" t="s">
        <v>399</v>
      </c>
      <c r="R17" s="102">
        <v>7</v>
      </c>
      <c r="S17" s="102" t="s">
        <v>504</v>
      </c>
      <c r="T17" s="18"/>
    </row>
    <row r="18" spans="1:20" ht="36">
      <c r="A18" s="4">
        <v>14</v>
      </c>
      <c r="B18" s="65" t="s">
        <v>93</v>
      </c>
      <c r="C18" s="66" t="s">
        <v>108</v>
      </c>
      <c r="D18" s="65" t="s">
        <v>23</v>
      </c>
      <c r="E18" s="68" t="s">
        <v>206</v>
      </c>
      <c r="F18" s="68" t="s">
        <v>193</v>
      </c>
      <c r="G18" s="69">
        <v>1</v>
      </c>
      <c r="H18" s="69">
        <v>2</v>
      </c>
      <c r="I18" s="70">
        <f t="shared" si="0"/>
        <v>3</v>
      </c>
      <c r="J18" s="66" t="s">
        <v>304</v>
      </c>
      <c r="K18" s="66" t="s">
        <v>303</v>
      </c>
      <c r="L18" s="79" t="s">
        <v>431</v>
      </c>
      <c r="M18" s="82">
        <v>9435560854</v>
      </c>
      <c r="N18" s="79" t="s">
        <v>432</v>
      </c>
      <c r="O18" s="82">
        <v>8752000729</v>
      </c>
      <c r="P18" s="77" t="s">
        <v>410</v>
      </c>
      <c r="Q18" s="77" t="s">
        <v>399</v>
      </c>
      <c r="R18" s="102">
        <v>7</v>
      </c>
      <c r="S18" s="102" t="s">
        <v>504</v>
      </c>
      <c r="T18" s="18"/>
    </row>
    <row r="19" spans="1:20" ht="36">
      <c r="A19" s="4">
        <v>15</v>
      </c>
      <c r="B19" s="65" t="s">
        <v>93</v>
      </c>
      <c r="C19" s="66" t="s">
        <v>109</v>
      </c>
      <c r="D19" s="65" t="s">
        <v>23</v>
      </c>
      <c r="E19" s="68" t="s">
        <v>207</v>
      </c>
      <c r="F19" s="68" t="s">
        <v>193</v>
      </c>
      <c r="G19" s="69">
        <v>9</v>
      </c>
      <c r="H19" s="69">
        <v>14</v>
      </c>
      <c r="I19" s="70">
        <f t="shared" si="0"/>
        <v>23</v>
      </c>
      <c r="J19" s="66" t="s">
        <v>305</v>
      </c>
      <c r="K19" s="66" t="s">
        <v>303</v>
      </c>
      <c r="L19" s="79" t="s">
        <v>433</v>
      </c>
      <c r="M19" s="82">
        <v>9957811926</v>
      </c>
      <c r="N19" s="79" t="s">
        <v>434</v>
      </c>
      <c r="O19" s="82">
        <v>9859814658</v>
      </c>
      <c r="P19" s="77" t="s">
        <v>410</v>
      </c>
      <c r="Q19" s="77" t="s">
        <v>399</v>
      </c>
      <c r="R19" s="102">
        <v>7</v>
      </c>
      <c r="S19" s="102" t="s">
        <v>504</v>
      </c>
      <c r="T19" s="18"/>
    </row>
    <row r="20" spans="1:20" ht="24">
      <c r="A20" s="4">
        <v>16</v>
      </c>
      <c r="B20" s="65" t="s">
        <v>93</v>
      </c>
      <c r="C20" s="66" t="s">
        <v>110</v>
      </c>
      <c r="D20" s="65" t="s">
        <v>23</v>
      </c>
      <c r="E20" s="68" t="s">
        <v>208</v>
      </c>
      <c r="F20" s="68" t="s">
        <v>193</v>
      </c>
      <c r="G20" s="69">
        <v>17</v>
      </c>
      <c r="H20" s="69">
        <v>18</v>
      </c>
      <c r="I20" s="70">
        <f t="shared" si="0"/>
        <v>35</v>
      </c>
      <c r="J20" s="66" t="s">
        <v>306</v>
      </c>
      <c r="K20" s="66" t="s">
        <v>303</v>
      </c>
      <c r="L20" s="79" t="s">
        <v>431</v>
      </c>
      <c r="M20" s="82">
        <v>9435560854</v>
      </c>
      <c r="N20" s="79" t="s">
        <v>432</v>
      </c>
      <c r="O20" s="82">
        <v>8752000729</v>
      </c>
      <c r="P20" s="77" t="s">
        <v>410</v>
      </c>
      <c r="Q20" s="77" t="s">
        <v>399</v>
      </c>
      <c r="R20" s="102">
        <v>7</v>
      </c>
      <c r="S20" s="102" t="s">
        <v>504</v>
      </c>
      <c r="T20" s="18"/>
    </row>
    <row r="21" spans="1:20" ht="36">
      <c r="A21" s="4">
        <v>17</v>
      </c>
      <c r="B21" s="65" t="s">
        <v>93</v>
      </c>
      <c r="C21" s="66" t="s">
        <v>111</v>
      </c>
      <c r="D21" s="65" t="s">
        <v>23</v>
      </c>
      <c r="E21" s="68" t="s">
        <v>209</v>
      </c>
      <c r="F21" s="68" t="s">
        <v>193</v>
      </c>
      <c r="G21" s="69">
        <v>46</v>
      </c>
      <c r="H21" s="69">
        <v>33</v>
      </c>
      <c r="I21" s="70">
        <f t="shared" si="0"/>
        <v>79</v>
      </c>
      <c r="J21" s="66" t="s">
        <v>307</v>
      </c>
      <c r="K21" s="66" t="s">
        <v>303</v>
      </c>
      <c r="L21" s="79" t="s">
        <v>431</v>
      </c>
      <c r="M21" s="82">
        <v>9435560854</v>
      </c>
      <c r="N21" s="79" t="s">
        <v>435</v>
      </c>
      <c r="O21" s="82">
        <v>9854103290</v>
      </c>
      <c r="P21" s="77" t="s">
        <v>411</v>
      </c>
      <c r="Q21" s="77" t="s">
        <v>401</v>
      </c>
      <c r="R21" s="102">
        <v>7</v>
      </c>
      <c r="S21" s="102" t="s">
        <v>504</v>
      </c>
      <c r="T21" s="18"/>
    </row>
    <row r="22" spans="1:20" ht="24">
      <c r="A22" s="4">
        <v>18</v>
      </c>
      <c r="B22" s="65" t="s">
        <v>93</v>
      </c>
      <c r="C22" s="66" t="s">
        <v>112</v>
      </c>
      <c r="D22" s="65" t="s">
        <v>23</v>
      </c>
      <c r="E22" s="68" t="s">
        <v>210</v>
      </c>
      <c r="F22" s="68" t="s">
        <v>193</v>
      </c>
      <c r="G22" s="69">
        <v>23</v>
      </c>
      <c r="H22" s="69">
        <v>32</v>
      </c>
      <c r="I22" s="70">
        <f t="shared" si="0"/>
        <v>55</v>
      </c>
      <c r="J22" s="66" t="s">
        <v>308</v>
      </c>
      <c r="K22" s="66" t="s">
        <v>303</v>
      </c>
      <c r="L22" s="79" t="s">
        <v>436</v>
      </c>
      <c r="M22" s="82">
        <v>9957959516</v>
      </c>
      <c r="N22" s="79" t="s">
        <v>437</v>
      </c>
      <c r="O22" s="82">
        <v>8751829777</v>
      </c>
      <c r="P22" s="77" t="s">
        <v>411</v>
      </c>
      <c r="Q22" s="77" t="s">
        <v>401</v>
      </c>
      <c r="R22" s="102">
        <v>7</v>
      </c>
      <c r="S22" s="102" t="s">
        <v>504</v>
      </c>
      <c r="T22" s="18"/>
    </row>
    <row r="23" spans="1:20" ht="24">
      <c r="A23" s="4">
        <v>19</v>
      </c>
      <c r="B23" s="65" t="s">
        <v>93</v>
      </c>
      <c r="C23" s="66" t="s">
        <v>113</v>
      </c>
      <c r="D23" s="65" t="s">
        <v>23</v>
      </c>
      <c r="E23" s="68" t="s">
        <v>211</v>
      </c>
      <c r="F23" s="68" t="s">
        <v>193</v>
      </c>
      <c r="G23" s="69">
        <v>118</v>
      </c>
      <c r="H23" s="69">
        <v>94</v>
      </c>
      <c r="I23" s="70">
        <f t="shared" si="0"/>
        <v>212</v>
      </c>
      <c r="J23" s="66" t="s">
        <v>309</v>
      </c>
      <c r="K23" s="66" t="s">
        <v>303</v>
      </c>
      <c r="L23" s="79" t="s">
        <v>431</v>
      </c>
      <c r="M23" s="82">
        <v>9435560854</v>
      </c>
      <c r="N23" s="79" t="s">
        <v>432</v>
      </c>
      <c r="O23" s="82">
        <v>8752000729</v>
      </c>
      <c r="P23" s="77" t="s">
        <v>412</v>
      </c>
      <c r="Q23" s="77" t="s">
        <v>403</v>
      </c>
      <c r="R23" s="102">
        <v>7</v>
      </c>
      <c r="S23" s="102" t="s">
        <v>504</v>
      </c>
      <c r="T23" s="18"/>
    </row>
    <row r="24" spans="1:20" ht="24">
      <c r="A24" s="4">
        <v>20</v>
      </c>
      <c r="B24" s="65" t="s">
        <v>93</v>
      </c>
      <c r="C24" s="66" t="s">
        <v>114</v>
      </c>
      <c r="D24" s="65" t="s">
        <v>23</v>
      </c>
      <c r="E24" s="68" t="s">
        <v>212</v>
      </c>
      <c r="F24" s="68" t="s">
        <v>192</v>
      </c>
      <c r="G24" s="69">
        <v>61</v>
      </c>
      <c r="H24" s="69">
        <v>61</v>
      </c>
      <c r="I24" s="70">
        <f t="shared" si="0"/>
        <v>122</v>
      </c>
      <c r="J24" s="66" t="s">
        <v>310</v>
      </c>
      <c r="K24" s="66" t="s">
        <v>303</v>
      </c>
      <c r="L24" s="79" t="s">
        <v>438</v>
      </c>
      <c r="M24" s="82">
        <v>9435021194</v>
      </c>
      <c r="N24" s="79" t="s">
        <v>439</v>
      </c>
      <c r="O24" s="82">
        <v>9957544746</v>
      </c>
      <c r="P24" s="77" t="s">
        <v>413</v>
      </c>
      <c r="Q24" s="77" t="s">
        <v>405</v>
      </c>
      <c r="R24" s="102">
        <v>7</v>
      </c>
      <c r="S24" s="102" t="s">
        <v>504</v>
      </c>
      <c r="T24" s="18"/>
    </row>
    <row r="25" spans="1:20" ht="36">
      <c r="A25" s="4">
        <v>21</v>
      </c>
      <c r="B25" s="65" t="s">
        <v>93</v>
      </c>
      <c r="C25" s="66" t="s">
        <v>115</v>
      </c>
      <c r="D25" s="65" t="s">
        <v>23</v>
      </c>
      <c r="E25" s="68" t="s">
        <v>213</v>
      </c>
      <c r="F25" s="68" t="s">
        <v>193</v>
      </c>
      <c r="G25" s="69">
        <v>205</v>
      </c>
      <c r="H25" s="69">
        <v>203</v>
      </c>
      <c r="I25" s="70">
        <f t="shared" si="0"/>
        <v>408</v>
      </c>
      <c r="J25" s="66" t="s">
        <v>311</v>
      </c>
      <c r="K25" s="66" t="s">
        <v>303</v>
      </c>
      <c r="L25" s="79" t="s">
        <v>438</v>
      </c>
      <c r="M25" s="82">
        <v>9435021194</v>
      </c>
      <c r="N25" s="79" t="s">
        <v>440</v>
      </c>
      <c r="O25" s="82">
        <v>9854201806</v>
      </c>
      <c r="P25" s="77" t="s">
        <v>414</v>
      </c>
      <c r="Q25" s="77" t="s">
        <v>415</v>
      </c>
      <c r="R25" s="102">
        <v>7</v>
      </c>
      <c r="S25" s="102" t="s">
        <v>504</v>
      </c>
      <c r="T25" s="18"/>
    </row>
    <row r="26" spans="1:20" ht="24">
      <c r="A26" s="4">
        <v>22</v>
      </c>
      <c r="B26" s="65" t="s">
        <v>93</v>
      </c>
      <c r="C26" s="66" t="s">
        <v>116</v>
      </c>
      <c r="D26" s="65" t="s">
        <v>23</v>
      </c>
      <c r="E26" s="68" t="s">
        <v>214</v>
      </c>
      <c r="F26" s="68" t="s">
        <v>193</v>
      </c>
      <c r="G26" s="69">
        <v>29</v>
      </c>
      <c r="H26" s="69">
        <v>35</v>
      </c>
      <c r="I26" s="70">
        <f t="shared" si="0"/>
        <v>64</v>
      </c>
      <c r="J26" s="66" t="s">
        <v>312</v>
      </c>
      <c r="K26" s="66" t="s">
        <v>303</v>
      </c>
      <c r="L26" s="79" t="s">
        <v>438</v>
      </c>
      <c r="M26" s="82">
        <v>9435021194</v>
      </c>
      <c r="N26" s="79" t="s">
        <v>441</v>
      </c>
      <c r="O26" s="82">
        <v>9957622854</v>
      </c>
      <c r="P26" s="77" t="s">
        <v>416</v>
      </c>
      <c r="Q26" s="77" t="s">
        <v>409</v>
      </c>
      <c r="R26" s="102">
        <v>10</v>
      </c>
      <c r="S26" s="102" t="s">
        <v>504</v>
      </c>
      <c r="T26" s="18"/>
    </row>
    <row r="27" spans="1:20" ht="30">
      <c r="A27" s="4">
        <v>23</v>
      </c>
      <c r="B27" s="65" t="s">
        <v>93</v>
      </c>
      <c r="C27" s="66" t="s">
        <v>117</v>
      </c>
      <c r="D27" s="65" t="s">
        <v>23</v>
      </c>
      <c r="E27" s="68" t="s">
        <v>215</v>
      </c>
      <c r="F27" s="68" t="s">
        <v>193</v>
      </c>
      <c r="G27" s="69">
        <v>11</v>
      </c>
      <c r="H27" s="69">
        <v>5</v>
      </c>
      <c r="I27" s="70">
        <f t="shared" si="0"/>
        <v>16</v>
      </c>
      <c r="J27" s="66" t="s">
        <v>313</v>
      </c>
      <c r="K27" s="66" t="s">
        <v>303</v>
      </c>
      <c r="L27" s="79" t="s">
        <v>442</v>
      </c>
      <c r="M27" s="82">
        <v>9401451762</v>
      </c>
      <c r="N27" s="79" t="s">
        <v>443</v>
      </c>
      <c r="O27" s="82">
        <v>9859071813</v>
      </c>
      <c r="P27" s="77" t="s">
        <v>416</v>
      </c>
      <c r="Q27" s="77" t="s">
        <v>409</v>
      </c>
      <c r="R27" s="102">
        <v>10</v>
      </c>
      <c r="S27" s="102" t="s">
        <v>504</v>
      </c>
      <c r="T27" s="18"/>
    </row>
    <row r="28" spans="1:20" ht="36">
      <c r="A28" s="4">
        <v>24</v>
      </c>
      <c r="B28" s="65" t="s">
        <v>93</v>
      </c>
      <c r="C28" s="66" t="s">
        <v>118</v>
      </c>
      <c r="D28" s="65" t="s">
        <v>23</v>
      </c>
      <c r="E28" s="68" t="s">
        <v>216</v>
      </c>
      <c r="F28" s="68" t="s">
        <v>193</v>
      </c>
      <c r="G28" s="69">
        <v>22</v>
      </c>
      <c r="H28" s="69">
        <v>19</v>
      </c>
      <c r="I28" s="70">
        <f t="shared" si="0"/>
        <v>41</v>
      </c>
      <c r="J28" s="66" t="s">
        <v>314</v>
      </c>
      <c r="K28" s="66" t="s">
        <v>315</v>
      </c>
      <c r="L28" s="79" t="s">
        <v>442</v>
      </c>
      <c r="M28" s="82">
        <v>9401451762</v>
      </c>
      <c r="N28" s="79" t="s">
        <v>444</v>
      </c>
      <c r="O28" s="82">
        <v>9954358507</v>
      </c>
      <c r="P28" s="77" t="s">
        <v>417</v>
      </c>
      <c r="Q28" s="77" t="s">
        <v>399</v>
      </c>
      <c r="R28" s="102">
        <v>10</v>
      </c>
      <c r="S28" s="102" t="s">
        <v>504</v>
      </c>
      <c r="T28" s="18"/>
    </row>
    <row r="29" spans="1:20" ht="30">
      <c r="A29" s="4">
        <v>25</v>
      </c>
      <c r="B29" s="65" t="s">
        <v>93</v>
      </c>
      <c r="C29" s="66" t="s">
        <v>119</v>
      </c>
      <c r="D29" s="65" t="s">
        <v>23</v>
      </c>
      <c r="E29" s="68" t="s">
        <v>217</v>
      </c>
      <c r="F29" s="68" t="s">
        <v>193</v>
      </c>
      <c r="G29" s="69">
        <v>15</v>
      </c>
      <c r="H29" s="69">
        <v>18</v>
      </c>
      <c r="I29" s="70">
        <f t="shared" si="0"/>
        <v>33</v>
      </c>
      <c r="J29" s="66" t="s">
        <v>316</v>
      </c>
      <c r="K29" s="66" t="s">
        <v>315</v>
      </c>
      <c r="L29" s="79" t="s">
        <v>442</v>
      </c>
      <c r="M29" s="82">
        <v>9401451762</v>
      </c>
      <c r="N29" s="79" t="s">
        <v>445</v>
      </c>
      <c r="O29" s="82">
        <v>9957041395</v>
      </c>
      <c r="P29" s="77" t="s">
        <v>417</v>
      </c>
      <c r="Q29" s="77" t="s">
        <v>399</v>
      </c>
      <c r="R29" s="102">
        <v>10</v>
      </c>
      <c r="S29" s="102" t="s">
        <v>504</v>
      </c>
      <c r="T29" s="18"/>
    </row>
    <row r="30" spans="1:20" ht="36">
      <c r="A30" s="4">
        <v>26</v>
      </c>
      <c r="B30" s="65" t="s">
        <v>93</v>
      </c>
      <c r="C30" s="66" t="s">
        <v>120</v>
      </c>
      <c r="D30" s="65" t="s">
        <v>23</v>
      </c>
      <c r="E30" s="68" t="s">
        <v>218</v>
      </c>
      <c r="F30" s="68" t="s">
        <v>193</v>
      </c>
      <c r="G30" s="69">
        <v>15</v>
      </c>
      <c r="H30" s="69">
        <v>18</v>
      </c>
      <c r="I30" s="70">
        <f t="shared" si="0"/>
        <v>33</v>
      </c>
      <c r="J30" s="66" t="s">
        <v>317</v>
      </c>
      <c r="K30" s="66" t="s">
        <v>315</v>
      </c>
      <c r="L30" s="79" t="s">
        <v>438</v>
      </c>
      <c r="M30" s="82">
        <v>9435021194</v>
      </c>
      <c r="N30" s="79" t="s">
        <v>440</v>
      </c>
      <c r="O30" s="82">
        <v>9854201806</v>
      </c>
      <c r="P30" s="77" t="s">
        <v>417</v>
      </c>
      <c r="Q30" s="77" t="s">
        <v>399</v>
      </c>
      <c r="R30" s="102">
        <v>10</v>
      </c>
      <c r="S30" s="102" t="s">
        <v>504</v>
      </c>
      <c r="T30" s="18"/>
    </row>
    <row r="31" spans="1:20" ht="24">
      <c r="A31" s="4">
        <v>27</v>
      </c>
      <c r="B31" s="65" t="s">
        <v>93</v>
      </c>
      <c r="C31" s="66" t="s">
        <v>121</v>
      </c>
      <c r="D31" s="65" t="s">
        <v>23</v>
      </c>
      <c r="E31" s="68" t="s">
        <v>219</v>
      </c>
      <c r="F31" s="68" t="s">
        <v>193</v>
      </c>
      <c r="G31" s="69">
        <v>23</v>
      </c>
      <c r="H31" s="69">
        <v>13</v>
      </c>
      <c r="I31" s="70">
        <f t="shared" si="0"/>
        <v>36</v>
      </c>
      <c r="J31" s="66" t="s">
        <v>318</v>
      </c>
      <c r="K31" s="66" t="s">
        <v>315</v>
      </c>
      <c r="L31" s="79" t="s">
        <v>446</v>
      </c>
      <c r="M31" s="83">
        <v>9954013062</v>
      </c>
      <c r="N31" s="79" t="s">
        <v>447</v>
      </c>
      <c r="O31" s="83">
        <v>7896645842</v>
      </c>
      <c r="P31" s="77" t="s">
        <v>417</v>
      </c>
      <c r="Q31" s="77" t="s">
        <v>399</v>
      </c>
      <c r="R31" s="102">
        <v>10</v>
      </c>
      <c r="S31" s="102" t="s">
        <v>504</v>
      </c>
      <c r="T31" s="18"/>
    </row>
    <row r="32" spans="1:20" ht="30">
      <c r="A32" s="4">
        <v>28</v>
      </c>
      <c r="B32" s="65" t="s">
        <v>93</v>
      </c>
      <c r="C32" s="66" t="s">
        <v>122</v>
      </c>
      <c r="D32" s="65" t="s">
        <v>23</v>
      </c>
      <c r="E32" s="68" t="s">
        <v>220</v>
      </c>
      <c r="F32" s="68" t="s">
        <v>193</v>
      </c>
      <c r="G32" s="69">
        <v>17</v>
      </c>
      <c r="H32" s="69">
        <v>16</v>
      </c>
      <c r="I32" s="70">
        <f t="shared" si="0"/>
        <v>33</v>
      </c>
      <c r="J32" s="66" t="s">
        <v>319</v>
      </c>
      <c r="K32" s="66" t="s">
        <v>315</v>
      </c>
      <c r="L32" s="84" t="s">
        <v>448</v>
      </c>
      <c r="M32" s="85">
        <v>9401451739</v>
      </c>
      <c r="N32" s="79" t="s">
        <v>449</v>
      </c>
      <c r="O32" s="83">
        <v>7399979275</v>
      </c>
      <c r="P32" s="77" t="s">
        <v>418</v>
      </c>
      <c r="Q32" s="77" t="s">
        <v>401</v>
      </c>
      <c r="R32" s="102">
        <v>26</v>
      </c>
      <c r="S32" s="102" t="s">
        <v>504</v>
      </c>
      <c r="T32" s="18"/>
    </row>
    <row r="33" spans="1:20" ht="24">
      <c r="A33" s="4">
        <v>29</v>
      </c>
      <c r="B33" s="65" t="s">
        <v>93</v>
      </c>
      <c r="C33" s="66" t="s">
        <v>123</v>
      </c>
      <c r="D33" s="65" t="s">
        <v>23</v>
      </c>
      <c r="E33" s="68" t="s">
        <v>221</v>
      </c>
      <c r="F33" s="68" t="s">
        <v>193</v>
      </c>
      <c r="G33" s="69">
        <v>41</v>
      </c>
      <c r="H33" s="69">
        <v>41</v>
      </c>
      <c r="I33" s="70">
        <f t="shared" si="0"/>
        <v>82</v>
      </c>
      <c r="J33" s="66" t="s">
        <v>320</v>
      </c>
      <c r="K33" s="66" t="s">
        <v>315</v>
      </c>
      <c r="L33" s="86" t="s">
        <v>450</v>
      </c>
      <c r="M33" s="87">
        <v>9435512232</v>
      </c>
      <c r="N33" s="88" t="s">
        <v>451</v>
      </c>
      <c r="O33" s="87">
        <v>9577147744</v>
      </c>
      <c r="P33" s="77" t="s">
        <v>418</v>
      </c>
      <c r="Q33" s="77" t="s">
        <v>401</v>
      </c>
      <c r="R33" s="102">
        <v>26</v>
      </c>
      <c r="S33" s="102" t="s">
        <v>504</v>
      </c>
      <c r="T33" s="18"/>
    </row>
    <row r="34" spans="1:20" ht="36">
      <c r="A34" s="4">
        <v>30</v>
      </c>
      <c r="B34" s="65" t="s">
        <v>93</v>
      </c>
      <c r="C34" s="66" t="s">
        <v>124</v>
      </c>
      <c r="D34" s="65" t="s">
        <v>23</v>
      </c>
      <c r="E34" s="68" t="s">
        <v>222</v>
      </c>
      <c r="F34" s="68" t="s">
        <v>193</v>
      </c>
      <c r="G34" s="69">
        <v>27</v>
      </c>
      <c r="H34" s="69">
        <v>32</v>
      </c>
      <c r="I34" s="70">
        <f t="shared" si="0"/>
        <v>59</v>
      </c>
      <c r="J34" s="66" t="s">
        <v>321</v>
      </c>
      <c r="K34" s="66" t="s">
        <v>315</v>
      </c>
      <c r="L34" s="86" t="s">
        <v>450</v>
      </c>
      <c r="M34" s="87">
        <v>9435512232</v>
      </c>
      <c r="N34" s="89" t="s">
        <v>452</v>
      </c>
      <c r="O34" s="90">
        <v>9577901962</v>
      </c>
      <c r="P34" s="77" t="s">
        <v>419</v>
      </c>
      <c r="Q34" s="77" t="s">
        <v>403</v>
      </c>
      <c r="R34" s="102">
        <v>26</v>
      </c>
      <c r="S34" s="102" t="s">
        <v>504</v>
      </c>
      <c r="T34" s="18"/>
    </row>
    <row r="35" spans="1:20" ht="36">
      <c r="A35" s="4">
        <v>31</v>
      </c>
      <c r="B35" s="65" t="s">
        <v>93</v>
      </c>
      <c r="C35" s="66" t="s">
        <v>125</v>
      </c>
      <c r="D35" s="65" t="s">
        <v>23</v>
      </c>
      <c r="E35" s="68" t="s">
        <v>223</v>
      </c>
      <c r="F35" s="68" t="s">
        <v>193</v>
      </c>
      <c r="G35" s="69">
        <v>7</v>
      </c>
      <c r="H35" s="69">
        <v>10</v>
      </c>
      <c r="I35" s="70">
        <f t="shared" si="0"/>
        <v>17</v>
      </c>
      <c r="J35" s="66" t="s">
        <v>322</v>
      </c>
      <c r="K35" s="66" t="s">
        <v>315</v>
      </c>
      <c r="L35" s="86" t="s">
        <v>450</v>
      </c>
      <c r="M35" s="87">
        <v>9435512232</v>
      </c>
      <c r="N35" s="89" t="s">
        <v>452</v>
      </c>
      <c r="O35" s="90">
        <v>9577901962</v>
      </c>
      <c r="P35" s="77" t="s">
        <v>419</v>
      </c>
      <c r="Q35" s="77" t="s">
        <v>403</v>
      </c>
      <c r="R35" s="102">
        <v>26</v>
      </c>
      <c r="S35" s="102" t="s">
        <v>504</v>
      </c>
      <c r="T35" s="18"/>
    </row>
    <row r="36" spans="1:20" ht="24">
      <c r="A36" s="4">
        <v>32</v>
      </c>
      <c r="B36" s="65" t="s">
        <v>93</v>
      </c>
      <c r="C36" s="66" t="s">
        <v>126</v>
      </c>
      <c r="D36" s="65" t="s">
        <v>23</v>
      </c>
      <c r="E36" s="68" t="s">
        <v>224</v>
      </c>
      <c r="F36" s="68" t="s">
        <v>193</v>
      </c>
      <c r="G36" s="69">
        <v>17</v>
      </c>
      <c r="H36" s="69">
        <v>5</v>
      </c>
      <c r="I36" s="70">
        <f t="shared" si="0"/>
        <v>22</v>
      </c>
      <c r="J36" s="66" t="s">
        <v>323</v>
      </c>
      <c r="K36" s="66" t="s">
        <v>315</v>
      </c>
      <c r="L36" s="86" t="s">
        <v>450</v>
      </c>
      <c r="M36" s="87">
        <v>9435512232</v>
      </c>
      <c r="N36" s="88" t="s">
        <v>453</v>
      </c>
      <c r="O36" s="87">
        <v>9613319973</v>
      </c>
      <c r="P36" s="77" t="s">
        <v>419</v>
      </c>
      <c r="Q36" s="77" t="s">
        <v>403</v>
      </c>
      <c r="R36" s="102">
        <v>26</v>
      </c>
      <c r="S36" s="102" t="s">
        <v>504</v>
      </c>
      <c r="T36" s="18"/>
    </row>
    <row r="37" spans="1:20" ht="24">
      <c r="A37" s="4">
        <v>33</v>
      </c>
      <c r="B37" s="65" t="s">
        <v>93</v>
      </c>
      <c r="C37" s="66" t="s">
        <v>127</v>
      </c>
      <c r="D37" s="65" t="s">
        <v>23</v>
      </c>
      <c r="E37" s="68" t="s">
        <v>225</v>
      </c>
      <c r="F37" s="68" t="s">
        <v>193</v>
      </c>
      <c r="G37" s="69">
        <v>13</v>
      </c>
      <c r="H37" s="69">
        <v>10</v>
      </c>
      <c r="I37" s="70">
        <f t="shared" si="0"/>
        <v>23</v>
      </c>
      <c r="J37" s="66" t="s">
        <v>324</v>
      </c>
      <c r="K37" s="66" t="s">
        <v>325</v>
      </c>
      <c r="L37" s="86" t="s">
        <v>450</v>
      </c>
      <c r="M37" s="87">
        <v>9435512232</v>
      </c>
      <c r="N37" s="88" t="s">
        <v>454</v>
      </c>
      <c r="O37" s="87">
        <v>8876441136</v>
      </c>
      <c r="P37" s="77" t="s">
        <v>419</v>
      </c>
      <c r="Q37" s="77" t="s">
        <v>403</v>
      </c>
      <c r="R37" s="102">
        <v>26</v>
      </c>
      <c r="S37" s="102" t="s">
        <v>504</v>
      </c>
      <c r="T37" s="18"/>
    </row>
    <row r="38" spans="1:20" ht="25.5">
      <c r="A38" s="4">
        <v>34</v>
      </c>
      <c r="B38" s="65" t="s">
        <v>93</v>
      </c>
      <c r="C38" s="66" t="s">
        <v>128</v>
      </c>
      <c r="D38" s="65" t="s">
        <v>23</v>
      </c>
      <c r="E38" s="68" t="s">
        <v>226</v>
      </c>
      <c r="F38" s="68" t="s">
        <v>192</v>
      </c>
      <c r="G38" s="69">
        <v>113</v>
      </c>
      <c r="H38" s="69">
        <v>1</v>
      </c>
      <c r="I38" s="70">
        <f t="shared" si="0"/>
        <v>114</v>
      </c>
      <c r="J38" s="66" t="s">
        <v>326</v>
      </c>
      <c r="K38" s="66" t="s">
        <v>325</v>
      </c>
      <c r="L38" s="86" t="s">
        <v>450</v>
      </c>
      <c r="M38" s="87">
        <v>9435512232</v>
      </c>
      <c r="N38" s="88" t="s">
        <v>455</v>
      </c>
      <c r="O38" s="87">
        <v>8812928003</v>
      </c>
      <c r="P38" s="77" t="s">
        <v>420</v>
      </c>
      <c r="Q38" s="77" t="s">
        <v>405</v>
      </c>
      <c r="R38" s="102">
        <v>26</v>
      </c>
      <c r="S38" s="102" t="s">
        <v>504</v>
      </c>
      <c r="T38" s="18"/>
    </row>
    <row r="39" spans="1:20" ht="36">
      <c r="A39" s="4">
        <v>35</v>
      </c>
      <c r="B39" s="65" t="s">
        <v>93</v>
      </c>
      <c r="C39" s="66" t="s">
        <v>129</v>
      </c>
      <c r="D39" s="65" t="s">
        <v>23</v>
      </c>
      <c r="E39" s="68" t="s">
        <v>227</v>
      </c>
      <c r="F39" s="68" t="s">
        <v>192</v>
      </c>
      <c r="G39" s="69">
        <v>189</v>
      </c>
      <c r="H39" s="69">
        <v>205</v>
      </c>
      <c r="I39" s="70">
        <f t="shared" si="0"/>
        <v>394</v>
      </c>
      <c r="J39" s="66" t="s">
        <v>327</v>
      </c>
      <c r="K39" s="66" t="s">
        <v>325</v>
      </c>
      <c r="L39" s="86" t="s">
        <v>450</v>
      </c>
      <c r="M39" s="87">
        <v>9435512232</v>
      </c>
      <c r="N39" s="89" t="s">
        <v>456</v>
      </c>
      <c r="O39" s="90">
        <v>7399473135</v>
      </c>
      <c r="P39" s="77" t="s">
        <v>421</v>
      </c>
      <c r="Q39" s="77" t="s">
        <v>407</v>
      </c>
      <c r="R39" s="102">
        <v>26</v>
      </c>
      <c r="S39" s="102" t="s">
        <v>504</v>
      </c>
      <c r="T39" s="18"/>
    </row>
    <row r="40" spans="1:20" ht="24">
      <c r="A40" s="4">
        <v>36</v>
      </c>
      <c r="B40" s="65" t="s">
        <v>94</v>
      </c>
      <c r="C40" s="67" t="s">
        <v>130</v>
      </c>
      <c r="D40" s="65" t="s">
        <v>25</v>
      </c>
      <c r="E40" s="71" t="s">
        <v>228</v>
      </c>
      <c r="F40" s="72"/>
      <c r="G40" s="73">
        <v>60.5</v>
      </c>
      <c r="H40" s="73">
        <v>61.5</v>
      </c>
      <c r="I40" s="73">
        <v>122</v>
      </c>
      <c r="J40" s="75" t="s">
        <v>328</v>
      </c>
      <c r="K40" s="76" t="s">
        <v>329</v>
      </c>
      <c r="L40" s="86" t="s">
        <v>450</v>
      </c>
      <c r="M40" s="87">
        <v>9435512232</v>
      </c>
      <c r="N40" s="89" t="s">
        <v>456</v>
      </c>
      <c r="O40" s="90">
        <v>7399473135</v>
      </c>
      <c r="P40" s="78" t="s">
        <v>398</v>
      </c>
      <c r="Q40" s="78" t="s">
        <v>399</v>
      </c>
      <c r="R40" s="102">
        <v>26</v>
      </c>
      <c r="S40" s="102" t="s">
        <v>504</v>
      </c>
      <c r="T40" s="18"/>
    </row>
    <row r="41" spans="1:20" ht="36">
      <c r="A41" s="4">
        <v>37</v>
      </c>
      <c r="B41" s="65" t="s">
        <v>94</v>
      </c>
      <c r="C41" s="67" t="s">
        <v>131</v>
      </c>
      <c r="D41" s="65" t="s">
        <v>25</v>
      </c>
      <c r="E41" s="71" t="s">
        <v>229</v>
      </c>
      <c r="F41" s="72"/>
      <c r="G41" s="73">
        <v>27.444444444444446</v>
      </c>
      <c r="H41" s="73">
        <v>24.555555555555522</v>
      </c>
      <c r="I41" s="73">
        <v>51.999999999999972</v>
      </c>
      <c r="J41" s="75" t="s">
        <v>330</v>
      </c>
      <c r="K41" s="76" t="s">
        <v>329</v>
      </c>
      <c r="L41" s="79" t="s">
        <v>438</v>
      </c>
      <c r="M41" s="82">
        <v>9435021194</v>
      </c>
      <c r="N41" s="79" t="s">
        <v>441</v>
      </c>
      <c r="O41" s="82">
        <v>9957622854</v>
      </c>
      <c r="P41" s="78" t="s">
        <v>398</v>
      </c>
      <c r="Q41" s="78" t="s">
        <v>399</v>
      </c>
      <c r="R41" s="102">
        <v>26</v>
      </c>
      <c r="S41" s="102" t="s">
        <v>504</v>
      </c>
      <c r="T41" s="18"/>
    </row>
    <row r="42" spans="1:20" ht="30">
      <c r="A42" s="4">
        <v>38</v>
      </c>
      <c r="B42" s="65" t="s">
        <v>94</v>
      </c>
      <c r="C42" s="67" t="s">
        <v>132</v>
      </c>
      <c r="D42" s="65" t="s">
        <v>25</v>
      </c>
      <c r="E42" s="71" t="s">
        <v>230</v>
      </c>
      <c r="F42" s="72"/>
      <c r="G42" s="73">
        <v>27.881355932203391</v>
      </c>
      <c r="H42" s="73">
        <v>19.118644067796609</v>
      </c>
      <c r="I42" s="73">
        <v>47</v>
      </c>
      <c r="J42" s="75" t="s">
        <v>331</v>
      </c>
      <c r="K42" s="76" t="s">
        <v>329</v>
      </c>
      <c r="L42" s="79" t="s">
        <v>442</v>
      </c>
      <c r="M42" s="82">
        <v>9401451762</v>
      </c>
      <c r="N42" s="79" t="s">
        <v>443</v>
      </c>
      <c r="O42" s="82">
        <v>9859071813</v>
      </c>
      <c r="P42" s="78" t="s">
        <v>400</v>
      </c>
      <c r="Q42" s="78" t="s">
        <v>401</v>
      </c>
      <c r="R42" s="102">
        <v>26</v>
      </c>
      <c r="S42" s="102" t="s">
        <v>504</v>
      </c>
      <c r="T42" s="18"/>
    </row>
    <row r="43" spans="1:20" ht="30">
      <c r="A43" s="4">
        <v>39</v>
      </c>
      <c r="B43" s="65" t="s">
        <v>94</v>
      </c>
      <c r="C43" s="67" t="s">
        <v>133</v>
      </c>
      <c r="D43" s="65" t="s">
        <v>25</v>
      </c>
      <c r="E43" s="71" t="s">
        <v>231</v>
      </c>
      <c r="F43" s="72"/>
      <c r="G43" s="73">
        <v>7.5</v>
      </c>
      <c r="H43" s="73">
        <v>7.5</v>
      </c>
      <c r="I43" s="73">
        <v>15</v>
      </c>
      <c r="J43" s="75" t="s">
        <v>332</v>
      </c>
      <c r="K43" s="76" t="s">
        <v>333</v>
      </c>
      <c r="L43" s="79" t="s">
        <v>442</v>
      </c>
      <c r="M43" s="82">
        <v>9401451762</v>
      </c>
      <c r="N43" s="79" t="s">
        <v>444</v>
      </c>
      <c r="O43" s="82">
        <v>9954358507</v>
      </c>
      <c r="P43" s="78" t="s">
        <v>400</v>
      </c>
      <c r="Q43" s="78" t="s">
        <v>401</v>
      </c>
      <c r="R43" s="102">
        <v>26</v>
      </c>
      <c r="S43" s="102" t="s">
        <v>504</v>
      </c>
      <c r="T43" s="18"/>
    </row>
    <row r="44" spans="1:20" ht="30">
      <c r="A44" s="4">
        <v>40</v>
      </c>
      <c r="B44" s="65" t="s">
        <v>94</v>
      </c>
      <c r="C44" s="67" t="s">
        <v>134</v>
      </c>
      <c r="D44" s="65" t="s">
        <v>25</v>
      </c>
      <c r="E44" s="71" t="s">
        <v>232</v>
      </c>
      <c r="F44" s="72"/>
      <c r="G44" s="73">
        <v>21.214285714285715</v>
      </c>
      <c r="H44" s="73">
        <v>22.785714285714288</v>
      </c>
      <c r="I44" s="73">
        <v>44</v>
      </c>
      <c r="J44" s="75" t="s">
        <v>334</v>
      </c>
      <c r="K44" s="76" t="s">
        <v>335</v>
      </c>
      <c r="L44" s="84" t="s">
        <v>448</v>
      </c>
      <c r="M44" s="85">
        <v>9401451739</v>
      </c>
      <c r="N44" s="84" t="s">
        <v>457</v>
      </c>
      <c r="O44" s="85">
        <v>9954476548</v>
      </c>
      <c r="P44" s="78" t="s">
        <v>400</v>
      </c>
      <c r="Q44" s="78" t="s">
        <v>401</v>
      </c>
      <c r="R44" s="102">
        <v>26</v>
      </c>
      <c r="S44" s="102" t="s">
        <v>504</v>
      </c>
      <c r="T44" s="18"/>
    </row>
    <row r="45" spans="1:20" ht="30">
      <c r="A45" s="4">
        <v>41</v>
      </c>
      <c r="B45" s="65" t="s">
        <v>94</v>
      </c>
      <c r="C45" s="67" t="s">
        <v>135</v>
      </c>
      <c r="D45" s="65" t="s">
        <v>25</v>
      </c>
      <c r="E45" s="71" t="s">
        <v>233</v>
      </c>
      <c r="F45" s="72"/>
      <c r="G45" s="73">
        <v>18.186046511627907</v>
      </c>
      <c r="H45" s="73">
        <v>15.813953488372093</v>
      </c>
      <c r="I45" s="73">
        <v>34</v>
      </c>
      <c r="J45" s="75" t="s">
        <v>336</v>
      </c>
      <c r="K45" s="76" t="s">
        <v>337</v>
      </c>
      <c r="L45" s="84" t="s">
        <v>448</v>
      </c>
      <c r="M45" s="85">
        <v>9401451739</v>
      </c>
      <c r="N45" s="79" t="s">
        <v>458</v>
      </c>
      <c r="O45" s="83">
        <v>9859703401</v>
      </c>
      <c r="P45" s="78" t="s">
        <v>402</v>
      </c>
      <c r="Q45" s="78" t="s">
        <v>403</v>
      </c>
      <c r="R45" s="102">
        <v>26</v>
      </c>
      <c r="S45" s="102" t="s">
        <v>504</v>
      </c>
      <c r="T45" s="18"/>
    </row>
    <row r="46" spans="1:20" ht="24">
      <c r="A46" s="4">
        <v>42</v>
      </c>
      <c r="B46" s="65" t="s">
        <v>94</v>
      </c>
      <c r="C46" s="67" t="s">
        <v>136</v>
      </c>
      <c r="D46" s="65" t="s">
        <v>25</v>
      </c>
      <c r="E46" s="71" t="s">
        <v>234</v>
      </c>
      <c r="F46" s="72"/>
      <c r="G46" s="73">
        <v>31.707070707070713</v>
      </c>
      <c r="H46" s="73">
        <v>41.292929292929287</v>
      </c>
      <c r="I46" s="73">
        <v>73</v>
      </c>
      <c r="J46" s="75" t="s">
        <v>338</v>
      </c>
      <c r="K46" s="76" t="s">
        <v>337</v>
      </c>
      <c r="L46" s="79" t="s">
        <v>446</v>
      </c>
      <c r="M46" s="83">
        <v>9954013062</v>
      </c>
      <c r="N46" s="79" t="s">
        <v>459</v>
      </c>
      <c r="O46" s="91">
        <v>9859486438</v>
      </c>
      <c r="P46" s="78" t="s">
        <v>402</v>
      </c>
      <c r="Q46" s="78" t="s">
        <v>403</v>
      </c>
      <c r="R46" s="102">
        <v>26</v>
      </c>
      <c r="S46" s="102" t="s">
        <v>504</v>
      </c>
      <c r="T46" s="18"/>
    </row>
    <row r="47" spans="1:20" ht="30">
      <c r="A47" s="4">
        <v>43</v>
      </c>
      <c r="B47" s="65" t="s">
        <v>94</v>
      </c>
      <c r="C47" s="67" t="s">
        <v>137</v>
      </c>
      <c r="D47" s="65" t="s">
        <v>25</v>
      </c>
      <c r="E47" s="71" t="s">
        <v>235</v>
      </c>
      <c r="F47" s="72"/>
      <c r="G47" s="73">
        <v>33.516483516483518</v>
      </c>
      <c r="H47" s="73">
        <v>27.483516483516482</v>
      </c>
      <c r="I47" s="73">
        <v>61</v>
      </c>
      <c r="J47" s="75" t="s">
        <v>339</v>
      </c>
      <c r="K47" s="76" t="s">
        <v>333</v>
      </c>
      <c r="L47" s="84" t="s">
        <v>448</v>
      </c>
      <c r="M47" s="85">
        <v>9401451739</v>
      </c>
      <c r="N47" s="79" t="s">
        <v>460</v>
      </c>
      <c r="O47" s="83">
        <v>9508625203</v>
      </c>
      <c r="P47" s="78" t="s">
        <v>402</v>
      </c>
      <c r="Q47" s="78" t="s">
        <v>403</v>
      </c>
      <c r="R47" s="102">
        <v>26</v>
      </c>
      <c r="S47" s="102" t="s">
        <v>504</v>
      </c>
      <c r="T47" s="18"/>
    </row>
    <row r="48" spans="1:20" ht="24">
      <c r="A48" s="4">
        <v>44</v>
      </c>
      <c r="B48" s="65" t="s">
        <v>94</v>
      </c>
      <c r="C48" s="67" t="s">
        <v>138</v>
      </c>
      <c r="D48" s="65" t="s">
        <v>25</v>
      </c>
      <c r="E48" s="71" t="s">
        <v>236</v>
      </c>
      <c r="F48" s="72"/>
      <c r="G48" s="73">
        <v>6.6666666666666661</v>
      </c>
      <c r="H48" s="73">
        <v>8.3333333333333339</v>
      </c>
      <c r="I48" s="73">
        <v>15</v>
      </c>
      <c r="J48" s="75" t="s">
        <v>340</v>
      </c>
      <c r="K48" s="76" t="s">
        <v>341</v>
      </c>
      <c r="L48" s="79" t="s">
        <v>446</v>
      </c>
      <c r="M48" s="83">
        <v>9954013062</v>
      </c>
      <c r="N48" s="79" t="s">
        <v>461</v>
      </c>
      <c r="O48" s="83">
        <v>9859989998</v>
      </c>
      <c r="P48" s="78" t="s">
        <v>404</v>
      </c>
      <c r="Q48" s="78" t="s">
        <v>405</v>
      </c>
      <c r="R48" s="102">
        <v>20</v>
      </c>
      <c r="S48" s="102" t="s">
        <v>504</v>
      </c>
      <c r="T48" s="18"/>
    </row>
    <row r="49" spans="1:20" ht="30">
      <c r="A49" s="4">
        <v>45</v>
      </c>
      <c r="B49" s="65" t="s">
        <v>94</v>
      </c>
      <c r="C49" s="67" t="s">
        <v>139</v>
      </c>
      <c r="D49" s="65" t="s">
        <v>25</v>
      </c>
      <c r="E49" s="71" t="s">
        <v>237</v>
      </c>
      <c r="F49" s="72"/>
      <c r="G49" s="73">
        <v>21.822580645161288</v>
      </c>
      <c r="H49" s="73">
        <v>19.177419354838708</v>
      </c>
      <c r="I49" s="73">
        <v>41</v>
      </c>
      <c r="J49" s="75" t="s">
        <v>342</v>
      </c>
      <c r="K49" s="76" t="s">
        <v>343</v>
      </c>
      <c r="L49" s="84" t="s">
        <v>448</v>
      </c>
      <c r="M49" s="85">
        <v>9401451739</v>
      </c>
      <c r="N49" s="79" t="s">
        <v>462</v>
      </c>
      <c r="O49" s="91">
        <v>7896578542</v>
      </c>
      <c r="P49" s="78" t="s">
        <v>404</v>
      </c>
      <c r="Q49" s="78" t="s">
        <v>405</v>
      </c>
      <c r="R49" s="102">
        <v>20</v>
      </c>
      <c r="S49" s="102" t="s">
        <v>504</v>
      </c>
      <c r="T49" s="18"/>
    </row>
    <row r="50" spans="1:20" ht="36">
      <c r="A50" s="4">
        <v>46</v>
      </c>
      <c r="B50" s="65" t="s">
        <v>94</v>
      </c>
      <c r="C50" s="67" t="s">
        <v>140</v>
      </c>
      <c r="D50" s="65" t="s">
        <v>25</v>
      </c>
      <c r="E50" s="71" t="s">
        <v>238</v>
      </c>
      <c r="F50" s="72"/>
      <c r="G50" s="73">
        <v>16.875</v>
      </c>
      <c r="H50" s="73">
        <v>10.125</v>
      </c>
      <c r="I50" s="73">
        <v>27</v>
      </c>
      <c r="J50" s="75" t="s">
        <v>344</v>
      </c>
      <c r="K50" s="76" t="s">
        <v>341</v>
      </c>
      <c r="L50" s="79" t="s">
        <v>446</v>
      </c>
      <c r="M50" s="83">
        <v>9954013062</v>
      </c>
      <c r="N50" s="79" t="s">
        <v>463</v>
      </c>
      <c r="O50" s="83">
        <v>9613025618</v>
      </c>
      <c r="P50" s="78" t="s">
        <v>404</v>
      </c>
      <c r="Q50" s="78" t="s">
        <v>405</v>
      </c>
      <c r="R50" s="102">
        <v>20</v>
      </c>
      <c r="S50" s="102" t="s">
        <v>504</v>
      </c>
      <c r="T50" s="18"/>
    </row>
    <row r="51" spans="1:20" ht="30">
      <c r="A51" s="4">
        <v>47</v>
      </c>
      <c r="B51" s="65" t="s">
        <v>94</v>
      </c>
      <c r="C51" s="67" t="s">
        <v>141</v>
      </c>
      <c r="D51" s="65" t="s">
        <v>25</v>
      </c>
      <c r="E51" s="71" t="s">
        <v>239</v>
      </c>
      <c r="F51" s="72"/>
      <c r="G51" s="73">
        <v>21.266666666666666</v>
      </c>
      <c r="H51" s="73">
        <v>7.7333333333333325</v>
      </c>
      <c r="I51" s="73">
        <v>29</v>
      </c>
      <c r="J51" s="75" t="s">
        <v>345</v>
      </c>
      <c r="K51" s="76" t="s">
        <v>341</v>
      </c>
      <c r="L51" s="84" t="s">
        <v>448</v>
      </c>
      <c r="M51" s="85">
        <v>9401451739</v>
      </c>
      <c r="N51" s="79" t="s">
        <v>464</v>
      </c>
      <c r="O51" s="83">
        <v>9957982939</v>
      </c>
      <c r="P51" s="78" t="s">
        <v>406</v>
      </c>
      <c r="Q51" s="78" t="s">
        <v>407</v>
      </c>
      <c r="R51" s="102">
        <v>20</v>
      </c>
      <c r="S51" s="102" t="s">
        <v>504</v>
      </c>
      <c r="T51" s="18"/>
    </row>
    <row r="52" spans="1:20" ht="24">
      <c r="A52" s="4">
        <v>48</v>
      </c>
      <c r="B52" s="65" t="s">
        <v>94</v>
      </c>
      <c r="C52" s="67" t="s">
        <v>142</v>
      </c>
      <c r="D52" s="65" t="s">
        <v>25</v>
      </c>
      <c r="E52" s="71" t="s">
        <v>240</v>
      </c>
      <c r="F52" s="72"/>
      <c r="G52" s="73">
        <v>22.787878787878789</v>
      </c>
      <c r="H52" s="73">
        <v>24.212121212121211</v>
      </c>
      <c r="I52" s="73">
        <v>47</v>
      </c>
      <c r="J52" s="75" t="s">
        <v>346</v>
      </c>
      <c r="K52" s="76" t="s">
        <v>341</v>
      </c>
      <c r="L52" s="92" t="s">
        <v>446</v>
      </c>
      <c r="M52" s="93">
        <v>9954013062</v>
      </c>
      <c r="N52" s="92" t="s">
        <v>465</v>
      </c>
      <c r="O52" s="93">
        <v>9613975293</v>
      </c>
      <c r="P52" s="78" t="s">
        <v>406</v>
      </c>
      <c r="Q52" s="78" t="s">
        <v>407</v>
      </c>
      <c r="R52" s="102">
        <v>17</v>
      </c>
      <c r="S52" s="102" t="s">
        <v>504</v>
      </c>
      <c r="T52" s="18"/>
    </row>
    <row r="53" spans="1:20" ht="24">
      <c r="A53" s="4">
        <v>49</v>
      </c>
      <c r="B53" s="65" t="s">
        <v>94</v>
      </c>
      <c r="C53" s="67" t="s">
        <v>143</v>
      </c>
      <c r="D53" s="65" t="s">
        <v>25</v>
      </c>
      <c r="E53" s="71" t="s">
        <v>241</v>
      </c>
      <c r="F53" s="72"/>
      <c r="G53" s="73">
        <v>17.777777777777779</v>
      </c>
      <c r="H53" s="73">
        <v>22.222222222222221</v>
      </c>
      <c r="I53" s="73">
        <v>40</v>
      </c>
      <c r="J53" s="75" t="s">
        <v>347</v>
      </c>
      <c r="K53" s="76" t="s">
        <v>341</v>
      </c>
      <c r="L53" s="79" t="s">
        <v>446</v>
      </c>
      <c r="M53" s="83">
        <v>9954013062</v>
      </c>
      <c r="N53" s="79" t="s">
        <v>466</v>
      </c>
      <c r="O53" s="83">
        <v>9613975606</v>
      </c>
      <c r="P53" s="78" t="s">
        <v>406</v>
      </c>
      <c r="Q53" s="78" t="s">
        <v>407</v>
      </c>
      <c r="R53" s="102">
        <v>17</v>
      </c>
      <c r="S53" s="102" t="s">
        <v>504</v>
      </c>
      <c r="T53" s="18"/>
    </row>
    <row r="54" spans="1:20" ht="30">
      <c r="A54" s="4">
        <v>50</v>
      </c>
      <c r="B54" s="65" t="s">
        <v>94</v>
      </c>
      <c r="C54" s="67" t="s">
        <v>144</v>
      </c>
      <c r="D54" s="65" t="s">
        <v>25</v>
      </c>
      <c r="E54" s="71" t="s">
        <v>242</v>
      </c>
      <c r="F54" s="72"/>
      <c r="G54" s="73">
        <v>13.419354838709676</v>
      </c>
      <c r="H54" s="73">
        <v>12.580645161290324</v>
      </c>
      <c r="I54" s="73">
        <v>26</v>
      </c>
      <c r="J54" s="75" t="s">
        <v>348</v>
      </c>
      <c r="K54" s="76" t="s">
        <v>341</v>
      </c>
      <c r="L54" s="94" t="s">
        <v>448</v>
      </c>
      <c r="M54" s="87">
        <v>9401451739</v>
      </c>
      <c r="N54" s="92" t="s">
        <v>467</v>
      </c>
      <c r="O54" s="93">
        <v>9613201992</v>
      </c>
      <c r="P54" s="78" t="s">
        <v>408</v>
      </c>
      <c r="Q54" s="78" t="s">
        <v>409</v>
      </c>
      <c r="R54" s="102">
        <v>17</v>
      </c>
      <c r="S54" s="102" t="s">
        <v>504</v>
      </c>
      <c r="T54" s="18"/>
    </row>
    <row r="55" spans="1:20" ht="24">
      <c r="A55" s="4">
        <v>51</v>
      </c>
      <c r="B55" s="65" t="s">
        <v>94</v>
      </c>
      <c r="C55" s="67" t="s">
        <v>145</v>
      </c>
      <c r="D55" s="65" t="s">
        <v>25</v>
      </c>
      <c r="E55" s="71" t="s">
        <v>243</v>
      </c>
      <c r="F55" s="72"/>
      <c r="G55" s="73">
        <v>9.0909090909090899</v>
      </c>
      <c r="H55" s="73">
        <v>15.90909090909091</v>
      </c>
      <c r="I55" s="73">
        <v>25</v>
      </c>
      <c r="J55" s="75" t="s">
        <v>349</v>
      </c>
      <c r="K55" s="76" t="s">
        <v>341</v>
      </c>
      <c r="L55" s="92" t="s">
        <v>446</v>
      </c>
      <c r="M55" s="93">
        <v>9954013062</v>
      </c>
      <c r="N55" s="92" t="s">
        <v>468</v>
      </c>
      <c r="O55" s="93">
        <v>9859051474</v>
      </c>
      <c r="P55" s="78" t="s">
        <v>408</v>
      </c>
      <c r="Q55" s="78" t="s">
        <v>409</v>
      </c>
      <c r="R55" s="102">
        <v>17</v>
      </c>
      <c r="S55" s="102" t="s">
        <v>504</v>
      </c>
      <c r="T55" s="18"/>
    </row>
    <row r="56" spans="1:20" ht="30">
      <c r="A56" s="4">
        <v>52</v>
      </c>
      <c r="B56" s="65" t="s">
        <v>94</v>
      </c>
      <c r="C56" s="67" t="s">
        <v>146</v>
      </c>
      <c r="D56" s="65" t="s">
        <v>25</v>
      </c>
      <c r="E56" s="71" t="s">
        <v>244</v>
      </c>
      <c r="F56" s="72"/>
      <c r="G56" s="73">
        <v>9.67741935483871</v>
      </c>
      <c r="H56" s="73">
        <v>10.32258064516129</v>
      </c>
      <c r="I56" s="73">
        <v>20</v>
      </c>
      <c r="J56" s="75" t="s">
        <v>350</v>
      </c>
      <c r="K56" s="76" t="s">
        <v>341</v>
      </c>
      <c r="L56" s="94" t="s">
        <v>448</v>
      </c>
      <c r="M56" s="87">
        <v>9401451739</v>
      </c>
      <c r="N56" s="92" t="s">
        <v>469</v>
      </c>
      <c r="O56" s="93">
        <v>9613633482</v>
      </c>
      <c r="P56" s="78" t="s">
        <v>408</v>
      </c>
      <c r="Q56" s="78" t="s">
        <v>409</v>
      </c>
      <c r="R56" s="102">
        <v>25</v>
      </c>
      <c r="S56" s="102" t="s">
        <v>504</v>
      </c>
      <c r="T56" s="18"/>
    </row>
    <row r="57" spans="1:20" ht="30">
      <c r="A57" s="4">
        <v>53</v>
      </c>
      <c r="B57" s="65" t="s">
        <v>94</v>
      </c>
      <c r="C57" s="67" t="s">
        <v>147</v>
      </c>
      <c r="D57" s="65" t="s">
        <v>25</v>
      </c>
      <c r="E57" s="71" t="s">
        <v>245</v>
      </c>
      <c r="F57" s="72"/>
      <c r="G57" s="73">
        <v>15.428571428571427</v>
      </c>
      <c r="H57" s="73">
        <v>11.571428571428569</v>
      </c>
      <c r="I57" s="73">
        <v>26.999999999999996</v>
      </c>
      <c r="J57" s="75" t="s">
        <v>351</v>
      </c>
      <c r="K57" s="76" t="s">
        <v>337</v>
      </c>
      <c r="L57" s="94" t="s">
        <v>470</v>
      </c>
      <c r="M57" s="87">
        <v>9401348257</v>
      </c>
      <c r="N57" s="95" t="s">
        <v>471</v>
      </c>
      <c r="O57" s="87">
        <v>9706323203</v>
      </c>
      <c r="P57" s="78" t="s">
        <v>410</v>
      </c>
      <c r="Q57" s="78" t="s">
        <v>399</v>
      </c>
      <c r="R57" s="102">
        <v>25</v>
      </c>
      <c r="S57" s="102" t="s">
        <v>504</v>
      </c>
      <c r="T57" s="18"/>
    </row>
    <row r="58" spans="1:20" ht="36">
      <c r="A58" s="4">
        <v>54</v>
      </c>
      <c r="B58" s="65" t="s">
        <v>94</v>
      </c>
      <c r="C58" s="67" t="s">
        <v>148</v>
      </c>
      <c r="D58" s="65" t="s">
        <v>25</v>
      </c>
      <c r="E58" s="71" t="s">
        <v>246</v>
      </c>
      <c r="F58" s="72"/>
      <c r="G58" s="73">
        <v>9.4117647058823533</v>
      </c>
      <c r="H58" s="73">
        <v>6.5882352941176467</v>
      </c>
      <c r="I58" s="73">
        <v>16</v>
      </c>
      <c r="J58" s="75" t="s">
        <v>352</v>
      </c>
      <c r="K58" s="76" t="s">
        <v>337</v>
      </c>
      <c r="L58" s="94" t="s">
        <v>470</v>
      </c>
      <c r="M58" s="87">
        <v>9401348257</v>
      </c>
      <c r="N58" s="95" t="s">
        <v>471</v>
      </c>
      <c r="O58" s="87">
        <v>9706323203</v>
      </c>
      <c r="P58" s="78" t="s">
        <v>410</v>
      </c>
      <c r="Q58" s="78" t="s">
        <v>399</v>
      </c>
      <c r="R58" s="102">
        <v>25</v>
      </c>
      <c r="S58" s="102" t="s">
        <v>504</v>
      </c>
      <c r="T58" s="18"/>
    </row>
    <row r="59" spans="1:20" ht="36">
      <c r="A59" s="4">
        <v>55</v>
      </c>
      <c r="B59" s="65" t="s">
        <v>94</v>
      </c>
      <c r="C59" s="67" t="s">
        <v>149</v>
      </c>
      <c r="D59" s="65" t="s">
        <v>25</v>
      </c>
      <c r="E59" s="71" t="s">
        <v>247</v>
      </c>
      <c r="F59" s="72"/>
      <c r="G59" s="73">
        <v>30.049180327868854</v>
      </c>
      <c r="H59" s="73">
        <v>16.950819672131146</v>
      </c>
      <c r="I59" s="73">
        <v>47</v>
      </c>
      <c r="J59" s="75" t="s">
        <v>353</v>
      </c>
      <c r="K59" s="76" t="s">
        <v>337</v>
      </c>
      <c r="L59" s="86" t="s">
        <v>450</v>
      </c>
      <c r="M59" s="87">
        <v>9435512232</v>
      </c>
      <c r="N59" s="88" t="s">
        <v>453</v>
      </c>
      <c r="O59" s="87">
        <v>9613319973</v>
      </c>
      <c r="P59" s="78" t="s">
        <v>410</v>
      </c>
      <c r="Q59" s="78" t="s">
        <v>399</v>
      </c>
      <c r="R59" s="102">
        <v>22</v>
      </c>
      <c r="S59" s="102" t="s">
        <v>504</v>
      </c>
      <c r="T59" s="18"/>
    </row>
    <row r="60" spans="1:20" ht="24">
      <c r="A60" s="4">
        <v>56</v>
      </c>
      <c r="B60" s="65" t="s">
        <v>94</v>
      </c>
      <c r="C60" s="67" t="s">
        <v>150</v>
      </c>
      <c r="D60" s="65" t="s">
        <v>25</v>
      </c>
      <c r="E60" s="71" t="s">
        <v>248</v>
      </c>
      <c r="F60" s="72"/>
      <c r="G60" s="74">
        <v>9.0810810810810807</v>
      </c>
      <c r="H60" s="74">
        <v>14.918918918918919</v>
      </c>
      <c r="I60" s="74">
        <v>24</v>
      </c>
      <c r="J60" s="75" t="s">
        <v>354</v>
      </c>
      <c r="K60" s="76" t="s">
        <v>337</v>
      </c>
      <c r="L60" s="86" t="s">
        <v>450</v>
      </c>
      <c r="M60" s="87">
        <v>9435512232</v>
      </c>
      <c r="N60" s="89" t="s">
        <v>472</v>
      </c>
      <c r="O60" s="90">
        <v>9859471611</v>
      </c>
      <c r="P60" s="78" t="s">
        <v>411</v>
      </c>
      <c r="Q60" s="78" t="s">
        <v>401</v>
      </c>
      <c r="R60" s="102">
        <v>22</v>
      </c>
      <c r="S60" s="102" t="s">
        <v>504</v>
      </c>
      <c r="T60" s="18"/>
    </row>
    <row r="61" spans="1:20" ht="24">
      <c r="A61" s="4">
        <v>57</v>
      </c>
      <c r="B61" s="65" t="s">
        <v>94</v>
      </c>
      <c r="C61" s="67" t="s">
        <v>151</v>
      </c>
      <c r="D61" s="65" t="s">
        <v>25</v>
      </c>
      <c r="E61" s="71" t="s">
        <v>249</v>
      </c>
      <c r="F61" s="72"/>
      <c r="G61" s="74">
        <v>13.548387096774192</v>
      </c>
      <c r="H61" s="74">
        <v>16.451612903225808</v>
      </c>
      <c r="I61" s="74">
        <v>30</v>
      </c>
      <c r="J61" s="75" t="s">
        <v>355</v>
      </c>
      <c r="K61" s="76" t="s">
        <v>337</v>
      </c>
      <c r="L61" s="86" t="s">
        <v>450</v>
      </c>
      <c r="M61" s="87">
        <v>9435512232</v>
      </c>
      <c r="N61" s="89" t="s">
        <v>473</v>
      </c>
      <c r="O61" s="90">
        <v>9954503610</v>
      </c>
      <c r="P61" s="78" t="s">
        <v>411</v>
      </c>
      <c r="Q61" s="78" t="s">
        <v>401</v>
      </c>
      <c r="R61" s="102">
        <v>22</v>
      </c>
      <c r="S61" s="102" t="s">
        <v>504</v>
      </c>
      <c r="T61" s="18"/>
    </row>
    <row r="62" spans="1:20" ht="24">
      <c r="A62" s="4">
        <v>58</v>
      </c>
      <c r="B62" s="65" t="s">
        <v>94</v>
      </c>
      <c r="C62" s="67" t="s">
        <v>152</v>
      </c>
      <c r="D62" s="65" t="s">
        <v>25</v>
      </c>
      <c r="E62" s="71" t="s">
        <v>250</v>
      </c>
      <c r="F62" s="72"/>
      <c r="G62" s="74">
        <v>12.727272727272727</v>
      </c>
      <c r="H62" s="74">
        <v>22.272727272727273</v>
      </c>
      <c r="I62" s="74">
        <v>35</v>
      </c>
      <c r="J62" s="75" t="s">
        <v>356</v>
      </c>
      <c r="K62" s="76" t="s">
        <v>337</v>
      </c>
      <c r="L62" s="94" t="s">
        <v>474</v>
      </c>
      <c r="M62" s="87">
        <v>9401451734</v>
      </c>
      <c r="N62" s="89" t="s">
        <v>475</v>
      </c>
      <c r="O62" s="90">
        <v>9508196169</v>
      </c>
      <c r="P62" s="78" t="s">
        <v>411</v>
      </c>
      <c r="Q62" s="78" t="s">
        <v>401</v>
      </c>
      <c r="R62" s="102">
        <v>6</v>
      </c>
      <c r="S62" s="102" t="s">
        <v>504</v>
      </c>
      <c r="T62" s="18"/>
    </row>
    <row r="63" spans="1:20" ht="24">
      <c r="A63" s="4">
        <v>59</v>
      </c>
      <c r="B63" s="65" t="s">
        <v>94</v>
      </c>
      <c r="C63" s="67" t="s">
        <v>153</v>
      </c>
      <c r="D63" s="65" t="s">
        <v>25</v>
      </c>
      <c r="E63" s="71" t="s">
        <v>251</v>
      </c>
      <c r="F63" s="72"/>
      <c r="G63" s="74">
        <v>95.072463768115938</v>
      </c>
      <c r="H63" s="74">
        <v>68.927536231884062</v>
      </c>
      <c r="I63" s="74">
        <v>164</v>
      </c>
      <c r="J63" s="75" t="s">
        <v>357</v>
      </c>
      <c r="K63" s="76" t="s">
        <v>358</v>
      </c>
      <c r="L63" s="86" t="s">
        <v>450</v>
      </c>
      <c r="M63" s="87">
        <v>9435512232</v>
      </c>
      <c r="N63" s="89" t="s">
        <v>473</v>
      </c>
      <c r="O63" s="90">
        <v>9954503610</v>
      </c>
      <c r="P63" s="78" t="s">
        <v>412</v>
      </c>
      <c r="Q63" s="78" t="s">
        <v>403</v>
      </c>
      <c r="R63" s="102">
        <v>2</v>
      </c>
      <c r="S63" s="102" t="s">
        <v>504</v>
      </c>
      <c r="T63" s="18"/>
    </row>
    <row r="64" spans="1:20" ht="24">
      <c r="A64" s="4">
        <v>60</v>
      </c>
      <c r="B64" s="65" t="s">
        <v>94</v>
      </c>
      <c r="C64" s="67" t="s">
        <v>154</v>
      </c>
      <c r="D64" s="65" t="s">
        <v>25</v>
      </c>
      <c r="E64" s="71" t="s">
        <v>252</v>
      </c>
      <c r="F64" s="72"/>
      <c r="G64" s="74">
        <v>27.36</v>
      </c>
      <c r="H64" s="74">
        <v>44.64</v>
      </c>
      <c r="I64" s="74">
        <v>72</v>
      </c>
      <c r="J64" s="75" t="s">
        <v>359</v>
      </c>
      <c r="K64" s="76" t="s">
        <v>337</v>
      </c>
      <c r="L64" s="94" t="s">
        <v>476</v>
      </c>
      <c r="M64" s="87">
        <v>9859338464</v>
      </c>
      <c r="N64" s="89" t="s">
        <v>477</v>
      </c>
      <c r="O64" s="90">
        <v>8822841034</v>
      </c>
      <c r="P64" s="78" t="s">
        <v>413</v>
      </c>
      <c r="Q64" s="78" t="s">
        <v>405</v>
      </c>
      <c r="R64" s="102">
        <v>10</v>
      </c>
      <c r="S64" s="102" t="s">
        <v>504</v>
      </c>
      <c r="T64" s="18"/>
    </row>
    <row r="65" spans="1:20" ht="24">
      <c r="A65" s="4">
        <v>61</v>
      </c>
      <c r="B65" s="65" t="s">
        <v>94</v>
      </c>
      <c r="C65" s="67" t="s">
        <v>155</v>
      </c>
      <c r="D65" s="65" t="s">
        <v>25</v>
      </c>
      <c r="E65" s="71" t="s">
        <v>253</v>
      </c>
      <c r="F65" s="72"/>
      <c r="G65" s="74">
        <v>13.6</v>
      </c>
      <c r="H65" s="74">
        <v>10.4</v>
      </c>
      <c r="I65" s="74">
        <v>24</v>
      </c>
      <c r="J65" s="75" t="s">
        <v>360</v>
      </c>
      <c r="K65" s="76" t="s">
        <v>358</v>
      </c>
      <c r="L65" s="94" t="s">
        <v>474</v>
      </c>
      <c r="M65" s="87">
        <v>9401451734</v>
      </c>
      <c r="N65" s="89" t="s">
        <v>478</v>
      </c>
      <c r="O65" s="90">
        <v>8822198142</v>
      </c>
      <c r="P65" s="78" t="s">
        <v>413</v>
      </c>
      <c r="Q65" s="78" t="s">
        <v>405</v>
      </c>
      <c r="R65" s="102">
        <v>5</v>
      </c>
      <c r="S65" s="102" t="s">
        <v>504</v>
      </c>
      <c r="T65" s="18"/>
    </row>
    <row r="66" spans="1:20" ht="24">
      <c r="A66" s="4">
        <v>62</v>
      </c>
      <c r="B66" s="65" t="s">
        <v>94</v>
      </c>
      <c r="C66" s="67" t="s">
        <v>156</v>
      </c>
      <c r="D66" s="65" t="s">
        <v>25</v>
      </c>
      <c r="E66" s="71" t="s">
        <v>254</v>
      </c>
      <c r="F66" s="72"/>
      <c r="G66" s="74">
        <v>25.574999999999999</v>
      </c>
      <c r="H66" s="74">
        <v>36.424999999999997</v>
      </c>
      <c r="I66" s="74">
        <v>62</v>
      </c>
      <c r="J66" s="75" t="s">
        <v>361</v>
      </c>
      <c r="K66" s="76" t="s">
        <v>358</v>
      </c>
      <c r="L66" s="94" t="s">
        <v>474</v>
      </c>
      <c r="M66" s="87">
        <v>9401451734</v>
      </c>
      <c r="N66" s="89" t="s">
        <v>478</v>
      </c>
      <c r="O66" s="90">
        <v>8822198142</v>
      </c>
      <c r="P66" s="78" t="s">
        <v>413</v>
      </c>
      <c r="Q66" s="78" t="s">
        <v>405</v>
      </c>
      <c r="R66" s="102">
        <v>8</v>
      </c>
      <c r="S66" s="102" t="s">
        <v>504</v>
      </c>
      <c r="T66" s="18"/>
    </row>
    <row r="67" spans="1:20" ht="24">
      <c r="A67" s="4">
        <v>63</v>
      </c>
      <c r="B67" s="65" t="s">
        <v>94</v>
      </c>
      <c r="C67" s="67" t="s">
        <v>157</v>
      </c>
      <c r="D67" s="65" t="s">
        <v>25</v>
      </c>
      <c r="E67" s="71" t="s">
        <v>255</v>
      </c>
      <c r="F67" s="72"/>
      <c r="G67" s="74">
        <v>38.193548387096776</v>
      </c>
      <c r="H67" s="74">
        <v>35.806451612903224</v>
      </c>
      <c r="I67" s="74">
        <v>74</v>
      </c>
      <c r="J67" s="75" t="s">
        <v>362</v>
      </c>
      <c r="K67" s="76" t="s">
        <v>358</v>
      </c>
      <c r="L67" s="81" t="s">
        <v>479</v>
      </c>
      <c r="M67" s="96">
        <v>8753934137</v>
      </c>
      <c r="N67" s="81" t="s">
        <v>480</v>
      </c>
      <c r="O67" s="96">
        <v>9678108696</v>
      </c>
      <c r="P67" s="78" t="s">
        <v>422</v>
      </c>
      <c r="Q67" s="78" t="s">
        <v>407</v>
      </c>
      <c r="R67" s="102">
        <v>9</v>
      </c>
      <c r="S67" s="102" t="s">
        <v>504</v>
      </c>
      <c r="T67" s="18"/>
    </row>
    <row r="68" spans="1:20" ht="24">
      <c r="A68" s="4">
        <v>64</v>
      </c>
      <c r="B68" s="65" t="s">
        <v>94</v>
      </c>
      <c r="C68" s="67" t="s">
        <v>158</v>
      </c>
      <c r="D68" s="65" t="s">
        <v>25</v>
      </c>
      <c r="E68" s="71" t="s">
        <v>256</v>
      </c>
      <c r="F68" s="72"/>
      <c r="G68" s="74">
        <v>18.157894736842103</v>
      </c>
      <c r="H68" s="74">
        <v>27.842105263157894</v>
      </c>
      <c r="I68" s="74">
        <v>46</v>
      </c>
      <c r="J68" s="75" t="s">
        <v>363</v>
      </c>
      <c r="K68" s="76" t="s">
        <v>335</v>
      </c>
      <c r="L68" s="81" t="s">
        <v>479</v>
      </c>
      <c r="M68" s="96">
        <v>8753934137</v>
      </c>
      <c r="N68" s="81" t="s">
        <v>480</v>
      </c>
      <c r="O68" s="96">
        <v>9678108696</v>
      </c>
      <c r="P68" s="78" t="s">
        <v>422</v>
      </c>
      <c r="Q68" s="78" t="s">
        <v>407</v>
      </c>
      <c r="R68" s="102">
        <v>7</v>
      </c>
      <c r="S68" s="102" t="s">
        <v>504</v>
      </c>
      <c r="T68" s="18"/>
    </row>
    <row r="69" spans="1:20" ht="24">
      <c r="A69" s="4">
        <v>65</v>
      </c>
      <c r="B69" s="65" t="s">
        <v>94</v>
      </c>
      <c r="C69" s="67" t="s">
        <v>159</v>
      </c>
      <c r="D69" s="65" t="s">
        <v>25</v>
      </c>
      <c r="E69" s="71" t="s">
        <v>257</v>
      </c>
      <c r="F69" s="72"/>
      <c r="G69" s="74">
        <v>18.720930232558139</v>
      </c>
      <c r="H69" s="74">
        <v>16.279069767441861</v>
      </c>
      <c r="I69" s="74">
        <v>35</v>
      </c>
      <c r="J69" s="75" t="s">
        <v>364</v>
      </c>
      <c r="K69" s="76" t="s">
        <v>335</v>
      </c>
      <c r="L69" s="81" t="s">
        <v>481</v>
      </c>
      <c r="M69" s="96">
        <v>9401451765</v>
      </c>
      <c r="N69" s="97" t="s">
        <v>482</v>
      </c>
      <c r="O69" s="96">
        <v>7896443155</v>
      </c>
      <c r="P69" s="78" t="s">
        <v>422</v>
      </c>
      <c r="Q69" s="78" t="s">
        <v>407</v>
      </c>
      <c r="R69" s="102">
        <v>7</v>
      </c>
      <c r="S69" s="102" t="s">
        <v>504</v>
      </c>
      <c r="T69" s="18"/>
    </row>
    <row r="70" spans="1:20" ht="24">
      <c r="A70" s="4">
        <v>66</v>
      </c>
      <c r="B70" s="65" t="s">
        <v>94</v>
      </c>
      <c r="C70" s="67" t="s">
        <v>160</v>
      </c>
      <c r="D70" s="65" t="s">
        <v>25</v>
      </c>
      <c r="E70" s="71" t="s">
        <v>258</v>
      </c>
      <c r="F70" s="72"/>
      <c r="G70" s="74">
        <v>12.774193548387096</v>
      </c>
      <c r="H70" s="74">
        <v>11.225806451612902</v>
      </c>
      <c r="I70" s="74">
        <v>24</v>
      </c>
      <c r="J70" s="75" t="s">
        <v>365</v>
      </c>
      <c r="K70" s="76" t="s">
        <v>333</v>
      </c>
      <c r="L70" s="81" t="s">
        <v>481</v>
      </c>
      <c r="M70" s="96">
        <v>9401451765</v>
      </c>
      <c r="N70" s="97" t="s">
        <v>482</v>
      </c>
      <c r="O70" s="96">
        <v>9957878256</v>
      </c>
      <c r="P70" s="78" t="s">
        <v>423</v>
      </c>
      <c r="Q70" s="78" t="s">
        <v>403</v>
      </c>
      <c r="R70" s="102">
        <v>7</v>
      </c>
      <c r="S70" s="102" t="s">
        <v>504</v>
      </c>
      <c r="T70" s="18"/>
    </row>
    <row r="71" spans="1:20" ht="24">
      <c r="A71" s="4">
        <v>67</v>
      </c>
      <c r="B71" s="65" t="s">
        <v>94</v>
      </c>
      <c r="C71" s="67" t="s">
        <v>161</v>
      </c>
      <c r="D71" s="65" t="s">
        <v>25</v>
      </c>
      <c r="E71" s="71" t="s">
        <v>259</v>
      </c>
      <c r="F71" s="72"/>
      <c r="G71" s="74">
        <v>16</v>
      </c>
      <c r="H71" s="74">
        <v>10.999999999999998</v>
      </c>
      <c r="I71" s="74">
        <v>27</v>
      </c>
      <c r="J71" s="75" t="s">
        <v>366</v>
      </c>
      <c r="K71" s="76" t="s">
        <v>333</v>
      </c>
      <c r="L71" s="81" t="s">
        <v>481</v>
      </c>
      <c r="M71" s="96">
        <v>9401451765</v>
      </c>
      <c r="N71" s="97" t="s">
        <v>482</v>
      </c>
      <c r="O71" s="96">
        <v>9957878256</v>
      </c>
      <c r="P71" s="78" t="s">
        <v>423</v>
      </c>
      <c r="Q71" s="78" t="s">
        <v>403</v>
      </c>
      <c r="R71" s="102">
        <v>7</v>
      </c>
      <c r="S71" s="102" t="s">
        <v>504</v>
      </c>
      <c r="T71" s="18"/>
    </row>
    <row r="72" spans="1:20" ht="24">
      <c r="A72" s="4">
        <v>68</v>
      </c>
      <c r="B72" s="65" t="s">
        <v>94</v>
      </c>
      <c r="C72" s="67" t="s">
        <v>162</v>
      </c>
      <c r="D72" s="65" t="s">
        <v>25</v>
      </c>
      <c r="E72" s="71" t="s">
        <v>260</v>
      </c>
      <c r="F72" s="72"/>
      <c r="G72" s="74">
        <v>7.7</v>
      </c>
      <c r="H72" s="74">
        <v>13.3</v>
      </c>
      <c r="I72" s="74">
        <v>21</v>
      </c>
      <c r="J72" s="75" t="s">
        <v>367</v>
      </c>
      <c r="K72" s="76" t="s">
        <v>333</v>
      </c>
      <c r="L72" s="81" t="s">
        <v>483</v>
      </c>
      <c r="M72" s="96">
        <v>9435675933</v>
      </c>
      <c r="N72" s="98" t="s">
        <v>484</v>
      </c>
      <c r="O72" s="99">
        <v>7896443144</v>
      </c>
      <c r="P72" s="78" t="s">
        <v>423</v>
      </c>
      <c r="Q72" s="78" t="s">
        <v>403</v>
      </c>
      <c r="R72" s="102">
        <v>7</v>
      </c>
      <c r="S72" s="102" t="s">
        <v>504</v>
      </c>
      <c r="T72" s="18"/>
    </row>
    <row r="73" spans="1:20" ht="36">
      <c r="A73" s="4">
        <v>69</v>
      </c>
      <c r="B73" s="65" t="s">
        <v>94</v>
      </c>
      <c r="C73" s="67" t="s">
        <v>163</v>
      </c>
      <c r="D73" s="65" t="s">
        <v>25</v>
      </c>
      <c r="E73" s="71" t="s">
        <v>261</v>
      </c>
      <c r="F73" s="72"/>
      <c r="G73" s="74">
        <v>21.000000000000004</v>
      </c>
      <c r="H73" s="74">
        <v>6</v>
      </c>
      <c r="I73" s="74">
        <v>27.000000000000004</v>
      </c>
      <c r="J73" s="75" t="s">
        <v>368</v>
      </c>
      <c r="K73" s="76" t="s">
        <v>333</v>
      </c>
      <c r="L73" s="81" t="s">
        <v>483</v>
      </c>
      <c r="M73" s="96">
        <v>9435675933</v>
      </c>
      <c r="N73" s="98" t="s">
        <v>485</v>
      </c>
      <c r="O73" s="99">
        <v>9957878256</v>
      </c>
      <c r="P73" s="78" t="s">
        <v>423</v>
      </c>
      <c r="Q73" s="78" t="s">
        <v>403</v>
      </c>
      <c r="R73" s="102">
        <v>7</v>
      </c>
      <c r="S73" s="102" t="s">
        <v>504</v>
      </c>
      <c r="T73" s="18"/>
    </row>
    <row r="74" spans="1:20" ht="36">
      <c r="A74" s="4">
        <v>70</v>
      </c>
      <c r="B74" s="65" t="s">
        <v>94</v>
      </c>
      <c r="C74" s="67" t="s">
        <v>164</v>
      </c>
      <c r="D74" s="65" t="s">
        <v>25</v>
      </c>
      <c r="E74" s="71" t="s">
        <v>262</v>
      </c>
      <c r="F74" s="72"/>
      <c r="G74" s="74">
        <v>3.125</v>
      </c>
      <c r="H74" s="74">
        <v>6.875</v>
      </c>
      <c r="I74" s="74">
        <v>10</v>
      </c>
      <c r="J74" s="75" t="s">
        <v>369</v>
      </c>
      <c r="K74" s="76" t="s">
        <v>333</v>
      </c>
      <c r="L74" s="81" t="s">
        <v>483</v>
      </c>
      <c r="M74" s="96">
        <v>9435675933</v>
      </c>
      <c r="N74" s="81" t="s">
        <v>486</v>
      </c>
      <c r="O74" s="96">
        <v>8486988579</v>
      </c>
      <c r="P74" s="78" t="s">
        <v>424</v>
      </c>
      <c r="Q74" s="78" t="s">
        <v>405</v>
      </c>
      <c r="R74" s="102">
        <v>12</v>
      </c>
      <c r="S74" s="102" t="s">
        <v>504</v>
      </c>
      <c r="T74" s="18"/>
    </row>
    <row r="75" spans="1:20" ht="24">
      <c r="A75" s="4">
        <v>71</v>
      </c>
      <c r="B75" s="65" t="s">
        <v>94</v>
      </c>
      <c r="C75" s="67" t="s">
        <v>165</v>
      </c>
      <c r="D75" s="65" t="s">
        <v>25</v>
      </c>
      <c r="E75" s="71" t="s">
        <v>263</v>
      </c>
      <c r="F75" s="72"/>
      <c r="G75" s="74">
        <v>9.0476190476190457</v>
      </c>
      <c r="H75" s="74">
        <v>9.9523809523809526</v>
      </c>
      <c r="I75" s="74">
        <v>19</v>
      </c>
      <c r="J75" s="75" t="s">
        <v>370</v>
      </c>
      <c r="K75" s="76" t="s">
        <v>333</v>
      </c>
      <c r="L75" s="81" t="s">
        <v>483</v>
      </c>
      <c r="M75" s="96">
        <v>9435675933</v>
      </c>
      <c r="N75" s="81" t="s">
        <v>486</v>
      </c>
      <c r="O75" s="96">
        <v>8486988579</v>
      </c>
      <c r="P75" s="78" t="s">
        <v>424</v>
      </c>
      <c r="Q75" s="78" t="s">
        <v>405</v>
      </c>
      <c r="R75" s="102">
        <v>12</v>
      </c>
      <c r="S75" s="102" t="s">
        <v>504</v>
      </c>
      <c r="T75" s="18"/>
    </row>
    <row r="76" spans="1:20" ht="24">
      <c r="A76" s="4">
        <v>72</v>
      </c>
      <c r="B76" s="65" t="s">
        <v>94</v>
      </c>
      <c r="C76" s="67" t="s">
        <v>166</v>
      </c>
      <c r="D76" s="65" t="s">
        <v>25</v>
      </c>
      <c r="E76" s="71" t="s">
        <v>264</v>
      </c>
      <c r="F76" s="72"/>
      <c r="G76" s="74">
        <v>12.40909090909091</v>
      </c>
      <c r="H76" s="74">
        <v>8.5909090909090917</v>
      </c>
      <c r="I76" s="74">
        <v>21</v>
      </c>
      <c r="J76" s="75" t="s">
        <v>371</v>
      </c>
      <c r="K76" s="76" t="s">
        <v>333</v>
      </c>
      <c r="L76" s="81" t="s">
        <v>483</v>
      </c>
      <c r="M76" s="96">
        <v>9435675933</v>
      </c>
      <c r="N76" s="81" t="s">
        <v>487</v>
      </c>
      <c r="O76" s="96">
        <v>9954362307</v>
      </c>
      <c r="P76" s="78" t="s">
        <v>424</v>
      </c>
      <c r="Q76" s="78" t="s">
        <v>405</v>
      </c>
      <c r="R76" s="102">
        <v>12</v>
      </c>
      <c r="S76" s="102" t="s">
        <v>504</v>
      </c>
      <c r="T76" s="18"/>
    </row>
    <row r="77" spans="1:20" ht="24">
      <c r="A77" s="4">
        <v>73</v>
      </c>
      <c r="B77" s="65" t="s">
        <v>94</v>
      </c>
      <c r="C77" s="67" t="s">
        <v>167</v>
      </c>
      <c r="D77" s="65" t="s">
        <v>25</v>
      </c>
      <c r="E77" s="71" t="s">
        <v>265</v>
      </c>
      <c r="F77" s="72"/>
      <c r="G77" s="74">
        <v>28.313253012048193</v>
      </c>
      <c r="H77" s="74">
        <v>21.686746987951807</v>
      </c>
      <c r="I77" s="74">
        <v>50</v>
      </c>
      <c r="J77" s="75" t="s">
        <v>372</v>
      </c>
      <c r="K77" s="76" t="s">
        <v>335</v>
      </c>
      <c r="L77" s="81" t="s">
        <v>483</v>
      </c>
      <c r="M77" s="96">
        <v>9435675933</v>
      </c>
      <c r="N77" s="81" t="s">
        <v>488</v>
      </c>
      <c r="O77" s="96">
        <v>7399246114</v>
      </c>
      <c r="P77" s="78" t="s">
        <v>424</v>
      </c>
      <c r="Q77" s="78" t="s">
        <v>405</v>
      </c>
      <c r="R77" s="102">
        <v>12</v>
      </c>
      <c r="S77" s="102" t="s">
        <v>504</v>
      </c>
      <c r="T77" s="18"/>
    </row>
    <row r="78" spans="1:20" ht="24">
      <c r="A78" s="4">
        <v>74</v>
      </c>
      <c r="B78" s="65" t="s">
        <v>94</v>
      </c>
      <c r="C78" s="67" t="s">
        <v>168</v>
      </c>
      <c r="D78" s="65" t="s">
        <v>25</v>
      </c>
      <c r="E78" s="71" t="s">
        <v>266</v>
      </c>
      <c r="F78" s="72"/>
      <c r="G78" s="74">
        <v>15.5</v>
      </c>
      <c r="H78" s="74">
        <v>15.5</v>
      </c>
      <c r="I78" s="74">
        <v>31</v>
      </c>
      <c r="J78" s="75" t="s">
        <v>373</v>
      </c>
      <c r="K78" s="76" t="s">
        <v>374</v>
      </c>
      <c r="L78" s="81" t="s">
        <v>483</v>
      </c>
      <c r="M78" s="96">
        <v>9435675933</v>
      </c>
      <c r="N78" s="81" t="s">
        <v>488</v>
      </c>
      <c r="O78" s="96">
        <v>7399246114</v>
      </c>
      <c r="P78" s="78" t="s">
        <v>416</v>
      </c>
      <c r="Q78" s="78" t="s">
        <v>409</v>
      </c>
      <c r="R78" s="102">
        <v>12</v>
      </c>
      <c r="S78" s="102" t="s">
        <v>504</v>
      </c>
      <c r="T78" s="18"/>
    </row>
    <row r="79" spans="1:20" ht="24">
      <c r="A79" s="4">
        <v>75</v>
      </c>
      <c r="B79" s="65" t="s">
        <v>94</v>
      </c>
      <c r="C79" s="67" t="s">
        <v>169</v>
      </c>
      <c r="D79" s="65" t="s">
        <v>25</v>
      </c>
      <c r="E79" s="71" t="s">
        <v>267</v>
      </c>
      <c r="F79" s="72"/>
      <c r="G79" s="74">
        <v>21.95121951219512</v>
      </c>
      <c r="H79" s="74">
        <v>23.04878048780488</v>
      </c>
      <c r="I79" s="74">
        <v>45</v>
      </c>
      <c r="J79" s="75" t="s">
        <v>375</v>
      </c>
      <c r="K79" s="76" t="s">
        <v>374</v>
      </c>
      <c r="L79" s="81" t="s">
        <v>483</v>
      </c>
      <c r="M79" s="96">
        <v>9435675933</v>
      </c>
      <c r="N79" s="81" t="s">
        <v>488</v>
      </c>
      <c r="O79" s="96">
        <v>7399246114</v>
      </c>
      <c r="P79" s="78" t="s">
        <v>416</v>
      </c>
      <c r="Q79" s="78" t="s">
        <v>409</v>
      </c>
      <c r="R79" s="102">
        <v>7</v>
      </c>
      <c r="S79" s="102" t="s">
        <v>504</v>
      </c>
      <c r="T79" s="18"/>
    </row>
    <row r="80" spans="1:20" ht="24">
      <c r="A80" s="4">
        <v>76</v>
      </c>
      <c r="B80" s="65" t="s">
        <v>94</v>
      </c>
      <c r="C80" s="67" t="s">
        <v>170</v>
      </c>
      <c r="D80" s="65" t="s">
        <v>25</v>
      </c>
      <c r="E80" s="71" t="s">
        <v>268</v>
      </c>
      <c r="F80" s="72"/>
      <c r="G80" s="74">
        <v>26.052631578947366</v>
      </c>
      <c r="H80" s="74">
        <v>28.94736842105263</v>
      </c>
      <c r="I80" s="74">
        <v>55</v>
      </c>
      <c r="J80" s="75" t="s">
        <v>376</v>
      </c>
      <c r="K80" s="76" t="s">
        <v>374</v>
      </c>
      <c r="L80" s="81" t="s">
        <v>483</v>
      </c>
      <c r="M80" s="96">
        <v>9435675933</v>
      </c>
      <c r="N80" s="81" t="s">
        <v>489</v>
      </c>
      <c r="O80" s="96">
        <v>8399882822</v>
      </c>
      <c r="P80" s="78" t="s">
        <v>416</v>
      </c>
      <c r="Q80" s="78" t="s">
        <v>409</v>
      </c>
      <c r="R80" s="102">
        <v>7</v>
      </c>
      <c r="S80" s="102" t="s">
        <v>504</v>
      </c>
      <c r="T80" s="18"/>
    </row>
    <row r="81" spans="1:20" ht="24">
      <c r="A81" s="4">
        <v>77</v>
      </c>
      <c r="B81" s="65" t="s">
        <v>94</v>
      </c>
      <c r="C81" s="67" t="s">
        <v>171</v>
      </c>
      <c r="D81" s="65" t="s">
        <v>25</v>
      </c>
      <c r="E81" s="71" t="s">
        <v>269</v>
      </c>
      <c r="F81" s="72"/>
      <c r="G81" s="74">
        <v>17.333333333333332</v>
      </c>
      <c r="H81" s="74">
        <v>21.666666666666668</v>
      </c>
      <c r="I81" s="74">
        <v>39</v>
      </c>
      <c r="J81" s="75" t="s">
        <v>377</v>
      </c>
      <c r="K81" s="76" t="s">
        <v>374</v>
      </c>
      <c r="L81" s="81" t="s">
        <v>483</v>
      </c>
      <c r="M81" s="96">
        <v>9435675933</v>
      </c>
      <c r="N81" s="81" t="s">
        <v>489</v>
      </c>
      <c r="O81" s="96">
        <v>8399882822</v>
      </c>
      <c r="P81" s="78" t="s">
        <v>417</v>
      </c>
      <c r="Q81" s="78" t="s">
        <v>399</v>
      </c>
      <c r="R81" s="102">
        <v>7</v>
      </c>
      <c r="S81" s="102" t="s">
        <v>504</v>
      </c>
      <c r="T81" s="18"/>
    </row>
    <row r="82" spans="1:20" ht="24">
      <c r="A82" s="4">
        <v>78</v>
      </c>
      <c r="B82" s="65" t="s">
        <v>94</v>
      </c>
      <c r="C82" s="67" t="s">
        <v>172</v>
      </c>
      <c r="D82" s="65" t="s">
        <v>25</v>
      </c>
      <c r="E82" s="71" t="s">
        <v>270</v>
      </c>
      <c r="F82" s="72"/>
      <c r="G82" s="74">
        <v>14.875</v>
      </c>
      <c r="H82" s="74">
        <v>13.125</v>
      </c>
      <c r="I82" s="74">
        <v>28</v>
      </c>
      <c r="J82" s="75" t="s">
        <v>378</v>
      </c>
      <c r="K82" s="76" t="s">
        <v>374</v>
      </c>
      <c r="L82" s="81" t="s">
        <v>483</v>
      </c>
      <c r="M82" s="96">
        <v>9435675933</v>
      </c>
      <c r="N82" s="81" t="s">
        <v>489</v>
      </c>
      <c r="O82" s="96">
        <v>8399882822</v>
      </c>
      <c r="P82" s="78" t="s">
        <v>417</v>
      </c>
      <c r="Q82" s="78" t="s">
        <v>399</v>
      </c>
      <c r="R82" s="102">
        <v>7</v>
      </c>
      <c r="S82" s="102" t="s">
        <v>504</v>
      </c>
      <c r="T82" s="18"/>
    </row>
    <row r="83" spans="1:20" ht="24">
      <c r="A83" s="4">
        <v>79</v>
      </c>
      <c r="B83" s="65" t="s">
        <v>94</v>
      </c>
      <c r="C83" s="67" t="s">
        <v>173</v>
      </c>
      <c r="D83" s="65" t="s">
        <v>25</v>
      </c>
      <c r="E83" s="71" t="s">
        <v>271</v>
      </c>
      <c r="F83" s="72"/>
      <c r="G83" s="74">
        <v>8.7073170731707314</v>
      </c>
      <c r="H83" s="74">
        <v>8.2926829268292686</v>
      </c>
      <c r="I83" s="74">
        <v>17</v>
      </c>
      <c r="J83" s="75" t="s">
        <v>379</v>
      </c>
      <c r="K83" s="76" t="s">
        <v>374</v>
      </c>
      <c r="L83" s="81" t="s">
        <v>481</v>
      </c>
      <c r="M83" s="96">
        <v>9401451765</v>
      </c>
      <c r="N83" s="81" t="s">
        <v>485</v>
      </c>
      <c r="O83" s="96">
        <v>9957878256</v>
      </c>
      <c r="P83" s="78" t="s">
        <v>417</v>
      </c>
      <c r="Q83" s="78" t="s">
        <v>399</v>
      </c>
      <c r="R83" s="102">
        <v>1</v>
      </c>
      <c r="S83" s="102" t="s">
        <v>504</v>
      </c>
      <c r="T83" s="18"/>
    </row>
    <row r="84" spans="1:20" ht="24">
      <c r="A84" s="4">
        <v>80</v>
      </c>
      <c r="B84" s="65" t="s">
        <v>94</v>
      </c>
      <c r="C84" s="67" t="s">
        <v>174</v>
      </c>
      <c r="D84" s="65" t="s">
        <v>25</v>
      </c>
      <c r="E84" s="71" t="s">
        <v>272</v>
      </c>
      <c r="F84" s="72"/>
      <c r="G84" s="74">
        <v>15</v>
      </c>
      <c r="H84" s="74">
        <v>15</v>
      </c>
      <c r="I84" s="74">
        <v>30</v>
      </c>
      <c r="J84" s="75" t="s">
        <v>380</v>
      </c>
      <c r="K84" s="76" t="s">
        <v>374</v>
      </c>
      <c r="L84" s="81" t="s">
        <v>481</v>
      </c>
      <c r="M84" s="96">
        <v>9401451765</v>
      </c>
      <c r="N84" s="81" t="s">
        <v>485</v>
      </c>
      <c r="O84" s="96">
        <v>9957878256</v>
      </c>
      <c r="P84" s="78" t="s">
        <v>418</v>
      </c>
      <c r="Q84" s="78" t="s">
        <v>401</v>
      </c>
      <c r="R84" s="102">
        <v>1</v>
      </c>
      <c r="S84" s="102" t="s">
        <v>504</v>
      </c>
      <c r="T84" s="18"/>
    </row>
    <row r="85" spans="1:20" ht="24">
      <c r="A85" s="4">
        <v>81</v>
      </c>
      <c r="B85" s="65" t="s">
        <v>94</v>
      </c>
      <c r="C85" s="67" t="s">
        <v>175</v>
      </c>
      <c r="D85" s="65" t="s">
        <v>25</v>
      </c>
      <c r="E85" s="71" t="s">
        <v>273</v>
      </c>
      <c r="F85" s="72"/>
      <c r="G85" s="74">
        <v>9.75</v>
      </c>
      <c r="H85" s="74">
        <v>8.2499999999999982</v>
      </c>
      <c r="I85" s="74">
        <v>18</v>
      </c>
      <c r="J85" s="75" t="s">
        <v>381</v>
      </c>
      <c r="K85" s="76" t="s">
        <v>374</v>
      </c>
      <c r="L85" s="81" t="s">
        <v>490</v>
      </c>
      <c r="M85" s="96">
        <v>9085739542</v>
      </c>
      <c r="N85" s="81" t="s">
        <v>491</v>
      </c>
      <c r="O85" s="96">
        <v>9954650037</v>
      </c>
      <c r="P85" s="78" t="s">
        <v>418</v>
      </c>
      <c r="Q85" s="78" t="s">
        <v>401</v>
      </c>
      <c r="R85" s="102">
        <v>5</v>
      </c>
      <c r="S85" s="102" t="s">
        <v>504</v>
      </c>
      <c r="T85" s="18"/>
    </row>
    <row r="86" spans="1:20" ht="24">
      <c r="A86" s="4">
        <v>82</v>
      </c>
      <c r="B86" s="65" t="s">
        <v>94</v>
      </c>
      <c r="C86" s="67" t="s">
        <v>176</v>
      </c>
      <c r="D86" s="65" t="s">
        <v>25</v>
      </c>
      <c r="E86" s="71" t="s">
        <v>274</v>
      </c>
      <c r="F86" s="72"/>
      <c r="G86" s="74">
        <v>11.2</v>
      </c>
      <c r="H86" s="74">
        <v>9.8000000000000007</v>
      </c>
      <c r="I86" s="74">
        <v>21</v>
      </c>
      <c r="J86" s="75" t="s">
        <v>382</v>
      </c>
      <c r="K86" s="76" t="s">
        <v>374</v>
      </c>
      <c r="L86" s="81" t="s">
        <v>490</v>
      </c>
      <c r="M86" s="96">
        <v>9085739542</v>
      </c>
      <c r="N86" s="81" t="s">
        <v>491</v>
      </c>
      <c r="O86" s="96">
        <v>9954650037</v>
      </c>
      <c r="P86" s="78" t="s">
        <v>418</v>
      </c>
      <c r="Q86" s="78" t="s">
        <v>401</v>
      </c>
      <c r="R86" s="102">
        <v>5</v>
      </c>
      <c r="S86" s="102" t="s">
        <v>504</v>
      </c>
      <c r="T86" s="18"/>
    </row>
    <row r="87" spans="1:20" ht="24">
      <c r="A87" s="4">
        <v>83</v>
      </c>
      <c r="B87" s="65" t="s">
        <v>94</v>
      </c>
      <c r="C87" s="67" t="s">
        <v>177</v>
      </c>
      <c r="D87" s="65" t="s">
        <v>25</v>
      </c>
      <c r="E87" s="71" t="s">
        <v>275</v>
      </c>
      <c r="F87" s="72"/>
      <c r="G87" s="74">
        <v>15.785714285714286</v>
      </c>
      <c r="H87" s="74">
        <v>18.214285714285715</v>
      </c>
      <c r="I87" s="74">
        <v>34</v>
      </c>
      <c r="J87" s="75" t="s">
        <v>383</v>
      </c>
      <c r="K87" s="76" t="s">
        <v>374</v>
      </c>
      <c r="L87" s="81" t="s">
        <v>490</v>
      </c>
      <c r="M87" s="96">
        <v>9085739542</v>
      </c>
      <c r="N87" s="81" t="s">
        <v>492</v>
      </c>
      <c r="O87" s="96">
        <v>9613975367</v>
      </c>
      <c r="P87" s="78" t="s">
        <v>419</v>
      </c>
      <c r="Q87" s="78" t="s">
        <v>403</v>
      </c>
      <c r="R87" s="102">
        <v>5</v>
      </c>
      <c r="S87" s="102" t="s">
        <v>504</v>
      </c>
      <c r="T87" s="18"/>
    </row>
    <row r="88" spans="1:20" ht="24">
      <c r="A88" s="4">
        <v>84</v>
      </c>
      <c r="B88" s="65" t="s">
        <v>94</v>
      </c>
      <c r="C88" s="67" t="s">
        <v>178</v>
      </c>
      <c r="D88" s="65" t="s">
        <v>25</v>
      </c>
      <c r="E88" s="71" t="s">
        <v>276</v>
      </c>
      <c r="F88" s="72"/>
      <c r="G88" s="74">
        <v>27</v>
      </c>
      <c r="H88" s="74">
        <v>27</v>
      </c>
      <c r="I88" s="74">
        <v>54</v>
      </c>
      <c r="J88" s="75" t="s">
        <v>384</v>
      </c>
      <c r="K88" s="76" t="s">
        <v>374</v>
      </c>
      <c r="L88" s="81" t="s">
        <v>490</v>
      </c>
      <c r="M88" s="96">
        <v>9085739542</v>
      </c>
      <c r="N88" s="81" t="s">
        <v>492</v>
      </c>
      <c r="O88" s="96">
        <v>9613975367</v>
      </c>
      <c r="P88" s="78" t="s">
        <v>419</v>
      </c>
      <c r="Q88" s="78" t="s">
        <v>403</v>
      </c>
      <c r="R88" s="102">
        <v>5</v>
      </c>
      <c r="S88" s="102" t="s">
        <v>504</v>
      </c>
      <c r="T88" s="18"/>
    </row>
    <row r="89" spans="1:20" ht="24">
      <c r="A89" s="4">
        <v>85</v>
      </c>
      <c r="B89" s="65" t="s">
        <v>94</v>
      </c>
      <c r="C89" s="67" t="s">
        <v>179</v>
      </c>
      <c r="D89" s="65" t="s">
        <v>25</v>
      </c>
      <c r="E89" s="71" t="s">
        <v>277</v>
      </c>
      <c r="F89" s="72"/>
      <c r="G89" s="74">
        <v>22.941176470588239</v>
      </c>
      <c r="H89" s="74">
        <v>16.058823529411764</v>
      </c>
      <c r="I89" s="74">
        <v>39</v>
      </c>
      <c r="J89" s="75" t="s">
        <v>385</v>
      </c>
      <c r="K89" s="76" t="s">
        <v>374</v>
      </c>
      <c r="L89" s="81" t="s">
        <v>493</v>
      </c>
      <c r="M89" s="96">
        <v>8876378238</v>
      </c>
      <c r="N89" s="81" t="s">
        <v>494</v>
      </c>
      <c r="O89" s="96">
        <v>9477545078</v>
      </c>
      <c r="P89" s="78" t="s">
        <v>419</v>
      </c>
      <c r="Q89" s="78" t="s">
        <v>403</v>
      </c>
      <c r="R89" s="102">
        <v>5</v>
      </c>
      <c r="S89" s="102" t="s">
        <v>504</v>
      </c>
      <c r="T89" s="18"/>
    </row>
    <row r="90" spans="1:20" ht="24">
      <c r="A90" s="4">
        <v>86</v>
      </c>
      <c r="B90" s="65" t="s">
        <v>94</v>
      </c>
      <c r="C90" s="67" t="s">
        <v>180</v>
      </c>
      <c r="D90" s="65" t="s">
        <v>25</v>
      </c>
      <c r="E90" s="71" t="s">
        <v>278</v>
      </c>
      <c r="F90" s="72"/>
      <c r="G90" s="74">
        <v>13.777777777777779</v>
      </c>
      <c r="H90" s="74">
        <v>17.222222222222221</v>
      </c>
      <c r="I90" s="74">
        <v>31</v>
      </c>
      <c r="J90" s="75" t="s">
        <v>386</v>
      </c>
      <c r="K90" s="76" t="s">
        <v>374</v>
      </c>
      <c r="L90" s="81" t="s">
        <v>490</v>
      </c>
      <c r="M90" s="96">
        <v>9085739542</v>
      </c>
      <c r="N90" s="81" t="s">
        <v>452</v>
      </c>
      <c r="O90" s="96">
        <v>9678403931</v>
      </c>
      <c r="P90" s="78" t="s">
        <v>420</v>
      </c>
      <c r="Q90" s="78" t="s">
        <v>405</v>
      </c>
      <c r="R90" s="102">
        <v>5</v>
      </c>
      <c r="S90" s="102" t="s">
        <v>504</v>
      </c>
      <c r="T90" s="18"/>
    </row>
    <row r="91" spans="1:20" ht="24">
      <c r="A91" s="4">
        <v>87</v>
      </c>
      <c r="B91" s="65" t="s">
        <v>94</v>
      </c>
      <c r="C91" s="67" t="s">
        <v>181</v>
      </c>
      <c r="D91" s="65" t="s">
        <v>25</v>
      </c>
      <c r="E91" s="71" t="s">
        <v>279</v>
      </c>
      <c r="F91" s="72"/>
      <c r="G91" s="74">
        <v>16</v>
      </c>
      <c r="H91" s="74">
        <v>16</v>
      </c>
      <c r="I91" s="74">
        <v>32</v>
      </c>
      <c r="J91" s="75" t="s">
        <v>387</v>
      </c>
      <c r="K91" s="76" t="s">
        <v>374</v>
      </c>
      <c r="L91" s="81" t="s">
        <v>490</v>
      </c>
      <c r="M91" s="96">
        <v>9085739542</v>
      </c>
      <c r="N91" s="81" t="s">
        <v>452</v>
      </c>
      <c r="O91" s="96">
        <v>9678403931</v>
      </c>
      <c r="P91" s="78" t="s">
        <v>420</v>
      </c>
      <c r="Q91" s="78" t="s">
        <v>405</v>
      </c>
      <c r="R91" s="102">
        <v>5</v>
      </c>
      <c r="S91" s="102" t="s">
        <v>504</v>
      </c>
      <c r="T91" s="18"/>
    </row>
    <row r="92" spans="1:20" ht="24">
      <c r="A92" s="4">
        <v>88</v>
      </c>
      <c r="B92" s="65" t="s">
        <v>94</v>
      </c>
      <c r="C92" s="67" t="s">
        <v>182</v>
      </c>
      <c r="D92" s="65" t="s">
        <v>25</v>
      </c>
      <c r="E92" s="71" t="s">
        <v>280</v>
      </c>
      <c r="F92" s="72"/>
      <c r="G92" s="74">
        <v>17.454545454545453</v>
      </c>
      <c r="H92" s="74">
        <v>14.545454545454543</v>
      </c>
      <c r="I92" s="74">
        <v>31.999999999999996</v>
      </c>
      <c r="J92" s="75" t="s">
        <v>388</v>
      </c>
      <c r="K92" s="76" t="s">
        <v>374</v>
      </c>
      <c r="L92" s="81" t="s">
        <v>490</v>
      </c>
      <c r="M92" s="96">
        <v>9085739542</v>
      </c>
      <c r="N92" s="81" t="s">
        <v>452</v>
      </c>
      <c r="O92" s="96">
        <v>9678403931</v>
      </c>
      <c r="P92" s="78" t="s">
        <v>420</v>
      </c>
      <c r="Q92" s="78" t="s">
        <v>405</v>
      </c>
      <c r="R92" s="102">
        <v>1</v>
      </c>
      <c r="S92" s="102" t="s">
        <v>504</v>
      </c>
      <c r="T92" s="18"/>
    </row>
    <row r="93" spans="1:20" ht="24">
      <c r="A93" s="4">
        <v>89</v>
      </c>
      <c r="B93" s="65" t="s">
        <v>94</v>
      </c>
      <c r="C93" s="67" t="s">
        <v>183</v>
      </c>
      <c r="D93" s="65" t="s">
        <v>25</v>
      </c>
      <c r="E93" s="71" t="s">
        <v>281</v>
      </c>
      <c r="F93" s="72"/>
      <c r="G93" s="74">
        <v>20.533333333333331</v>
      </c>
      <c r="H93" s="74">
        <v>21.466666666666665</v>
      </c>
      <c r="I93" s="74">
        <v>42</v>
      </c>
      <c r="J93" s="75" t="s">
        <v>389</v>
      </c>
      <c r="K93" s="76" t="s">
        <v>374</v>
      </c>
      <c r="L93" s="100" t="s">
        <v>495</v>
      </c>
      <c r="M93" s="101">
        <v>8822132331</v>
      </c>
      <c r="N93" s="95" t="s">
        <v>496</v>
      </c>
      <c r="O93" s="101">
        <v>8403909964</v>
      </c>
      <c r="P93" s="78" t="s">
        <v>425</v>
      </c>
      <c r="Q93" s="78" t="s">
        <v>407</v>
      </c>
      <c r="R93" s="102">
        <v>22</v>
      </c>
      <c r="S93" s="102" t="s">
        <v>504</v>
      </c>
      <c r="T93" s="18"/>
    </row>
    <row r="94" spans="1:20" ht="24">
      <c r="A94" s="4">
        <v>90</v>
      </c>
      <c r="B94" s="65" t="s">
        <v>94</v>
      </c>
      <c r="C94" s="67" t="s">
        <v>184</v>
      </c>
      <c r="D94" s="65" t="s">
        <v>25</v>
      </c>
      <c r="E94" s="71" t="s">
        <v>282</v>
      </c>
      <c r="F94" s="72"/>
      <c r="G94" s="74">
        <v>13.222222222222221</v>
      </c>
      <c r="H94" s="74">
        <v>7.7777777777777786</v>
      </c>
      <c r="I94" s="74">
        <v>21</v>
      </c>
      <c r="J94" s="75" t="s">
        <v>390</v>
      </c>
      <c r="K94" s="76" t="s">
        <v>374</v>
      </c>
      <c r="L94" s="100" t="s">
        <v>495</v>
      </c>
      <c r="M94" s="101">
        <v>8822132331</v>
      </c>
      <c r="N94" s="95" t="s">
        <v>496</v>
      </c>
      <c r="O94" s="101">
        <v>8403909964</v>
      </c>
      <c r="P94" s="78" t="s">
        <v>425</v>
      </c>
      <c r="Q94" s="78" t="s">
        <v>407</v>
      </c>
      <c r="R94" s="102">
        <v>22</v>
      </c>
      <c r="S94" s="102" t="s">
        <v>504</v>
      </c>
      <c r="T94" s="18"/>
    </row>
    <row r="95" spans="1:20" ht="24">
      <c r="A95" s="4">
        <v>91</v>
      </c>
      <c r="B95" s="65" t="s">
        <v>94</v>
      </c>
      <c r="C95" s="67" t="s">
        <v>185</v>
      </c>
      <c r="D95" s="65" t="s">
        <v>25</v>
      </c>
      <c r="E95" s="71" t="s">
        <v>283</v>
      </c>
      <c r="F95" s="72"/>
      <c r="G95" s="74">
        <v>14.5</v>
      </c>
      <c r="H95" s="74">
        <v>14.5</v>
      </c>
      <c r="I95" s="74">
        <v>29</v>
      </c>
      <c r="J95" s="75" t="s">
        <v>391</v>
      </c>
      <c r="K95" s="76" t="s">
        <v>374</v>
      </c>
      <c r="L95" s="100" t="s">
        <v>497</v>
      </c>
      <c r="M95" s="101">
        <v>9401451761</v>
      </c>
      <c r="N95" s="95" t="s">
        <v>498</v>
      </c>
      <c r="O95" s="101">
        <v>9613716647</v>
      </c>
      <c r="P95" s="78" t="s">
        <v>425</v>
      </c>
      <c r="Q95" s="78" t="s">
        <v>407</v>
      </c>
      <c r="R95" s="102">
        <v>22</v>
      </c>
      <c r="S95" s="102" t="s">
        <v>504</v>
      </c>
      <c r="T95" s="18"/>
    </row>
    <row r="96" spans="1:20" ht="24">
      <c r="A96" s="4">
        <v>92</v>
      </c>
      <c r="B96" s="65" t="s">
        <v>94</v>
      </c>
      <c r="C96" s="67" t="s">
        <v>186</v>
      </c>
      <c r="D96" s="65" t="s">
        <v>25</v>
      </c>
      <c r="E96" s="71" t="s">
        <v>284</v>
      </c>
      <c r="F96" s="72"/>
      <c r="G96" s="74">
        <v>12.888888888888889</v>
      </c>
      <c r="H96" s="74">
        <v>16.111111111111111</v>
      </c>
      <c r="I96" s="74">
        <v>29</v>
      </c>
      <c r="J96" s="75" t="s">
        <v>392</v>
      </c>
      <c r="K96" s="76" t="s">
        <v>374</v>
      </c>
      <c r="L96" s="100" t="s">
        <v>497</v>
      </c>
      <c r="M96" s="101">
        <v>9401451761</v>
      </c>
      <c r="N96" s="95" t="s">
        <v>498</v>
      </c>
      <c r="O96" s="101">
        <v>9613716647</v>
      </c>
      <c r="P96" s="78" t="s">
        <v>426</v>
      </c>
      <c r="Q96" s="78" t="s">
        <v>399</v>
      </c>
      <c r="R96" s="102">
        <v>22</v>
      </c>
      <c r="S96" s="102" t="s">
        <v>504</v>
      </c>
      <c r="T96" s="18"/>
    </row>
    <row r="97" spans="1:20" ht="24">
      <c r="A97" s="4">
        <v>93</v>
      </c>
      <c r="B97" s="65" t="s">
        <v>94</v>
      </c>
      <c r="C97" s="67" t="s">
        <v>187</v>
      </c>
      <c r="D97" s="65" t="s">
        <v>25</v>
      </c>
      <c r="E97" s="71" t="s">
        <v>285</v>
      </c>
      <c r="F97" s="72"/>
      <c r="G97" s="74">
        <v>18.909090909090907</v>
      </c>
      <c r="H97" s="74">
        <v>20.090909090909093</v>
      </c>
      <c r="I97" s="74">
        <v>39</v>
      </c>
      <c r="J97" s="75" t="s">
        <v>393</v>
      </c>
      <c r="K97" s="76" t="s">
        <v>374</v>
      </c>
      <c r="L97" s="100" t="s">
        <v>497</v>
      </c>
      <c r="M97" s="101">
        <v>9401451761</v>
      </c>
      <c r="N97" s="95" t="s">
        <v>499</v>
      </c>
      <c r="O97" s="101">
        <v>8761812461</v>
      </c>
      <c r="P97" s="78" t="s">
        <v>426</v>
      </c>
      <c r="Q97" s="78" t="s">
        <v>399</v>
      </c>
      <c r="R97" s="102">
        <v>22</v>
      </c>
      <c r="S97" s="102" t="s">
        <v>504</v>
      </c>
      <c r="T97" s="18"/>
    </row>
    <row r="98" spans="1:20" ht="24">
      <c r="A98" s="4">
        <v>94</v>
      </c>
      <c r="B98" s="65" t="s">
        <v>94</v>
      </c>
      <c r="C98" s="67" t="s">
        <v>188</v>
      </c>
      <c r="D98" s="65" t="s">
        <v>25</v>
      </c>
      <c r="E98" s="71" t="s">
        <v>286</v>
      </c>
      <c r="F98" s="72"/>
      <c r="G98" s="74">
        <v>24</v>
      </c>
      <c r="H98" s="74">
        <v>24</v>
      </c>
      <c r="I98" s="74">
        <v>48</v>
      </c>
      <c r="J98" s="75" t="s">
        <v>394</v>
      </c>
      <c r="K98" s="76" t="s">
        <v>374</v>
      </c>
      <c r="L98" s="100" t="s">
        <v>497</v>
      </c>
      <c r="M98" s="101">
        <v>9401451761</v>
      </c>
      <c r="N98" s="95" t="s">
        <v>499</v>
      </c>
      <c r="O98" s="101">
        <v>8761812461</v>
      </c>
      <c r="P98" s="78" t="s">
        <v>426</v>
      </c>
      <c r="Q98" s="78" t="s">
        <v>399</v>
      </c>
      <c r="R98" s="102">
        <v>22</v>
      </c>
      <c r="S98" s="102" t="s">
        <v>504</v>
      </c>
      <c r="T98" s="18"/>
    </row>
    <row r="99" spans="1:20" ht="24">
      <c r="A99" s="4">
        <v>95</v>
      </c>
      <c r="B99" s="65" t="s">
        <v>94</v>
      </c>
      <c r="C99" s="67" t="s">
        <v>189</v>
      </c>
      <c r="D99" s="65" t="s">
        <v>25</v>
      </c>
      <c r="E99" s="71" t="s">
        <v>287</v>
      </c>
      <c r="F99" s="72"/>
      <c r="G99" s="74">
        <v>7.304347826086957</v>
      </c>
      <c r="H99" s="74">
        <v>6.695652173913043</v>
      </c>
      <c r="I99" s="74">
        <v>14</v>
      </c>
      <c r="J99" s="75" t="s">
        <v>395</v>
      </c>
      <c r="K99" s="76" t="s">
        <v>374</v>
      </c>
      <c r="L99" s="100" t="s">
        <v>497</v>
      </c>
      <c r="M99" s="101">
        <v>9401451761</v>
      </c>
      <c r="N99" s="95" t="s">
        <v>500</v>
      </c>
      <c r="O99" s="101">
        <v>9859042452</v>
      </c>
      <c r="P99" s="78" t="s">
        <v>427</v>
      </c>
      <c r="Q99" s="78" t="s">
        <v>401</v>
      </c>
      <c r="R99" s="102">
        <v>22</v>
      </c>
      <c r="S99" s="102" t="s">
        <v>504</v>
      </c>
      <c r="T99" s="18"/>
    </row>
    <row r="100" spans="1:20" ht="24">
      <c r="A100" s="4">
        <v>96</v>
      </c>
      <c r="B100" s="65" t="s">
        <v>94</v>
      </c>
      <c r="C100" s="67" t="s">
        <v>190</v>
      </c>
      <c r="D100" s="65" t="s">
        <v>25</v>
      </c>
      <c r="E100" s="71" t="s">
        <v>288</v>
      </c>
      <c r="F100" s="72"/>
      <c r="G100" s="74">
        <v>13.565217391304348</v>
      </c>
      <c r="H100" s="74">
        <v>10.434782608695652</v>
      </c>
      <c r="I100" s="74">
        <v>24</v>
      </c>
      <c r="J100" s="75" t="s">
        <v>396</v>
      </c>
      <c r="K100" s="76" t="s">
        <v>374</v>
      </c>
      <c r="L100" s="100" t="s">
        <v>497</v>
      </c>
      <c r="M100" s="101">
        <v>9401451761</v>
      </c>
      <c r="N100" s="95" t="s">
        <v>501</v>
      </c>
      <c r="O100" s="101">
        <v>8486475171</v>
      </c>
      <c r="P100" s="78" t="s">
        <v>427</v>
      </c>
      <c r="Q100" s="78" t="s">
        <v>401</v>
      </c>
      <c r="R100" s="102">
        <v>22</v>
      </c>
      <c r="S100" s="102" t="s">
        <v>504</v>
      </c>
      <c r="T100" s="18"/>
    </row>
    <row r="101" spans="1:20" ht="24">
      <c r="A101" s="4">
        <v>97</v>
      </c>
      <c r="B101" s="65" t="s">
        <v>94</v>
      </c>
      <c r="C101" s="67" t="s">
        <v>191</v>
      </c>
      <c r="D101" s="65" t="s">
        <v>25</v>
      </c>
      <c r="E101" s="71" t="s">
        <v>289</v>
      </c>
      <c r="F101" s="72"/>
      <c r="G101" s="74">
        <v>22.142857142857146</v>
      </c>
      <c r="H101" s="74">
        <v>8.8571428571428559</v>
      </c>
      <c r="I101" s="74">
        <v>31</v>
      </c>
      <c r="J101" s="75" t="s">
        <v>397</v>
      </c>
      <c r="K101" s="76" t="s">
        <v>374</v>
      </c>
      <c r="L101" s="100" t="s">
        <v>502</v>
      </c>
      <c r="M101" s="101">
        <v>9401451742</v>
      </c>
      <c r="N101" s="95" t="s">
        <v>503</v>
      </c>
      <c r="O101" s="101">
        <v>9508742726</v>
      </c>
      <c r="P101" s="78" t="s">
        <v>427</v>
      </c>
      <c r="Q101" s="78" t="s">
        <v>401</v>
      </c>
      <c r="R101" s="102">
        <v>22</v>
      </c>
      <c r="S101" s="102" t="s">
        <v>504</v>
      </c>
      <c r="T101" s="18"/>
    </row>
    <row r="102" spans="1:20">
      <c r="A102" s="4">
        <v>98</v>
      </c>
      <c r="B102" s="17"/>
      <c r="C102" s="18"/>
      <c r="D102" s="18"/>
      <c r="E102" s="19"/>
      <c r="F102" s="18"/>
      <c r="G102" s="19"/>
      <c r="H102" s="19"/>
      <c r="I102" s="52">
        <f t="shared" ref="I102:I133" si="1">SUM(G102:H102)</f>
        <v>0</v>
      </c>
      <c r="J102" s="18"/>
      <c r="K102" s="18"/>
      <c r="L102" s="18"/>
      <c r="M102" s="18"/>
      <c r="N102" s="18"/>
      <c r="O102" s="18"/>
      <c r="P102" s="23"/>
      <c r="Q102" s="18"/>
      <c r="R102" s="18"/>
      <c r="S102" s="18"/>
      <c r="T102" s="18"/>
    </row>
    <row r="103" spans="1:20">
      <c r="A103" s="4">
        <v>99</v>
      </c>
      <c r="B103" s="17"/>
      <c r="C103" s="18"/>
      <c r="D103" s="18"/>
      <c r="E103" s="19"/>
      <c r="F103" s="18"/>
      <c r="G103" s="19"/>
      <c r="H103" s="19"/>
      <c r="I103" s="52">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2">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2">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2">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2">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2">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2">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2">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2">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2">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2">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2">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2">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2">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2">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2">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2">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2">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2">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2">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2">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2">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2">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2">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2">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2">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2">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2">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2">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2">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2">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2">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2">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2">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2">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2">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2">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2">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2">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2">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2">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2">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2">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2">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2">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2">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2">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2">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2">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2">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2">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2">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2">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2">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2">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2">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2">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2">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2">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2">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2">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2">
        <f t="shared" si="2"/>
        <v>0</v>
      </c>
      <c r="J164" s="18"/>
      <c r="K164" s="18"/>
      <c r="L164" s="18"/>
      <c r="M164" s="18"/>
      <c r="N164" s="18"/>
      <c r="O164" s="18"/>
      <c r="P164" s="23"/>
      <c r="Q164" s="18"/>
      <c r="R164" s="18"/>
      <c r="S164" s="18"/>
      <c r="T164" s="18"/>
    </row>
    <row r="165" spans="1:20">
      <c r="A165" s="3" t="s">
        <v>11</v>
      </c>
      <c r="B165" s="37"/>
      <c r="C165" s="3">
        <f>COUNTIFS(C5:C164,"*")</f>
        <v>97</v>
      </c>
      <c r="D165" s="3"/>
      <c r="E165" s="13"/>
      <c r="F165" s="3"/>
      <c r="G165" s="53">
        <f>SUM(G5:G164)</f>
        <v>2733.0238648639897</v>
      </c>
      <c r="H165" s="53">
        <f>SUM(H5:H164)</f>
        <v>2469.9761351360098</v>
      </c>
      <c r="I165" s="53">
        <f>SUM(I5:I164)</f>
        <v>5203</v>
      </c>
      <c r="J165" s="3"/>
      <c r="K165" s="7"/>
      <c r="L165" s="20"/>
      <c r="M165" s="20"/>
      <c r="N165" s="7"/>
      <c r="O165" s="7"/>
      <c r="P165" s="14"/>
      <c r="Q165" s="3"/>
      <c r="R165" s="3"/>
      <c r="S165" s="3"/>
      <c r="T165" s="12"/>
    </row>
    <row r="166" spans="1:20">
      <c r="A166" s="42" t="s">
        <v>62</v>
      </c>
      <c r="B166" s="10">
        <f>COUNTIF(B$5:B$164,"Team 1")</f>
        <v>0</v>
      </c>
      <c r="C166" s="42" t="s">
        <v>25</v>
      </c>
      <c r="D166" s="10">
        <f>COUNTIF(D5:D164,"Anganwadi")</f>
        <v>62</v>
      </c>
    </row>
    <row r="167" spans="1:20">
      <c r="A167" s="42" t="s">
        <v>63</v>
      </c>
      <c r="B167" s="10">
        <f>COUNTIF(B$6:B$164,"Team 2")</f>
        <v>0</v>
      </c>
      <c r="C167" s="42" t="s">
        <v>23</v>
      </c>
      <c r="D167" s="10">
        <f>COUNTIF(D5:D164,"School")</f>
        <v>35</v>
      </c>
    </row>
  </sheetData>
  <sheetProtection password="8527" sheet="1" objects="1" scenarios="1"/>
  <mergeCells count="20">
    <mergeCell ref="T3:T4"/>
    <mergeCell ref="J3:J4"/>
    <mergeCell ref="P3:P4"/>
    <mergeCell ref="Q3:Q4"/>
    <mergeCell ref="R3:R4"/>
    <mergeCell ref="S3:S4"/>
    <mergeCell ref="A1:S1"/>
    <mergeCell ref="K3:K4"/>
    <mergeCell ref="N3:N4"/>
    <mergeCell ref="O3:O4"/>
    <mergeCell ref="A2:C2"/>
    <mergeCell ref="A3:A4"/>
    <mergeCell ref="C3:C4"/>
    <mergeCell ref="D3:D4"/>
    <mergeCell ref="E3:E4"/>
    <mergeCell ref="F3:F4"/>
    <mergeCell ref="G3:I3"/>
    <mergeCell ref="L3:L4"/>
    <mergeCell ref="M3:M4"/>
    <mergeCell ref="B3:B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21 D75:D164 D23:D73">
      <formula1>"Anganwadi,School"</formula1>
    </dataValidation>
    <dataValidation type="list" allowBlank="1" showInputMessage="1" showErrorMessage="1" sqref="B5:B164">
      <formula1>"Team 1, Team 2"</formula1>
    </dataValidation>
  </dataValidations>
  <printOptions horizontalCentered="1"/>
  <pageMargins left="0.37" right="0.23" top="0.43" bottom="0.54" header="0.3" footer="0.19"/>
  <pageSetup paperSize="9" scale="47" fitToHeight="11000" orientation="landscape" verticalDpi="0" r:id="rId1"/>
  <headerFooter>
    <oddFooter>&amp;L&amp;"-,Bold"&amp;12Signature of MO (MHT)&amp;CPages &amp;P of &amp;N&amp;R&amp;"-,Bold"&amp;12Signature of SDM &amp; HO &amp;"-,Regular"&amp;11 with seal</oddFooter>
  </headerFooter>
</worksheet>
</file>

<file path=xl/worksheets/sheet3.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C9" sqref="C9"/>
    </sheetView>
  </sheetViews>
  <sheetFormatPr defaultRowHeight="16.5"/>
  <cols>
    <col min="1" max="1" width="10" style="1" customWidth="1"/>
    <col min="2" max="2" width="13.140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7.5" customHeight="1">
      <c r="A1" s="205" t="s">
        <v>70</v>
      </c>
      <c r="B1" s="205"/>
      <c r="C1" s="205"/>
      <c r="D1" s="51"/>
      <c r="E1" s="51"/>
      <c r="F1" s="51"/>
      <c r="G1" s="51"/>
      <c r="H1" s="51"/>
      <c r="I1" s="51"/>
      <c r="J1" s="51"/>
      <c r="K1" s="51"/>
      <c r="L1" s="51"/>
      <c r="M1" s="206"/>
      <c r="N1" s="206"/>
      <c r="O1" s="206"/>
      <c r="P1" s="206"/>
      <c r="Q1" s="206"/>
      <c r="R1" s="206"/>
      <c r="S1" s="206"/>
      <c r="T1" s="206"/>
    </row>
    <row r="2" spans="1:20">
      <c r="A2" s="199" t="s">
        <v>59</v>
      </c>
      <c r="B2" s="200"/>
      <c r="C2" s="200"/>
      <c r="D2" s="24">
        <v>43586</v>
      </c>
      <c r="E2" s="21"/>
      <c r="F2" s="21"/>
      <c r="G2" s="21"/>
      <c r="H2" s="21"/>
      <c r="I2" s="21"/>
      <c r="J2" s="21"/>
      <c r="K2" s="21"/>
      <c r="L2" s="21"/>
      <c r="M2" s="21"/>
      <c r="N2" s="21"/>
      <c r="O2" s="21"/>
      <c r="P2" s="21"/>
      <c r="Q2" s="21"/>
      <c r="R2" s="21"/>
      <c r="S2" s="21"/>
    </row>
    <row r="3" spans="1:20" ht="24" customHeight="1">
      <c r="A3" s="201" t="s">
        <v>14</v>
      </c>
      <c r="B3" s="197" t="s">
        <v>61</v>
      </c>
      <c r="C3" s="202" t="s">
        <v>7</v>
      </c>
      <c r="D3" s="202" t="s">
        <v>55</v>
      </c>
      <c r="E3" s="202" t="s">
        <v>16</v>
      </c>
      <c r="F3" s="203" t="s">
        <v>17</v>
      </c>
      <c r="G3" s="202" t="s">
        <v>8</v>
      </c>
      <c r="H3" s="202"/>
      <c r="I3" s="202"/>
      <c r="J3" s="202" t="s">
        <v>31</v>
      </c>
      <c r="K3" s="197" t="s">
        <v>33</v>
      </c>
      <c r="L3" s="197" t="s">
        <v>50</v>
      </c>
      <c r="M3" s="197" t="s">
        <v>51</v>
      </c>
      <c r="N3" s="197" t="s">
        <v>34</v>
      </c>
      <c r="O3" s="197" t="s">
        <v>35</v>
      </c>
      <c r="P3" s="201" t="s">
        <v>54</v>
      </c>
      <c r="Q3" s="202" t="s">
        <v>52</v>
      </c>
      <c r="R3" s="202" t="s">
        <v>32</v>
      </c>
      <c r="S3" s="202" t="s">
        <v>53</v>
      </c>
      <c r="T3" s="202" t="s">
        <v>13</v>
      </c>
    </row>
    <row r="4" spans="1:20" ht="25.5" customHeight="1">
      <c r="A4" s="201"/>
      <c r="B4" s="204"/>
      <c r="C4" s="202"/>
      <c r="D4" s="202"/>
      <c r="E4" s="202"/>
      <c r="F4" s="203"/>
      <c r="G4" s="22" t="s">
        <v>9</v>
      </c>
      <c r="H4" s="22" t="s">
        <v>10</v>
      </c>
      <c r="I4" s="22" t="s">
        <v>11</v>
      </c>
      <c r="J4" s="202"/>
      <c r="K4" s="198"/>
      <c r="L4" s="198"/>
      <c r="M4" s="198"/>
      <c r="N4" s="198"/>
      <c r="O4" s="198"/>
      <c r="P4" s="201"/>
      <c r="Q4" s="201"/>
      <c r="R4" s="202"/>
      <c r="S4" s="202"/>
      <c r="T4" s="202"/>
    </row>
    <row r="5" spans="1:20" ht="24">
      <c r="A5" s="4">
        <v>1</v>
      </c>
      <c r="B5" s="65" t="s">
        <v>93</v>
      </c>
      <c r="C5" s="66" t="s">
        <v>505</v>
      </c>
      <c r="D5" s="65" t="s">
        <v>23</v>
      </c>
      <c r="E5" s="68" t="s">
        <v>506</v>
      </c>
      <c r="F5" s="68" t="s">
        <v>193</v>
      </c>
      <c r="G5" s="69">
        <v>46</v>
      </c>
      <c r="H5" s="69">
        <v>37</v>
      </c>
      <c r="I5" s="54">
        <f>SUM(G5:H5)</f>
        <v>83</v>
      </c>
      <c r="J5" s="66" t="s">
        <v>695</v>
      </c>
      <c r="K5" s="66" t="s">
        <v>325</v>
      </c>
      <c r="L5" s="107" t="s">
        <v>820</v>
      </c>
      <c r="M5" s="101">
        <v>9401451742</v>
      </c>
      <c r="N5" s="95" t="s">
        <v>821</v>
      </c>
      <c r="O5" s="101">
        <v>9954486762</v>
      </c>
      <c r="P5" s="77" t="s">
        <v>796</v>
      </c>
      <c r="Q5" s="77" t="s">
        <v>405</v>
      </c>
      <c r="R5" s="102">
        <v>22</v>
      </c>
      <c r="S5" s="102" t="s">
        <v>504</v>
      </c>
      <c r="T5" s="46"/>
    </row>
    <row r="6" spans="1:20" ht="36">
      <c r="A6" s="4">
        <v>2</v>
      </c>
      <c r="B6" s="65" t="s">
        <v>93</v>
      </c>
      <c r="C6" s="66" t="s">
        <v>507</v>
      </c>
      <c r="D6" s="65" t="s">
        <v>23</v>
      </c>
      <c r="E6" s="68" t="s">
        <v>508</v>
      </c>
      <c r="F6" s="68" t="s">
        <v>193</v>
      </c>
      <c r="G6" s="69">
        <v>81</v>
      </c>
      <c r="H6" s="69">
        <v>65</v>
      </c>
      <c r="I6" s="54">
        <f t="shared" ref="I6:I69" si="0">SUM(G6:H6)</f>
        <v>146</v>
      </c>
      <c r="J6" s="66" t="s">
        <v>696</v>
      </c>
      <c r="K6" s="66" t="s">
        <v>325</v>
      </c>
      <c r="L6" s="107" t="s">
        <v>822</v>
      </c>
      <c r="M6" s="101">
        <v>9435629689</v>
      </c>
      <c r="N6" s="95" t="s">
        <v>823</v>
      </c>
      <c r="O6" s="101">
        <v>9864728774</v>
      </c>
      <c r="P6" s="77" t="s">
        <v>797</v>
      </c>
      <c r="Q6" s="77" t="s">
        <v>407</v>
      </c>
      <c r="R6" s="102">
        <v>22</v>
      </c>
      <c r="S6" s="102" t="s">
        <v>504</v>
      </c>
      <c r="T6" s="46"/>
    </row>
    <row r="7" spans="1:20" ht="24">
      <c r="A7" s="4">
        <v>3</v>
      </c>
      <c r="B7" s="65" t="s">
        <v>93</v>
      </c>
      <c r="C7" s="66" t="s">
        <v>509</v>
      </c>
      <c r="D7" s="65" t="s">
        <v>23</v>
      </c>
      <c r="E7" s="68" t="s">
        <v>510</v>
      </c>
      <c r="F7" s="68" t="s">
        <v>193</v>
      </c>
      <c r="G7" s="69">
        <v>111</v>
      </c>
      <c r="H7" s="69">
        <v>89</v>
      </c>
      <c r="I7" s="54">
        <f t="shared" si="0"/>
        <v>200</v>
      </c>
      <c r="J7" s="66" t="s">
        <v>697</v>
      </c>
      <c r="K7" s="66" t="s">
        <v>325</v>
      </c>
      <c r="L7" s="107" t="s">
        <v>824</v>
      </c>
      <c r="M7" s="101">
        <v>9435629689</v>
      </c>
      <c r="N7" s="95" t="s">
        <v>825</v>
      </c>
      <c r="O7" s="101">
        <v>9577223454</v>
      </c>
      <c r="P7" s="77" t="s">
        <v>798</v>
      </c>
      <c r="Q7" s="77" t="s">
        <v>409</v>
      </c>
      <c r="R7" s="102">
        <v>22</v>
      </c>
      <c r="S7" s="102" t="s">
        <v>504</v>
      </c>
      <c r="T7" s="46"/>
    </row>
    <row r="8" spans="1:20" ht="24">
      <c r="A8" s="4">
        <v>4</v>
      </c>
      <c r="B8" s="65" t="s">
        <v>93</v>
      </c>
      <c r="C8" s="66" t="s">
        <v>511</v>
      </c>
      <c r="D8" s="65" t="s">
        <v>23</v>
      </c>
      <c r="E8" s="68" t="s">
        <v>512</v>
      </c>
      <c r="F8" s="68" t="s">
        <v>192</v>
      </c>
      <c r="G8" s="69">
        <v>96</v>
      </c>
      <c r="H8" s="69">
        <v>99</v>
      </c>
      <c r="I8" s="54">
        <f t="shared" si="0"/>
        <v>195</v>
      </c>
      <c r="J8" s="66" t="s">
        <v>698</v>
      </c>
      <c r="K8" s="66" t="s">
        <v>325</v>
      </c>
      <c r="L8" s="107" t="s">
        <v>826</v>
      </c>
      <c r="M8" s="108">
        <v>9954847414</v>
      </c>
      <c r="N8" s="109" t="s">
        <v>827</v>
      </c>
      <c r="O8" s="110">
        <v>8801127092</v>
      </c>
      <c r="P8" s="77" t="s">
        <v>799</v>
      </c>
      <c r="Q8" s="77" t="s">
        <v>399</v>
      </c>
      <c r="R8" s="102">
        <v>22</v>
      </c>
      <c r="S8" s="102" t="s">
        <v>504</v>
      </c>
      <c r="T8" s="46"/>
    </row>
    <row r="9" spans="1:20" ht="24">
      <c r="A9" s="4">
        <v>5</v>
      </c>
      <c r="B9" s="65" t="s">
        <v>93</v>
      </c>
      <c r="C9" s="66" t="s">
        <v>513</v>
      </c>
      <c r="D9" s="65" t="s">
        <v>23</v>
      </c>
      <c r="E9" s="68" t="s">
        <v>514</v>
      </c>
      <c r="F9" s="68" t="s">
        <v>193</v>
      </c>
      <c r="G9" s="69">
        <v>65</v>
      </c>
      <c r="H9" s="69">
        <v>63</v>
      </c>
      <c r="I9" s="54">
        <f t="shared" si="0"/>
        <v>128</v>
      </c>
      <c r="J9" s="66" t="s">
        <v>699</v>
      </c>
      <c r="K9" s="66" t="s">
        <v>325</v>
      </c>
      <c r="L9" s="107" t="s">
        <v>826</v>
      </c>
      <c r="M9" s="108">
        <v>9954847414</v>
      </c>
      <c r="N9" s="109" t="s">
        <v>828</v>
      </c>
      <c r="O9" s="110">
        <v>9854103283</v>
      </c>
      <c r="P9" s="77" t="s">
        <v>800</v>
      </c>
      <c r="Q9" s="77" t="s">
        <v>401</v>
      </c>
      <c r="R9" s="102">
        <v>22</v>
      </c>
      <c r="S9" s="102" t="s">
        <v>504</v>
      </c>
      <c r="T9" s="46"/>
    </row>
    <row r="10" spans="1:20" ht="24">
      <c r="A10" s="4">
        <v>6</v>
      </c>
      <c r="B10" s="65" t="s">
        <v>93</v>
      </c>
      <c r="C10" s="66" t="s">
        <v>515</v>
      </c>
      <c r="D10" s="65" t="s">
        <v>23</v>
      </c>
      <c r="E10" s="68" t="s">
        <v>516</v>
      </c>
      <c r="F10" s="68" t="s">
        <v>193</v>
      </c>
      <c r="G10" s="69">
        <v>19</v>
      </c>
      <c r="H10" s="69">
        <v>17</v>
      </c>
      <c r="I10" s="54">
        <f t="shared" si="0"/>
        <v>36</v>
      </c>
      <c r="J10" s="66" t="s">
        <v>700</v>
      </c>
      <c r="K10" s="66" t="s">
        <v>325</v>
      </c>
      <c r="L10" s="107" t="s">
        <v>826</v>
      </c>
      <c r="M10" s="108">
        <v>9954847414</v>
      </c>
      <c r="N10" s="109" t="s">
        <v>828</v>
      </c>
      <c r="O10" s="110">
        <v>9854103283</v>
      </c>
      <c r="P10" s="77" t="s">
        <v>801</v>
      </c>
      <c r="Q10" s="77" t="s">
        <v>403</v>
      </c>
      <c r="R10" s="102">
        <v>22</v>
      </c>
      <c r="S10" s="102" t="s">
        <v>504</v>
      </c>
      <c r="T10" s="46"/>
    </row>
    <row r="11" spans="1:20" ht="24">
      <c r="A11" s="4">
        <v>7</v>
      </c>
      <c r="B11" s="65" t="s">
        <v>93</v>
      </c>
      <c r="C11" s="66" t="s">
        <v>517</v>
      </c>
      <c r="D11" s="65" t="s">
        <v>23</v>
      </c>
      <c r="E11" s="68" t="s">
        <v>518</v>
      </c>
      <c r="F11" s="68" t="s">
        <v>193</v>
      </c>
      <c r="G11" s="69">
        <v>50</v>
      </c>
      <c r="H11" s="69">
        <v>44</v>
      </c>
      <c r="I11" s="54">
        <f t="shared" si="0"/>
        <v>94</v>
      </c>
      <c r="J11" s="66" t="s">
        <v>701</v>
      </c>
      <c r="K11" s="66" t="s">
        <v>325</v>
      </c>
      <c r="L11" s="81" t="s">
        <v>490</v>
      </c>
      <c r="M11" s="96">
        <v>9085739542</v>
      </c>
      <c r="N11" s="81" t="s">
        <v>829</v>
      </c>
      <c r="O11" s="96">
        <v>9957146894</v>
      </c>
      <c r="P11" s="77" t="s">
        <v>801</v>
      </c>
      <c r="Q11" s="77" t="s">
        <v>403</v>
      </c>
      <c r="R11" s="102">
        <v>22</v>
      </c>
      <c r="S11" s="102" t="s">
        <v>504</v>
      </c>
      <c r="T11" s="46"/>
    </row>
    <row r="12" spans="1:20" ht="24">
      <c r="A12" s="4">
        <v>8</v>
      </c>
      <c r="B12" s="65" t="s">
        <v>93</v>
      </c>
      <c r="C12" s="66" t="s">
        <v>519</v>
      </c>
      <c r="D12" s="65" t="s">
        <v>23</v>
      </c>
      <c r="E12" s="68" t="s">
        <v>520</v>
      </c>
      <c r="F12" s="68" t="s">
        <v>193</v>
      </c>
      <c r="G12" s="69">
        <v>65</v>
      </c>
      <c r="H12" s="69">
        <v>75</v>
      </c>
      <c r="I12" s="54">
        <f t="shared" si="0"/>
        <v>140</v>
      </c>
      <c r="J12" s="66" t="s">
        <v>702</v>
      </c>
      <c r="K12" s="66" t="s">
        <v>325</v>
      </c>
      <c r="L12" s="81" t="s">
        <v>490</v>
      </c>
      <c r="M12" s="96">
        <v>9085739542</v>
      </c>
      <c r="N12" s="81" t="s">
        <v>830</v>
      </c>
      <c r="O12" s="96">
        <v>9957544803</v>
      </c>
      <c r="P12" s="77" t="s">
        <v>802</v>
      </c>
      <c r="Q12" s="77" t="s">
        <v>405</v>
      </c>
      <c r="R12" s="102">
        <v>22</v>
      </c>
      <c r="S12" s="102" t="s">
        <v>504</v>
      </c>
      <c r="T12" s="46"/>
    </row>
    <row r="13" spans="1:20" ht="24">
      <c r="A13" s="4">
        <v>9</v>
      </c>
      <c r="B13" s="65" t="s">
        <v>93</v>
      </c>
      <c r="C13" s="66" t="s">
        <v>521</v>
      </c>
      <c r="D13" s="65" t="s">
        <v>23</v>
      </c>
      <c r="E13" s="68" t="s">
        <v>522</v>
      </c>
      <c r="F13" s="68" t="s">
        <v>193</v>
      </c>
      <c r="G13" s="69">
        <v>85</v>
      </c>
      <c r="H13" s="69">
        <v>70</v>
      </c>
      <c r="I13" s="54">
        <f t="shared" si="0"/>
        <v>155</v>
      </c>
      <c r="J13" s="66" t="s">
        <v>703</v>
      </c>
      <c r="K13" s="66" t="s">
        <v>325</v>
      </c>
      <c r="L13" s="81" t="s">
        <v>490</v>
      </c>
      <c r="M13" s="96">
        <v>9085739542</v>
      </c>
      <c r="N13" s="81" t="s">
        <v>830</v>
      </c>
      <c r="O13" s="96">
        <v>9957544803</v>
      </c>
      <c r="P13" s="77" t="s">
        <v>803</v>
      </c>
      <c r="Q13" s="77" t="s">
        <v>407</v>
      </c>
      <c r="R13" s="102">
        <v>22</v>
      </c>
      <c r="S13" s="102" t="s">
        <v>504</v>
      </c>
      <c r="T13" s="46"/>
    </row>
    <row r="14" spans="1:20" ht="36">
      <c r="A14" s="4">
        <v>10</v>
      </c>
      <c r="B14" s="65" t="s">
        <v>93</v>
      </c>
      <c r="C14" s="66" t="s">
        <v>523</v>
      </c>
      <c r="D14" s="65" t="s">
        <v>23</v>
      </c>
      <c r="E14" s="68" t="s">
        <v>524</v>
      </c>
      <c r="F14" s="68" t="s">
        <v>192</v>
      </c>
      <c r="G14" s="69">
        <v>37</v>
      </c>
      <c r="H14" s="69">
        <v>38</v>
      </c>
      <c r="I14" s="54">
        <f t="shared" si="0"/>
        <v>75</v>
      </c>
      <c r="J14" s="66" t="s">
        <v>704</v>
      </c>
      <c r="K14" s="66" t="s">
        <v>325</v>
      </c>
      <c r="L14" s="81" t="s">
        <v>490</v>
      </c>
      <c r="M14" s="96">
        <v>9085739542</v>
      </c>
      <c r="N14" s="81" t="s">
        <v>829</v>
      </c>
      <c r="O14" s="96">
        <v>9957146894</v>
      </c>
      <c r="P14" s="77" t="s">
        <v>804</v>
      </c>
      <c r="Q14" s="77" t="s">
        <v>399</v>
      </c>
      <c r="R14" s="102">
        <v>22</v>
      </c>
      <c r="S14" s="102" t="s">
        <v>504</v>
      </c>
      <c r="T14" s="46"/>
    </row>
    <row r="15" spans="1:20" ht="24">
      <c r="A15" s="4">
        <v>11</v>
      </c>
      <c r="B15" s="65" t="s">
        <v>93</v>
      </c>
      <c r="C15" s="66" t="s">
        <v>525</v>
      </c>
      <c r="D15" s="65" t="s">
        <v>23</v>
      </c>
      <c r="E15" s="68" t="s">
        <v>526</v>
      </c>
      <c r="F15" s="68" t="s">
        <v>193</v>
      </c>
      <c r="G15" s="69">
        <v>30</v>
      </c>
      <c r="H15" s="69">
        <v>35</v>
      </c>
      <c r="I15" s="54">
        <f t="shared" si="0"/>
        <v>65</v>
      </c>
      <c r="J15" s="66" t="s">
        <v>705</v>
      </c>
      <c r="K15" s="66" t="s">
        <v>325</v>
      </c>
      <c r="L15" s="81" t="s">
        <v>490</v>
      </c>
      <c r="M15" s="96">
        <v>9085739542</v>
      </c>
      <c r="N15" s="81" t="s">
        <v>829</v>
      </c>
      <c r="O15" s="96">
        <v>9957146894</v>
      </c>
      <c r="P15" s="77" t="s">
        <v>804</v>
      </c>
      <c r="Q15" s="77" t="s">
        <v>399</v>
      </c>
      <c r="R15" s="102">
        <v>22</v>
      </c>
      <c r="S15" s="102" t="s">
        <v>504</v>
      </c>
      <c r="T15" s="46"/>
    </row>
    <row r="16" spans="1:20" ht="24">
      <c r="A16" s="4">
        <v>12</v>
      </c>
      <c r="B16" s="65" t="s">
        <v>93</v>
      </c>
      <c r="C16" s="66" t="s">
        <v>527</v>
      </c>
      <c r="D16" s="65" t="s">
        <v>23</v>
      </c>
      <c r="E16" s="68" t="s">
        <v>528</v>
      </c>
      <c r="F16" s="68" t="s">
        <v>200</v>
      </c>
      <c r="G16" s="103"/>
      <c r="H16" s="103"/>
      <c r="I16" s="54">
        <f t="shared" si="0"/>
        <v>0</v>
      </c>
      <c r="J16" s="66" t="s">
        <v>706</v>
      </c>
      <c r="K16" s="66" t="s">
        <v>325</v>
      </c>
      <c r="L16" s="81" t="s">
        <v>493</v>
      </c>
      <c r="M16" s="96">
        <v>8876378238</v>
      </c>
      <c r="N16" s="81" t="s">
        <v>831</v>
      </c>
      <c r="O16" s="96">
        <v>9577238147</v>
      </c>
      <c r="P16" s="77" t="s">
        <v>805</v>
      </c>
      <c r="Q16" s="77" t="s">
        <v>401</v>
      </c>
      <c r="R16" s="102">
        <v>22</v>
      </c>
      <c r="S16" s="102" t="s">
        <v>504</v>
      </c>
      <c r="T16" s="46"/>
    </row>
    <row r="17" spans="1:20" ht="36">
      <c r="A17" s="4">
        <v>13</v>
      </c>
      <c r="B17" s="65" t="s">
        <v>93</v>
      </c>
      <c r="C17" s="66" t="s">
        <v>529</v>
      </c>
      <c r="D17" s="65" t="s">
        <v>23</v>
      </c>
      <c r="E17" s="68" t="s">
        <v>530</v>
      </c>
      <c r="F17" s="68" t="s">
        <v>193</v>
      </c>
      <c r="G17" s="69">
        <v>20</v>
      </c>
      <c r="H17" s="69">
        <v>15</v>
      </c>
      <c r="I17" s="54">
        <f t="shared" si="0"/>
        <v>35</v>
      </c>
      <c r="J17" s="66" t="s">
        <v>707</v>
      </c>
      <c r="K17" s="66" t="s">
        <v>325</v>
      </c>
      <c r="L17" s="81" t="s">
        <v>493</v>
      </c>
      <c r="M17" s="96">
        <v>8876378238</v>
      </c>
      <c r="N17" s="81" t="s">
        <v>832</v>
      </c>
      <c r="O17" s="96">
        <v>9613978851</v>
      </c>
      <c r="P17" s="77" t="s">
        <v>806</v>
      </c>
      <c r="Q17" s="77" t="s">
        <v>399</v>
      </c>
      <c r="R17" s="102">
        <v>22</v>
      </c>
      <c r="S17" s="102" t="s">
        <v>504</v>
      </c>
      <c r="T17" s="46"/>
    </row>
    <row r="18" spans="1:20" ht="36">
      <c r="A18" s="4">
        <v>14</v>
      </c>
      <c r="B18" s="65" t="s">
        <v>93</v>
      </c>
      <c r="C18" s="66" t="s">
        <v>531</v>
      </c>
      <c r="D18" s="65" t="s">
        <v>23</v>
      </c>
      <c r="E18" s="68" t="s">
        <v>532</v>
      </c>
      <c r="F18" s="68" t="s">
        <v>193</v>
      </c>
      <c r="G18" s="69">
        <v>58</v>
      </c>
      <c r="H18" s="69">
        <v>62</v>
      </c>
      <c r="I18" s="54">
        <f t="shared" si="0"/>
        <v>120</v>
      </c>
      <c r="J18" s="66" t="s">
        <v>708</v>
      </c>
      <c r="K18" s="66" t="s">
        <v>709</v>
      </c>
      <c r="L18" s="81" t="s">
        <v>493</v>
      </c>
      <c r="M18" s="96">
        <v>8876378238</v>
      </c>
      <c r="N18" s="81" t="s">
        <v>832</v>
      </c>
      <c r="O18" s="96">
        <v>9613978851</v>
      </c>
      <c r="P18" s="77" t="s">
        <v>806</v>
      </c>
      <c r="Q18" s="77" t="s">
        <v>399</v>
      </c>
      <c r="R18" s="102">
        <v>22</v>
      </c>
      <c r="S18" s="102" t="s">
        <v>504</v>
      </c>
      <c r="T18" s="46"/>
    </row>
    <row r="19" spans="1:20" ht="24">
      <c r="A19" s="4">
        <v>15</v>
      </c>
      <c r="B19" s="65" t="s">
        <v>93</v>
      </c>
      <c r="C19" s="66" t="s">
        <v>533</v>
      </c>
      <c r="D19" s="65" t="s">
        <v>23</v>
      </c>
      <c r="E19" s="68" t="s">
        <v>534</v>
      </c>
      <c r="F19" s="68" t="s">
        <v>193</v>
      </c>
      <c r="G19" s="69">
        <v>18</v>
      </c>
      <c r="H19" s="69">
        <v>17</v>
      </c>
      <c r="I19" s="54">
        <f t="shared" si="0"/>
        <v>35</v>
      </c>
      <c r="J19" s="66" t="s">
        <v>710</v>
      </c>
      <c r="K19" s="66" t="s">
        <v>709</v>
      </c>
      <c r="L19" s="95" t="s">
        <v>833</v>
      </c>
      <c r="M19" s="111">
        <v>9508028418</v>
      </c>
      <c r="N19" s="81" t="s">
        <v>834</v>
      </c>
      <c r="O19" s="96">
        <v>9508739668</v>
      </c>
      <c r="P19" s="77" t="s">
        <v>807</v>
      </c>
      <c r="Q19" s="77" t="s">
        <v>401</v>
      </c>
      <c r="R19" s="102">
        <v>22</v>
      </c>
      <c r="S19" s="102" t="s">
        <v>504</v>
      </c>
      <c r="T19" s="46"/>
    </row>
    <row r="20" spans="1:20" ht="36">
      <c r="A20" s="4">
        <v>16</v>
      </c>
      <c r="B20" s="65" t="s">
        <v>93</v>
      </c>
      <c r="C20" s="66" t="s">
        <v>535</v>
      </c>
      <c r="D20" s="65" t="s">
        <v>23</v>
      </c>
      <c r="E20" s="68" t="s">
        <v>536</v>
      </c>
      <c r="F20" s="68" t="s">
        <v>193</v>
      </c>
      <c r="G20" s="69">
        <v>16</v>
      </c>
      <c r="H20" s="69">
        <v>18</v>
      </c>
      <c r="I20" s="54">
        <f t="shared" si="0"/>
        <v>34</v>
      </c>
      <c r="J20" s="66" t="s">
        <v>711</v>
      </c>
      <c r="K20" s="66" t="s">
        <v>709</v>
      </c>
      <c r="L20" s="100" t="s">
        <v>835</v>
      </c>
      <c r="M20" s="101">
        <v>9864034634</v>
      </c>
      <c r="N20" s="95" t="s">
        <v>836</v>
      </c>
      <c r="O20" s="101">
        <v>9678110489</v>
      </c>
      <c r="P20" s="77" t="s">
        <v>807</v>
      </c>
      <c r="Q20" s="77" t="s">
        <v>401</v>
      </c>
      <c r="R20" s="102">
        <v>22</v>
      </c>
      <c r="S20" s="102" t="s">
        <v>504</v>
      </c>
      <c r="T20" s="46"/>
    </row>
    <row r="21" spans="1:20" ht="36">
      <c r="A21" s="4">
        <v>17</v>
      </c>
      <c r="B21" s="65" t="s">
        <v>93</v>
      </c>
      <c r="C21" s="66" t="s">
        <v>537</v>
      </c>
      <c r="D21" s="65" t="s">
        <v>23</v>
      </c>
      <c r="E21" s="68" t="s">
        <v>538</v>
      </c>
      <c r="F21" s="68" t="s">
        <v>192</v>
      </c>
      <c r="G21" s="69">
        <v>52</v>
      </c>
      <c r="H21" s="69">
        <v>45</v>
      </c>
      <c r="I21" s="54">
        <f t="shared" si="0"/>
        <v>97</v>
      </c>
      <c r="J21" s="66" t="s">
        <v>712</v>
      </c>
      <c r="K21" s="66" t="s">
        <v>709</v>
      </c>
      <c r="L21" s="100" t="s">
        <v>835</v>
      </c>
      <c r="M21" s="101">
        <v>9864034634</v>
      </c>
      <c r="N21" s="95" t="s">
        <v>836</v>
      </c>
      <c r="O21" s="101">
        <v>9678110489</v>
      </c>
      <c r="P21" s="77" t="s">
        <v>807</v>
      </c>
      <c r="Q21" s="77" t="s">
        <v>401</v>
      </c>
      <c r="R21" s="102">
        <v>22</v>
      </c>
      <c r="S21" s="102" t="s">
        <v>504</v>
      </c>
      <c r="T21" s="46"/>
    </row>
    <row r="22" spans="1:20" ht="24">
      <c r="A22" s="4">
        <v>18</v>
      </c>
      <c r="B22" s="65" t="s">
        <v>93</v>
      </c>
      <c r="C22" s="66" t="s">
        <v>539</v>
      </c>
      <c r="D22" s="65" t="s">
        <v>23</v>
      </c>
      <c r="E22" s="68" t="s">
        <v>540</v>
      </c>
      <c r="F22" s="68" t="s">
        <v>192</v>
      </c>
      <c r="G22" s="69">
        <v>93</v>
      </c>
      <c r="H22" s="69">
        <v>74</v>
      </c>
      <c r="I22" s="54">
        <f t="shared" si="0"/>
        <v>167</v>
      </c>
      <c r="J22" s="66" t="s">
        <v>713</v>
      </c>
      <c r="K22" s="66" t="s">
        <v>709</v>
      </c>
      <c r="L22" s="100" t="s">
        <v>837</v>
      </c>
      <c r="M22" s="101">
        <v>9401451734</v>
      </c>
      <c r="N22" s="81" t="s">
        <v>838</v>
      </c>
      <c r="O22" s="96">
        <v>8011198949</v>
      </c>
      <c r="P22" s="77" t="s">
        <v>808</v>
      </c>
      <c r="Q22" s="77" t="s">
        <v>403</v>
      </c>
      <c r="R22" s="102">
        <v>22</v>
      </c>
      <c r="S22" s="102" t="s">
        <v>504</v>
      </c>
      <c r="T22" s="46"/>
    </row>
    <row r="23" spans="1:20" ht="24">
      <c r="A23" s="4">
        <v>19</v>
      </c>
      <c r="B23" s="65" t="s">
        <v>93</v>
      </c>
      <c r="C23" s="66" t="s">
        <v>541</v>
      </c>
      <c r="D23" s="65" t="s">
        <v>23</v>
      </c>
      <c r="E23" s="68" t="s">
        <v>542</v>
      </c>
      <c r="F23" s="68" t="s">
        <v>193</v>
      </c>
      <c r="G23" s="69">
        <v>11</v>
      </c>
      <c r="H23" s="69">
        <v>18</v>
      </c>
      <c r="I23" s="54">
        <f t="shared" si="0"/>
        <v>29</v>
      </c>
      <c r="J23" s="66" t="s">
        <v>714</v>
      </c>
      <c r="K23" s="66" t="s">
        <v>709</v>
      </c>
      <c r="L23" s="86" t="s">
        <v>839</v>
      </c>
      <c r="M23" s="101">
        <v>8011837081</v>
      </c>
      <c r="N23" s="88" t="s">
        <v>840</v>
      </c>
      <c r="O23" s="101">
        <v>9577903173</v>
      </c>
      <c r="P23" s="77" t="s">
        <v>809</v>
      </c>
      <c r="Q23" s="77" t="s">
        <v>405</v>
      </c>
      <c r="R23" s="102">
        <v>22</v>
      </c>
      <c r="S23" s="102" t="s">
        <v>504</v>
      </c>
      <c r="T23" s="46"/>
    </row>
    <row r="24" spans="1:20" ht="24">
      <c r="A24" s="4">
        <v>20</v>
      </c>
      <c r="B24" s="65" t="s">
        <v>93</v>
      </c>
      <c r="C24" s="66" t="s">
        <v>543</v>
      </c>
      <c r="D24" s="65" t="s">
        <v>23</v>
      </c>
      <c r="E24" s="68" t="s">
        <v>544</v>
      </c>
      <c r="F24" s="68" t="s">
        <v>193</v>
      </c>
      <c r="G24" s="69">
        <v>16</v>
      </c>
      <c r="H24" s="69">
        <v>7</v>
      </c>
      <c r="I24" s="54">
        <f t="shared" si="0"/>
        <v>23</v>
      </c>
      <c r="J24" s="66" t="s">
        <v>715</v>
      </c>
      <c r="K24" s="66" t="s">
        <v>709</v>
      </c>
      <c r="L24" s="86" t="s">
        <v>839</v>
      </c>
      <c r="M24" s="101">
        <v>8011837081</v>
      </c>
      <c r="N24" s="88" t="s">
        <v>840</v>
      </c>
      <c r="O24" s="101">
        <v>9577903173</v>
      </c>
      <c r="P24" s="77" t="s">
        <v>809</v>
      </c>
      <c r="Q24" s="77" t="s">
        <v>405</v>
      </c>
      <c r="R24" s="102">
        <v>22</v>
      </c>
      <c r="S24" s="102" t="s">
        <v>504</v>
      </c>
      <c r="T24" s="46"/>
    </row>
    <row r="25" spans="1:20" ht="24">
      <c r="A25" s="4">
        <v>21</v>
      </c>
      <c r="B25" s="65" t="s">
        <v>93</v>
      </c>
      <c r="C25" s="66" t="s">
        <v>545</v>
      </c>
      <c r="D25" s="65" t="s">
        <v>23</v>
      </c>
      <c r="E25" s="68" t="s">
        <v>546</v>
      </c>
      <c r="F25" s="68" t="s">
        <v>193</v>
      </c>
      <c r="G25" s="69">
        <v>32</v>
      </c>
      <c r="H25" s="69">
        <v>29</v>
      </c>
      <c r="I25" s="54">
        <f t="shared" si="0"/>
        <v>61</v>
      </c>
      <c r="J25" s="66" t="s">
        <v>716</v>
      </c>
      <c r="K25" s="66" t="s">
        <v>709</v>
      </c>
      <c r="L25" s="86" t="s">
        <v>839</v>
      </c>
      <c r="M25" s="101">
        <v>8011837081</v>
      </c>
      <c r="N25" s="88" t="s">
        <v>840</v>
      </c>
      <c r="O25" s="101">
        <v>9577903173</v>
      </c>
      <c r="P25" s="77" t="s">
        <v>809</v>
      </c>
      <c r="Q25" s="77" t="s">
        <v>405</v>
      </c>
      <c r="R25" s="102">
        <v>22</v>
      </c>
      <c r="S25" s="102" t="s">
        <v>504</v>
      </c>
      <c r="T25" s="46"/>
    </row>
    <row r="26" spans="1:20" ht="24">
      <c r="A26" s="4">
        <v>22</v>
      </c>
      <c r="B26" s="65" t="s">
        <v>93</v>
      </c>
      <c r="C26" s="66" t="s">
        <v>547</v>
      </c>
      <c r="D26" s="65" t="s">
        <v>23</v>
      </c>
      <c r="E26" s="68" t="s">
        <v>548</v>
      </c>
      <c r="F26" s="68" t="s">
        <v>193</v>
      </c>
      <c r="G26" s="69">
        <v>24</v>
      </c>
      <c r="H26" s="69">
        <v>16</v>
      </c>
      <c r="I26" s="54">
        <f t="shared" si="0"/>
        <v>40</v>
      </c>
      <c r="J26" s="66" t="s">
        <v>717</v>
      </c>
      <c r="K26" s="66" t="s">
        <v>718</v>
      </c>
      <c r="L26" s="86" t="s">
        <v>839</v>
      </c>
      <c r="M26" s="101">
        <v>8011837081</v>
      </c>
      <c r="N26" s="88" t="s">
        <v>840</v>
      </c>
      <c r="O26" s="101">
        <v>9577903173</v>
      </c>
      <c r="P26" s="77" t="s">
        <v>810</v>
      </c>
      <c r="Q26" s="77" t="s">
        <v>407</v>
      </c>
      <c r="R26" s="102">
        <v>22</v>
      </c>
      <c r="S26" s="102" t="s">
        <v>504</v>
      </c>
      <c r="T26" s="46"/>
    </row>
    <row r="27" spans="1:20" ht="24">
      <c r="A27" s="4">
        <v>23</v>
      </c>
      <c r="B27" s="65" t="s">
        <v>93</v>
      </c>
      <c r="C27" s="66" t="s">
        <v>549</v>
      </c>
      <c r="D27" s="65" t="s">
        <v>23</v>
      </c>
      <c r="E27" s="68" t="s">
        <v>550</v>
      </c>
      <c r="F27" s="68" t="s">
        <v>192</v>
      </c>
      <c r="G27" s="69">
        <v>17</v>
      </c>
      <c r="H27" s="69">
        <v>22</v>
      </c>
      <c r="I27" s="54">
        <f t="shared" si="0"/>
        <v>39</v>
      </c>
      <c r="J27" s="66" t="s">
        <v>719</v>
      </c>
      <c r="K27" s="66" t="s">
        <v>718</v>
      </c>
      <c r="L27" s="95" t="s">
        <v>490</v>
      </c>
      <c r="M27" s="101">
        <v>9085739542</v>
      </c>
      <c r="N27" s="95" t="s">
        <v>841</v>
      </c>
      <c r="O27" s="112">
        <v>9864664439</v>
      </c>
      <c r="P27" s="77" t="s">
        <v>810</v>
      </c>
      <c r="Q27" s="77" t="s">
        <v>407</v>
      </c>
      <c r="R27" s="102">
        <v>22</v>
      </c>
      <c r="S27" s="102" t="s">
        <v>504</v>
      </c>
      <c r="T27" s="46"/>
    </row>
    <row r="28" spans="1:20" ht="24">
      <c r="A28" s="4">
        <v>24</v>
      </c>
      <c r="B28" s="65" t="s">
        <v>93</v>
      </c>
      <c r="C28" s="66" t="s">
        <v>551</v>
      </c>
      <c r="D28" s="65" t="s">
        <v>23</v>
      </c>
      <c r="E28" s="68" t="s">
        <v>552</v>
      </c>
      <c r="F28" s="68" t="s">
        <v>193</v>
      </c>
      <c r="G28" s="69">
        <v>16</v>
      </c>
      <c r="H28" s="69">
        <v>7</v>
      </c>
      <c r="I28" s="54">
        <f t="shared" si="0"/>
        <v>23</v>
      </c>
      <c r="J28" s="66" t="s">
        <v>720</v>
      </c>
      <c r="K28" s="66" t="s">
        <v>718</v>
      </c>
      <c r="L28" s="95" t="s">
        <v>490</v>
      </c>
      <c r="M28" s="101">
        <v>9085739542</v>
      </c>
      <c r="N28" s="95" t="s">
        <v>841</v>
      </c>
      <c r="O28" s="112">
        <v>9864664439</v>
      </c>
      <c r="P28" s="77" t="s">
        <v>810</v>
      </c>
      <c r="Q28" s="77" t="s">
        <v>407</v>
      </c>
      <c r="R28" s="102">
        <v>22</v>
      </c>
      <c r="S28" s="102" t="s">
        <v>504</v>
      </c>
      <c r="T28" s="46"/>
    </row>
    <row r="29" spans="1:20" ht="36">
      <c r="A29" s="4">
        <v>25</v>
      </c>
      <c r="B29" s="65" t="s">
        <v>93</v>
      </c>
      <c r="C29" s="66" t="s">
        <v>553</v>
      </c>
      <c r="D29" s="65" t="s">
        <v>23</v>
      </c>
      <c r="E29" s="68" t="s">
        <v>554</v>
      </c>
      <c r="F29" s="68" t="s">
        <v>193</v>
      </c>
      <c r="G29" s="69">
        <v>3</v>
      </c>
      <c r="H29" s="69">
        <v>7</v>
      </c>
      <c r="I29" s="54">
        <f t="shared" si="0"/>
        <v>10</v>
      </c>
      <c r="J29" s="66" t="s">
        <v>721</v>
      </c>
      <c r="K29" s="66" t="s">
        <v>718</v>
      </c>
      <c r="L29" s="95" t="s">
        <v>490</v>
      </c>
      <c r="M29" s="101">
        <v>9085739542</v>
      </c>
      <c r="N29" s="95" t="s">
        <v>841</v>
      </c>
      <c r="O29" s="112">
        <v>9864664439</v>
      </c>
      <c r="P29" s="77" t="s">
        <v>811</v>
      </c>
      <c r="Q29" s="77" t="s">
        <v>399</v>
      </c>
      <c r="R29" s="102">
        <v>22</v>
      </c>
      <c r="S29" s="102" t="s">
        <v>504</v>
      </c>
      <c r="T29" s="46"/>
    </row>
    <row r="30" spans="1:20" ht="24">
      <c r="A30" s="4">
        <v>26</v>
      </c>
      <c r="B30" s="65" t="s">
        <v>93</v>
      </c>
      <c r="C30" s="66" t="s">
        <v>555</v>
      </c>
      <c r="D30" s="65" t="s">
        <v>23</v>
      </c>
      <c r="E30" s="68" t="s">
        <v>556</v>
      </c>
      <c r="F30" s="68" t="s">
        <v>193</v>
      </c>
      <c r="G30" s="69">
        <v>23</v>
      </c>
      <c r="H30" s="69">
        <v>11</v>
      </c>
      <c r="I30" s="54">
        <f t="shared" si="0"/>
        <v>34</v>
      </c>
      <c r="J30" s="66" t="s">
        <v>722</v>
      </c>
      <c r="K30" s="66" t="s">
        <v>718</v>
      </c>
      <c r="L30" s="95" t="s">
        <v>490</v>
      </c>
      <c r="M30" s="101">
        <v>9085739542</v>
      </c>
      <c r="N30" s="95" t="s">
        <v>841</v>
      </c>
      <c r="O30" s="112">
        <v>9864664439</v>
      </c>
      <c r="P30" s="77" t="s">
        <v>811</v>
      </c>
      <c r="Q30" s="77" t="s">
        <v>399</v>
      </c>
      <c r="R30" s="102">
        <v>22</v>
      </c>
      <c r="S30" s="102" t="s">
        <v>504</v>
      </c>
      <c r="T30" s="46"/>
    </row>
    <row r="31" spans="1:20" ht="36">
      <c r="A31" s="4">
        <v>27</v>
      </c>
      <c r="B31" s="65" t="s">
        <v>93</v>
      </c>
      <c r="C31" s="66" t="s">
        <v>557</v>
      </c>
      <c r="D31" s="65" t="s">
        <v>23</v>
      </c>
      <c r="E31" s="68" t="s">
        <v>558</v>
      </c>
      <c r="F31" s="68" t="s">
        <v>193</v>
      </c>
      <c r="G31" s="69">
        <v>18</v>
      </c>
      <c r="H31" s="69">
        <v>12</v>
      </c>
      <c r="I31" s="54">
        <f t="shared" si="0"/>
        <v>30</v>
      </c>
      <c r="J31" s="66" t="s">
        <v>723</v>
      </c>
      <c r="K31" s="66" t="s">
        <v>718</v>
      </c>
      <c r="L31" s="95" t="s">
        <v>490</v>
      </c>
      <c r="M31" s="101">
        <v>9085739542</v>
      </c>
      <c r="N31" s="95" t="s">
        <v>841</v>
      </c>
      <c r="O31" s="112">
        <v>9864664439</v>
      </c>
      <c r="P31" s="77" t="s">
        <v>811</v>
      </c>
      <c r="Q31" s="77" t="s">
        <v>399</v>
      </c>
      <c r="R31" s="102">
        <v>22</v>
      </c>
      <c r="S31" s="102" t="s">
        <v>504</v>
      </c>
      <c r="T31" s="46"/>
    </row>
    <row r="32" spans="1:20" ht="24">
      <c r="A32" s="4">
        <v>28</v>
      </c>
      <c r="B32" s="65" t="s">
        <v>93</v>
      </c>
      <c r="C32" s="66" t="s">
        <v>559</v>
      </c>
      <c r="D32" s="65" t="s">
        <v>23</v>
      </c>
      <c r="E32" s="68" t="s">
        <v>560</v>
      </c>
      <c r="F32" s="68" t="s">
        <v>193</v>
      </c>
      <c r="G32" s="69">
        <v>28</v>
      </c>
      <c r="H32" s="69">
        <v>24</v>
      </c>
      <c r="I32" s="54">
        <f t="shared" si="0"/>
        <v>52</v>
      </c>
      <c r="J32" s="66" t="s">
        <v>724</v>
      </c>
      <c r="K32" s="66" t="s">
        <v>718</v>
      </c>
      <c r="L32" s="95" t="s">
        <v>490</v>
      </c>
      <c r="M32" s="101">
        <v>9085739542</v>
      </c>
      <c r="N32" s="95" t="s">
        <v>841</v>
      </c>
      <c r="O32" s="112">
        <v>9864664439</v>
      </c>
      <c r="P32" s="77" t="s">
        <v>812</v>
      </c>
      <c r="Q32" s="77" t="s">
        <v>401</v>
      </c>
      <c r="R32" s="102">
        <v>22</v>
      </c>
      <c r="S32" s="102" t="s">
        <v>504</v>
      </c>
      <c r="T32" s="46"/>
    </row>
    <row r="33" spans="1:20" ht="24">
      <c r="A33" s="4">
        <v>29</v>
      </c>
      <c r="B33" s="65" t="s">
        <v>93</v>
      </c>
      <c r="C33" s="66" t="s">
        <v>561</v>
      </c>
      <c r="D33" s="65" t="s">
        <v>23</v>
      </c>
      <c r="E33" s="68" t="s">
        <v>562</v>
      </c>
      <c r="F33" s="68" t="s">
        <v>193</v>
      </c>
      <c r="G33" s="69">
        <v>18</v>
      </c>
      <c r="H33" s="69">
        <v>14</v>
      </c>
      <c r="I33" s="54">
        <f t="shared" si="0"/>
        <v>32</v>
      </c>
      <c r="J33" s="66" t="s">
        <v>725</v>
      </c>
      <c r="K33" s="66" t="s">
        <v>718</v>
      </c>
      <c r="L33" s="95" t="s">
        <v>490</v>
      </c>
      <c r="M33" s="101">
        <v>9085739542</v>
      </c>
      <c r="N33" s="95" t="s">
        <v>841</v>
      </c>
      <c r="O33" s="112">
        <v>9864664439</v>
      </c>
      <c r="P33" s="77" t="s">
        <v>812</v>
      </c>
      <c r="Q33" s="77" t="s">
        <v>401</v>
      </c>
      <c r="R33" s="102">
        <v>22</v>
      </c>
      <c r="S33" s="102" t="s">
        <v>504</v>
      </c>
      <c r="T33" s="46"/>
    </row>
    <row r="34" spans="1:20" ht="24">
      <c r="A34" s="4">
        <v>30</v>
      </c>
      <c r="B34" s="65" t="s">
        <v>93</v>
      </c>
      <c r="C34" s="66" t="s">
        <v>563</v>
      </c>
      <c r="D34" s="65" t="s">
        <v>23</v>
      </c>
      <c r="E34" s="68" t="s">
        <v>564</v>
      </c>
      <c r="F34" s="68" t="s">
        <v>193</v>
      </c>
      <c r="G34" s="69">
        <v>26</v>
      </c>
      <c r="H34" s="69">
        <v>23</v>
      </c>
      <c r="I34" s="54">
        <f t="shared" si="0"/>
        <v>49</v>
      </c>
      <c r="J34" s="66" t="s">
        <v>726</v>
      </c>
      <c r="K34" s="66" t="s">
        <v>718</v>
      </c>
      <c r="L34" s="95" t="s">
        <v>490</v>
      </c>
      <c r="M34" s="101">
        <v>9085739542</v>
      </c>
      <c r="N34" s="95" t="s">
        <v>841</v>
      </c>
      <c r="O34" s="112">
        <v>9864664439</v>
      </c>
      <c r="P34" s="77" t="s">
        <v>812</v>
      </c>
      <c r="Q34" s="77" t="s">
        <v>401</v>
      </c>
      <c r="R34" s="102">
        <v>22</v>
      </c>
      <c r="S34" s="102" t="s">
        <v>504</v>
      </c>
      <c r="T34" s="46"/>
    </row>
    <row r="35" spans="1:20" ht="24">
      <c r="A35" s="4">
        <v>31</v>
      </c>
      <c r="B35" s="65" t="s">
        <v>93</v>
      </c>
      <c r="C35" s="66" t="s">
        <v>565</v>
      </c>
      <c r="D35" s="65" t="s">
        <v>23</v>
      </c>
      <c r="E35" s="68" t="s">
        <v>566</v>
      </c>
      <c r="F35" s="68" t="s">
        <v>193</v>
      </c>
      <c r="G35" s="69">
        <v>18</v>
      </c>
      <c r="H35" s="69">
        <v>14</v>
      </c>
      <c r="I35" s="54">
        <f t="shared" si="0"/>
        <v>32</v>
      </c>
      <c r="J35" s="66" t="s">
        <v>727</v>
      </c>
      <c r="K35" s="66" t="s">
        <v>718</v>
      </c>
      <c r="L35" s="95" t="s">
        <v>490</v>
      </c>
      <c r="M35" s="101">
        <v>9085739542</v>
      </c>
      <c r="N35" s="95" t="s">
        <v>841</v>
      </c>
      <c r="O35" s="112">
        <v>9864664439</v>
      </c>
      <c r="P35" s="77" t="s">
        <v>813</v>
      </c>
      <c r="Q35" s="77" t="s">
        <v>403</v>
      </c>
      <c r="R35" s="102">
        <v>22</v>
      </c>
      <c r="S35" s="102" t="s">
        <v>504</v>
      </c>
      <c r="T35" s="46"/>
    </row>
    <row r="36" spans="1:20" ht="24">
      <c r="A36" s="4">
        <v>32</v>
      </c>
      <c r="B36" s="65" t="s">
        <v>93</v>
      </c>
      <c r="C36" s="66" t="s">
        <v>567</v>
      </c>
      <c r="D36" s="65" t="s">
        <v>23</v>
      </c>
      <c r="E36" s="68" t="s">
        <v>568</v>
      </c>
      <c r="F36" s="68" t="s">
        <v>193</v>
      </c>
      <c r="G36" s="69">
        <v>14</v>
      </c>
      <c r="H36" s="69">
        <v>9</v>
      </c>
      <c r="I36" s="54">
        <f t="shared" si="0"/>
        <v>23</v>
      </c>
      <c r="J36" s="66" t="s">
        <v>728</v>
      </c>
      <c r="K36" s="66" t="s">
        <v>718</v>
      </c>
      <c r="L36" s="95" t="s">
        <v>490</v>
      </c>
      <c r="M36" s="101">
        <v>9085739542</v>
      </c>
      <c r="N36" s="95" t="s">
        <v>841</v>
      </c>
      <c r="O36" s="112">
        <v>9864664439</v>
      </c>
      <c r="P36" s="77" t="s">
        <v>813</v>
      </c>
      <c r="Q36" s="77" t="s">
        <v>403</v>
      </c>
      <c r="R36" s="102">
        <v>22</v>
      </c>
      <c r="S36" s="102" t="s">
        <v>504</v>
      </c>
      <c r="T36" s="18"/>
    </row>
    <row r="37" spans="1:20">
      <c r="A37" s="4">
        <v>33</v>
      </c>
      <c r="B37" s="65" t="s">
        <v>93</v>
      </c>
      <c r="C37" s="66" t="s">
        <v>569</v>
      </c>
      <c r="D37" s="65" t="s">
        <v>23</v>
      </c>
      <c r="E37" s="68" t="s">
        <v>570</v>
      </c>
      <c r="F37" s="68" t="s">
        <v>193</v>
      </c>
      <c r="G37" s="69">
        <v>72</v>
      </c>
      <c r="H37" s="69">
        <v>46</v>
      </c>
      <c r="I37" s="54">
        <f t="shared" si="0"/>
        <v>118</v>
      </c>
      <c r="J37" s="66" t="s">
        <v>729</v>
      </c>
      <c r="K37" s="66" t="s">
        <v>730</v>
      </c>
      <c r="L37" s="95" t="s">
        <v>490</v>
      </c>
      <c r="M37" s="101">
        <v>9085739542</v>
      </c>
      <c r="N37" s="95" t="s">
        <v>841</v>
      </c>
      <c r="O37" s="112">
        <v>9864664439</v>
      </c>
      <c r="P37" s="77" t="s">
        <v>814</v>
      </c>
      <c r="Q37" s="77" t="s">
        <v>405</v>
      </c>
      <c r="R37" s="102">
        <v>22</v>
      </c>
      <c r="S37" s="102" t="s">
        <v>504</v>
      </c>
      <c r="T37" s="18"/>
    </row>
    <row r="38" spans="1:20">
      <c r="A38" s="4">
        <v>34</v>
      </c>
      <c r="B38" s="65" t="s">
        <v>93</v>
      </c>
      <c r="C38" s="66" t="s">
        <v>571</v>
      </c>
      <c r="D38" s="65" t="s">
        <v>23</v>
      </c>
      <c r="E38" s="68" t="s">
        <v>572</v>
      </c>
      <c r="F38" s="68" t="s">
        <v>192</v>
      </c>
      <c r="G38" s="104">
        <v>28</v>
      </c>
      <c r="H38" s="104">
        <v>62</v>
      </c>
      <c r="I38" s="54">
        <f t="shared" si="0"/>
        <v>90</v>
      </c>
      <c r="J38" s="66" t="s">
        <v>729</v>
      </c>
      <c r="K38" s="66" t="s">
        <v>730</v>
      </c>
      <c r="L38" s="95" t="s">
        <v>446</v>
      </c>
      <c r="M38" s="111">
        <v>9954013062</v>
      </c>
      <c r="N38" s="95" t="s">
        <v>842</v>
      </c>
      <c r="O38" s="111">
        <v>9854556300</v>
      </c>
      <c r="P38" s="77" t="s">
        <v>815</v>
      </c>
      <c r="Q38" s="77" t="s">
        <v>407</v>
      </c>
      <c r="R38" s="102">
        <v>22</v>
      </c>
      <c r="S38" s="102" t="s">
        <v>504</v>
      </c>
      <c r="T38" s="18"/>
    </row>
    <row r="39" spans="1:20" ht="24">
      <c r="A39" s="4">
        <v>35</v>
      </c>
      <c r="B39" s="65" t="s">
        <v>94</v>
      </c>
      <c r="C39" s="67" t="s">
        <v>573</v>
      </c>
      <c r="D39" s="65" t="s">
        <v>25</v>
      </c>
      <c r="E39" s="71" t="s">
        <v>574</v>
      </c>
      <c r="F39" s="105"/>
      <c r="G39" s="106">
        <v>33.409090909090914</v>
      </c>
      <c r="H39" s="106">
        <v>36.590909090909086</v>
      </c>
      <c r="I39" s="54">
        <f t="shared" si="0"/>
        <v>70</v>
      </c>
      <c r="J39" s="66" t="s">
        <v>731</v>
      </c>
      <c r="K39" s="66" t="s">
        <v>374</v>
      </c>
      <c r="L39" s="95" t="s">
        <v>446</v>
      </c>
      <c r="M39" s="111">
        <v>9954013062</v>
      </c>
      <c r="N39" s="95" t="s">
        <v>842</v>
      </c>
      <c r="O39" s="111">
        <v>9854556300</v>
      </c>
      <c r="P39" s="78" t="s">
        <v>796</v>
      </c>
      <c r="Q39" s="78" t="s">
        <v>405</v>
      </c>
      <c r="R39" s="102">
        <v>22</v>
      </c>
      <c r="S39" s="102" t="s">
        <v>504</v>
      </c>
      <c r="T39" s="18"/>
    </row>
    <row r="40" spans="1:20" ht="24">
      <c r="A40" s="4">
        <v>36</v>
      </c>
      <c r="B40" s="65" t="s">
        <v>94</v>
      </c>
      <c r="C40" s="67" t="s">
        <v>575</v>
      </c>
      <c r="D40" s="65" t="s">
        <v>25</v>
      </c>
      <c r="E40" s="71" t="s">
        <v>576</v>
      </c>
      <c r="F40" s="105"/>
      <c r="G40" s="106">
        <v>7.5</v>
      </c>
      <c r="H40" s="106">
        <v>7.5</v>
      </c>
      <c r="I40" s="54">
        <f t="shared" si="0"/>
        <v>15</v>
      </c>
      <c r="J40" s="66" t="s">
        <v>732</v>
      </c>
      <c r="K40" s="66" t="s">
        <v>374</v>
      </c>
      <c r="L40" s="95" t="s">
        <v>446</v>
      </c>
      <c r="M40" s="111">
        <v>9954013062</v>
      </c>
      <c r="N40" s="95" t="s">
        <v>842</v>
      </c>
      <c r="O40" s="111">
        <v>9854556300</v>
      </c>
      <c r="P40" s="78" t="s">
        <v>796</v>
      </c>
      <c r="Q40" s="78" t="s">
        <v>405</v>
      </c>
      <c r="R40" s="102">
        <v>22</v>
      </c>
      <c r="S40" s="102" t="s">
        <v>504</v>
      </c>
      <c r="T40" s="18"/>
    </row>
    <row r="41" spans="1:20" ht="36">
      <c r="A41" s="4">
        <v>37</v>
      </c>
      <c r="B41" s="65" t="s">
        <v>94</v>
      </c>
      <c r="C41" s="67" t="s">
        <v>577</v>
      </c>
      <c r="D41" s="65" t="s">
        <v>25</v>
      </c>
      <c r="E41" s="71" t="s">
        <v>578</v>
      </c>
      <c r="F41" s="105"/>
      <c r="G41" s="106">
        <v>42.051282051282044</v>
      </c>
      <c r="H41" s="106">
        <v>39.948717948717949</v>
      </c>
      <c r="I41" s="54">
        <f t="shared" si="0"/>
        <v>82</v>
      </c>
      <c r="J41" s="66" t="s">
        <v>733</v>
      </c>
      <c r="K41" s="66" t="s">
        <v>374</v>
      </c>
      <c r="L41" s="95" t="s">
        <v>446</v>
      </c>
      <c r="M41" s="111">
        <v>9954013062</v>
      </c>
      <c r="N41" s="95" t="s">
        <v>842</v>
      </c>
      <c r="O41" s="111">
        <v>9854556300</v>
      </c>
      <c r="P41" s="78" t="s">
        <v>796</v>
      </c>
      <c r="Q41" s="78" t="s">
        <v>405</v>
      </c>
      <c r="R41" s="102">
        <v>22</v>
      </c>
      <c r="S41" s="102" t="s">
        <v>504</v>
      </c>
      <c r="T41" s="18"/>
    </row>
    <row r="42" spans="1:20" ht="36">
      <c r="A42" s="4">
        <v>38</v>
      </c>
      <c r="B42" s="65" t="s">
        <v>94</v>
      </c>
      <c r="C42" s="67" t="s">
        <v>579</v>
      </c>
      <c r="D42" s="65" t="s">
        <v>25</v>
      </c>
      <c r="E42" s="71" t="s">
        <v>580</v>
      </c>
      <c r="F42" s="105"/>
      <c r="G42" s="106">
        <v>15.384615384615385</v>
      </c>
      <c r="H42" s="106">
        <v>9.6153846153846168</v>
      </c>
      <c r="I42" s="54">
        <f t="shared" si="0"/>
        <v>25</v>
      </c>
      <c r="J42" s="66" t="s">
        <v>734</v>
      </c>
      <c r="K42" s="66" t="s">
        <v>374</v>
      </c>
      <c r="L42" s="95" t="s">
        <v>446</v>
      </c>
      <c r="M42" s="111">
        <v>9954013062</v>
      </c>
      <c r="N42" s="95" t="s">
        <v>842</v>
      </c>
      <c r="O42" s="111">
        <v>9854556300</v>
      </c>
      <c r="P42" s="78" t="s">
        <v>797</v>
      </c>
      <c r="Q42" s="78" t="s">
        <v>407</v>
      </c>
      <c r="R42" s="102">
        <v>22</v>
      </c>
      <c r="S42" s="102" t="s">
        <v>504</v>
      </c>
      <c r="T42" s="18"/>
    </row>
    <row r="43" spans="1:20" ht="24">
      <c r="A43" s="4">
        <v>39</v>
      </c>
      <c r="B43" s="65" t="s">
        <v>94</v>
      </c>
      <c r="C43" s="67" t="s">
        <v>581</v>
      </c>
      <c r="D43" s="65" t="s">
        <v>25</v>
      </c>
      <c r="E43" s="71" t="s">
        <v>582</v>
      </c>
      <c r="F43" s="105"/>
      <c r="G43" s="106">
        <v>19.384615384615383</v>
      </c>
      <c r="H43" s="106">
        <v>16.615384615384613</v>
      </c>
      <c r="I43" s="54">
        <f t="shared" si="0"/>
        <v>36</v>
      </c>
      <c r="J43" s="66" t="s">
        <v>735</v>
      </c>
      <c r="K43" s="66" t="s">
        <v>374</v>
      </c>
      <c r="L43" s="95" t="s">
        <v>446</v>
      </c>
      <c r="M43" s="111">
        <v>9954013062</v>
      </c>
      <c r="N43" s="95" t="s">
        <v>842</v>
      </c>
      <c r="O43" s="111">
        <v>9854556300</v>
      </c>
      <c r="P43" s="78" t="s">
        <v>797</v>
      </c>
      <c r="Q43" s="78" t="s">
        <v>407</v>
      </c>
      <c r="R43" s="102">
        <v>22</v>
      </c>
      <c r="S43" s="102" t="s">
        <v>504</v>
      </c>
      <c r="T43" s="18"/>
    </row>
    <row r="44" spans="1:20" ht="24">
      <c r="A44" s="4">
        <v>40</v>
      </c>
      <c r="B44" s="65" t="s">
        <v>94</v>
      </c>
      <c r="C44" s="67" t="s">
        <v>583</v>
      </c>
      <c r="D44" s="65" t="s">
        <v>25</v>
      </c>
      <c r="E44" s="71" t="s">
        <v>584</v>
      </c>
      <c r="F44" s="105"/>
      <c r="G44" s="106">
        <v>18.92307692307692</v>
      </c>
      <c r="H44" s="106">
        <v>22.076923076923073</v>
      </c>
      <c r="I44" s="54">
        <f t="shared" si="0"/>
        <v>40.999999999999993</v>
      </c>
      <c r="J44" s="66" t="s">
        <v>736</v>
      </c>
      <c r="K44" s="66" t="s">
        <v>374</v>
      </c>
      <c r="L44" s="95" t="s">
        <v>446</v>
      </c>
      <c r="M44" s="111">
        <v>9954013062</v>
      </c>
      <c r="N44" s="95" t="s">
        <v>842</v>
      </c>
      <c r="O44" s="111">
        <v>9854556300</v>
      </c>
      <c r="P44" s="78" t="s">
        <v>797</v>
      </c>
      <c r="Q44" s="78" t="s">
        <v>407</v>
      </c>
      <c r="R44" s="102">
        <v>22</v>
      </c>
      <c r="S44" s="102" t="s">
        <v>504</v>
      </c>
      <c r="T44" s="18"/>
    </row>
    <row r="45" spans="1:20" ht="24">
      <c r="A45" s="4">
        <v>41</v>
      </c>
      <c r="B45" s="65" t="s">
        <v>94</v>
      </c>
      <c r="C45" s="67" t="s">
        <v>585</v>
      </c>
      <c r="D45" s="65" t="s">
        <v>25</v>
      </c>
      <c r="E45" s="71" t="s">
        <v>586</v>
      </c>
      <c r="F45" s="105"/>
      <c r="G45" s="106">
        <v>12.133333333333333</v>
      </c>
      <c r="H45" s="106">
        <v>13.866666666666667</v>
      </c>
      <c r="I45" s="54">
        <f t="shared" si="0"/>
        <v>26</v>
      </c>
      <c r="J45" s="66" t="s">
        <v>737</v>
      </c>
      <c r="K45" s="66" t="s">
        <v>374</v>
      </c>
      <c r="L45" s="95" t="s">
        <v>446</v>
      </c>
      <c r="M45" s="111">
        <v>9954013062</v>
      </c>
      <c r="N45" s="95" t="s">
        <v>842</v>
      </c>
      <c r="O45" s="111">
        <v>9854556300</v>
      </c>
      <c r="P45" s="78" t="s">
        <v>798</v>
      </c>
      <c r="Q45" s="78" t="s">
        <v>409</v>
      </c>
      <c r="R45" s="102">
        <v>22</v>
      </c>
      <c r="S45" s="102" t="s">
        <v>504</v>
      </c>
      <c r="T45" s="18"/>
    </row>
    <row r="46" spans="1:20" ht="24">
      <c r="A46" s="4">
        <v>42</v>
      </c>
      <c r="B46" s="65" t="s">
        <v>94</v>
      </c>
      <c r="C46" s="67" t="s">
        <v>587</v>
      </c>
      <c r="D46" s="65" t="s">
        <v>25</v>
      </c>
      <c r="E46" s="71" t="s">
        <v>588</v>
      </c>
      <c r="F46" s="105"/>
      <c r="G46" s="106">
        <v>14</v>
      </c>
      <c r="H46" s="106">
        <v>14</v>
      </c>
      <c r="I46" s="54">
        <f t="shared" si="0"/>
        <v>28</v>
      </c>
      <c r="J46" s="66" t="s">
        <v>738</v>
      </c>
      <c r="K46" s="66" t="s">
        <v>374</v>
      </c>
      <c r="L46" s="95" t="s">
        <v>446</v>
      </c>
      <c r="M46" s="111">
        <v>9954013062</v>
      </c>
      <c r="N46" s="95" t="s">
        <v>842</v>
      </c>
      <c r="O46" s="111">
        <v>9854556300</v>
      </c>
      <c r="P46" s="78" t="s">
        <v>798</v>
      </c>
      <c r="Q46" s="78" t="s">
        <v>409</v>
      </c>
      <c r="R46" s="102">
        <v>22</v>
      </c>
      <c r="S46" s="102" t="s">
        <v>504</v>
      </c>
      <c r="T46" s="18"/>
    </row>
    <row r="47" spans="1:20" ht="24">
      <c r="A47" s="4">
        <v>43</v>
      </c>
      <c r="B47" s="65" t="s">
        <v>94</v>
      </c>
      <c r="C47" s="67" t="s">
        <v>589</v>
      </c>
      <c r="D47" s="65" t="s">
        <v>25</v>
      </c>
      <c r="E47" s="71" t="s">
        <v>590</v>
      </c>
      <c r="F47" s="105"/>
      <c r="G47" s="106">
        <v>11.103448275862068</v>
      </c>
      <c r="H47" s="106">
        <v>11.896551724137932</v>
      </c>
      <c r="I47" s="54">
        <f t="shared" si="0"/>
        <v>23</v>
      </c>
      <c r="J47" s="66" t="s">
        <v>739</v>
      </c>
      <c r="K47" s="66" t="s">
        <v>374</v>
      </c>
      <c r="L47" s="95" t="s">
        <v>446</v>
      </c>
      <c r="M47" s="111">
        <v>9954013062</v>
      </c>
      <c r="N47" s="95" t="s">
        <v>842</v>
      </c>
      <c r="O47" s="111">
        <v>9854556300</v>
      </c>
      <c r="P47" s="78" t="s">
        <v>798</v>
      </c>
      <c r="Q47" s="78" t="s">
        <v>409</v>
      </c>
      <c r="R47" s="102">
        <v>22</v>
      </c>
      <c r="S47" s="102" t="s">
        <v>504</v>
      </c>
      <c r="T47" s="18"/>
    </row>
    <row r="48" spans="1:20" ht="24">
      <c r="A48" s="4">
        <v>44</v>
      </c>
      <c r="B48" s="65" t="s">
        <v>94</v>
      </c>
      <c r="C48" s="67" t="s">
        <v>591</v>
      </c>
      <c r="D48" s="65" t="s">
        <v>25</v>
      </c>
      <c r="E48" s="71" t="s">
        <v>592</v>
      </c>
      <c r="F48" s="105"/>
      <c r="G48" s="106">
        <v>23.978723404255319</v>
      </c>
      <c r="H48" s="106">
        <v>25.021276595744681</v>
      </c>
      <c r="I48" s="54">
        <f t="shared" si="0"/>
        <v>49</v>
      </c>
      <c r="J48" s="66" t="s">
        <v>740</v>
      </c>
      <c r="K48" s="66" t="s">
        <v>374</v>
      </c>
      <c r="L48" s="95" t="s">
        <v>446</v>
      </c>
      <c r="M48" s="111">
        <v>9954013062</v>
      </c>
      <c r="N48" s="95" t="s">
        <v>842</v>
      </c>
      <c r="O48" s="111">
        <v>9854556300</v>
      </c>
      <c r="P48" s="78" t="s">
        <v>799</v>
      </c>
      <c r="Q48" s="78" t="s">
        <v>399</v>
      </c>
      <c r="R48" s="102">
        <v>22</v>
      </c>
      <c r="S48" s="102" t="s">
        <v>504</v>
      </c>
      <c r="T48" s="18"/>
    </row>
    <row r="49" spans="1:20" ht="36">
      <c r="A49" s="4">
        <v>45</v>
      </c>
      <c r="B49" s="65" t="s">
        <v>94</v>
      </c>
      <c r="C49" s="67" t="s">
        <v>593</v>
      </c>
      <c r="D49" s="65" t="s">
        <v>25</v>
      </c>
      <c r="E49" s="71" t="s">
        <v>594</v>
      </c>
      <c r="F49" s="105"/>
      <c r="G49" s="106">
        <v>10.8</v>
      </c>
      <c r="H49" s="106">
        <v>13.200000000000001</v>
      </c>
      <c r="I49" s="54">
        <f t="shared" si="0"/>
        <v>24</v>
      </c>
      <c r="J49" s="66" t="s">
        <v>741</v>
      </c>
      <c r="K49" s="66" t="s">
        <v>374</v>
      </c>
      <c r="L49" s="81" t="s">
        <v>479</v>
      </c>
      <c r="M49" s="96">
        <v>8753934137</v>
      </c>
      <c r="N49" s="81" t="s">
        <v>480</v>
      </c>
      <c r="O49" s="96">
        <v>9678108696</v>
      </c>
      <c r="P49" s="78" t="s">
        <v>799</v>
      </c>
      <c r="Q49" s="78" t="s">
        <v>399</v>
      </c>
      <c r="R49" s="102">
        <v>22</v>
      </c>
      <c r="S49" s="102" t="s">
        <v>504</v>
      </c>
      <c r="T49" s="18"/>
    </row>
    <row r="50" spans="1:20" ht="24">
      <c r="A50" s="4">
        <v>46</v>
      </c>
      <c r="B50" s="65" t="s">
        <v>94</v>
      </c>
      <c r="C50" s="67" t="s">
        <v>595</v>
      </c>
      <c r="D50" s="65" t="s">
        <v>25</v>
      </c>
      <c r="E50" s="71" t="s">
        <v>596</v>
      </c>
      <c r="F50" s="105"/>
      <c r="G50" s="106">
        <v>10.666666666666666</v>
      </c>
      <c r="H50" s="106">
        <v>13.333333333333334</v>
      </c>
      <c r="I50" s="54">
        <f t="shared" si="0"/>
        <v>24</v>
      </c>
      <c r="J50" s="66" t="s">
        <v>742</v>
      </c>
      <c r="K50" s="66" t="s">
        <v>374</v>
      </c>
      <c r="L50" s="81" t="s">
        <v>479</v>
      </c>
      <c r="M50" s="96">
        <v>8753934137</v>
      </c>
      <c r="N50" s="81" t="s">
        <v>480</v>
      </c>
      <c r="O50" s="96">
        <v>9678108696</v>
      </c>
      <c r="P50" s="78" t="s">
        <v>799</v>
      </c>
      <c r="Q50" s="78" t="s">
        <v>399</v>
      </c>
      <c r="R50" s="102">
        <v>22</v>
      </c>
      <c r="S50" s="102" t="s">
        <v>504</v>
      </c>
      <c r="T50" s="18"/>
    </row>
    <row r="51" spans="1:20" ht="24">
      <c r="A51" s="4">
        <v>47</v>
      </c>
      <c r="B51" s="65" t="s">
        <v>94</v>
      </c>
      <c r="C51" s="67" t="s">
        <v>597</v>
      </c>
      <c r="D51" s="65" t="s">
        <v>25</v>
      </c>
      <c r="E51" s="71" t="s">
        <v>598</v>
      </c>
      <c r="F51" s="105"/>
      <c r="G51" s="106">
        <v>8</v>
      </c>
      <c r="H51" s="106">
        <v>8</v>
      </c>
      <c r="I51" s="54">
        <f t="shared" si="0"/>
        <v>16</v>
      </c>
      <c r="J51" s="66" t="s">
        <v>743</v>
      </c>
      <c r="K51" s="66" t="s">
        <v>374</v>
      </c>
      <c r="L51" s="81" t="s">
        <v>481</v>
      </c>
      <c r="M51" s="96">
        <v>9401451765</v>
      </c>
      <c r="N51" s="97" t="s">
        <v>482</v>
      </c>
      <c r="O51" s="96">
        <v>7896443155</v>
      </c>
      <c r="P51" s="78" t="s">
        <v>800</v>
      </c>
      <c r="Q51" s="78" t="s">
        <v>401</v>
      </c>
      <c r="R51" s="102">
        <v>22</v>
      </c>
      <c r="S51" s="102" t="s">
        <v>504</v>
      </c>
      <c r="T51" s="18"/>
    </row>
    <row r="52" spans="1:20" ht="24">
      <c r="A52" s="4">
        <v>48</v>
      </c>
      <c r="B52" s="65" t="s">
        <v>94</v>
      </c>
      <c r="C52" s="67" t="s">
        <v>599</v>
      </c>
      <c r="D52" s="65" t="s">
        <v>25</v>
      </c>
      <c r="E52" s="71" t="s">
        <v>600</v>
      </c>
      <c r="F52" s="105"/>
      <c r="G52" s="106">
        <v>9.9999999999999982</v>
      </c>
      <c r="H52" s="106">
        <v>4.9999999999999991</v>
      </c>
      <c r="I52" s="54">
        <f t="shared" si="0"/>
        <v>14.999999999999996</v>
      </c>
      <c r="J52" s="66" t="s">
        <v>744</v>
      </c>
      <c r="K52" s="66" t="s">
        <v>374</v>
      </c>
      <c r="L52" s="81" t="s">
        <v>481</v>
      </c>
      <c r="M52" s="96">
        <v>9401451765</v>
      </c>
      <c r="N52" s="97" t="s">
        <v>482</v>
      </c>
      <c r="O52" s="96">
        <v>9957878256</v>
      </c>
      <c r="P52" s="78" t="s">
        <v>800</v>
      </c>
      <c r="Q52" s="78" t="s">
        <v>401</v>
      </c>
      <c r="R52" s="102">
        <v>22</v>
      </c>
      <c r="S52" s="102" t="s">
        <v>504</v>
      </c>
      <c r="T52" s="18"/>
    </row>
    <row r="53" spans="1:20" ht="36">
      <c r="A53" s="4">
        <v>49</v>
      </c>
      <c r="B53" s="65" t="s">
        <v>94</v>
      </c>
      <c r="C53" s="67" t="s">
        <v>601</v>
      </c>
      <c r="D53" s="65" t="s">
        <v>25</v>
      </c>
      <c r="E53" s="71" t="s">
        <v>602</v>
      </c>
      <c r="F53" s="105"/>
      <c r="G53" s="106">
        <v>16.451612903225804</v>
      </c>
      <c r="H53" s="106">
        <v>13.548387096774192</v>
      </c>
      <c r="I53" s="54">
        <f t="shared" si="0"/>
        <v>29.999999999999996</v>
      </c>
      <c r="J53" s="66" t="s">
        <v>745</v>
      </c>
      <c r="K53" s="66" t="s">
        <v>374</v>
      </c>
      <c r="L53" s="81" t="s">
        <v>481</v>
      </c>
      <c r="M53" s="96">
        <v>9401451765</v>
      </c>
      <c r="N53" s="97" t="s">
        <v>482</v>
      </c>
      <c r="O53" s="96">
        <v>7896443155</v>
      </c>
      <c r="P53" s="78" t="s">
        <v>800</v>
      </c>
      <c r="Q53" s="78" t="s">
        <v>401</v>
      </c>
      <c r="R53" s="102">
        <v>22</v>
      </c>
      <c r="S53" s="102" t="s">
        <v>504</v>
      </c>
      <c r="T53" s="18"/>
    </row>
    <row r="54" spans="1:20" ht="24">
      <c r="A54" s="4">
        <v>50</v>
      </c>
      <c r="B54" s="65" t="s">
        <v>94</v>
      </c>
      <c r="C54" s="67" t="s">
        <v>603</v>
      </c>
      <c r="D54" s="65" t="s">
        <v>25</v>
      </c>
      <c r="E54" s="71" t="s">
        <v>604</v>
      </c>
      <c r="F54" s="105"/>
      <c r="G54" s="106">
        <v>10.120000000000001</v>
      </c>
      <c r="H54" s="106">
        <v>12.88</v>
      </c>
      <c r="I54" s="54">
        <f t="shared" si="0"/>
        <v>23</v>
      </c>
      <c r="J54" s="66" t="s">
        <v>746</v>
      </c>
      <c r="K54" s="66" t="s">
        <v>374</v>
      </c>
      <c r="L54" s="81" t="s">
        <v>481</v>
      </c>
      <c r="M54" s="96">
        <v>9401451765</v>
      </c>
      <c r="N54" s="97" t="s">
        <v>482</v>
      </c>
      <c r="O54" s="96">
        <v>9957878256</v>
      </c>
      <c r="P54" s="78" t="s">
        <v>800</v>
      </c>
      <c r="Q54" s="78" t="s">
        <v>401</v>
      </c>
      <c r="R54" s="102">
        <v>22</v>
      </c>
      <c r="S54" s="102" t="s">
        <v>504</v>
      </c>
      <c r="T54" s="18"/>
    </row>
    <row r="55" spans="1:20" ht="24">
      <c r="A55" s="4">
        <v>51</v>
      </c>
      <c r="B55" s="65" t="s">
        <v>94</v>
      </c>
      <c r="C55" s="67" t="s">
        <v>605</v>
      </c>
      <c r="D55" s="65" t="s">
        <v>25</v>
      </c>
      <c r="E55" s="71" t="s">
        <v>606</v>
      </c>
      <c r="F55" s="105"/>
      <c r="G55" s="106">
        <v>10.23076923076923</v>
      </c>
      <c r="H55" s="106">
        <v>8.7692307692307701</v>
      </c>
      <c r="I55" s="54">
        <f t="shared" si="0"/>
        <v>19</v>
      </c>
      <c r="J55" s="66" t="s">
        <v>747</v>
      </c>
      <c r="K55" s="66" t="s">
        <v>374</v>
      </c>
      <c r="L55" s="81" t="s">
        <v>483</v>
      </c>
      <c r="M55" s="96">
        <v>9435675933</v>
      </c>
      <c r="N55" s="97" t="s">
        <v>482</v>
      </c>
      <c r="O55" s="96">
        <v>9678801095</v>
      </c>
      <c r="P55" s="78" t="s">
        <v>801</v>
      </c>
      <c r="Q55" s="78" t="s">
        <v>403</v>
      </c>
      <c r="R55" s="102">
        <v>22</v>
      </c>
      <c r="S55" s="102" t="s">
        <v>504</v>
      </c>
      <c r="T55" s="18"/>
    </row>
    <row r="56" spans="1:20" ht="36">
      <c r="A56" s="4">
        <v>52</v>
      </c>
      <c r="B56" s="65" t="s">
        <v>94</v>
      </c>
      <c r="C56" s="67" t="s">
        <v>607</v>
      </c>
      <c r="D56" s="65" t="s">
        <v>25</v>
      </c>
      <c r="E56" s="71" t="s">
        <v>608</v>
      </c>
      <c r="F56" s="105"/>
      <c r="G56" s="73">
        <v>11.428571428571429</v>
      </c>
      <c r="H56" s="73">
        <v>8.5714285714285712</v>
      </c>
      <c r="I56" s="54">
        <f t="shared" si="0"/>
        <v>20</v>
      </c>
      <c r="J56" s="66" t="s">
        <v>748</v>
      </c>
      <c r="K56" s="66" t="s">
        <v>374</v>
      </c>
      <c r="L56" s="81" t="s">
        <v>483</v>
      </c>
      <c r="M56" s="96">
        <v>9435675933</v>
      </c>
      <c r="N56" s="98" t="s">
        <v>484</v>
      </c>
      <c r="O56" s="99">
        <v>7896443144</v>
      </c>
      <c r="P56" s="78" t="s">
        <v>801</v>
      </c>
      <c r="Q56" s="78" t="s">
        <v>403</v>
      </c>
      <c r="R56" s="102">
        <v>22</v>
      </c>
      <c r="S56" s="102" t="s">
        <v>504</v>
      </c>
      <c r="T56" s="18"/>
    </row>
    <row r="57" spans="1:20" ht="24">
      <c r="A57" s="4">
        <v>53</v>
      </c>
      <c r="B57" s="65" t="s">
        <v>94</v>
      </c>
      <c r="C57" s="67" t="s">
        <v>609</v>
      </c>
      <c r="D57" s="65" t="s">
        <v>25</v>
      </c>
      <c r="E57" s="71" t="s">
        <v>610</v>
      </c>
      <c r="F57" s="105"/>
      <c r="G57" s="73">
        <v>15.5</v>
      </c>
      <c r="H57" s="73">
        <v>15.5</v>
      </c>
      <c r="I57" s="54">
        <f t="shared" si="0"/>
        <v>31</v>
      </c>
      <c r="J57" s="66" t="s">
        <v>749</v>
      </c>
      <c r="K57" s="66" t="s">
        <v>374</v>
      </c>
      <c r="L57" s="81" t="s">
        <v>483</v>
      </c>
      <c r="M57" s="96">
        <v>9435675933</v>
      </c>
      <c r="N57" s="98" t="s">
        <v>485</v>
      </c>
      <c r="O57" s="99">
        <v>9957878256</v>
      </c>
      <c r="P57" s="78" t="s">
        <v>801</v>
      </c>
      <c r="Q57" s="78" t="s">
        <v>403</v>
      </c>
      <c r="R57" s="102">
        <v>22</v>
      </c>
      <c r="S57" s="102" t="s">
        <v>504</v>
      </c>
      <c r="T57" s="18"/>
    </row>
    <row r="58" spans="1:20" ht="24">
      <c r="A58" s="4">
        <v>54</v>
      </c>
      <c r="B58" s="65" t="s">
        <v>94</v>
      </c>
      <c r="C58" s="67" t="s">
        <v>611</v>
      </c>
      <c r="D58" s="65" t="s">
        <v>25</v>
      </c>
      <c r="E58" s="71" t="s">
        <v>612</v>
      </c>
      <c r="F58" s="105"/>
      <c r="G58" s="73">
        <v>42.966101694915253</v>
      </c>
      <c r="H58" s="73">
        <v>35.033898305084747</v>
      </c>
      <c r="I58" s="54">
        <f t="shared" si="0"/>
        <v>78</v>
      </c>
      <c r="J58" s="66" t="s">
        <v>750</v>
      </c>
      <c r="K58" s="66" t="s">
        <v>374</v>
      </c>
      <c r="L58" s="100" t="s">
        <v>843</v>
      </c>
      <c r="M58" s="101">
        <v>9435800179</v>
      </c>
      <c r="N58" s="95" t="s">
        <v>844</v>
      </c>
      <c r="O58" s="101">
        <v>9954850386</v>
      </c>
      <c r="P58" s="78" t="s">
        <v>801</v>
      </c>
      <c r="Q58" s="78" t="s">
        <v>403</v>
      </c>
      <c r="R58" s="102">
        <v>22</v>
      </c>
      <c r="S58" s="102" t="s">
        <v>504</v>
      </c>
      <c r="T58" s="18"/>
    </row>
    <row r="59" spans="1:20" ht="24">
      <c r="A59" s="4">
        <v>55</v>
      </c>
      <c r="B59" s="65" t="s">
        <v>94</v>
      </c>
      <c r="C59" s="67" t="s">
        <v>613</v>
      </c>
      <c r="D59" s="65" t="s">
        <v>25</v>
      </c>
      <c r="E59" s="71" t="s">
        <v>614</v>
      </c>
      <c r="F59" s="105"/>
      <c r="G59" s="73">
        <v>62.413223140495873</v>
      </c>
      <c r="H59" s="73">
        <v>55.586776859504127</v>
      </c>
      <c r="I59" s="54">
        <f t="shared" si="0"/>
        <v>118</v>
      </c>
      <c r="J59" s="66" t="s">
        <v>751</v>
      </c>
      <c r="K59" s="66" t="s">
        <v>374</v>
      </c>
      <c r="L59" s="81" t="s">
        <v>483</v>
      </c>
      <c r="M59" s="96">
        <v>9435675933</v>
      </c>
      <c r="N59" s="81" t="s">
        <v>845</v>
      </c>
      <c r="O59" s="96">
        <v>7896935433</v>
      </c>
      <c r="P59" s="78" t="s">
        <v>802</v>
      </c>
      <c r="Q59" s="78" t="s">
        <v>405</v>
      </c>
      <c r="R59" s="102">
        <v>22</v>
      </c>
      <c r="S59" s="102" t="s">
        <v>504</v>
      </c>
      <c r="T59" s="18"/>
    </row>
    <row r="60" spans="1:20" ht="24">
      <c r="A60" s="4">
        <v>56</v>
      </c>
      <c r="B60" s="65" t="s">
        <v>94</v>
      </c>
      <c r="C60" s="67" t="s">
        <v>615</v>
      </c>
      <c r="D60" s="65" t="s">
        <v>25</v>
      </c>
      <c r="E60" s="71" t="s">
        <v>616</v>
      </c>
      <c r="F60" s="105"/>
      <c r="G60" s="73">
        <v>50.80263157894737</v>
      </c>
      <c r="H60" s="73">
        <v>48.19736842105263</v>
      </c>
      <c r="I60" s="54">
        <f t="shared" si="0"/>
        <v>99</v>
      </c>
      <c r="J60" s="66" t="s">
        <v>752</v>
      </c>
      <c r="K60" s="66" t="s">
        <v>374</v>
      </c>
      <c r="L60" s="100" t="s">
        <v>843</v>
      </c>
      <c r="M60" s="101">
        <v>9435800179</v>
      </c>
      <c r="N60" s="95" t="s">
        <v>844</v>
      </c>
      <c r="O60" s="101">
        <v>9954850386</v>
      </c>
      <c r="P60" s="78" t="s">
        <v>802</v>
      </c>
      <c r="Q60" s="78" t="s">
        <v>405</v>
      </c>
      <c r="R60" s="102">
        <v>22</v>
      </c>
      <c r="S60" s="102" t="s">
        <v>504</v>
      </c>
      <c r="T60" s="18"/>
    </row>
    <row r="61" spans="1:20" ht="24">
      <c r="A61" s="4">
        <v>57</v>
      </c>
      <c r="B61" s="65" t="s">
        <v>94</v>
      </c>
      <c r="C61" s="67" t="s">
        <v>617</v>
      </c>
      <c r="D61" s="65" t="s">
        <v>25</v>
      </c>
      <c r="E61" s="71" t="s">
        <v>618</v>
      </c>
      <c r="F61" s="105"/>
      <c r="G61" s="73">
        <v>55.786324786324791</v>
      </c>
      <c r="H61" s="73">
        <v>51.213675213675216</v>
      </c>
      <c r="I61" s="54">
        <f t="shared" si="0"/>
        <v>107</v>
      </c>
      <c r="J61" s="66" t="s">
        <v>753</v>
      </c>
      <c r="K61" s="66" t="s">
        <v>374</v>
      </c>
      <c r="L61" s="100" t="s">
        <v>843</v>
      </c>
      <c r="M61" s="101">
        <v>9435800179</v>
      </c>
      <c r="N61" s="95" t="s">
        <v>844</v>
      </c>
      <c r="O61" s="101">
        <v>9954850386</v>
      </c>
      <c r="P61" s="78" t="s">
        <v>803</v>
      </c>
      <c r="Q61" s="78" t="s">
        <v>407</v>
      </c>
      <c r="R61" s="102">
        <v>22</v>
      </c>
      <c r="S61" s="102" t="s">
        <v>504</v>
      </c>
      <c r="T61" s="18"/>
    </row>
    <row r="62" spans="1:20" ht="24">
      <c r="A62" s="4">
        <v>58</v>
      </c>
      <c r="B62" s="65" t="s">
        <v>94</v>
      </c>
      <c r="C62" s="67" t="s">
        <v>619</v>
      </c>
      <c r="D62" s="65" t="s">
        <v>25</v>
      </c>
      <c r="E62" s="71" t="s">
        <v>620</v>
      </c>
      <c r="F62" s="105"/>
      <c r="G62" s="73">
        <v>41.935483870967744</v>
      </c>
      <c r="H62" s="73">
        <v>36.064516129032256</v>
      </c>
      <c r="I62" s="54">
        <f t="shared" si="0"/>
        <v>78</v>
      </c>
      <c r="J62" s="66" t="s">
        <v>754</v>
      </c>
      <c r="K62" s="66" t="s">
        <v>374</v>
      </c>
      <c r="L62" s="100" t="s">
        <v>843</v>
      </c>
      <c r="M62" s="101">
        <v>9435800179</v>
      </c>
      <c r="N62" s="95" t="s">
        <v>844</v>
      </c>
      <c r="O62" s="101">
        <v>9954850386</v>
      </c>
      <c r="P62" s="78" t="s">
        <v>803</v>
      </c>
      <c r="Q62" s="78" t="s">
        <v>407</v>
      </c>
      <c r="R62" s="102">
        <v>22</v>
      </c>
      <c r="S62" s="102" t="s">
        <v>504</v>
      </c>
      <c r="T62" s="18"/>
    </row>
    <row r="63" spans="1:20" ht="24">
      <c r="A63" s="4">
        <v>59</v>
      </c>
      <c r="B63" s="65" t="s">
        <v>94</v>
      </c>
      <c r="C63" s="67" t="s">
        <v>621</v>
      </c>
      <c r="D63" s="65" t="s">
        <v>25</v>
      </c>
      <c r="E63" s="71" t="s">
        <v>622</v>
      </c>
      <c r="F63" s="105"/>
      <c r="G63" s="73">
        <v>42.409638554216869</v>
      </c>
      <c r="H63" s="73">
        <v>37.590361445783131</v>
      </c>
      <c r="I63" s="54">
        <f t="shared" si="0"/>
        <v>80</v>
      </c>
      <c r="J63" s="66" t="s">
        <v>755</v>
      </c>
      <c r="K63" s="66" t="s">
        <v>374</v>
      </c>
      <c r="L63" s="100" t="s">
        <v>843</v>
      </c>
      <c r="M63" s="101">
        <v>9435800179</v>
      </c>
      <c r="N63" s="95" t="s">
        <v>844</v>
      </c>
      <c r="O63" s="101">
        <v>9954850386</v>
      </c>
      <c r="P63" s="78" t="s">
        <v>804</v>
      </c>
      <c r="Q63" s="78" t="s">
        <v>399</v>
      </c>
      <c r="R63" s="102">
        <v>22</v>
      </c>
      <c r="S63" s="102" t="s">
        <v>504</v>
      </c>
      <c r="T63" s="18"/>
    </row>
    <row r="64" spans="1:20" ht="36">
      <c r="A64" s="4">
        <v>60</v>
      </c>
      <c r="B64" s="65" t="s">
        <v>94</v>
      </c>
      <c r="C64" s="67" t="s">
        <v>623</v>
      </c>
      <c r="D64" s="65" t="s">
        <v>25</v>
      </c>
      <c r="E64" s="71" t="s">
        <v>624</v>
      </c>
      <c r="F64" s="105"/>
      <c r="G64" s="73">
        <v>52.271999999999998</v>
      </c>
      <c r="H64" s="73">
        <v>46.728000000000002</v>
      </c>
      <c r="I64" s="54">
        <f t="shared" si="0"/>
        <v>99</v>
      </c>
      <c r="J64" s="66" t="s">
        <v>756</v>
      </c>
      <c r="K64" s="66" t="s">
        <v>374</v>
      </c>
      <c r="L64" s="100" t="s">
        <v>843</v>
      </c>
      <c r="M64" s="101">
        <v>9435800179</v>
      </c>
      <c r="N64" s="95" t="s">
        <v>844</v>
      </c>
      <c r="O64" s="101">
        <v>9954850386</v>
      </c>
      <c r="P64" s="78" t="s">
        <v>804</v>
      </c>
      <c r="Q64" s="78" t="s">
        <v>399</v>
      </c>
      <c r="R64" s="102">
        <v>22</v>
      </c>
      <c r="S64" s="102" t="s">
        <v>504</v>
      </c>
      <c r="T64" s="18"/>
    </row>
    <row r="65" spans="1:20" ht="24">
      <c r="A65" s="4">
        <v>61</v>
      </c>
      <c r="B65" s="65" t="s">
        <v>94</v>
      </c>
      <c r="C65" s="67" t="s">
        <v>625</v>
      </c>
      <c r="D65" s="65" t="s">
        <v>25</v>
      </c>
      <c r="E65" s="71" t="s">
        <v>626</v>
      </c>
      <c r="F65" s="105"/>
      <c r="G65" s="73">
        <v>45.319999999999993</v>
      </c>
      <c r="H65" s="73">
        <v>57.680000000000007</v>
      </c>
      <c r="I65" s="54">
        <f t="shared" si="0"/>
        <v>103</v>
      </c>
      <c r="J65" s="66" t="s">
        <v>757</v>
      </c>
      <c r="K65" s="66" t="s">
        <v>374</v>
      </c>
      <c r="L65" s="100" t="s">
        <v>843</v>
      </c>
      <c r="M65" s="101">
        <v>9435800179</v>
      </c>
      <c r="N65" s="95" t="s">
        <v>844</v>
      </c>
      <c r="O65" s="101">
        <v>9954850386</v>
      </c>
      <c r="P65" s="78" t="s">
        <v>816</v>
      </c>
      <c r="Q65" s="78" t="s">
        <v>401</v>
      </c>
      <c r="R65" s="102">
        <v>25</v>
      </c>
      <c r="S65" s="102" t="s">
        <v>504</v>
      </c>
      <c r="T65" s="18"/>
    </row>
    <row r="66" spans="1:20" ht="24">
      <c r="A66" s="4">
        <v>62</v>
      </c>
      <c r="B66" s="65" t="s">
        <v>94</v>
      </c>
      <c r="C66" s="67" t="s">
        <v>627</v>
      </c>
      <c r="D66" s="65" t="s">
        <v>25</v>
      </c>
      <c r="E66" s="71" t="s">
        <v>628</v>
      </c>
      <c r="F66" s="105"/>
      <c r="G66" s="73">
        <v>46.243243243243242</v>
      </c>
      <c r="H66" s="73">
        <v>40.756756756756758</v>
      </c>
      <c r="I66" s="54">
        <f t="shared" si="0"/>
        <v>87</v>
      </c>
      <c r="J66" s="66" t="s">
        <v>758</v>
      </c>
      <c r="K66" s="66" t="s">
        <v>374</v>
      </c>
      <c r="L66" s="100" t="s">
        <v>843</v>
      </c>
      <c r="M66" s="101">
        <v>9435800179</v>
      </c>
      <c r="N66" s="95" t="s">
        <v>844</v>
      </c>
      <c r="O66" s="101">
        <v>9954850386</v>
      </c>
      <c r="P66" s="78" t="s">
        <v>816</v>
      </c>
      <c r="Q66" s="78" t="s">
        <v>401</v>
      </c>
      <c r="R66" s="102">
        <v>25</v>
      </c>
      <c r="S66" s="102" t="s">
        <v>504</v>
      </c>
      <c r="T66" s="18"/>
    </row>
    <row r="67" spans="1:20" ht="24">
      <c r="A67" s="4">
        <v>63</v>
      </c>
      <c r="B67" s="65" t="s">
        <v>94</v>
      </c>
      <c r="C67" s="67" t="s">
        <v>629</v>
      </c>
      <c r="D67" s="65" t="s">
        <v>25</v>
      </c>
      <c r="E67" s="71" t="s">
        <v>630</v>
      </c>
      <c r="F67" s="105"/>
      <c r="G67" s="73">
        <v>13.161290322580644</v>
      </c>
      <c r="H67" s="73">
        <v>10.838709677419352</v>
      </c>
      <c r="I67" s="54">
        <f t="shared" si="0"/>
        <v>23.999999999999996</v>
      </c>
      <c r="J67" s="66" t="s">
        <v>759</v>
      </c>
      <c r="K67" s="66" t="s">
        <v>374</v>
      </c>
      <c r="L67" s="100" t="s">
        <v>843</v>
      </c>
      <c r="M67" s="101">
        <v>9435800179</v>
      </c>
      <c r="N67" s="95" t="s">
        <v>844</v>
      </c>
      <c r="O67" s="101">
        <v>9954850386</v>
      </c>
      <c r="P67" s="78" t="s">
        <v>817</v>
      </c>
      <c r="Q67" s="78" t="s">
        <v>403</v>
      </c>
      <c r="R67" s="102">
        <v>25</v>
      </c>
      <c r="S67" s="102" t="s">
        <v>504</v>
      </c>
      <c r="T67" s="18"/>
    </row>
    <row r="68" spans="1:20" ht="36">
      <c r="A68" s="4">
        <v>64</v>
      </c>
      <c r="B68" s="65" t="s">
        <v>94</v>
      </c>
      <c r="C68" s="67" t="s">
        <v>631</v>
      </c>
      <c r="D68" s="65" t="s">
        <v>25</v>
      </c>
      <c r="E68" s="71" t="s">
        <v>632</v>
      </c>
      <c r="F68" s="105"/>
      <c r="G68" s="73">
        <v>15.499999999999998</v>
      </c>
      <c r="H68" s="73">
        <v>13.5</v>
      </c>
      <c r="I68" s="54">
        <f t="shared" si="0"/>
        <v>29</v>
      </c>
      <c r="J68" s="66" t="s">
        <v>760</v>
      </c>
      <c r="K68" s="66" t="s">
        <v>374</v>
      </c>
      <c r="L68" s="100" t="s">
        <v>843</v>
      </c>
      <c r="M68" s="101">
        <v>9435800179</v>
      </c>
      <c r="N68" s="95" t="s">
        <v>844</v>
      </c>
      <c r="O68" s="101">
        <v>9954850386</v>
      </c>
      <c r="P68" s="78" t="s">
        <v>817</v>
      </c>
      <c r="Q68" s="78" t="s">
        <v>403</v>
      </c>
      <c r="R68" s="102">
        <v>25</v>
      </c>
      <c r="S68" s="102" t="s">
        <v>504</v>
      </c>
      <c r="T68" s="18"/>
    </row>
    <row r="69" spans="1:20" ht="24">
      <c r="A69" s="4">
        <v>65</v>
      </c>
      <c r="B69" s="65" t="s">
        <v>94</v>
      </c>
      <c r="C69" s="67" t="s">
        <v>633</v>
      </c>
      <c r="D69" s="65" t="s">
        <v>25</v>
      </c>
      <c r="E69" s="71" t="s">
        <v>634</v>
      </c>
      <c r="F69" s="105"/>
      <c r="G69" s="73">
        <v>14.680851063829786</v>
      </c>
      <c r="H69" s="73">
        <v>15.319148936170212</v>
      </c>
      <c r="I69" s="54">
        <f t="shared" si="0"/>
        <v>30</v>
      </c>
      <c r="J69" s="66" t="s">
        <v>761</v>
      </c>
      <c r="K69" s="66" t="s">
        <v>374</v>
      </c>
      <c r="L69" s="81" t="s">
        <v>481</v>
      </c>
      <c r="M69" s="96">
        <v>9401451765</v>
      </c>
      <c r="N69" s="81" t="s">
        <v>484</v>
      </c>
      <c r="O69" s="96">
        <v>7896443144</v>
      </c>
      <c r="P69" s="78" t="s">
        <v>817</v>
      </c>
      <c r="Q69" s="78" t="s">
        <v>403</v>
      </c>
      <c r="R69" s="102">
        <v>25</v>
      </c>
      <c r="S69" s="102" t="s">
        <v>504</v>
      </c>
      <c r="T69" s="18"/>
    </row>
    <row r="70" spans="1:20" ht="24">
      <c r="A70" s="4">
        <v>66</v>
      </c>
      <c r="B70" s="65" t="s">
        <v>94</v>
      </c>
      <c r="C70" s="67" t="s">
        <v>635</v>
      </c>
      <c r="D70" s="65" t="s">
        <v>25</v>
      </c>
      <c r="E70" s="71" t="s">
        <v>636</v>
      </c>
      <c r="F70" s="105"/>
      <c r="G70" s="73">
        <v>42.447058823529417</v>
      </c>
      <c r="H70" s="73">
        <v>39.55294117647059</v>
      </c>
      <c r="I70" s="54">
        <f t="shared" ref="I70:I133" si="1">SUM(G70:H70)</f>
        <v>82</v>
      </c>
      <c r="J70" s="66" t="s">
        <v>762</v>
      </c>
      <c r="K70" s="66" t="s">
        <v>374</v>
      </c>
      <c r="L70" s="81" t="s">
        <v>481</v>
      </c>
      <c r="M70" s="96">
        <v>9401451765</v>
      </c>
      <c r="N70" s="81" t="s">
        <v>846</v>
      </c>
      <c r="O70" s="96">
        <v>8486736114</v>
      </c>
      <c r="P70" s="78" t="s">
        <v>817</v>
      </c>
      <c r="Q70" s="78" t="s">
        <v>403</v>
      </c>
      <c r="R70" s="102">
        <v>25</v>
      </c>
      <c r="S70" s="102" t="s">
        <v>504</v>
      </c>
      <c r="T70" s="18"/>
    </row>
    <row r="71" spans="1:20" ht="24">
      <c r="A71" s="4">
        <v>67</v>
      </c>
      <c r="B71" s="65" t="s">
        <v>94</v>
      </c>
      <c r="C71" s="67" t="s">
        <v>637</v>
      </c>
      <c r="D71" s="65" t="s">
        <v>25</v>
      </c>
      <c r="E71" s="71" t="s">
        <v>638</v>
      </c>
      <c r="F71" s="105"/>
      <c r="G71" s="73">
        <v>19.333333333333332</v>
      </c>
      <c r="H71" s="73">
        <v>14.666666666666668</v>
      </c>
      <c r="I71" s="54">
        <f t="shared" si="1"/>
        <v>34</v>
      </c>
      <c r="J71" s="66" t="s">
        <v>763</v>
      </c>
      <c r="K71" s="66" t="s">
        <v>374</v>
      </c>
      <c r="L71" s="81" t="s">
        <v>481</v>
      </c>
      <c r="M71" s="96">
        <v>9401451765</v>
      </c>
      <c r="N71" s="81" t="s">
        <v>485</v>
      </c>
      <c r="O71" s="96">
        <v>9957878256</v>
      </c>
      <c r="P71" s="78" t="s">
        <v>818</v>
      </c>
      <c r="Q71" s="78" t="s">
        <v>405</v>
      </c>
      <c r="R71" s="102">
        <v>25</v>
      </c>
      <c r="S71" s="102" t="s">
        <v>504</v>
      </c>
      <c r="T71" s="18"/>
    </row>
    <row r="72" spans="1:20" ht="24">
      <c r="A72" s="4">
        <v>68</v>
      </c>
      <c r="B72" s="65" t="s">
        <v>94</v>
      </c>
      <c r="C72" s="67" t="s">
        <v>639</v>
      </c>
      <c r="D72" s="65" t="s">
        <v>25</v>
      </c>
      <c r="E72" s="71" t="s">
        <v>640</v>
      </c>
      <c r="F72" s="105"/>
      <c r="G72" s="73">
        <v>27.5</v>
      </c>
      <c r="H72" s="73">
        <v>27.5</v>
      </c>
      <c r="I72" s="54">
        <f t="shared" si="1"/>
        <v>55</v>
      </c>
      <c r="J72" s="66" t="s">
        <v>764</v>
      </c>
      <c r="K72" s="66" t="s">
        <v>374</v>
      </c>
      <c r="L72" s="81" t="s">
        <v>493</v>
      </c>
      <c r="M72" s="96">
        <v>8876378238</v>
      </c>
      <c r="N72" s="81" t="s">
        <v>847</v>
      </c>
      <c r="O72" s="96">
        <v>9577545078</v>
      </c>
      <c r="P72" s="78" t="s">
        <v>818</v>
      </c>
      <c r="Q72" s="78" t="s">
        <v>405</v>
      </c>
      <c r="R72" s="102">
        <v>25</v>
      </c>
      <c r="S72" s="102" t="s">
        <v>504</v>
      </c>
      <c r="T72" s="18"/>
    </row>
    <row r="73" spans="1:20" ht="24">
      <c r="A73" s="4">
        <v>69</v>
      </c>
      <c r="B73" s="65" t="s">
        <v>94</v>
      </c>
      <c r="C73" s="67" t="s">
        <v>641</v>
      </c>
      <c r="D73" s="65" t="s">
        <v>25</v>
      </c>
      <c r="E73" s="71" t="s">
        <v>642</v>
      </c>
      <c r="F73" s="105"/>
      <c r="G73" s="73">
        <v>15.86046511627907</v>
      </c>
      <c r="H73" s="73">
        <v>15.139534883720927</v>
      </c>
      <c r="I73" s="54">
        <f t="shared" si="1"/>
        <v>30.999999999999996</v>
      </c>
      <c r="J73" s="66" t="s">
        <v>765</v>
      </c>
      <c r="K73" s="66" t="s">
        <v>374</v>
      </c>
      <c r="L73" s="100" t="s">
        <v>848</v>
      </c>
      <c r="M73" s="101">
        <v>9401451736</v>
      </c>
      <c r="N73" s="113" t="s">
        <v>849</v>
      </c>
      <c r="O73" s="101">
        <v>9678802514</v>
      </c>
      <c r="P73" s="78" t="s">
        <v>818</v>
      </c>
      <c r="Q73" s="78" t="s">
        <v>405</v>
      </c>
      <c r="R73" s="102">
        <v>25</v>
      </c>
      <c r="S73" s="102" t="s">
        <v>504</v>
      </c>
      <c r="T73" s="18"/>
    </row>
    <row r="74" spans="1:20" ht="24">
      <c r="A74" s="4">
        <v>70</v>
      </c>
      <c r="B74" s="65" t="s">
        <v>94</v>
      </c>
      <c r="C74" s="67" t="s">
        <v>643</v>
      </c>
      <c r="D74" s="65" t="s">
        <v>25</v>
      </c>
      <c r="E74" s="71" t="s">
        <v>644</v>
      </c>
      <c r="F74" s="105"/>
      <c r="G74" s="73">
        <v>24.5</v>
      </c>
      <c r="H74" s="73">
        <v>24.5</v>
      </c>
      <c r="I74" s="54">
        <f t="shared" si="1"/>
        <v>49</v>
      </c>
      <c r="J74" s="66" t="s">
        <v>766</v>
      </c>
      <c r="K74" s="66" t="s">
        <v>374</v>
      </c>
      <c r="L74" s="100" t="s">
        <v>848</v>
      </c>
      <c r="M74" s="101">
        <v>9401451736</v>
      </c>
      <c r="N74" s="113" t="s">
        <v>849</v>
      </c>
      <c r="O74" s="101">
        <v>9678802514</v>
      </c>
      <c r="P74" s="78" t="s">
        <v>819</v>
      </c>
      <c r="Q74" s="78" t="s">
        <v>407</v>
      </c>
      <c r="R74" s="102">
        <v>25</v>
      </c>
      <c r="S74" s="102" t="s">
        <v>504</v>
      </c>
      <c r="T74" s="18"/>
    </row>
    <row r="75" spans="1:20" ht="24">
      <c r="A75" s="4">
        <v>71</v>
      </c>
      <c r="B75" s="65" t="s">
        <v>94</v>
      </c>
      <c r="C75" s="67" t="s">
        <v>645</v>
      </c>
      <c r="D75" s="65" t="s">
        <v>25</v>
      </c>
      <c r="E75" s="71" t="s">
        <v>646</v>
      </c>
      <c r="F75" s="105"/>
      <c r="G75" s="73">
        <v>34.19178082191781</v>
      </c>
      <c r="H75" s="73">
        <v>29.80821917808219</v>
      </c>
      <c r="I75" s="54">
        <f t="shared" si="1"/>
        <v>64</v>
      </c>
      <c r="J75" s="66" t="s">
        <v>767</v>
      </c>
      <c r="K75" s="66" t="s">
        <v>374</v>
      </c>
      <c r="L75" s="100" t="s">
        <v>848</v>
      </c>
      <c r="M75" s="101">
        <v>9401451736</v>
      </c>
      <c r="N75" s="113" t="s">
        <v>849</v>
      </c>
      <c r="O75" s="101">
        <v>9678802514</v>
      </c>
      <c r="P75" s="78" t="s">
        <v>819</v>
      </c>
      <c r="Q75" s="78" t="s">
        <v>407</v>
      </c>
      <c r="R75" s="102">
        <v>25</v>
      </c>
      <c r="S75" s="102" t="s">
        <v>504</v>
      </c>
      <c r="T75" s="18"/>
    </row>
    <row r="76" spans="1:20" ht="36">
      <c r="A76" s="4">
        <v>72</v>
      </c>
      <c r="B76" s="65" t="s">
        <v>94</v>
      </c>
      <c r="C76" s="67" t="s">
        <v>647</v>
      </c>
      <c r="D76" s="65" t="s">
        <v>25</v>
      </c>
      <c r="E76" s="71" t="s">
        <v>648</v>
      </c>
      <c r="F76" s="105"/>
      <c r="G76" s="73">
        <v>11.956521739130434</v>
      </c>
      <c r="H76" s="73">
        <v>13.043478260869566</v>
      </c>
      <c r="I76" s="54">
        <f t="shared" si="1"/>
        <v>25</v>
      </c>
      <c r="J76" s="66" t="s">
        <v>768</v>
      </c>
      <c r="K76" s="66" t="s">
        <v>374</v>
      </c>
      <c r="L76" s="100" t="s">
        <v>848</v>
      </c>
      <c r="M76" s="101">
        <v>9401451736</v>
      </c>
      <c r="N76" s="113" t="s">
        <v>849</v>
      </c>
      <c r="O76" s="101">
        <v>9678802514</v>
      </c>
      <c r="P76" s="78" t="s">
        <v>819</v>
      </c>
      <c r="Q76" s="78" t="s">
        <v>407</v>
      </c>
      <c r="R76" s="102">
        <v>25</v>
      </c>
      <c r="S76" s="102" t="s">
        <v>504</v>
      </c>
      <c r="T76" s="18"/>
    </row>
    <row r="77" spans="1:20" ht="24">
      <c r="A77" s="4">
        <v>73</v>
      </c>
      <c r="B77" s="65" t="s">
        <v>94</v>
      </c>
      <c r="C77" s="67" t="s">
        <v>649</v>
      </c>
      <c r="D77" s="65" t="s">
        <v>25</v>
      </c>
      <c r="E77" s="71" t="s">
        <v>650</v>
      </c>
      <c r="F77" s="105"/>
      <c r="G77" s="73">
        <v>11.052631578947368</v>
      </c>
      <c r="H77" s="73">
        <v>9.9473684210526301</v>
      </c>
      <c r="I77" s="54">
        <f t="shared" si="1"/>
        <v>21</v>
      </c>
      <c r="J77" s="66" t="s">
        <v>769</v>
      </c>
      <c r="K77" s="66" t="s">
        <v>374</v>
      </c>
      <c r="L77" s="100" t="s">
        <v>848</v>
      </c>
      <c r="M77" s="101">
        <v>9401451736</v>
      </c>
      <c r="N77" s="113" t="s">
        <v>849</v>
      </c>
      <c r="O77" s="101">
        <v>9678802514</v>
      </c>
      <c r="P77" s="78" t="s">
        <v>806</v>
      </c>
      <c r="Q77" s="78" t="s">
        <v>399</v>
      </c>
      <c r="R77" s="102">
        <v>25</v>
      </c>
      <c r="S77" s="102" t="s">
        <v>504</v>
      </c>
      <c r="T77" s="18"/>
    </row>
    <row r="78" spans="1:20" ht="36">
      <c r="A78" s="4">
        <v>74</v>
      </c>
      <c r="B78" s="65" t="s">
        <v>94</v>
      </c>
      <c r="C78" s="67" t="s">
        <v>651</v>
      </c>
      <c r="D78" s="65" t="s">
        <v>25</v>
      </c>
      <c r="E78" s="71" t="s">
        <v>652</v>
      </c>
      <c r="F78" s="105"/>
      <c r="G78" s="73">
        <v>40.756756756756758</v>
      </c>
      <c r="H78" s="73">
        <v>37.243243243243249</v>
      </c>
      <c r="I78" s="54">
        <f t="shared" si="1"/>
        <v>78</v>
      </c>
      <c r="J78" s="66" t="s">
        <v>770</v>
      </c>
      <c r="K78" s="66" t="s">
        <v>374</v>
      </c>
      <c r="L78" s="100" t="s">
        <v>848</v>
      </c>
      <c r="M78" s="101">
        <v>9401451736</v>
      </c>
      <c r="N78" s="113" t="s">
        <v>849</v>
      </c>
      <c r="O78" s="101">
        <v>9678802514</v>
      </c>
      <c r="P78" s="78" t="s">
        <v>806</v>
      </c>
      <c r="Q78" s="78" t="s">
        <v>399</v>
      </c>
      <c r="R78" s="102">
        <v>25</v>
      </c>
      <c r="S78" s="102" t="s">
        <v>504</v>
      </c>
      <c r="T78" s="18"/>
    </row>
    <row r="79" spans="1:20" ht="24">
      <c r="A79" s="4">
        <v>75</v>
      </c>
      <c r="B79" s="65" t="s">
        <v>94</v>
      </c>
      <c r="C79" s="67" t="s">
        <v>653</v>
      </c>
      <c r="D79" s="65" t="s">
        <v>25</v>
      </c>
      <c r="E79" s="71" t="s">
        <v>654</v>
      </c>
      <c r="F79" s="105"/>
      <c r="G79" s="73">
        <v>40.475247524752476</v>
      </c>
      <c r="H79" s="73">
        <v>32.524752475247524</v>
      </c>
      <c r="I79" s="54">
        <f t="shared" si="1"/>
        <v>73</v>
      </c>
      <c r="J79" s="66" t="s">
        <v>771</v>
      </c>
      <c r="K79" s="66" t="s">
        <v>772</v>
      </c>
      <c r="L79" s="100" t="s">
        <v>848</v>
      </c>
      <c r="M79" s="101">
        <v>9401451736</v>
      </c>
      <c r="N79" s="113" t="s">
        <v>849</v>
      </c>
      <c r="O79" s="101">
        <v>9678802514</v>
      </c>
      <c r="P79" s="78" t="s">
        <v>806</v>
      </c>
      <c r="Q79" s="78" t="s">
        <v>399</v>
      </c>
      <c r="R79" s="102">
        <v>25</v>
      </c>
      <c r="S79" s="102" t="s">
        <v>504</v>
      </c>
      <c r="T79" s="18"/>
    </row>
    <row r="80" spans="1:20" ht="24">
      <c r="A80" s="4">
        <v>76</v>
      </c>
      <c r="B80" s="65" t="s">
        <v>94</v>
      </c>
      <c r="C80" s="67" t="s">
        <v>655</v>
      </c>
      <c r="D80" s="65" t="s">
        <v>25</v>
      </c>
      <c r="E80" s="71" t="s">
        <v>656</v>
      </c>
      <c r="F80" s="105"/>
      <c r="G80" s="73">
        <v>81.142857142857139</v>
      </c>
      <c r="H80" s="73">
        <v>60.857142857142847</v>
      </c>
      <c r="I80" s="54">
        <f t="shared" si="1"/>
        <v>142</v>
      </c>
      <c r="J80" s="66" t="s">
        <v>773</v>
      </c>
      <c r="K80" s="66" t="s">
        <v>774</v>
      </c>
      <c r="L80" s="100" t="s">
        <v>848</v>
      </c>
      <c r="M80" s="101">
        <v>9401451736</v>
      </c>
      <c r="N80" s="113" t="s">
        <v>849</v>
      </c>
      <c r="O80" s="101">
        <v>9678802514</v>
      </c>
      <c r="P80" s="78" t="s">
        <v>807</v>
      </c>
      <c r="Q80" s="78" t="s">
        <v>401</v>
      </c>
      <c r="R80" s="102">
        <v>25</v>
      </c>
      <c r="S80" s="102" t="s">
        <v>504</v>
      </c>
      <c r="T80" s="18"/>
    </row>
    <row r="81" spans="1:20" ht="24">
      <c r="A81" s="4">
        <v>77</v>
      </c>
      <c r="B81" s="65" t="s">
        <v>94</v>
      </c>
      <c r="C81" s="67" t="s">
        <v>657</v>
      </c>
      <c r="D81" s="65" t="s">
        <v>25</v>
      </c>
      <c r="E81" s="71" t="s">
        <v>658</v>
      </c>
      <c r="F81" s="105"/>
      <c r="G81" s="73">
        <v>63.821229050279328</v>
      </c>
      <c r="H81" s="73">
        <v>55.178770949720672</v>
      </c>
      <c r="I81" s="54">
        <f t="shared" si="1"/>
        <v>119</v>
      </c>
      <c r="J81" s="66" t="s">
        <v>775</v>
      </c>
      <c r="K81" s="66" t="s">
        <v>325</v>
      </c>
      <c r="L81" s="100" t="s">
        <v>848</v>
      </c>
      <c r="M81" s="101">
        <v>9401451736</v>
      </c>
      <c r="N81" s="113" t="s">
        <v>849</v>
      </c>
      <c r="O81" s="101">
        <v>9678802514</v>
      </c>
      <c r="P81" s="78" t="s">
        <v>808</v>
      </c>
      <c r="Q81" s="78" t="s">
        <v>403</v>
      </c>
      <c r="R81" s="102">
        <v>25</v>
      </c>
      <c r="S81" s="102" t="s">
        <v>504</v>
      </c>
      <c r="T81" s="18"/>
    </row>
    <row r="82" spans="1:20" ht="24">
      <c r="A82" s="4">
        <v>78</v>
      </c>
      <c r="B82" s="65" t="s">
        <v>94</v>
      </c>
      <c r="C82" s="67" t="s">
        <v>659</v>
      </c>
      <c r="D82" s="65" t="s">
        <v>25</v>
      </c>
      <c r="E82" s="71" t="s">
        <v>660</v>
      </c>
      <c r="F82" s="105"/>
      <c r="G82" s="73">
        <v>51.692307692307693</v>
      </c>
      <c r="H82" s="73">
        <v>44.307692307692307</v>
      </c>
      <c r="I82" s="54">
        <f t="shared" si="1"/>
        <v>96</v>
      </c>
      <c r="J82" s="66" t="s">
        <v>776</v>
      </c>
      <c r="K82" s="66" t="s">
        <v>325</v>
      </c>
      <c r="L82" s="100" t="s">
        <v>850</v>
      </c>
      <c r="M82" s="101">
        <v>9678474952</v>
      </c>
      <c r="N82" s="95" t="s">
        <v>851</v>
      </c>
      <c r="O82" s="101">
        <v>8876441074</v>
      </c>
      <c r="P82" s="78" t="s">
        <v>809</v>
      </c>
      <c r="Q82" s="78" t="s">
        <v>405</v>
      </c>
      <c r="R82" s="102">
        <v>25</v>
      </c>
      <c r="S82" s="102" t="s">
        <v>504</v>
      </c>
      <c r="T82" s="18"/>
    </row>
    <row r="83" spans="1:20" ht="24">
      <c r="A83" s="4">
        <v>79</v>
      </c>
      <c r="B83" s="65" t="s">
        <v>94</v>
      </c>
      <c r="C83" s="67" t="s">
        <v>661</v>
      </c>
      <c r="D83" s="65" t="s">
        <v>25</v>
      </c>
      <c r="E83" s="71" t="s">
        <v>662</v>
      </c>
      <c r="F83" s="105"/>
      <c r="G83" s="73">
        <v>30.438202247191015</v>
      </c>
      <c r="H83" s="73">
        <v>32.561797752808992</v>
      </c>
      <c r="I83" s="54">
        <f t="shared" si="1"/>
        <v>63.000000000000007</v>
      </c>
      <c r="J83" s="66" t="s">
        <v>777</v>
      </c>
      <c r="K83" s="66" t="s">
        <v>774</v>
      </c>
      <c r="L83" s="100" t="s">
        <v>850</v>
      </c>
      <c r="M83" s="101">
        <v>9678474952</v>
      </c>
      <c r="N83" s="95" t="s">
        <v>851</v>
      </c>
      <c r="O83" s="101">
        <v>8876441074</v>
      </c>
      <c r="P83" s="78" t="s">
        <v>809</v>
      </c>
      <c r="Q83" s="78" t="s">
        <v>405</v>
      </c>
      <c r="R83" s="102">
        <v>25</v>
      </c>
      <c r="S83" s="102" t="s">
        <v>504</v>
      </c>
      <c r="T83" s="18"/>
    </row>
    <row r="84" spans="1:20" ht="24">
      <c r="A84" s="4">
        <v>80</v>
      </c>
      <c r="B84" s="65" t="s">
        <v>94</v>
      </c>
      <c r="C84" s="67" t="s">
        <v>663</v>
      </c>
      <c r="D84" s="65" t="s">
        <v>25</v>
      </c>
      <c r="E84" s="71" t="s">
        <v>664</v>
      </c>
      <c r="F84" s="105"/>
      <c r="G84" s="73">
        <v>13.928571428571429</v>
      </c>
      <c r="H84" s="73">
        <v>12.071428571428573</v>
      </c>
      <c r="I84" s="54">
        <f t="shared" si="1"/>
        <v>26</v>
      </c>
      <c r="J84" s="66" t="s">
        <v>778</v>
      </c>
      <c r="K84" s="66" t="s">
        <v>779</v>
      </c>
      <c r="L84" s="100" t="s">
        <v>850</v>
      </c>
      <c r="M84" s="101">
        <v>9678474952</v>
      </c>
      <c r="N84" s="95" t="s">
        <v>851</v>
      </c>
      <c r="O84" s="101">
        <v>8876441074</v>
      </c>
      <c r="P84" s="78" t="s">
        <v>810</v>
      </c>
      <c r="Q84" s="78" t="s">
        <v>407</v>
      </c>
      <c r="R84" s="102">
        <v>22</v>
      </c>
      <c r="S84" s="102" t="s">
        <v>504</v>
      </c>
      <c r="T84" s="18"/>
    </row>
    <row r="85" spans="1:20" ht="24">
      <c r="A85" s="4">
        <v>81</v>
      </c>
      <c r="B85" s="65" t="s">
        <v>94</v>
      </c>
      <c r="C85" s="67" t="s">
        <v>665</v>
      </c>
      <c r="D85" s="65" t="s">
        <v>25</v>
      </c>
      <c r="E85" s="71" t="s">
        <v>666</v>
      </c>
      <c r="F85" s="105"/>
      <c r="G85" s="73">
        <v>11.914893617021278</v>
      </c>
      <c r="H85" s="73">
        <v>16.085106382978722</v>
      </c>
      <c r="I85" s="54">
        <f t="shared" si="1"/>
        <v>28</v>
      </c>
      <c r="J85" s="66" t="s">
        <v>780</v>
      </c>
      <c r="K85" s="66" t="s">
        <v>779</v>
      </c>
      <c r="L85" s="100" t="s">
        <v>850</v>
      </c>
      <c r="M85" s="101">
        <v>9678474952</v>
      </c>
      <c r="N85" s="95" t="s">
        <v>851</v>
      </c>
      <c r="O85" s="101">
        <v>8876441074</v>
      </c>
      <c r="P85" s="78" t="s">
        <v>810</v>
      </c>
      <c r="Q85" s="78" t="s">
        <v>407</v>
      </c>
      <c r="R85" s="102">
        <v>15</v>
      </c>
      <c r="S85" s="102" t="s">
        <v>504</v>
      </c>
      <c r="T85" s="18"/>
    </row>
    <row r="86" spans="1:20" ht="24">
      <c r="A86" s="4">
        <v>82</v>
      </c>
      <c r="B86" s="65" t="s">
        <v>94</v>
      </c>
      <c r="C86" s="67" t="s">
        <v>667</v>
      </c>
      <c r="D86" s="65" t="s">
        <v>25</v>
      </c>
      <c r="E86" s="71" t="s">
        <v>668</v>
      </c>
      <c r="F86" s="105"/>
      <c r="G86" s="73">
        <v>17.568345323741006</v>
      </c>
      <c r="H86" s="73">
        <v>15.431654676258992</v>
      </c>
      <c r="I86" s="54">
        <f t="shared" si="1"/>
        <v>33</v>
      </c>
      <c r="J86" s="66" t="s">
        <v>781</v>
      </c>
      <c r="K86" s="66" t="s">
        <v>779</v>
      </c>
      <c r="L86" s="100" t="s">
        <v>850</v>
      </c>
      <c r="M86" s="101">
        <v>9678474952</v>
      </c>
      <c r="N86" s="95" t="s">
        <v>851</v>
      </c>
      <c r="O86" s="101">
        <v>8876441074</v>
      </c>
      <c r="P86" s="78" t="s">
        <v>810</v>
      </c>
      <c r="Q86" s="78" t="s">
        <v>407</v>
      </c>
      <c r="R86" s="102">
        <v>15</v>
      </c>
      <c r="S86" s="102" t="s">
        <v>504</v>
      </c>
      <c r="T86" s="18"/>
    </row>
    <row r="87" spans="1:20" ht="24">
      <c r="A87" s="4">
        <v>83</v>
      </c>
      <c r="B87" s="65" t="s">
        <v>94</v>
      </c>
      <c r="C87" s="67" t="s">
        <v>669</v>
      </c>
      <c r="D87" s="65" t="s">
        <v>25</v>
      </c>
      <c r="E87" s="71" t="s">
        <v>670</v>
      </c>
      <c r="F87" s="105"/>
      <c r="G87" s="74">
        <v>17.560975609756099</v>
      </c>
      <c r="H87" s="74">
        <v>18.439024390243901</v>
      </c>
      <c r="I87" s="54">
        <f t="shared" si="1"/>
        <v>36</v>
      </c>
      <c r="J87" s="66" t="s">
        <v>782</v>
      </c>
      <c r="K87" s="66" t="s">
        <v>779</v>
      </c>
      <c r="L87" s="100" t="s">
        <v>850</v>
      </c>
      <c r="M87" s="101">
        <v>9678474952</v>
      </c>
      <c r="N87" s="95" t="s">
        <v>851</v>
      </c>
      <c r="O87" s="101">
        <v>8876441074</v>
      </c>
      <c r="P87" s="78" t="s">
        <v>811</v>
      </c>
      <c r="Q87" s="78" t="s">
        <v>399</v>
      </c>
      <c r="R87" s="102">
        <v>20</v>
      </c>
      <c r="S87" s="102" t="s">
        <v>504</v>
      </c>
      <c r="T87" s="18"/>
    </row>
    <row r="88" spans="1:20" ht="24">
      <c r="A88" s="4">
        <v>84</v>
      </c>
      <c r="B88" s="65" t="s">
        <v>94</v>
      </c>
      <c r="C88" s="67" t="s">
        <v>671</v>
      </c>
      <c r="D88" s="65" t="s">
        <v>25</v>
      </c>
      <c r="E88" s="71" t="s">
        <v>672</v>
      </c>
      <c r="F88" s="105"/>
      <c r="G88" s="74">
        <v>42.1875</v>
      </c>
      <c r="H88" s="74">
        <v>38.8125</v>
      </c>
      <c r="I88" s="54">
        <f t="shared" si="1"/>
        <v>81</v>
      </c>
      <c r="J88" s="66" t="s">
        <v>783</v>
      </c>
      <c r="K88" s="66" t="s">
        <v>779</v>
      </c>
      <c r="L88" s="100" t="s">
        <v>850</v>
      </c>
      <c r="M88" s="101">
        <v>9678474952</v>
      </c>
      <c r="N88" s="95" t="s">
        <v>851</v>
      </c>
      <c r="O88" s="101">
        <v>8876441074</v>
      </c>
      <c r="P88" s="78" t="s">
        <v>811</v>
      </c>
      <c r="Q88" s="78" t="s">
        <v>399</v>
      </c>
      <c r="R88" s="102">
        <v>25</v>
      </c>
      <c r="S88" s="102" t="s">
        <v>504</v>
      </c>
      <c r="T88" s="18"/>
    </row>
    <row r="89" spans="1:20" ht="24">
      <c r="A89" s="4">
        <v>85</v>
      </c>
      <c r="B89" s="65" t="s">
        <v>94</v>
      </c>
      <c r="C89" s="67" t="s">
        <v>673</v>
      </c>
      <c r="D89" s="65" t="s">
        <v>25</v>
      </c>
      <c r="E89" s="71" t="s">
        <v>674</v>
      </c>
      <c r="F89" s="105"/>
      <c r="G89" s="74">
        <v>16.03448275862069</v>
      </c>
      <c r="H89" s="74">
        <v>14.96551724137931</v>
      </c>
      <c r="I89" s="54">
        <f t="shared" si="1"/>
        <v>31</v>
      </c>
      <c r="J89" s="66" t="s">
        <v>784</v>
      </c>
      <c r="K89" s="66" t="s">
        <v>779</v>
      </c>
      <c r="L89" s="100" t="s">
        <v>852</v>
      </c>
      <c r="M89" s="101">
        <v>9401451744</v>
      </c>
      <c r="N89" s="95" t="s">
        <v>853</v>
      </c>
      <c r="O89" s="101">
        <v>9954540990</v>
      </c>
      <c r="P89" s="78" t="s">
        <v>811</v>
      </c>
      <c r="Q89" s="78" t="s">
        <v>399</v>
      </c>
      <c r="R89" s="102">
        <v>25</v>
      </c>
      <c r="S89" s="102" t="s">
        <v>504</v>
      </c>
      <c r="T89" s="18"/>
    </row>
    <row r="90" spans="1:20" ht="24">
      <c r="A90" s="4">
        <v>86</v>
      </c>
      <c r="B90" s="65" t="s">
        <v>94</v>
      </c>
      <c r="C90" s="67" t="s">
        <v>675</v>
      </c>
      <c r="D90" s="65" t="s">
        <v>25</v>
      </c>
      <c r="E90" s="71" t="s">
        <v>676</v>
      </c>
      <c r="F90" s="105"/>
      <c r="G90" s="74">
        <v>74.133333333333326</v>
      </c>
      <c r="H90" s="74">
        <v>64.86666666666666</v>
      </c>
      <c r="I90" s="54">
        <f t="shared" si="1"/>
        <v>139</v>
      </c>
      <c r="J90" s="66" t="s">
        <v>785</v>
      </c>
      <c r="K90" s="66" t="s">
        <v>774</v>
      </c>
      <c r="L90" s="100" t="s">
        <v>852</v>
      </c>
      <c r="M90" s="101">
        <v>9401451744</v>
      </c>
      <c r="N90" s="95" t="s">
        <v>853</v>
      </c>
      <c r="O90" s="101">
        <v>9954540990</v>
      </c>
      <c r="P90" s="78" t="s">
        <v>812</v>
      </c>
      <c r="Q90" s="78" t="s">
        <v>401</v>
      </c>
      <c r="R90" s="102">
        <v>25</v>
      </c>
      <c r="S90" s="102" t="s">
        <v>504</v>
      </c>
      <c r="T90" s="18"/>
    </row>
    <row r="91" spans="1:20" ht="24">
      <c r="A91" s="4">
        <v>87</v>
      </c>
      <c r="B91" s="65" t="s">
        <v>94</v>
      </c>
      <c r="C91" s="67" t="s">
        <v>677</v>
      </c>
      <c r="D91" s="65" t="s">
        <v>25</v>
      </c>
      <c r="E91" s="71" t="s">
        <v>678</v>
      </c>
      <c r="F91" s="105"/>
      <c r="G91" s="74">
        <v>15.638297872340427</v>
      </c>
      <c r="H91" s="74">
        <v>14.361702127659576</v>
      </c>
      <c r="I91" s="54">
        <f t="shared" si="1"/>
        <v>30.000000000000004</v>
      </c>
      <c r="J91" s="66" t="s">
        <v>786</v>
      </c>
      <c r="K91" s="66" t="s">
        <v>774</v>
      </c>
      <c r="L91" s="81" t="s">
        <v>493</v>
      </c>
      <c r="M91" s="96">
        <v>8876378238</v>
      </c>
      <c r="N91" s="81" t="s">
        <v>854</v>
      </c>
      <c r="O91" s="96">
        <v>9864259265</v>
      </c>
      <c r="P91" s="78" t="s">
        <v>812</v>
      </c>
      <c r="Q91" s="78" t="s">
        <v>401</v>
      </c>
      <c r="R91" s="102">
        <v>25</v>
      </c>
      <c r="S91" s="102" t="s">
        <v>504</v>
      </c>
      <c r="T91" s="18"/>
    </row>
    <row r="92" spans="1:20" ht="24">
      <c r="A92" s="4">
        <v>88</v>
      </c>
      <c r="B92" s="65" t="s">
        <v>94</v>
      </c>
      <c r="C92" s="67" t="s">
        <v>679</v>
      </c>
      <c r="D92" s="65" t="s">
        <v>25</v>
      </c>
      <c r="E92" s="71" t="s">
        <v>680</v>
      </c>
      <c r="F92" s="105"/>
      <c r="G92" s="74">
        <v>34.08988764044944</v>
      </c>
      <c r="H92" s="74">
        <v>47.91011235955056</v>
      </c>
      <c r="I92" s="54">
        <f t="shared" si="1"/>
        <v>82</v>
      </c>
      <c r="J92" s="66" t="s">
        <v>787</v>
      </c>
      <c r="K92" s="66" t="s">
        <v>774</v>
      </c>
      <c r="L92" s="100" t="s">
        <v>852</v>
      </c>
      <c r="M92" s="101">
        <v>9401451744</v>
      </c>
      <c r="N92" s="95" t="s">
        <v>853</v>
      </c>
      <c r="O92" s="101">
        <v>9954540990</v>
      </c>
      <c r="P92" s="78" t="s">
        <v>813</v>
      </c>
      <c r="Q92" s="78" t="s">
        <v>403</v>
      </c>
      <c r="R92" s="102">
        <v>25</v>
      </c>
      <c r="S92" s="102" t="s">
        <v>504</v>
      </c>
      <c r="T92" s="18"/>
    </row>
    <row r="93" spans="1:20" ht="36">
      <c r="A93" s="4">
        <v>89</v>
      </c>
      <c r="B93" s="65" t="s">
        <v>94</v>
      </c>
      <c r="C93" s="67" t="s">
        <v>681</v>
      </c>
      <c r="D93" s="65" t="s">
        <v>25</v>
      </c>
      <c r="E93" s="71" t="s">
        <v>682</v>
      </c>
      <c r="F93" s="105"/>
      <c r="G93" s="74">
        <v>17.903225806451616</v>
      </c>
      <c r="H93" s="74">
        <v>19.096774193548384</v>
      </c>
      <c r="I93" s="54">
        <f t="shared" si="1"/>
        <v>37</v>
      </c>
      <c r="J93" s="66" t="s">
        <v>788</v>
      </c>
      <c r="K93" s="66" t="s">
        <v>774</v>
      </c>
      <c r="L93" s="81" t="s">
        <v>493</v>
      </c>
      <c r="M93" s="96">
        <v>8876378238</v>
      </c>
      <c r="N93" s="81" t="s">
        <v>855</v>
      </c>
      <c r="O93" s="96">
        <v>9954018281</v>
      </c>
      <c r="P93" s="78" t="s">
        <v>813</v>
      </c>
      <c r="Q93" s="78" t="s">
        <v>403</v>
      </c>
      <c r="R93" s="102">
        <v>25</v>
      </c>
      <c r="S93" s="102" t="s">
        <v>504</v>
      </c>
      <c r="T93" s="18"/>
    </row>
    <row r="94" spans="1:20" ht="24">
      <c r="A94" s="4">
        <v>90</v>
      </c>
      <c r="B94" s="65" t="s">
        <v>94</v>
      </c>
      <c r="C94" s="67" t="s">
        <v>683</v>
      </c>
      <c r="D94" s="65" t="s">
        <v>25</v>
      </c>
      <c r="E94" s="71" t="s">
        <v>684</v>
      </c>
      <c r="F94" s="105"/>
      <c r="G94" s="74">
        <v>24.533333333333331</v>
      </c>
      <c r="H94" s="74">
        <v>23.466666666666669</v>
      </c>
      <c r="I94" s="54">
        <f t="shared" si="1"/>
        <v>48</v>
      </c>
      <c r="J94" s="66" t="s">
        <v>789</v>
      </c>
      <c r="K94" s="66" t="s">
        <v>774</v>
      </c>
      <c r="L94" s="81" t="s">
        <v>493</v>
      </c>
      <c r="M94" s="96">
        <v>8876378238</v>
      </c>
      <c r="N94" s="81" t="s">
        <v>831</v>
      </c>
      <c r="O94" s="96">
        <v>9577238147</v>
      </c>
      <c r="P94" s="78" t="s">
        <v>813</v>
      </c>
      <c r="Q94" s="78" t="s">
        <v>403</v>
      </c>
      <c r="R94" s="102">
        <v>25</v>
      </c>
      <c r="S94" s="102" t="s">
        <v>504</v>
      </c>
      <c r="T94" s="18"/>
    </row>
    <row r="95" spans="1:20" ht="24">
      <c r="A95" s="4">
        <v>91</v>
      </c>
      <c r="B95" s="65" t="s">
        <v>94</v>
      </c>
      <c r="C95" s="67" t="s">
        <v>685</v>
      </c>
      <c r="D95" s="65" t="s">
        <v>25</v>
      </c>
      <c r="E95" s="71" t="s">
        <v>686</v>
      </c>
      <c r="F95" s="105"/>
      <c r="G95" s="74">
        <v>16.516129032258064</v>
      </c>
      <c r="H95" s="74">
        <v>15.483870967741936</v>
      </c>
      <c r="I95" s="54">
        <f t="shared" si="1"/>
        <v>32</v>
      </c>
      <c r="J95" s="66" t="s">
        <v>790</v>
      </c>
      <c r="K95" s="66" t="s">
        <v>774</v>
      </c>
      <c r="L95" s="81" t="s">
        <v>493</v>
      </c>
      <c r="M95" s="96">
        <v>8876378238</v>
      </c>
      <c r="N95" s="81" t="s">
        <v>832</v>
      </c>
      <c r="O95" s="96">
        <v>9613978851</v>
      </c>
      <c r="P95" s="78" t="s">
        <v>814</v>
      </c>
      <c r="Q95" s="78" t="s">
        <v>405</v>
      </c>
      <c r="R95" s="102">
        <v>25</v>
      </c>
      <c r="S95" s="102" t="s">
        <v>504</v>
      </c>
      <c r="T95" s="18"/>
    </row>
    <row r="96" spans="1:20" ht="36">
      <c r="A96" s="4">
        <v>92</v>
      </c>
      <c r="B96" s="65" t="s">
        <v>94</v>
      </c>
      <c r="C96" s="67" t="s">
        <v>687</v>
      </c>
      <c r="D96" s="65" t="s">
        <v>25</v>
      </c>
      <c r="E96" s="71" t="s">
        <v>688</v>
      </c>
      <c r="F96" s="105"/>
      <c r="G96" s="74">
        <v>12.413793103448278</v>
      </c>
      <c r="H96" s="74">
        <v>11.586206896551722</v>
      </c>
      <c r="I96" s="54">
        <f t="shared" si="1"/>
        <v>24</v>
      </c>
      <c r="J96" s="66" t="s">
        <v>791</v>
      </c>
      <c r="K96" s="66" t="s">
        <v>779</v>
      </c>
      <c r="L96" s="81" t="s">
        <v>490</v>
      </c>
      <c r="M96" s="96">
        <v>9085739542</v>
      </c>
      <c r="N96" s="81" t="s">
        <v>856</v>
      </c>
      <c r="O96" s="96">
        <v>9954664405</v>
      </c>
      <c r="P96" s="78" t="s">
        <v>814</v>
      </c>
      <c r="Q96" s="78" t="s">
        <v>405</v>
      </c>
      <c r="R96" s="102">
        <v>25</v>
      </c>
      <c r="S96" s="102" t="s">
        <v>504</v>
      </c>
      <c r="T96" s="18"/>
    </row>
    <row r="97" spans="1:20" ht="24">
      <c r="A97" s="4">
        <v>93</v>
      </c>
      <c r="B97" s="65" t="s">
        <v>94</v>
      </c>
      <c r="C97" s="67" t="s">
        <v>689</v>
      </c>
      <c r="D97" s="65" t="s">
        <v>25</v>
      </c>
      <c r="E97" s="71" t="s">
        <v>690</v>
      </c>
      <c r="F97" s="105"/>
      <c r="G97" s="74">
        <v>46.666666666666671</v>
      </c>
      <c r="H97" s="74">
        <v>33.333333333333336</v>
      </c>
      <c r="I97" s="54">
        <f t="shared" si="1"/>
        <v>80</v>
      </c>
      <c r="J97" s="66" t="s">
        <v>792</v>
      </c>
      <c r="K97" s="66" t="s">
        <v>793</v>
      </c>
      <c r="L97" s="95" t="s">
        <v>833</v>
      </c>
      <c r="M97" s="111">
        <v>9508028418</v>
      </c>
      <c r="N97" s="81" t="s">
        <v>834</v>
      </c>
      <c r="O97" s="96">
        <v>9508739668</v>
      </c>
      <c r="P97" s="78" t="s">
        <v>814</v>
      </c>
      <c r="Q97" s="78" t="s">
        <v>405</v>
      </c>
      <c r="R97" s="102">
        <v>25</v>
      </c>
      <c r="S97" s="102" t="s">
        <v>504</v>
      </c>
      <c r="T97" s="18"/>
    </row>
    <row r="98" spans="1:20" ht="25.5">
      <c r="A98" s="4">
        <v>94</v>
      </c>
      <c r="B98" s="65" t="s">
        <v>94</v>
      </c>
      <c r="C98" s="67" t="s">
        <v>691</v>
      </c>
      <c r="D98" s="65" t="s">
        <v>25</v>
      </c>
      <c r="E98" s="71" t="s">
        <v>692</v>
      </c>
      <c r="F98" s="105"/>
      <c r="G98" s="74">
        <v>41</v>
      </c>
      <c r="H98" s="74">
        <v>41</v>
      </c>
      <c r="I98" s="54">
        <f t="shared" si="1"/>
        <v>82</v>
      </c>
      <c r="J98" s="66" t="s">
        <v>794</v>
      </c>
      <c r="K98" s="66" t="s">
        <v>793</v>
      </c>
      <c r="L98" s="100" t="s">
        <v>835</v>
      </c>
      <c r="M98" s="101">
        <v>9864034634</v>
      </c>
      <c r="N98" s="95" t="s">
        <v>836</v>
      </c>
      <c r="O98" s="101">
        <v>9678110489</v>
      </c>
      <c r="P98" s="78" t="s">
        <v>815</v>
      </c>
      <c r="Q98" s="78" t="s">
        <v>407</v>
      </c>
      <c r="R98" s="102">
        <v>25</v>
      </c>
      <c r="S98" s="102" t="s">
        <v>504</v>
      </c>
      <c r="T98" s="18"/>
    </row>
    <row r="99" spans="1:20" ht="24">
      <c r="A99" s="4">
        <v>95</v>
      </c>
      <c r="B99" s="65" t="s">
        <v>94</v>
      </c>
      <c r="C99" s="67" t="s">
        <v>693</v>
      </c>
      <c r="D99" s="65" t="s">
        <v>25</v>
      </c>
      <c r="E99" s="71" t="s">
        <v>694</v>
      </c>
      <c r="F99" s="105"/>
      <c r="G99" s="74">
        <v>36.416666666666664</v>
      </c>
      <c r="H99" s="74">
        <v>32.583333333333336</v>
      </c>
      <c r="I99" s="54">
        <f t="shared" si="1"/>
        <v>69</v>
      </c>
      <c r="J99" s="66" t="s">
        <v>795</v>
      </c>
      <c r="K99" s="66" t="s">
        <v>779</v>
      </c>
      <c r="L99" s="100" t="s">
        <v>857</v>
      </c>
      <c r="M99" s="101">
        <v>8011794652</v>
      </c>
      <c r="N99" s="95" t="s">
        <v>858</v>
      </c>
      <c r="O99" s="101">
        <v>9957902524</v>
      </c>
      <c r="P99" s="78" t="s">
        <v>815</v>
      </c>
      <c r="Q99" s="78" t="s">
        <v>407</v>
      </c>
      <c r="R99" s="102">
        <v>25</v>
      </c>
      <c r="S99" s="102" t="s">
        <v>504</v>
      </c>
      <c r="T99" s="18"/>
    </row>
    <row r="100" spans="1:20">
      <c r="A100" s="4">
        <v>96</v>
      </c>
      <c r="B100" s="17"/>
      <c r="C100" s="18"/>
      <c r="D100" s="18"/>
      <c r="E100" s="19"/>
      <c r="F100" s="18"/>
      <c r="G100" s="19"/>
      <c r="H100" s="19"/>
      <c r="I100" s="54">
        <f t="shared" si="1"/>
        <v>0</v>
      </c>
      <c r="J100" s="18"/>
      <c r="K100" s="18"/>
      <c r="L100" s="18"/>
      <c r="M100" s="18"/>
      <c r="N100" s="18"/>
      <c r="O100" s="18"/>
      <c r="P100" s="23"/>
      <c r="Q100" s="18"/>
      <c r="R100" s="18"/>
      <c r="S100" s="18"/>
      <c r="T100" s="18"/>
    </row>
    <row r="101" spans="1:20">
      <c r="A101" s="4">
        <v>97</v>
      </c>
      <c r="B101" s="17"/>
      <c r="C101" s="18"/>
      <c r="D101" s="18"/>
      <c r="E101" s="19"/>
      <c r="F101" s="18"/>
      <c r="G101" s="19"/>
      <c r="H101" s="19"/>
      <c r="I101" s="54">
        <f t="shared" si="1"/>
        <v>0</v>
      </c>
      <c r="J101" s="18"/>
      <c r="K101" s="18"/>
      <c r="L101" s="18"/>
      <c r="M101" s="18"/>
      <c r="N101" s="18"/>
      <c r="O101" s="18"/>
      <c r="P101" s="23"/>
      <c r="Q101" s="18"/>
      <c r="R101" s="18"/>
      <c r="S101" s="18"/>
      <c r="T101" s="18"/>
    </row>
    <row r="102" spans="1:20">
      <c r="A102" s="4">
        <v>98</v>
      </c>
      <c r="B102" s="17"/>
      <c r="C102" s="18"/>
      <c r="D102" s="18"/>
      <c r="E102" s="19"/>
      <c r="F102" s="18"/>
      <c r="G102" s="19"/>
      <c r="H102" s="19"/>
      <c r="I102" s="54">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4">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4">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4">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4">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4">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4">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4">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4">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4">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4">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4">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4">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4">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4">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4">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4">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4">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4">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4">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4">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4">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4">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4">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4">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4">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4">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4">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4">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4">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4">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4">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4">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4">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4">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4">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4">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4">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4">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4">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4">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4">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4">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4">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4">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4">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4">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4">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4">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4">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4">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4">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4">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4">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4">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4">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4">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4">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4">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4">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4">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4">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4">
        <f t="shared" si="2"/>
        <v>0</v>
      </c>
      <c r="J164" s="18"/>
      <c r="K164" s="18"/>
      <c r="L164" s="18"/>
      <c r="M164" s="18"/>
      <c r="N164" s="18"/>
      <c r="O164" s="18"/>
      <c r="P164" s="23"/>
      <c r="Q164" s="18"/>
      <c r="R164" s="18"/>
      <c r="S164" s="18"/>
      <c r="T164" s="18"/>
    </row>
    <row r="165" spans="1:20">
      <c r="A165" s="20" t="s">
        <v>11</v>
      </c>
      <c r="B165" s="37"/>
      <c r="C165" s="20">
        <f>COUNTIFS(C5:C164,"*")</f>
        <v>95</v>
      </c>
      <c r="D165" s="20"/>
      <c r="E165" s="13"/>
      <c r="F165" s="20"/>
      <c r="G165" s="55">
        <f>SUM(G5:G164)</f>
        <v>3024.2310881708263</v>
      </c>
      <c r="H165" s="55">
        <f>SUM(H5:H164)</f>
        <v>2784.7689118291737</v>
      </c>
      <c r="I165" s="55">
        <f>SUM(I5:I164)</f>
        <v>5809</v>
      </c>
      <c r="J165" s="20"/>
      <c r="K165" s="20"/>
      <c r="L165" s="20"/>
      <c r="M165" s="20"/>
      <c r="N165" s="20"/>
      <c r="O165" s="20"/>
      <c r="P165" s="14"/>
      <c r="Q165" s="20"/>
      <c r="R165" s="20"/>
      <c r="S165" s="20"/>
      <c r="T165" s="12"/>
    </row>
    <row r="166" spans="1:20">
      <c r="A166" s="42" t="s">
        <v>62</v>
      </c>
      <c r="B166" s="10">
        <f>COUNTIF(B$5:B$164,"Team 1")</f>
        <v>0</v>
      </c>
      <c r="C166" s="42" t="s">
        <v>25</v>
      </c>
      <c r="D166" s="10">
        <f>COUNTIF(D5:D164,"Anganwadi")</f>
        <v>61</v>
      </c>
    </row>
    <row r="167" spans="1:20">
      <c r="A167" s="42" t="s">
        <v>63</v>
      </c>
      <c r="B167" s="10">
        <f>COUNTIF(B$6:B$164,"Team 2")</f>
        <v>0</v>
      </c>
      <c r="C167" s="42" t="s">
        <v>23</v>
      </c>
      <c r="D167" s="10">
        <f>COUNTIF(D5:D164,"School")</f>
        <v>34</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D15 D55:D60 D62:D164 D17:D22 D24:D29 D31:D53">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4.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D5" sqref="D5"/>
    </sheetView>
  </sheetViews>
  <sheetFormatPr defaultRowHeight="16.5"/>
  <cols>
    <col min="1" max="1" width="10"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6" customHeight="1">
      <c r="A1" s="205" t="s">
        <v>70</v>
      </c>
      <c r="B1" s="205"/>
      <c r="C1" s="205"/>
      <c r="D1" s="51"/>
      <c r="E1" s="51"/>
      <c r="F1" s="51"/>
      <c r="G1" s="51"/>
      <c r="H1" s="51"/>
      <c r="I1" s="51"/>
      <c r="J1" s="51"/>
      <c r="K1" s="51"/>
      <c r="L1" s="51"/>
      <c r="M1" s="206"/>
      <c r="N1" s="206"/>
      <c r="O1" s="206"/>
      <c r="P1" s="206"/>
      <c r="Q1" s="206"/>
      <c r="R1" s="206"/>
      <c r="S1" s="206"/>
      <c r="T1" s="206"/>
    </row>
    <row r="2" spans="1:20">
      <c r="A2" s="199" t="s">
        <v>59</v>
      </c>
      <c r="B2" s="200"/>
      <c r="C2" s="200"/>
      <c r="D2" s="24">
        <v>43617</v>
      </c>
      <c r="E2" s="21"/>
      <c r="F2" s="21"/>
      <c r="G2" s="21"/>
      <c r="H2" s="21"/>
      <c r="I2" s="21"/>
      <c r="J2" s="21"/>
      <c r="K2" s="21"/>
      <c r="L2" s="21"/>
      <c r="M2" s="21"/>
      <c r="N2" s="21"/>
      <c r="O2" s="21"/>
      <c r="P2" s="21"/>
      <c r="Q2" s="21"/>
      <c r="R2" s="21"/>
      <c r="S2" s="21"/>
    </row>
    <row r="3" spans="1:20" ht="24" customHeight="1">
      <c r="A3" s="201" t="s">
        <v>14</v>
      </c>
      <c r="B3" s="197" t="s">
        <v>61</v>
      </c>
      <c r="C3" s="202" t="s">
        <v>7</v>
      </c>
      <c r="D3" s="202" t="s">
        <v>55</v>
      </c>
      <c r="E3" s="202" t="s">
        <v>16</v>
      </c>
      <c r="F3" s="203" t="s">
        <v>17</v>
      </c>
      <c r="G3" s="202" t="s">
        <v>8</v>
      </c>
      <c r="H3" s="202"/>
      <c r="I3" s="202"/>
      <c r="J3" s="202" t="s">
        <v>31</v>
      </c>
      <c r="K3" s="197" t="s">
        <v>33</v>
      </c>
      <c r="L3" s="197" t="s">
        <v>50</v>
      </c>
      <c r="M3" s="197" t="s">
        <v>51</v>
      </c>
      <c r="N3" s="197" t="s">
        <v>34</v>
      </c>
      <c r="O3" s="197" t="s">
        <v>35</v>
      </c>
      <c r="P3" s="201" t="s">
        <v>54</v>
      </c>
      <c r="Q3" s="202" t="s">
        <v>52</v>
      </c>
      <c r="R3" s="202" t="s">
        <v>32</v>
      </c>
      <c r="S3" s="202" t="s">
        <v>53</v>
      </c>
      <c r="T3" s="202" t="s">
        <v>13</v>
      </c>
    </row>
    <row r="4" spans="1:20" ht="25.5" customHeight="1">
      <c r="A4" s="201"/>
      <c r="B4" s="204"/>
      <c r="C4" s="202"/>
      <c r="D4" s="202"/>
      <c r="E4" s="202"/>
      <c r="F4" s="203"/>
      <c r="G4" s="22" t="s">
        <v>9</v>
      </c>
      <c r="H4" s="22" t="s">
        <v>10</v>
      </c>
      <c r="I4" s="22" t="s">
        <v>11</v>
      </c>
      <c r="J4" s="202"/>
      <c r="K4" s="198"/>
      <c r="L4" s="198"/>
      <c r="M4" s="198"/>
      <c r="N4" s="198"/>
      <c r="O4" s="198"/>
      <c r="P4" s="201"/>
      <c r="Q4" s="201"/>
      <c r="R4" s="202"/>
      <c r="S4" s="202"/>
      <c r="T4" s="202"/>
    </row>
    <row r="5" spans="1:20" ht="25.5">
      <c r="A5" s="4">
        <v>1</v>
      </c>
      <c r="B5" s="114" t="s">
        <v>93</v>
      </c>
      <c r="C5" s="66" t="s">
        <v>859</v>
      </c>
      <c r="D5" s="114" t="s">
        <v>23</v>
      </c>
      <c r="E5" s="68" t="s">
        <v>860</v>
      </c>
      <c r="F5" s="68" t="s">
        <v>193</v>
      </c>
      <c r="G5" s="69">
        <v>61</v>
      </c>
      <c r="H5" s="69">
        <v>51</v>
      </c>
      <c r="I5" s="54">
        <f>SUM(G5:H5)</f>
        <v>112</v>
      </c>
      <c r="J5" s="66" t="s">
        <v>1045</v>
      </c>
      <c r="K5" s="66" t="s">
        <v>730</v>
      </c>
      <c r="L5" s="100" t="s">
        <v>1167</v>
      </c>
      <c r="M5" s="101">
        <v>8486956146</v>
      </c>
      <c r="N5" s="95" t="s">
        <v>1168</v>
      </c>
      <c r="O5" s="101">
        <v>9954508941</v>
      </c>
      <c r="P5" s="76" t="s">
        <v>1145</v>
      </c>
      <c r="Q5" s="76" t="s">
        <v>409</v>
      </c>
      <c r="R5" s="102">
        <v>25</v>
      </c>
      <c r="S5" s="102" t="s">
        <v>504</v>
      </c>
      <c r="T5" s="18"/>
    </row>
    <row r="6" spans="1:20" ht="25.5">
      <c r="A6" s="4">
        <v>2</v>
      </c>
      <c r="B6" s="65" t="s">
        <v>93</v>
      </c>
      <c r="C6" s="66" t="s">
        <v>861</v>
      </c>
      <c r="D6" s="114" t="s">
        <v>23</v>
      </c>
      <c r="E6" s="68" t="s">
        <v>862</v>
      </c>
      <c r="F6" s="68" t="s">
        <v>192</v>
      </c>
      <c r="G6" s="69">
        <v>138</v>
      </c>
      <c r="H6" s="69">
        <v>116</v>
      </c>
      <c r="I6" s="54">
        <f t="shared" ref="I6:I69" si="0">SUM(G6:H6)</f>
        <v>254</v>
      </c>
      <c r="J6" s="66" t="s">
        <v>1046</v>
      </c>
      <c r="K6" s="66" t="s">
        <v>730</v>
      </c>
      <c r="L6" s="118" t="s">
        <v>448</v>
      </c>
      <c r="M6" s="119">
        <v>9401451739</v>
      </c>
      <c r="N6" s="81" t="s">
        <v>464</v>
      </c>
      <c r="O6" s="96">
        <v>9957982939</v>
      </c>
      <c r="P6" s="76" t="s">
        <v>1146</v>
      </c>
      <c r="Q6" s="76" t="s">
        <v>399</v>
      </c>
      <c r="R6" s="102">
        <v>25</v>
      </c>
      <c r="S6" s="102" t="s">
        <v>504</v>
      </c>
      <c r="T6" s="18"/>
    </row>
    <row r="7" spans="1:20" ht="36">
      <c r="A7" s="4">
        <v>3</v>
      </c>
      <c r="B7" s="65" t="s">
        <v>93</v>
      </c>
      <c r="C7" s="66" t="s">
        <v>863</v>
      </c>
      <c r="D7" s="114" t="s">
        <v>23</v>
      </c>
      <c r="E7" s="68" t="s">
        <v>864</v>
      </c>
      <c r="F7" s="68" t="s">
        <v>193</v>
      </c>
      <c r="G7" s="69">
        <v>16</v>
      </c>
      <c r="H7" s="69">
        <v>14</v>
      </c>
      <c r="I7" s="54">
        <f t="shared" si="0"/>
        <v>30</v>
      </c>
      <c r="J7" s="66" t="s">
        <v>1047</v>
      </c>
      <c r="K7" s="66" t="s">
        <v>730</v>
      </c>
      <c r="L7" s="81" t="s">
        <v>490</v>
      </c>
      <c r="M7" s="96">
        <v>9085739542</v>
      </c>
      <c r="N7" s="81" t="s">
        <v>1169</v>
      </c>
      <c r="O7" s="96">
        <v>9678175716</v>
      </c>
      <c r="P7" s="76" t="s">
        <v>1147</v>
      </c>
      <c r="Q7" s="76" t="s">
        <v>401</v>
      </c>
      <c r="R7" s="102">
        <v>25</v>
      </c>
      <c r="S7" s="102" t="s">
        <v>504</v>
      </c>
      <c r="T7" s="18"/>
    </row>
    <row r="8" spans="1:20" ht="24">
      <c r="A8" s="4">
        <v>4</v>
      </c>
      <c r="B8" s="65" t="s">
        <v>93</v>
      </c>
      <c r="C8" s="66" t="s">
        <v>865</v>
      </c>
      <c r="D8" s="114" t="s">
        <v>23</v>
      </c>
      <c r="E8" s="68" t="s">
        <v>866</v>
      </c>
      <c r="F8" s="68" t="s">
        <v>193</v>
      </c>
      <c r="G8" s="69">
        <v>19</v>
      </c>
      <c r="H8" s="69">
        <v>21</v>
      </c>
      <c r="I8" s="54">
        <f t="shared" si="0"/>
        <v>40</v>
      </c>
      <c r="J8" s="66" t="s">
        <v>1048</v>
      </c>
      <c r="K8" s="66" t="s">
        <v>730</v>
      </c>
      <c r="L8" s="81" t="s">
        <v>490</v>
      </c>
      <c r="M8" s="96">
        <v>9085739542</v>
      </c>
      <c r="N8" s="81" t="s">
        <v>1170</v>
      </c>
      <c r="O8" s="96">
        <v>9613975367</v>
      </c>
      <c r="P8" s="76" t="s">
        <v>1147</v>
      </c>
      <c r="Q8" s="76" t="s">
        <v>401</v>
      </c>
      <c r="R8" s="102">
        <v>25</v>
      </c>
      <c r="S8" s="102" t="s">
        <v>504</v>
      </c>
      <c r="T8" s="18"/>
    </row>
    <row r="9" spans="1:20" ht="24">
      <c r="A9" s="4">
        <v>5</v>
      </c>
      <c r="B9" s="65" t="s">
        <v>93</v>
      </c>
      <c r="C9" s="66" t="s">
        <v>867</v>
      </c>
      <c r="D9" s="114" t="s">
        <v>23</v>
      </c>
      <c r="E9" s="68" t="s">
        <v>868</v>
      </c>
      <c r="F9" s="68" t="s">
        <v>193</v>
      </c>
      <c r="G9" s="69">
        <v>25</v>
      </c>
      <c r="H9" s="69">
        <v>28</v>
      </c>
      <c r="I9" s="54">
        <f t="shared" si="0"/>
        <v>53</v>
      </c>
      <c r="J9" s="66" t="s">
        <v>1049</v>
      </c>
      <c r="K9" s="66" t="s">
        <v>730</v>
      </c>
      <c r="L9" s="81" t="s">
        <v>490</v>
      </c>
      <c r="M9" s="96">
        <v>9085739542</v>
      </c>
      <c r="N9" s="81" t="s">
        <v>494</v>
      </c>
      <c r="O9" s="96">
        <v>9577545078</v>
      </c>
      <c r="P9" s="76" t="s">
        <v>1147</v>
      </c>
      <c r="Q9" s="76" t="s">
        <v>401</v>
      </c>
      <c r="R9" s="102">
        <v>25</v>
      </c>
      <c r="S9" s="102" t="s">
        <v>504</v>
      </c>
      <c r="T9" s="18"/>
    </row>
    <row r="10" spans="1:20" ht="24">
      <c r="A10" s="4">
        <v>6</v>
      </c>
      <c r="B10" s="65" t="s">
        <v>93</v>
      </c>
      <c r="C10" s="66" t="s">
        <v>869</v>
      </c>
      <c r="D10" s="114" t="s">
        <v>23</v>
      </c>
      <c r="E10" s="68" t="s">
        <v>870</v>
      </c>
      <c r="F10" s="68" t="s">
        <v>193</v>
      </c>
      <c r="G10" s="69">
        <v>48</v>
      </c>
      <c r="H10" s="69">
        <v>50</v>
      </c>
      <c r="I10" s="54">
        <f t="shared" si="0"/>
        <v>98</v>
      </c>
      <c r="J10" s="66" t="s">
        <v>1050</v>
      </c>
      <c r="K10" s="66" t="s">
        <v>730</v>
      </c>
      <c r="L10" s="81" t="s">
        <v>490</v>
      </c>
      <c r="M10" s="96">
        <v>9085739542</v>
      </c>
      <c r="N10" s="81" t="s">
        <v>854</v>
      </c>
      <c r="O10" s="96">
        <v>9864259265</v>
      </c>
      <c r="P10" s="76" t="s">
        <v>1148</v>
      </c>
      <c r="Q10" s="76" t="s">
        <v>405</v>
      </c>
      <c r="R10" s="102">
        <v>25</v>
      </c>
      <c r="S10" s="102" t="s">
        <v>504</v>
      </c>
      <c r="T10" s="18"/>
    </row>
    <row r="11" spans="1:20" ht="24">
      <c r="A11" s="4">
        <v>7</v>
      </c>
      <c r="B11" s="65" t="s">
        <v>93</v>
      </c>
      <c r="C11" s="66" t="s">
        <v>871</v>
      </c>
      <c r="D11" s="114" t="s">
        <v>23</v>
      </c>
      <c r="E11" s="68" t="s">
        <v>872</v>
      </c>
      <c r="F11" s="68" t="s">
        <v>193</v>
      </c>
      <c r="G11" s="69">
        <v>25</v>
      </c>
      <c r="H11" s="69">
        <v>15</v>
      </c>
      <c r="I11" s="54">
        <f t="shared" si="0"/>
        <v>40</v>
      </c>
      <c r="J11" s="66" t="s">
        <v>1051</v>
      </c>
      <c r="K11" s="66" t="s">
        <v>730</v>
      </c>
      <c r="L11" s="81" t="s">
        <v>493</v>
      </c>
      <c r="M11" s="96">
        <v>8876378238</v>
      </c>
      <c r="N11" s="81" t="s">
        <v>1171</v>
      </c>
      <c r="O11" s="96">
        <v>9577238144</v>
      </c>
      <c r="P11" s="76" t="s">
        <v>1148</v>
      </c>
      <c r="Q11" s="76" t="s">
        <v>405</v>
      </c>
      <c r="R11" s="102">
        <v>25</v>
      </c>
      <c r="S11" s="102" t="s">
        <v>504</v>
      </c>
      <c r="T11" s="18"/>
    </row>
    <row r="12" spans="1:20" ht="24">
      <c r="A12" s="4">
        <v>8</v>
      </c>
      <c r="B12" s="65" t="s">
        <v>93</v>
      </c>
      <c r="C12" s="66" t="s">
        <v>873</v>
      </c>
      <c r="D12" s="114" t="s">
        <v>23</v>
      </c>
      <c r="E12" s="68" t="s">
        <v>874</v>
      </c>
      <c r="F12" s="68" t="s">
        <v>193</v>
      </c>
      <c r="G12" s="69">
        <v>95</v>
      </c>
      <c r="H12" s="69">
        <v>105</v>
      </c>
      <c r="I12" s="54">
        <f t="shared" si="0"/>
        <v>200</v>
      </c>
      <c r="J12" s="66" t="s">
        <v>1052</v>
      </c>
      <c r="K12" s="66" t="s">
        <v>730</v>
      </c>
      <c r="L12" s="100" t="s">
        <v>497</v>
      </c>
      <c r="M12" s="101">
        <v>9401451761</v>
      </c>
      <c r="N12" s="95" t="s">
        <v>499</v>
      </c>
      <c r="O12" s="101">
        <v>8761812461</v>
      </c>
      <c r="P12" s="76" t="s">
        <v>1149</v>
      </c>
      <c r="Q12" s="76" t="s">
        <v>407</v>
      </c>
      <c r="R12" s="102">
        <v>25</v>
      </c>
      <c r="S12" s="102" t="s">
        <v>504</v>
      </c>
      <c r="T12" s="18"/>
    </row>
    <row r="13" spans="1:20" ht="24">
      <c r="A13" s="4">
        <v>9</v>
      </c>
      <c r="B13" s="65" t="s">
        <v>93</v>
      </c>
      <c r="C13" s="66" t="s">
        <v>875</v>
      </c>
      <c r="D13" s="114" t="s">
        <v>23</v>
      </c>
      <c r="E13" s="68" t="s">
        <v>876</v>
      </c>
      <c r="F13" s="68" t="s">
        <v>193</v>
      </c>
      <c r="G13" s="69">
        <v>98</v>
      </c>
      <c r="H13" s="69">
        <v>87</v>
      </c>
      <c r="I13" s="54">
        <f t="shared" si="0"/>
        <v>185</v>
      </c>
      <c r="J13" s="66" t="s">
        <v>1053</v>
      </c>
      <c r="K13" s="66" t="s">
        <v>730</v>
      </c>
      <c r="L13" s="100" t="s">
        <v>497</v>
      </c>
      <c r="M13" s="101">
        <v>9401451761</v>
      </c>
      <c r="N13" s="95" t="s">
        <v>1172</v>
      </c>
      <c r="O13" s="101">
        <v>9678890654</v>
      </c>
      <c r="P13" s="76" t="s">
        <v>1150</v>
      </c>
      <c r="Q13" s="76" t="s">
        <v>399</v>
      </c>
      <c r="R13" s="102">
        <v>30</v>
      </c>
      <c r="S13" s="102" t="s">
        <v>504</v>
      </c>
      <c r="T13" s="18"/>
    </row>
    <row r="14" spans="1:20" ht="24">
      <c r="A14" s="4">
        <v>10</v>
      </c>
      <c r="B14" s="65" t="s">
        <v>93</v>
      </c>
      <c r="C14" s="66" t="s">
        <v>877</v>
      </c>
      <c r="D14" s="114" t="s">
        <v>23</v>
      </c>
      <c r="E14" s="68" t="s">
        <v>878</v>
      </c>
      <c r="F14" s="68" t="s">
        <v>193</v>
      </c>
      <c r="G14" s="103"/>
      <c r="H14" s="103"/>
      <c r="I14" s="54">
        <f t="shared" si="0"/>
        <v>0</v>
      </c>
      <c r="J14" s="66" t="s">
        <v>1054</v>
      </c>
      <c r="K14" s="66" t="s">
        <v>730</v>
      </c>
      <c r="L14" s="100" t="s">
        <v>497</v>
      </c>
      <c r="M14" s="101">
        <v>9401451761</v>
      </c>
      <c r="N14" s="95" t="s">
        <v>500</v>
      </c>
      <c r="O14" s="101">
        <v>9859042452</v>
      </c>
      <c r="P14" s="76" t="s">
        <v>1151</v>
      </c>
      <c r="Q14" s="76" t="s">
        <v>401</v>
      </c>
      <c r="R14" s="102">
        <v>30</v>
      </c>
      <c r="S14" s="102" t="s">
        <v>504</v>
      </c>
      <c r="T14" s="18"/>
    </row>
    <row r="15" spans="1:20" ht="24">
      <c r="A15" s="4">
        <v>11</v>
      </c>
      <c r="B15" s="65" t="s">
        <v>93</v>
      </c>
      <c r="C15" s="66" t="s">
        <v>879</v>
      </c>
      <c r="D15" s="114" t="s">
        <v>23</v>
      </c>
      <c r="E15" s="68" t="s">
        <v>880</v>
      </c>
      <c r="F15" s="68" t="s">
        <v>193</v>
      </c>
      <c r="G15" s="69">
        <v>39</v>
      </c>
      <c r="H15" s="69">
        <v>38</v>
      </c>
      <c r="I15" s="54">
        <f t="shared" si="0"/>
        <v>77</v>
      </c>
      <c r="J15" s="66" t="s">
        <v>1055</v>
      </c>
      <c r="K15" s="66" t="s">
        <v>730</v>
      </c>
      <c r="L15" s="100" t="s">
        <v>497</v>
      </c>
      <c r="M15" s="101">
        <v>9401451761</v>
      </c>
      <c r="N15" s="95" t="s">
        <v>501</v>
      </c>
      <c r="O15" s="101">
        <v>8486475171</v>
      </c>
      <c r="P15" s="76" t="s">
        <v>1151</v>
      </c>
      <c r="Q15" s="76" t="s">
        <v>401</v>
      </c>
      <c r="R15" s="102">
        <v>30</v>
      </c>
      <c r="S15" s="102" t="s">
        <v>504</v>
      </c>
      <c r="T15" s="18"/>
    </row>
    <row r="16" spans="1:20" ht="36">
      <c r="A16" s="4">
        <v>12</v>
      </c>
      <c r="B16" s="65" t="s">
        <v>93</v>
      </c>
      <c r="C16" s="66" t="s">
        <v>881</v>
      </c>
      <c r="D16" s="114" t="s">
        <v>23</v>
      </c>
      <c r="E16" s="68" t="s">
        <v>882</v>
      </c>
      <c r="F16" s="68" t="s">
        <v>193</v>
      </c>
      <c r="G16" s="69">
        <v>9</v>
      </c>
      <c r="H16" s="69">
        <v>6</v>
      </c>
      <c r="I16" s="54">
        <f t="shared" si="0"/>
        <v>15</v>
      </c>
      <c r="J16" s="66" t="s">
        <v>1056</v>
      </c>
      <c r="K16" s="66" t="s">
        <v>730</v>
      </c>
      <c r="L16" s="100" t="s">
        <v>502</v>
      </c>
      <c r="M16" s="101">
        <v>9401451742</v>
      </c>
      <c r="N16" s="95" t="s">
        <v>503</v>
      </c>
      <c r="O16" s="101">
        <v>9508742726</v>
      </c>
      <c r="P16" s="76" t="s">
        <v>1151</v>
      </c>
      <c r="Q16" s="76" t="s">
        <v>401</v>
      </c>
      <c r="R16" s="102">
        <v>30</v>
      </c>
      <c r="S16" s="102" t="s">
        <v>504</v>
      </c>
      <c r="T16" s="18"/>
    </row>
    <row r="17" spans="1:20" ht="24">
      <c r="A17" s="4">
        <v>13</v>
      </c>
      <c r="B17" s="65" t="s">
        <v>93</v>
      </c>
      <c r="C17" s="66" t="s">
        <v>883</v>
      </c>
      <c r="D17" s="114" t="s">
        <v>23</v>
      </c>
      <c r="E17" s="68" t="s">
        <v>884</v>
      </c>
      <c r="F17" s="68" t="s">
        <v>200</v>
      </c>
      <c r="G17" s="69">
        <v>88</v>
      </c>
      <c r="H17" s="69">
        <v>97</v>
      </c>
      <c r="I17" s="54">
        <f t="shared" si="0"/>
        <v>185</v>
      </c>
      <c r="J17" s="66" t="s">
        <v>1057</v>
      </c>
      <c r="K17" s="66" t="s">
        <v>730</v>
      </c>
      <c r="L17" s="95" t="s">
        <v>1173</v>
      </c>
      <c r="M17" s="111">
        <v>8812853656</v>
      </c>
      <c r="N17" s="120" t="s">
        <v>1174</v>
      </c>
      <c r="O17" s="111">
        <v>8751912883</v>
      </c>
      <c r="P17" s="76" t="s">
        <v>1152</v>
      </c>
      <c r="Q17" s="76" t="s">
        <v>403</v>
      </c>
      <c r="R17" s="102">
        <v>40</v>
      </c>
      <c r="S17" s="102" t="s">
        <v>504</v>
      </c>
      <c r="T17" s="18"/>
    </row>
    <row r="18" spans="1:20" ht="24">
      <c r="A18" s="4">
        <v>14</v>
      </c>
      <c r="B18" s="65" t="s">
        <v>93</v>
      </c>
      <c r="C18" s="66" t="s">
        <v>885</v>
      </c>
      <c r="D18" s="114" t="s">
        <v>23</v>
      </c>
      <c r="E18" s="68" t="s">
        <v>886</v>
      </c>
      <c r="F18" s="68" t="s">
        <v>193</v>
      </c>
      <c r="G18" s="69">
        <v>101</v>
      </c>
      <c r="H18" s="69">
        <v>91</v>
      </c>
      <c r="I18" s="54">
        <f t="shared" si="0"/>
        <v>192</v>
      </c>
      <c r="J18" s="66" t="s">
        <v>1058</v>
      </c>
      <c r="K18" s="66" t="s">
        <v>730</v>
      </c>
      <c r="L18" s="95" t="s">
        <v>1173</v>
      </c>
      <c r="M18" s="111">
        <v>8812853656</v>
      </c>
      <c r="N18" s="120" t="s">
        <v>1174</v>
      </c>
      <c r="O18" s="111">
        <v>8751912883</v>
      </c>
      <c r="P18" s="76" t="s">
        <v>1153</v>
      </c>
      <c r="Q18" s="76" t="s">
        <v>405</v>
      </c>
      <c r="R18" s="102">
        <v>40</v>
      </c>
      <c r="S18" s="102" t="s">
        <v>504</v>
      </c>
      <c r="T18" s="18"/>
    </row>
    <row r="19" spans="1:20" ht="24">
      <c r="A19" s="4">
        <v>15</v>
      </c>
      <c r="B19" s="65" t="s">
        <v>93</v>
      </c>
      <c r="C19" s="66" t="s">
        <v>887</v>
      </c>
      <c r="D19" s="114" t="s">
        <v>23</v>
      </c>
      <c r="E19" s="68" t="s">
        <v>888</v>
      </c>
      <c r="F19" s="68" t="s">
        <v>193</v>
      </c>
      <c r="G19" s="69">
        <v>8</v>
      </c>
      <c r="H19" s="69">
        <v>14</v>
      </c>
      <c r="I19" s="54">
        <f t="shared" si="0"/>
        <v>22</v>
      </c>
      <c r="J19" s="66" t="s">
        <v>1059</v>
      </c>
      <c r="K19" s="66" t="s">
        <v>730</v>
      </c>
      <c r="L19" s="95" t="s">
        <v>1173</v>
      </c>
      <c r="M19" s="111">
        <v>8812853656</v>
      </c>
      <c r="N19" s="120" t="s">
        <v>1174</v>
      </c>
      <c r="O19" s="111">
        <v>8751912883</v>
      </c>
      <c r="P19" s="76" t="s">
        <v>1154</v>
      </c>
      <c r="Q19" s="76" t="s">
        <v>407</v>
      </c>
      <c r="R19" s="102">
        <v>40</v>
      </c>
      <c r="S19" s="102" t="s">
        <v>504</v>
      </c>
      <c r="T19" s="18"/>
    </row>
    <row r="20" spans="1:20" ht="24">
      <c r="A20" s="4">
        <v>16</v>
      </c>
      <c r="B20" s="65" t="s">
        <v>93</v>
      </c>
      <c r="C20" s="66" t="s">
        <v>889</v>
      </c>
      <c r="D20" s="114" t="s">
        <v>23</v>
      </c>
      <c r="E20" s="68" t="s">
        <v>890</v>
      </c>
      <c r="F20" s="68" t="s">
        <v>192</v>
      </c>
      <c r="G20" s="69">
        <v>16</v>
      </c>
      <c r="H20" s="69">
        <v>7</v>
      </c>
      <c r="I20" s="54">
        <f t="shared" si="0"/>
        <v>23</v>
      </c>
      <c r="J20" s="66" t="s">
        <v>1060</v>
      </c>
      <c r="K20" s="66" t="s">
        <v>1061</v>
      </c>
      <c r="L20" s="95" t="s">
        <v>1173</v>
      </c>
      <c r="M20" s="111">
        <v>8812853656</v>
      </c>
      <c r="N20" s="120" t="s">
        <v>1174</v>
      </c>
      <c r="O20" s="111">
        <v>8751912883</v>
      </c>
      <c r="P20" s="76" t="s">
        <v>1154</v>
      </c>
      <c r="Q20" s="76" t="s">
        <v>407</v>
      </c>
      <c r="R20" s="102">
        <v>40</v>
      </c>
      <c r="S20" s="102" t="s">
        <v>504</v>
      </c>
      <c r="T20" s="18"/>
    </row>
    <row r="21" spans="1:20">
      <c r="A21" s="4">
        <v>17</v>
      </c>
      <c r="B21" s="65" t="s">
        <v>93</v>
      </c>
      <c r="C21" s="66" t="s">
        <v>891</v>
      </c>
      <c r="D21" s="114" t="s">
        <v>23</v>
      </c>
      <c r="E21" s="68" t="s">
        <v>892</v>
      </c>
      <c r="F21" s="68" t="s">
        <v>193</v>
      </c>
      <c r="G21" s="103"/>
      <c r="H21" s="103"/>
      <c r="I21" s="54">
        <f t="shared" si="0"/>
        <v>0</v>
      </c>
      <c r="J21" s="66" t="s">
        <v>729</v>
      </c>
      <c r="K21" s="66" t="s">
        <v>1061</v>
      </c>
      <c r="L21" s="95" t="s">
        <v>1173</v>
      </c>
      <c r="M21" s="111">
        <v>8812853656</v>
      </c>
      <c r="N21" s="120" t="s">
        <v>1174</v>
      </c>
      <c r="O21" s="111">
        <v>8751912883</v>
      </c>
      <c r="P21" s="76" t="s">
        <v>1154</v>
      </c>
      <c r="Q21" s="76" t="s">
        <v>407</v>
      </c>
      <c r="R21" s="102">
        <v>40</v>
      </c>
      <c r="S21" s="102" t="s">
        <v>504</v>
      </c>
      <c r="T21" s="18"/>
    </row>
    <row r="22" spans="1:20" ht="24">
      <c r="A22" s="4">
        <v>18</v>
      </c>
      <c r="B22" s="65" t="s">
        <v>93</v>
      </c>
      <c r="C22" s="66" t="s">
        <v>893</v>
      </c>
      <c r="D22" s="114" t="s">
        <v>23</v>
      </c>
      <c r="E22" s="68" t="s">
        <v>894</v>
      </c>
      <c r="F22" s="68" t="s">
        <v>200</v>
      </c>
      <c r="G22" s="103"/>
      <c r="H22" s="103"/>
      <c r="I22" s="54">
        <f t="shared" si="0"/>
        <v>0</v>
      </c>
      <c r="J22" s="66" t="s">
        <v>1062</v>
      </c>
      <c r="K22" s="66" t="s">
        <v>1061</v>
      </c>
      <c r="L22" s="95" t="s">
        <v>1173</v>
      </c>
      <c r="M22" s="111">
        <v>8812853656</v>
      </c>
      <c r="N22" s="120" t="s">
        <v>1174</v>
      </c>
      <c r="O22" s="111">
        <v>8751912883</v>
      </c>
      <c r="P22" s="76" t="s">
        <v>1155</v>
      </c>
      <c r="Q22" s="76" t="s">
        <v>409</v>
      </c>
      <c r="R22" s="102">
        <v>40</v>
      </c>
      <c r="S22" s="102" t="s">
        <v>504</v>
      </c>
      <c r="T22" s="18"/>
    </row>
    <row r="23" spans="1:20" ht="24">
      <c r="A23" s="4">
        <v>19</v>
      </c>
      <c r="B23" s="65" t="s">
        <v>93</v>
      </c>
      <c r="C23" s="66" t="s">
        <v>895</v>
      </c>
      <c r="D23" s="114" t="s">
        <v>23</v>
      </c>
      <c r="E23" s="68" t="s">
        <v>896</v>
      </c>
      <c r="F23" s="68" t="s">
        <v>193</v>
      </c>
      <c r="G23" s="103"/>
      <c r="H23" s="103"/>
      <c r="I23" s="54">
        <f t="shared" si="0"/>
        <v>0</v>
      </c>
      <c r="J23" s="66" t="s">
        <v>1063</v>
      </c>
      <c r="K23" s="66" t="s">
        <v>1061</v>
      </c>
      <c r="L23" s="95" t="s">
        <v>1173</v>
      </c>
      <c r="M23" s="111">
        <v>8812853656</v>
      </c>
      <c r="N23" s="120" t="s">
        <v>1174</v>
      </c>
      <c r="O23" s="111">
        <v>8751912883</v>
      </c>
      <c r="P23" s="76" t="s">
        <v>1156</v>
      </c>
      <c r="Q23" s="76" t="s">
        <v>399</v>
      </c>
      <c r="R23" s="102">
        <v>40</v>
      </c>
      <c r="S23" s="102" t="s">
        <v>504</v>
      </c>
      <c r="T23" s="18"/>
    </row>
    <row r="24" spans="1:20" ht="24">
      <c r="A24" s="4">
        <v>20</v>
      </c>
      <c r="B24" s="65" t="s">
        <v>93</v>
      </c>
      <c r="C24" s="66" t="s">
        <v>897</v>
      </c>
      <c r="D24" s="114" t="s">
        <v>23</v>
      </c>
      <c r="E24" s="68" t="s">
        <v>898</v>
      </c>
      <c r="F24" s="68" t="s">
        <v>193</v>
      </c>
      <c r="G24" s="69">
        <v>17</v>
      </c>
      <c r="H24" s="69">
        <v>13</v>
      </c>
      <c r="I24" s="54">
        <f t="shared" si="0"/>
        <v>30</v>
      </c>
      <c r="J24" s="66" t="s">
        <v>1064</v>
      </c>
      <c r="K24" s="66" t="s">
        <v>1061</v>
      </c>
      <c r="L24" s="95" t="s">
        <v>1173</v>
      </c>
      <c r="M24" s="111">
        <v>8812853656</v>
      </c>
      <c r="N24" s="120" t="s">
        <v>1174</v>
      </c>
      <c r="O24" s="111">
        <v>8751912883</v>
      </c>
      <c r="P24" s="76" t="s">
        <v>1156</v>
      </c>
      <c r="Q24" s="76" t="s">
        <v>399</v>
      </c>
      <c r="R24" s="102">
        <v>40</v>
      </c>
      <c r="S24" s="102" t="s">
        <v>504</v>
      </c>
      <c r="T24" s="18"/>
    </row>
    <row r="25" spans="1:20" ht="24">
      <c r="A25" s="4">
        <v>21</v>
      </c>
      <c r="B25" s="65" t="s">
        <v>93</v>
      </c>
      <c r="C25" s="66" t="s">
        <v>899</v>
      </c>
      <c r="D25" s="114" t="s">
        <v>23</v>
      </c>
      <c r="E25" s="68" t="s">
        <v>900</v>
      </c>
      <c r="F25" s="68" t="s">
        <v>193</v>
      </c>
      <c r="G25" s="69">
        <v>21</v>
      </c>
      <c r="H25" s="69">
        <v>18</v>
      </c>
      <c r="I25" s="54">
        <f t="shared" si="0"/>
        <v>39</v>
      </c>
      <c r="J25" s="66" t="s">
        <v>1065</v>
      </c>
      <c r="K25" s="66" t="s">
        <v>1061</v>
      </c>
      <c r="L25" s="100" t="s">
        <v>848</v>
      </c>
      <c r="M25" s="101">
        <v>9401451736</v>
      </c>
      <c r="N25" s="113" t="s">
        <v>1175</v>
      </c>
      <c r="O25" s="101">
        <v>7399631652</v>
      </c>
      <c r="P25" s="76" t="s">
        <v>1156</v>
      </c>
      <c r="Q25" s="76" t="s">
        <v>399</v>
      </c>
      <c r="R25" s="102">
        <v>40</v>
      </c>
      <c r="S25" s="102" t="s">
        <v>504</v>
      </c>
      <c r="T25" s="18"/>
    </row>
    <row r="26" spans="1:20" ht="24">
      <c r="A26" s="4">
        <v>22</v>
      </c>
      <c r="B26" s="65" t="s">
        <v>93</v>
      </c>
      <c r="C26" s="66" t="s">
        <v>901</v>
      </c>
      <c r="D26" s="114" t="s">
        <v>23</v>
      </c>
      <c r="E26" s="68" t="s">
        <v>902</v>
      </c>
      <c r="F26" s="68" t="s">
        <v>192</v>
      </c>
      <c r="G26" s="69">
        <v>135</v>
      </c>
      <c r="H26" s="69">
        <v>134</v>
      </c>
      <c r="I26" s="54">
        <f t="shared" si="0"/>
        <v>269</v>
      </c>
      <c r="J26" s="66" t="s">
        <v>1066</v>
      </c>
      <c r="K26" s="66" t="s">
        <v>1061</v>
      </c>
      <c r="L26" s="100" t="s">
        <v>848</v>
      </c>
      <c r="M26" s="101">
        <v>9401451736</v>
      </c>
      <c r="N26" s="113" t="s">
        <v>1175</v>
      </c>
      <c r="O26" s="101">
        <v>7399631652</v>
      </c>
      <c r="P26" s="76" t="s">
        <v>1157</v>
      </c>
      <c r="Q26" s="76" t="s">
        <v>401</v>
      </c>
      <c r="R26" s="102">
        <v>40</v>
      </c>
      <c r="S26" s="102" t="s">
        <v>504</v>
      </c>
      <c r="T26" s="18"/>
    </row>
    <row r="27" spans="1:20" ht="36">
      <c r="A27" s="4">
        <v>23</v>
      </c>
      <c r="B27" s="65" t="s">
        <v>93</v>
      </c>
      <c r="C27" s="66" t="s">
        <v>903</v>
      </c>
      <c r="D27" s="114" t="s">
        <v>23</v>
      </c>
      <c r="E27" s="68" t="s">
        <v>904</v>
      </c>
      <c r="F27" s="68" t="s">
        <v>193</v>
      </c>
      <c r="G27" s="69">
        <v>17</v>
      </c>
      <c r="H27" s="69">
        <v>22</v>
      </c>
      <c r="I27" s="54">
        <f t="shared" si="0"/>
        <v>39</v>
      </c>
      <c r="J27" s="66" t="s">
        <v>1067</v>
      </c>
      <c r="K27" s="66" t="s">
        <v>1061</v>
      </c>
      <c r="L27" s="100" t="s">
        <v>848</v>
      </c>
      <c r="M27" s="101">
        <v>9401451736</v>
      </c>
      <c r="N27" s="113" t="s">
        <v>1175</v>
      </c>
      <c r="O27" s="101">
        <v>7399631652</v>
      </c>
      <c r="P27" s="76" t="s">
        <v>1158</v>
      </c>
      <c r="Q27" s="76" t="s">
        <v>403</v>
      </c>
      <c r="R27" s="102">
        <v>40</v>
      </c>
      <c r="S27" s="102" t="s">
        <v>504</v>
      </c>
      <c r="T27" s="18"/>
    </row>
    <row r="28" spans="1:20" ht="24">
      <c r="A28" s="4">
        <v>24</v>
      </c>
      <c r="B28" s="65" t="s">
        <v>93</v>
      </c>
      <c r="C28" s="66" t="s">
        <v>905</v>
      </c>
      <c r="D28" s="114" t="s">
        <v>23</v>
      </c>
      <c r="E28" s="68" t="s">
        <v>906</v>
      </c>
      <c r="F28" s="68" t="s">
        <v>193</v>
      </c>
      <c r="G28" s="69">
        <v>20</v>
      </c>
      <c r="H28" s="69">
        <v>29</v>
      </c>
      <c r="I28" s="54">
        <f t="shared" si="0"/>
        <v>49</v>
      </c>
      <c r="J28" s="66" t="s">
        <v>1068</v>
      </c>
      <c r="K28" s="66" t="s">
        <v>1061</v>
      </c>
      <c r="L28" s="100" t="s">
        <v>837</v>
      </c>
      <c r="M28" s="101">
        <v>9401451734</v>
      </c>
      <c r="N28" s="100" t="s">
        <v>1176</v>
      </c>
      <c r="O28" s="101">
        <v>8822063684</v>
      </c>
      <c r="P28" s="76" t="s">
        <v>1158</v>
      </c>
      <c r="Q28" s="76" t="s">
        <v>403</v>
      </c>
      <c r="R28" s="102">
        <v>40</v>
      </c>
      <c r="S28" s="102" t="s">
        <v>504</v>
      </c>
      <c r="T28" s="18"/>
    </row>
    <row r="29" spans="1:20" ht="24">
      <c r="A29" s="4">
        <v>25</v>
      </c>
      <c r="B29" s="65" t="s">
        <v>93</v>
      </c>
      <c r="C29" s="66" t="s">
        <v>907</v>
      </c>
      <c r="D29" s="114" t="s">
        <v>23</v>
      </c>
      <c r="E29" s="68" t="s">
        <v>908</v>
      </c>
      <c r="F29" s="68" t="s">
        <v>193</v>
      </c>
      <c r="G29" s="69">
        <v>24</v>
      </c>
      <c r="H29" s="69">
        <v>29</v>
      </c>
      <c r="I29" s="54">
        <f t="shared" si="0"/>
        <v>53</v>
      </c>
      <c r="J29" s="66" t="s">
        <v>1069</v>
      </c>
      <c r="K29" s="66" t="s">
        <v>1061</v>
      </c>
      <c r="L29" s="95" t="s">
        <v>1177</v>
      </c>
      <c r="M29" s="111">
        <v>9678402932</v>
      </c>
      <c r="N29" s="95" t="s">
        <v>1178</v>
      </c>
      <c r="O29" s="111">
        <v>9678863900</v>
      </c>
      <c r="P29" s="76" t="s">
        <v>1158</v>
      </c>
      <c r="Q29" s="76" t="s">
        <v>403</v>
      </c>
      <c r="R29" s="102">
        <v>40</v>
      </c>
      <c r="S29" s="102" t="s">
        <v>504</v>
      </c>
      <c r="T29" s="18"/>
    </row>
    <row r="30" spans="1:20" ht="24">
      <c r="A30" s="4">
        <v>26</v>
      </c>
      <c r="B30" s="65" t="s">
        <v>93</v>
      </c>
      <c r="C30" s="66" t="s">
        <v>909</v>
      </c>
      <c r="D30" s="114" t="s">
        <v>23</v>
      </c>
      <c r="E30" s="68" t="s">
        <v>910</v>
      </c>
      <c r="F30" s="68" t="s">
        <v>193</v>
      </c>
      <c r="G30" s="69">
        <v>37</v>
      </c>
      <c r="H30" s="69">
        <v>46</v>
      </c>
      <c r="I30" s="54">
        <f t="shared" si="0"/>
        <v>83</v>
      </c>
      <c r="J30" s="66" t="s">
        <v>1070</v>
      </c>
      <c r="K30" s="66" t="s">
        <v>1061</v>
      </c>
      <c r="L30" s="95" t="s">
        <v>1177</v>
      </c>
      <c r="M30" s="111">
        <v>9678402932</v>
      </c>
      <c r="N30" s="95" t="s">
        <v>1178</v>
      </c>
      <c r="O30" s="111">
        <v>9678863900</v>
      </c>
      <c r="P30" s="76" t="s">
        <v>1159</v>
      </c>
      <c r="Q30" s="76" t="s">
        <v>405</v>
      </c>
      <c r="R30" s="102">
        <v>40</v>
      </c>
      <c r="S30" s="102" t="s">
        <v>504</v>
      </c>
      <c r="T30" s="18"/>
    </row>
    <row r="31" spans="1:20" ht="24">
      <c r="A31" s="4">
        <v>27</v>
      </c>
      <c r="B31" s="65" t="s">
        <v>93</v>
      </c>
      <c r="C31" s="66" t="s">
        <v>911</v>
      </c>
      <c r="D31" s="114" t="s">
        <v>23</v>
      </c>
      <c r="E31" s="68" t="s">
        <v>912</v>
      </c>
      <c r="F31" s="68" t="s">
        <v>193</v>
      </c>
      <c r="G31" s="69">
        <v>16</v>
      </c>
      <c r="H31" s="69">
        <v>5</v>
      </c>
      <c r="I31" s="54">
        <f t="shared" si="0"/>
        <v>21</v>
      </c>
      <c r="J31" s="66" t="s">
        <v>1071</v>
      </c>
      <c r="K31" s="66" t="s">
        <v>1061</v>
      </c>
      <c r="L31" s="95" t="s">
        <v>1177</v>
      </c>
      <c r="M31" s="111">
        <v>9678402932</v>
      </c>
      <c r="N31" s="95" t="s">
        <v>1178</v>
      </c>
      <c r="O31" s="111">
        <v>9678863900</v>
      </c>
      <c r="P31" s="76" t="s">
        <v>1159</v>
      </c>
      <c r="Q31" s="76" t="s">
        <v>405</v>
      </c>
      <c r="R31" s="102">
        <v>40</v>
      </c>
      <c r="S31" s="102" t="s">
        <v>504</v>
      </c>
      <c r="T31" s="18"/>
    </row>
    <row r="32" spans="1:20" ht="24">
      <c r="A32" s="4">
        <v>28</v>
      </c>
      <c r="B32" s="65" t="s">
        <v>93</v>
      </c>
      <c r="C32" s="66" t="s">
        <v>913</v>
      </c>
      <c r="D32" s="114" t="s">
        <v>23</v>
      </c>
      <c r="E32" s="68" t="s">
        <v>914</v>
      </c>
      <c r="F32" s="68" t="s">
        <v>200</v>
      </c>
      <c r="G32" s="69">
        <v>30</v>
      </c>
      <c r="H32" s="69">
        <v>36</v>
      </c>
      <c r="I32" s="54">
        <f t="shared" si="0"/>
        <v>66</v>
      </c>
      <c r="J32" s="66" t="s">
        <v>1072</v>
      </c>
      <c r="K32" s="66" t="s">
        <v>1061</v>
      </c>
      <c r="L32" s="95" t="s">
        <v>1177</v>
      </c>
      <c r="M32" s="111">
        <v>9678402932</v>
      </c>
      <c r="N32" s="95" t="s">
        <v>1178</v>
      </c>
      <c r="O32" s="111">
        <v>9678863900</v>
      </c>
      <c r="P32" s="76" t="s">
        <v>1160</v>
      </c>
      <c r="Q32" s="76" t="s">
        <v>407</v>
      </c>
      <c r="R32" s="102">
        <v>40</v>
      </c>
      <c r="S32" s="102" t="s">
        <v>504</v>
      </c>
      <c r="T32" s="18"/>
    </row>
    <row r="33" spans="1:20" ht="25.5">
      <c r="A33" s="4">
        <v>29</v>
      </c>
      <c r="B33" s="65" t="s">
        <v>93</v>
      </c>
      <c r="C33" s="66" t="s">
        <v>915</v>
      </c>
      <c r="D33" s="114" t="s">
        <v>23</v>
      </c>
      <c r="E33" s="68" t="s">
        <v>916</v>
      </c>
      <c r="F33" s="68" t="s">
        <v>192</v>
      </c>
      <c r="G33" s="69">
        <v>17</v>
      </c>
      <c r="H33" s="69">
        <v>13</v>
      </c>
      <c r="I33" s="54">
        <f t="shared" si="0"/>
        <v>30</v>
      </c>
      <c r="J33" s="66" t="s">
        <v>729</v>
      </c>
      <c r="K33" s="66" t="s">
        <v>1073</v>
      </c>
      <c r="L33" s="100" t="s">
        <v>1179</v>
      </c>
      <c r="M33" s="101">
        <v>9401451752</v>
      </c>
      <c r="N33" s="95" t="s">
        <v>443</v>
      </c>
      <c r="O33" s="101">
        <v>8011335994</v>
      </c>
      <c r="P33" s="76" t="s">
        <v>1160</v>
      </c>
      <c r="Q33" s="76" t="s">
        <v>407</v>
      </c>
      <c r="R33" s="102">
        <v>40</v>
      </c>
      <c r="S33" s="102" t="s">
        <v>504</v>
      </c>
      <c r="T33" s="18"/>
    </row>
    <row r="34" spans="1:20" ht="51">
      <c r="A34" s="4">
        <v>30</v>
      </c>
      <c r="B34" s="65" t="s">
        <v>93</v>
      </c>
      <c r="C34" s="66" t="s">
        <v>917</v>
      </c>
      <c r="D34" s="114" t="s">
        <v>23</v>
      </c>
      <c r="E34" s="68" t="s">
        <v>918</v>
      </c>
      <c r="F34" s="68" t="s">
        <v>193</v>
      </c>
      <c r="G34" s="69">
        <v>7</v>
      </c>
      <c r="H34" s="69">
        <v>14</v>
      </c>
      <c r="I34" s="54">
        <f t="shared" si="0"/>
        <v>21</v>
      </c>
      <c r="J34" s="66" t="s">
        <v>1074</v>
      </c>
      <c r="K34" s="66" t="s">
        <v>1073</v>
      </c>
      <c r="L34" s="100" t="s">
        <v>1180</v>
      </c>
      <c r="M34" s="101">
        <v>9954381269</v>
      </c>
      <c r="N34" s="95" t="s">
        <v>1181</v>
      </c>
      <c r="O34" s="101">
        <v>9957694853</v>
      </c>
      <c r="P34" s="76" t="s">
        <v>1160</v>
      </c>
      <c r="Q34" s="76" t="s">
        <v>407</v>
      </c>
      <c r="R34" s="102">
        <v>40</v>
      </c>
      <c r="S34" s="102" t="s">
        <v>504</v>
      </c>
      <c r="T34" s="18"/>
    </row>
    <row r="35" spans="1:20" ht="24">
      <c r="A35" s="4">
        <v>31</v>
      </c>
      <c r="B35" s="65" t="s">
        <v>93</v>
      </c>
      <c r="C35" s="66" t="s">
        <v>919</v>
      </c>
      <c r="D35" s="114" t="s">
        <v>23</v>
      </c>
      <c r="E35" s="68" t="s">
        <v>920</v>
      </c>
      <c r="F35" s="68" t="s">
        <v>193</v>
      </c>
      <c r="G35" s="69">
        <v>54</v>
      </c>
      <c r="H35" s="69">
        <v>52</v>
      </c>
      <c r="I35" s="54">
        <f t="shared" si="0"/>
        <v>106</v>
      </c>
      <c r="J35" s="66" t="s">
        <v>1075</v>
      </c>
      <c r="K35" s="66" t="s">
        <v>1073</v>
      </c>
      <c r="L35" s="81" t="s">
        <v>1182</v>
      </c>
      <c r="M35" s="96">
        <v>9954344501</v>
      </c>
      <c r="N35" s="81" t="s">
        <v>1183</v>
      </c>
      <c r="O35" s="96">
        <v>9954212624</v>
      </c>
      <c r="P35" s="76" t="s">
        <v>1161</v>
      </c>
      <c r="Q35" s="76" t="s">
        <v>399</v>
      </c>
      <c r="R35" s="102">
        <v>40</v>
      </c>
      <c r="S35" s="102" t="s">
        <v>504</v>
      </c>
      <c r="T35" s="18"/>
    </row>
    <row r="36" spans="1:20" ht="24">
      <c r="A36" s="4">
        <v>32</v>
      </c>
      <c r="B36" s="65" t="s">
        <v>93</v>
      </c>
      <c r="C36" s="66" t="s">
        <v>921</v>
      </c>
      <c r="D36" s="114" t="s">
        <v>23</v>
      </c>
      <c r="E36" s="68" t="s">
        <v>922</v>
      </c>
      <c r="F36" s="68" t="s">
        <v>193</v>
      </c>
      <c r="G36" s="69">
        <v>5</v>
      </c>
      <c r="H36" s="69">
        <v>5</v>
      </c>
      <c r="I36" s="54">
        <f t="shared" si="0"/>
        <v>10</v>
      </c>
      <c r="J36" s="66" t="s">
        <v>1076</v>
      </c>
      <c r="K36" s="66" t="s">
        <v>1073</v>
      </c>
      <c r="L36" s="81" t="s">
        <v>1184</v>
      </c>
      <c r="M36" s="96">
        <v>9954350633</v>
      </c>
      <c r="N36" s="81" t="s">
        <v>1185</v>
      </c>
      <c r="O36" s="96">
        <v>9954847762</v>
      </c>
      <c r="P36" s="76" t="s">
        <v>1161</v>
      </c>
      <c r="Q36" s="76" t="s">
        <v>399</v>
      </c>
      <c r="R36" s="102">
        <v>40</v>
      </c>
      <c r="S36" s="102" t="s">
        <v>504</v>
      </c>
      <c r="T36" s="18"/>
    </row>
    <row r="37" spans="1:20" ht="24">
      <c r="A37" s="4">
        <v>33</v>
      </c>
      <c r="B37" s="65" t="s">
        <v>93</v>
      </c>
      <c r="C37" s="66" t="s">
        <v>923</v>
      </c>
      <c r="D37" s="114" t="s">
        <v>23</v>
      </c>
      <c r="E37" s="68" t="s">
        <v>924</v>
      </c>
      <c r="F37" s="68" t="s">
        <v>193</v>
      </c>
      <c r="G37" s="69">
        <v>31</v>
      </c>
      <c r="H37" s="69">
        <v>31</v>
      </c>
      <c r="I37" s="54">
        <f t="shared" si="0"/>
        <v>62</v>
      </c>
      <c r="J37" s="66" t="s">
        <v>1077</v>
      </c>
      <c r="K37" s="66" t="s">
        <v>1073</v>
      </c>
      <c r="L37" s="81" t="s">
        <v>1186</v>
      </c>
      <c r="M37" s="96">
        <v>9954350633</v>
      </c>
      <c r="N37" s="81" t="s">
        <v>1187</v>
      </c>
      <c r="O37" s="96">
        <v>9954327274</v>
      </c>
      <c r="P37" s="76" t="s">
        <v>1162</v>
      </c>
      <c r="Q37" s="76" t="s">
        <v>401</v>
      </c>
      <c r="R37" s="102">
        <v>40</v>
      </c>
      <c r="S37" s="102" t="s">
        <v>504</v>
      </c>
      <c r="T37" s="18"/>
    </row>
    <row r="38" spans="1:20" ht="24">
      <c r="A38" s="4">
        <v>34</v>
      </c>
      <c r="B38" s="65" t="s">
        <v>93</v>
      </c>
      <c r="C38" s="66" t="s">
        <v>925</v>
      </c>
      <c r="D38" s="114" t="s">
        <v>23</v>
      </c>
      <c r="E38" s="68" t="s">
        <v>926</v>
      </c>
      <c r="F38" s="68" t="s">
        <v>192</v>
      </c>
      <c r="G38" s="69">
        <v>65</v>
      </c>
      <c r="H38" s="69">
        <v>42</v>
      </c>
      <c r="I38" s="54">
        <f t="shared" si="0"/>
        <v>107</v>
      </c>
      <c r="J38" s="66" t="s">
        <v>1078</v>
      </c>
      <c r="K38" s="66" t="s">
        <v>1073</v>
      </c>
      <c r="L38" s="95" t="s">
        <v>1173</v>
      </c>
      <c r="M38" s="111">
        <v>8812853656</v>
      </c>
      <c r="N38" s="120" t="s">
        <v>1174</v>
      </c>
      <c r="O38" s="111">
        <v>8751912883</v>
      </c>
      <c r="P38" s="76" t="s">
        <v>1162</v>
      </c>
      <c r="Q38" s="76" t="s">
        <v>401</v>
      </c>
      <c r="R38" s="102">
        <v>40</v>
      </c>
      <c r="S38" s="102" t="s">
        <v>504</v>
      </c>
      <c r="T38" s="18"/>
    </row>
    <row r="39" spans="1:20" ht="24">
      <c r="A39" s="4">
        <v>35</v>
      </c>
      <c r="B39" s="65" t="s">
        <v>93</v>
      </c>
      <c r="C39" s="66" t="s">
        <v>927</v>
      </c>
      <c r="D39" s="114" t="s">
        <v>23</v>
      </c>
      <c r="E39" s="68" t="s">
        <v>928</v>
      </c>
      <c r="F39" s="68" t="s">
        <v>193</v>
      </c>
      <c r="G39" s="69">
        <v>12</v>
      </c>
      <c r="H39" s="69">
        <v>14</v>
      </c>
      <c r="I39" s="54">
        <f t="shared" si="0"/>
        <v>26</v>
      </c>
      <c r="J39" s="66" t="s">
        <v>1079</v>
      </c>
      <c r="K39" s="66" t="s">
        <v>1073</v>
      </c>
      <c r="L39" s="95" t="s">
        <v>1173</v>
      </c>
      <c r="M39" s="111">
        <v>8812853656</v>
      </c>
      <c r="N39" s="120" t="s">
        <v>1174</v>
      </c>
      <c r="O39" s="111">
        <v>8751912883</v>
      </c>
      <c r="P39" s="76" t="s">
        <v>1163</v>
      </c>
      <c r="Q39" s="76" t="s">
        <v>403</v>
      </c>
      <c r="R39" s="102">
        <v>40</v>
      </c>
      <c r="S39" s="102" t="s">
        <v>504</v>
      </c>
      <c r="T39" s="18"/>
    </row>
    <row r="40" spans="1:20" ht="24">
      <c r="A40" s="4">
        <v>36</v>
      </c>
      <c r="B40" s="65" t="s">
        <v>93</v>
      </c>
      <c r="C40" s="66" t="s">
        <v>929</v>
      </c>
      <c r="D40" s="114" t="s">
        <v>23</v>
      </c>
      <c r="E40" s="68" t="s">
        <v>930</v>
      </c>
      <c r="F40" s="68" t="s">
        <v>193</v>
      </c>
      <c r="G40" s="69">
        <v>14</v>
      </c>
      <c r="H40" s="69">
        <v>8</v>
      </c>
      <c r="I40" s="54">
        <f t="shared" si="0"/>
        <v>22</v>
      </c>
      <c r="J40" s="66" t="s">
        <v>1080</v>
      </c>
      <c r="K40" s="66" t="s">
        <v>1073</v>
      </c>
      <c r="L40" s="100" t="s">
        <v>837</v>
      </c>
      <c r="M40" s="101">
        <v>9401451734</v>
      </c>
      <c r="N40" s="100" t="s">
        <v>1176</v>
      </c>
      <c r="O40" s="101">
        <v>8822063684</v>
      </c>
      <c r="P40" s="76" t="s">
        <v>1163</v>
      </c>
      <c r="Q40" s="76" t="s">
        <v>403</v>
      </c>
      <c r="R40" s="102">
        <v>40</v>
      </c>
      <c r="S40" s="102" t="s">
        <v>504</v>
      </c>
      <c r="T40" s="18"/>
    </row>
    <row r="41" spans="1:20" ht="24">
      <c r="A41" s="4">
        <v>37</v>
      </c>
      <c r="B41" s="65" t="s">
        <v>93</v>
      </c>
      <c r="C41" s="66" t="s">
        <v>931</v>
      </c>
      <c r="D41" s="114" t="s">
        <v>23</v>
      </c>
      <c r="E41" s="68" t="s">
        <v>932</v>
      </c>
      <c r="F41" s="68" t="s">
        <v>193</v>
      </c>
      <c r="G41" s="69">
        <v>63</v>
      </c>
      <c r="H41" s="69">
        <v>46</v>
      </c>
      <c r="I41" s="54">
        <f t="shared" si="0"/>
        <v>109</v>
      </c>
      <c r="J41" s="66" t="s">
        <v>1081</v>
      </c>
      <c r="K41" s="66" t="s">
        <v>1073</v>
      </c>
      <c r="L41" s="100" t="s">
        <v>837</v>
      </c>
      <c r="M41" s="101">
        <v>9401451734</v>
      </c>
      <c r="N41" s="100" t="s">
        <v>1176</v>
      </c>
      <c r="O41" s="101">
        <v>8822063684</v>
      </c>
      <c r="P41" s="76" t="s">
        <v>1163</v>
      </c>
      <c r="Q41" s="76" t="s">
        <v>403</v>
      </c>
      <c r="R41" s="102">
        <v>40</v>
      </c>
      <c r="S41" s="102" t="s">
        <v>504</v>
      </c>
      <c r="T41" s="18"/>
    </row>
    <row r="42" spans="1:20" ht="24">
      <c r="A42" s="4">
        <v>38</v>
      </c>
      <c r="B42" s="65" t="s">
        <v>93</v>
      </c>
      <c r="C42" s="66" t="s">
        <v>933</v>
      </c>
      <c r="D42" s="114" t="s">
        <v>23</v>
      </c>
      <c r="E42" s="68" t="s">
        <v>934</v>
      </c>
      <c r="F42" s="68" t="s">
        <v>193</v>
      </c>
      <c r="G42" s="69">
        <v>82</v>
      </c>
      <c r="H42" s="69">
        <v>82</v>
      </c>
      <c r="I42" s="54">
        <f t="shared" si="0"/>
        <v>164</v>
      </c>
      <c r="J42" s="66" t="s">
        <v>1082</v>
      </c>
      <c r="K42" s="66" t="s">
        <v>1073</v>
      </c>
      <c r="L42" s="100" t="s">
        <v>837</v>
      </c>
      <c r="M42" s="101">
        <v>9401451734</v>
      </c>
      <c r="N42" s="100" t="s">
        <v>1176</v>
      </c>
      <c r="O42" s="101">
        <v>8822063684</v>
      </c>
      <c r="P42" s="76" t="s">
        <v>1164</v>
      </c>
      <c r="Q42" s="76" t="s">
        <v>405</v>
      </c>
      <c r="R42" s="102">
        <v>40</v>
      </c>
      <c r="S42" s="102" t="s">
        <v>504</v>
      </c>
      <c r="T42" s="18"/>
    </row>
    <row r="43" spans="1:20" ht="24">
      <c r="A43" s="4">
        <v>39</v>
      </c>
      <c r="B43" s="65" t="s">
        <v>93</v>
      </c>
      <c r="C43" s="66" t="s">
        <v>935</v>
      </c>
      <c r="D43" s="114" t="s">
        <v>23</v>
      </c>
      <c r="E43" s="68" t="s">
        <v>936</v>
      </c>
      <c r="F43" s="68" t="s">
        <v>193</v>
      </c>
      <c r="G43" s="69">
        <v>53</v>
      </c>
      <c r="H43" s="69">
        <v>63</v>
      </c>
      <c r="I43" s="54">
        <f t="shared" si="0"/>
        <v>116</v>
      </c>
      <c r="J43" s="66" t="s">
        <v>1083</v>
      </c>
      <c r="K43" s="66" t="s">
        <v>1073</v>
      </c>
      <c r="L43" s="100" t="s">
        <v>837</v>
      </c>
      <c r="M43" s="101">
        <v>9401451734</v>
      </c>
      <c r="N43" s="100" t="s">
        <v>1176</v>
      </c>
      <c r="O43" s="101">
        <v>8822063684</v>
      </c>
      <c r="P43" s="76" t="s">
        <v>1165</v>
      </c>
      <c r="Q43" s="76" t="s">
        <v>407</v>
      </c>
      <c r="R43" s="102">
        <v>40</v>
      </c>
      <c r="S43" s="102" t="s">
        <v>504</v>
      </c>
      <c r="T43" s="18"/>
    </row>
    <row r="44" spans="1:20" ht="24">
      <c r="A44" s="4">
        <v>40</v>
      </c>
      <c r="B44" s="65" t="s">
        <v>93</v>
      </c>
      <c r="C44" s="66" t="s">
        <v>937</v>
      </c>
      <c r="D44" s="114" t="s">
        <v>23</v>
      </c>
      <c r="E44" s="68" t="s">
        <v>938</v>
      </c>
      <c r="F44" s="68" t="s">
        <v>193</v>
      </c>
      <c r="G44" s="69">
        <v>96</v>
      </c>
      <c r="H44" s="69">
        <v>71</v>
      </c>
      <c r="I44" s="54">
        <f t="shared" si="0"/>
        <v>167</v>
      </c>
      <c r="J44" s="66" t="s">
        <v>1084</v>
      </c>
      <c r="K44" s="66" t="s">
        <v>1073</v>
      </c>
      <c r="L44" s="100" t="s">
        <v>837</v>
      </c>
      <c r="M44" s="101">
        <v>9401451734</v>
      </c>
      <c r="N44" s="100" t="s">
        <v>1176</v>
      </c>
      <c r="O44" s="101">
        <v>8822063684</v>
      </c>
      <c r="P44" s="76" t="s">
        <v>1166</v>
      </c>
      <c r="Q44" s="76" t="s">
        <v>409</v>
      </c>
      <c r="R44" s="102">
        <v>40</v>
      </c>
      <c r="S44" s="102" t="s">
        <v>504</v>
      </c>
      <c r="T44" s="18"/>
    </row>
    <row r="45" spans="1:20" ht="24">
      <c r="A45" s="4">
        <v>41</v>
      </c>
      <c r="B45" s="65" t="s">
        <v>94</v>
      </c>
      <c r="C45" s="67" t="s">
        <v>939</v>
      </c>
      <c r="D45" s="65" t="s">
        <v>25</v>
      </c>
      <c r="E45" s="71" t="s">
        <v>940</v>
      </c>
      <c r="F45" s="105"/>
      <c r="G45" s="115">
        <v>27.288135593220339</v>
      </c>
      <c r="H45" s="115">
        <v>18.711864406779661</v>
      </c>
      <c r="I45" s="54">
        <f t="shared" si="0"/>
        <v>46</v>
      </c>
      <c r="J45" s="75" t="s">
        <v>1085</v>
      </c>
      <c r="K45" s="76" t="s">
        <v>793</v>
      </c>
      <c r="L45" s="100" t="s">
        <v>837</v>
      </c>
      <c r="M45" s="101">
        <v>9401451734</v>
      </c>
      <c r="N45" s="100" t="s">
        <v>1176</v>
      </c>
      <c r="O45" s="101">
        <v>8822063684</v>
      </c>
      <c r="P45" s="117" t="s">
        <v>1145</v>
      </c>
      <c r="Q45" s="117" t="s">
        <v>409</v>
      </c>
      <c r="R45" s="102">
        <v>40</v>
      </c>
      <c r="S45" s="102" t="s">
        <v>504</v>
      </c>
      <c r="T45" s="18"/>
    </row>
    <row r="46" spans="1:20" ht="24">
      <c r="A46" s="4">
        <v>42</v>
      </c>
      <c r="B46" s="65" t="s">
        <v>94</v>
      </c>
      <c r="C46" s="67" t="s">
        <v>941</v>
      </c>
      <c r="D46" s="65" t="s">
        <v>25</v>
      </c>
      <c r="E46" s="71" t="s">
        <v>942</v>
      </c>
      <c r="F46" s="105"/>
      <c r="G46" s="115">
        <v>24.5</v>
      </c>
      <c r="H46" s="115">
        <v>24.5</v>
      </c>
      <c r="I46" s="54">
        <f t="shared" si="0"/>
        <v>49</v>
      </c>
      <c r="J46" s="75" t="s">
        <v>1086</v>
      </c>
      <c r="K46" s="76" t="s">
        <v>793</v>
      </c>
      <c r="L46" s="100" t="s">
        <v>837</v>
      </c>
      <c r="M46" s="101">
        <v>9401451734</v>
      </c>
      <c r="N46" s="100" t="s">
        <v>1176</v>
      </c>
      <c r="O46" s="101">
        <v>8822063684</v>
      </c>
      <c r="P46" s="117" t="s">
        <v>1145</v>
      </c>
      <c r="Q46" s="117" t="s">
        <v>409</v>
      </c>
      <c r="R46" s="102">
        <v>40</v>
      </c>
      <c r="S46" s="102" t="s">
        <v>504</v>
      </c>
      <c r="T46" s="18"/>
    </row>
    <row r="47" spans="1:20" ht="24">
      <c r="A47" s="4">
        <v>43</v>
      </c>
      <c r="B47" s="65" t="s">
        <v>94</v>
      </c>
      <c r="C47" s="67" t="s">
        <v>943</v>
      </c>
      <c r="D47" s="65" t="s">
        <v>25</v>
      </c>
      <c r="E47" s="71" t="s">
        <v>944</v>
      </c>
      <c r="F47" s="105"/>
      <c r="G47" s="115">
        <v>15.910714285714285</v>
      </c>
      <c r="H47" s="115">
        <v>17.089285714285715</v>
      </c>
      <c r="I47" s="54">
        <f t="shared" si="0"/>
        <v>33</v>
      </c>
      <c r="J47" s="75" t="s">
        <v>1087</v>
      </c>
      <c r="K47" s="76" t="s">
        <v>793</v>
      </c>
      <c r="L47" s="100" t="s">
        <v>837</v>
      </c>
      <c r="M47" s="101">
        <v>9401451734</v>
      </c>
      <c r="N47" s="100" t="s">
        <v>1176</v>
      </c>
      <c r="O47" s="101">
        <v>8822063684</v>
      </c>
      <c r="P47" s="117" t="s">
        <v>1145</v>
      </c>
      <c r="Q47" s="117" t="s">
        <v>409</v>
      </c>
      <c r="R47" s="102">
        <v>40</v>
      </c>
      <c r="S47" s="102" t="s">
        <v>504</v>
      </c>
      <c r="T47" s="18"/>
    </row>
    <row r="48" spans="1:20" ht="24">
      <c r="A48" s="4">
        <v>44</v>
      </c>
      <c r="B48" s="65" t="s">
        <v>94</v>
      </c>
      <c r="C48" s="67" t="s">
        <v>945</v>
      </c>
      <c r="D48" s="65" t="s">
        <v>25</v>
      </c>
      <c r="E48" s="71" t="s">
        <v>946</v>
      </c>
      <c r="F48" s="105"/>
      <c r="G48" s="115">
        <v>32.627906976744185</v>
      </c>
      <c r="H48" s="115">
        <v>28.372093023255815</v>
      </c>
      <c r="I48" s="54">
        <f t="shared" si="0"/>
        <v>61</v>
      </c>
      <c r="J48" s="75" t="s">
        <v>1088</v>
      </c>
      <c r="K48" s="76" t="s">
        <v>793</v>
      </c>
      <c r="L48" s="95" t="s">
        <v>1188</v>
      </c>
      <c r="M48" s="111">
        <v>9613762759</v>
      </c>
      <c r="N48" s="95" t="s">
        <v>1189</v>
      </c>
      <c r="O48" s="111">
        <v>8474062027</v>
      </c>
      <c r="P48" s="117" t="s">
        <v>1146</v>
      </c>
      <c r="Q48" s="117" t="s">
        <v>399</v>
      </c>
      <c r="R48" s="102">
        <v>40</v>
      </c>
      <c r="S48" s="102" t="s">
        <v>504</v>
      </c>
      <c r="T48" s="18"/>
    </row>
    <row r="49" spans="1:20" ht="24">
      <c r="A49" s="4">
        <v>45</v>
      </c>
      <c r="B49" s="65" t="s">
        <v>94</v>
      </c>
      <c r="C49" s="67" t="s">
        <v>947</v>
      </c>
      <c r="D49" s="65" t="s">
        <v>25</v>
      </c>
      <c r="E49" s="71" t="s">
        <v>948</v>
      </c>
      <c r="F49" s="105"/>
      <c r="G49" s="115">
        <v>23.888888888888893</v>
      </c>
      <c r="H49" s="115">
        <v>31.111111111111111</v>
      </c>
      <c r="I49" s="54">
        <f t="shared" si="0"/>
        <v>55</v>
      </c>
      <c r="J49" s="75" t="s">
        <v>1089</v>
      </c>
      <c r="K49" s="76" t="s">
        <v>793</v>
      </c>
      <c r="L49" s="95" t="s">
        <v>1188</v>
      </c>
      <c r="M49" s="111">
        <v>9613762759</v>
      </c>
      <c r="N49" s="95" t="s">
        <v>1189</v>
      </c>
      <c r="O49" s="111">
        <v>8474062027</v>
      </c>
      <c r="P49" s="117" t="s">
        <v>1146</v>
      </c>
      <c r="Q49" s="117" t="s">
        <v>399</v>
      </c>
      <c r="R49" s="102">
        <v>40</v>
      </c>
      <c r="S49" s="102" t="s">
        <v>504</v>
      </c>
      <c r="T49" s="18"/>
    </row>
    <row r="50" spans="1:20" ht="24">
      <c r="A50" s="4">
        <v>46</v>
      </c>
      <c r="B50" s="65" t="s">
        <v>94</v>
      </c>
      <c r="C50" s="67" t="s">
        <v>949</v>
      </c>
      <c r="D50" s="65" t="s">
        <v>25</v>
      </c>
      <c r="E50" s="71" t="s">
        <v>950</v>
      </c>
      <c r="F50" s="105"/>
      <c r="G50" s="115">
        <v>26.923076923076927</v>
      </c>
      <c r="H50" s="115">
        <v>22.07692307692308</v>
      </c>
      <c r="I50" s="54">
        <f t="shared" si="0"/>
        <v>49.000000000000007</v>
      </c>
      <c r="J50" s="75" t="s">
        <v>1090</v>
      </c>
      <c r="K50" s="76" t="s">
        <v>1091</v>
      </c>
      <c r="L50" s="95" t="s">
        <v>1188</v>
      </c>
      <c r="M50" s="111">
        <v>9613762759</v>
      </c>
      <c r="N50" s="95" t="s">
        <v>1189</v>
      </c>
      <c r="O50" s="111">
        <v>8474062027</v>
      </c>
      <c r="P50" s="117" t="s">
        <v>1146</v>
      </c>
      <c r="Q50" s="117" t="s">
        <v>399</v>
      </c>
      <c r="R50" s="102">
        <v>40</v>
      </c>
      <c r="S50" s="102" t="s">
        <v>504</v>
      </c>
      <c r="T50" s="18"/>
    </row>
    <row r="51" spans="1:20" ht="24">
      <c r="A51" s="4">
        <v>47</v>
      </c>
      <c r="B51" s="65" t="s">
        <v>94</v>
      </c>
      <c r="C51" s="67" t="s">
        <v>951</v>
      </c>
      <c r="D51" s="65" t="s">
        <v>25</v>
      </c>
      <c r="E51" s="71" t="s">
        <v>952</v>
      </c>
      <c r="F51" s="105"/>
      <c r="G51" s="115">
        <v>22.666666666666664</v>
      </c>
      <c r="H51" s="115">
        <v>28.333333333333336</v>
      </c>
      <c r="I51" s="54">
        <f t="shared" si="0"/>
        <v>51</v>
      </c>
      <c r="J51" s="75" t="s">
        <v>1092</v>
      </c>
      <c r="K51" s="76" t="s">
        <v>1093</v>
      </c>
      <c r="L51" s="95" t="s">
        <v>1188</v>
      </c>
      <c r="M51" s="111">
        <v>9613762759</v>
      </c>
      <c r="N51" s="95" t="s">
        <v>1189</v>
      </c>
      <c r="O51" s="111">
        <v>8474062027</v>
      </c>
      <c r="P51" s="117" t="s">
        <v>1147</v>
      </c>
      <c r="Q51" s="117" t="s">
        <v>401</v>
      </c>
      <c r="R51" s="102">
        <v>40</v>
      </c>
      <c r="S51" s="102" t="s">
        <v>504</v>
      </c>
      <c r="T51" s="18"/>
    </row>
    <row r="52" spans="1:20" ht="24">
      <c r="A52" s="4">
        <v>48</v>
      </c>
      <c r="B52" s="65" t="s">
        <v>94</v>
      </c>
      <c r="C52" s="67" t="s">
        <v>953</v>
      </c>
      <c r="D52" s="65" t="s">
        <v>25</v>
      </c>
      <c r="E52" s="71" t="s">
        <v>954</v>
      </c>
      <c r="F52" s="105"/>
      <c r="G52" s="115">
        <v>23.951612903225804</v>
      </c>
      <c r="H52" s="115">
        <v>21.048387096774192</v>
      </c>
      <c r="I52" s="54">
        <f t="shared" si="0"/>
        <v>45</v>
      </c>
      <c r="J52" s="75" t="s">
        <v>1094</v>
      </c>
      <c r="K52" s="76" t="s">
        <v>1093</v>
      </c>
      <c r="L52" s="95" t="s">
        <v>1188</v>
      </c>
      <c r="M52" s="111">
        <v>9613762759</v>
      </c>
      <c r="N52" s="95" t="s">
        <v>1189</v>
      </c>
      <c r="O52" s="111">
        <v>8474062027</v>
      </c>
      <c r="P52" s="117" t="s">
        <v>1147</v>
      </c>
      <c r="Q52" s="117" t="s">
        <v>401</v>
      </c>
      <c r="R52" s="102">
        <v>40</v>
      </c>
      <c r="S52" s="102" t="s">
        <v>504</v>
      </c>
      <c r="T52" s="18"/>
    </row>
    <row r="53" spans="1:20" ht="24">
      <c r="A53" s="4">
        <v>49</v>
      </c>
      <c r="B53" s="65" t="s">
        <v>94</v>
      </c>
      <c r="C53" s="67" t="s">
        <v>955</v>
      </c>
      <c r="D53" s="65" t="s">
        <v>25</v>
      </c>
      <c r="E53" s="71" t="s">
        <v>956</v>
      </c>
      <c r="F53" s="105"/>
      <c r="G53" s="115">
        <v>50.625</v>
      </c>
      <c r="H53" s="115">
        <v>30.375</v>
      </c>
      <c r="I53" s="54">
        <f t="shared" si="0"/>
        <v>81</v>
      </c>
      <c r="J53" s="75" t="s">
        <v>1095</v>
      </c>
      <c r="K53" s="76" t="s">
        <v>1093</v>
      </c>
      <c r="L53" s="95" t="s">
        <v>1188</v>
      </c>
      <c r="M53" s="111">
        <v>9613762759</v>
      </c>
      <c r="N53" s="95" t="s">
        <v>1189</v>
      </c>
      <c r="O53" s="111">
        <v>8474062027</v>
      </c>
      <c r="P53" s="117" t="s">
        <v>1147</v>
      </c>
      <c r="Q53" s="117" t="s">
        <v>401</v>
      </c>
      <c r="R53" s="102">
        <v>40</v>
      </c>
      <c r="S53" s="102" t="s">
        <v>504</v>
      </c>
      <c r="T53" s="18"/>
    </row>
    <row r="54" spans="1:20" ht="24">
      <c r="A54" s="4">
        <v>50</v>
      </c>
      <c r="B54" s="65" t="s">
        <v>94</v>
      </c>
      <c r="C54" s="67" t="s">
        <v>957</v>
      </c>
      <c r="D54" s="65" t="s">
        <v>25</v>
      </c>
      <c r="E54" s="71" t="s">
        <v>958</v>
      </c>
      <c r="F54" s="105"/>
      <c r="G54" s="115">
        <v>72.599999999999994</v>
      </c>
      <c r="H54" s="115">
        <v>26.4</v>
      </c>
      <c r="I54" s="54">
        <f t="shared" si="0"/>
        <v>99</v>
      </c>
      <c r="J54" s="75" t="s">
        <v>1096</v>
      </c>
      <c r="K54" s="76" t="s">
        <v>1093</v>
      </c>
      <c r="L54" s="81" t="s">
        <v>1190</v>
      </c>
      <c r="M54" s="96">
        <v>9401451752</v>
      </c>
      <c r="N54" s="81" t="s">
        <v>1191</v>
      </c>
      <c r="O54" s="96">
        <v>8011563540</v>
      </c>
      <c r="P54" s="117" t="s">
        <v>1148</v>
      </c>
      <c r="Q54" s="117" t="s">
        <v>405</v>
      </c>
      <c r="R54" s="102">
        <v>40</v>
      </c>
      <c r="S54" s="102" t="s">
        <v>504</v>
      </c>
      <c r="T54" s="18"/>
    </row>
    <row r="55" spans="1:20" ht="24">
      <c r="A55" s="4">
        <v>51</v>
      </c>
      <c r="B55" s="65" t="s">
        <v>94</v>
      </c>
      <c r="C55" s="67" t="s">
        <v>959</v>
      </c>
      <c r="D55" s="65" t="s">
        <v>25</v>
      </c>
      <c r="E55" s="71" t="s">
        <v>960</v>
      </c>
      <c r="F55" s="105"/>
      <c r="G55" s="115">
        <v>17.939393939393938</v>
      </c>
      <c r="H55" s="115">
        <v>19.060606060606062</v>
      </c>
      <c r="I55" s="54">
        <f t="shared" si="0"/>
        <v>37</v>
      </c>
      <c r="J55" s="75" t="s">
        <v>1097</v>
      </c>
      <c r="K55" s="76" t="s">
        <v>793</v>
      </c>
      <c r="L55" s="81" t="s">
        <v>1192</v>
      </c>
      <c r="M55" s="96">
        <v>9401451752</v>
      </c>
      <c r="N55" s="81" t="s">
        <v>1193</v>
      </c>
      <c r="O55" s="96">
        <v>8876706174</v>
      </c>
      <c r="P55" s="117" t="s">
        <v>1148</v>
      </c>
      <c r="Q55" s="117" t="s">
        <v>405</v>
      </c>
      <c r="R55" s="102">
        <v>40</v>
      </c>
      <c r="S55" s="102" t="s">
        <v>504</v>
      </c>
      <c r="T55" s="18"/>
    </row>
    <row r="56" spans="1:20" ht="24">
      <c r="A56" s="4">
        <v>52</v>
      </c>
      <c r="B56" s="65" t="s">
        <v>94</v>
      </c>
      <c r="C56" s="67" t="s">
        <v>961</v>
      </c>
      <c r="D56" s="65" t="s">
        <v>25</v>
      </c>
      <c r="E56" s="71" t="s">
        <v>962</v>
      </c>
      <c r="F56" s="105"/>
      <c r="G56" s="115">
        <v>23.555555555555557</v>
      </c>
      <c r="H56" s="115">
        <v>29.444444444444446</v>
      </c>
      <c r="I56" s="54">
        <f t="shared" si="0"/>
        <v>53</v>
      </c>
      <c r="J56" s="75" t="s">
        <v>1098</v>
      </c>
      <c r="K56" s="76" t="s">
        <v>793</v>
      </c>
      <c r="L56" s="81" t="s">
        <v>1190</v>
      </c>
      <c r="M56" s="96">
        <v>9401451752</v>
      </c>
      <c r="N56" s="81" t="s">
        <v>1194</v>
      </c>
      <c r="O56" s="96">
        <v>9954016595</v>
      </c>
      <c r="P56" s="117" t="s">
        <v>1149</v>
      </c>
      <c r="Q56" s="117" t="s">
        <v>407</v>
      </c>
      <c r="R56" s="102">
        <v>40</v>
      </c>
      <c r="S56" s="102" t="s">
        <v>504</v>
      </c>
      <c r="T56" s="18"/>
    </row>
    <row r="57" spans="1:20" ht="24">
      <c r="A57" s="4">
        <v>53</v>
      </c>
      <c r="B57" s="65" t="s">
        <v>94</v>
      </c>
      <c r="C57" s="67" t="s">
        <v>963</v>
      </c>
      <c r="D57" s="65" t="s">
        <v>25</v>
      </c>
      <c r="E57" s="71" t="s">
        <v>964</v>
      </c>
      <c r="F57" s="105"/>
      <c r="G57" s="115">
        <v>31.999999999999996</v>
      </c>
      <c r="H57" s="115">
        <v>30.000000000000004</v>
      </c>
      <c r="I57" s="54">
        <f t="shared" si="0"/>
        <v>62</v>
      </c>
      <c r="J57" s="75" t="s">
        <v>1099</v>
      </c>
      <c r="K57" s="76" t="s">
        <v>779</v>
      </c>
      <c r="L57" s="81" t="s">
        <v>1192</v>
      </c>
      <c r="M57" s="96">
        <v>9401451752</v>
      </c>
      <c r="N57" s="81" t="s">
        <v>1195</v>
      </c>
      <c r="O57" s="96">
        <v>7399433571</v>
      </c>
      <c r="P57" s="117" t="s">
        <v>1149</v>
      </c>
      <c r="Q57" s="117" t="s">
        <v>407</v>
      </c>
      <c r="R57" s="102">
        <v>40</v>
      </c>
      <c r="S57" s="102" t="s">
        <v>504</v>
      </c>
      <c r="T57" s="18"/>
    </row>
    <row r="58" spans="1:20" ht="24">
      <c r="A58" s="4">
        <v>54</v>
      </c>
      <c r="B58" s="65" t="s">
        <v>94</v>
      </c>
      <c r="C58" s="67" t="s">
        <v>965</v>
      </c>
      <c r="D58" s="65" t="s">
        <v>25</v>
      </c>
      <c r="E58" s="71" t="s">
        <v>966</v>
      </c>
      <c r="F58" s="105"/>
      <c r="G58" s="115">
        <v>17.81818181818182</v>
      </c>
      <c r="H58" s="115">
        <v>31.18181818181818</v>
      </c>
      <c r="I58" s="54">
        <f t="shared" si="0"/>
        <v>49</v>
      </c>
      <c r="J58" s="75" t="s">
        <v>1100</v>
      </c>
      <c r="K58" s="76" t="s">
        <v>1101</v>
      </c>
      <c r="L58" s="81" t="s">
        <v>1190</v>
      </c>
      <c r="M58" s="96">
        <v>9401451752</v>
      </c>
      <c r="N58" s="81" t="s">
        <v>1196</v>
      </c>
      <c r="O58" s="96">
        <v>9706476139</v>
      </c>
      <c r="P58" s="117" t="s">
        <v>1149</v>
      </c>
      <c r="Q58" s="117" t="s">
        <v>407</v>
      </c>
      <c r="R58" s="102">
        <v>40</v>
      </c>
      <c r="S58" s="102" t="s">
        <v>504</v>
      </c>
      <c r="T58" s="18"/>
    </row>
    <row r="59" spans="1:20" ht="24">
      <c r="A59" s="4">
        <v>55</v>
      </c>
      <c r="B59" s="65" t="s">
        <v>94</v>
      </c>
      <c r="C59" s="67" t="s">
        <v>967</v>
      </c>
      <c r="D59" s="65" t="s">
        <v>25</v>
      </c>
      <c r="E59" s="71" t="s">
        <v>968</v>
      </c>
      <c r="F59" s="105"/>
      <c r="G59" s="115">
        <v>26.612903225806452</v>
      </c>
      <c r="H59" s="115">
        <v>28.387096774193548</v>
      </c>
      <c r="I59" s="54">
        <f t="shared" si="0"/>
        <v>55</v>
      </c>
      <c r="J59" s="75" t="s">
        <v>1102</v>
      </c>
      <c r="K59" s="76" t="s">
        <v>343</v>
      </c>
      <c r="L59" s="81" t="s">
        <v>1197</v>
      </c>
      <c r="M59" s="96">
        <v>9401451760</v>
      </c>
      <c r="N59" s="81" t="s">
        <v>1198</v>
      </c>
      <c r="O59" s="96">
        <v>7896780288</v>
      </c>
      <c r="P59" s="117" t="s">
        <v>1150</v>
      </c>
      <c r="Q59" s="117" t="s">
        <v>399</v>
      </c>
      <c r="R59" s="102">
        <v>40</v>
      </c>
      <c r="S59" s="102" t="s">
        <v>504</v>
      </c>
      <c r="T59" s="18"/>
    </row>
    <row r="60" spans="1:20" ht="24">
      <c r="A60" s="4">
        <v>56</v>
      </c>
      <c r="B60" s="65" t="s">
        <v>94</v>
      </c>
      <c r="C60" s="67" t="s">
        <v>969</v>
      </c>
      <c r="D60" s="65" t="s">
        <v>25</v>
      </c>
      <c r="E60" s="71" t="s">
        <v>970</v>
      </c>
      <c r="F60" s="105"/>
      <c r="G60" s="73">
        <v>59.428571428571431</v>
      </c>
      <c r="H60" s="73">
        <v>44.571428571428569</v>
      </c>
      <c r="I60" s="54">
        <f t="shared" si="0"/>
        <v>104</v>
      </c>
      <c r="J60" s="116" t="s">
        <v>1103</v>
      </c>
      <c r="K60" s="76" t="s">
        <v>343</v>
      </c>
      <c r="L60" s="81" t="s">
        <v>1192</v>
      </c>
      <c r="M60" s="96">
        <v>9401451752</v>
      </c>
      <c r="N60" s="81" t="s">
        <v>1199</v>
      </c>
      <c r="O60" s="96">
        <v>9707540061</v>
      </c>
      <c r="P60" s="117" t="s">
        <v>1150</v>
      </c>
      <c r="Q60" s="117" t="s">
        <v>399</v>
      </c>
      <c r="R60" s="102">
        <v>40</v>
      </c>
      <c r="S60" s="102" t="s">
        <v>504</v>
      </c>
      <c r="T60" s="18"/>
    </row>
    <row r="61" spans="1:20" ht="24">
      <c r="A61" s="4">
        <v>57</v>
      </c>
      <c r="B61" s="65" t="s">
        <v>94</v>
      </c>
      <c r="C61" s="67" t="s">
        <v>971</v>
      </c>
      <c r="D61" s="65" t="s">
        <v>25</v>
      </c>
      <c r="E61" s="71" t="s">
        <v>972</v>
      </c>
      <c r="F61" s="105"/>
      <c r="G61" s="73">
        <v>24.770270270270267</v>
      </c>
      <c r="H61" s="73">
        <v>22.22972972972973</v>
      </c>
      <c r="I61" s="54">
        <f t="shared" si="0"/>
        <v>47</v>
      </c>
      <c r="J61" s="116" t="s">
        <v>1104</v>
      </c>
      <c r="K61" s="76" t="s">
        <v>329</v>
      </c>
      <c r="L61" s="81" t="s">
        <v>1200</v>
      </c>
      <c r="M61" s="96">
        <v>9401451760</v>
      </c>
      <c r="N61" s="81" t="s">
        <v>1201</v>
      </c>
      <c r="O61" s="96">
        <v>7896400974</v>
      </c>
      <c r="P61" s="117" t="s">
        <v>1151</v>
      </c>
      <c r="Q61" s="117" t="s">
        <v>401</v>
      </c>
      <c r="R61" s="102">
        <v>40</v>
      </c>
      <c r="S61" s="102" t="s">
        <v>504</v>
      </c>
      <c r="T61" s="18"/>
    </row>
    <row r="62" spans="1:20" ht="24">
      <c r="A62" s="4">
        <v>58</v>
      </c>
      <c r="B62" s="65" t="s">
        <v>94</v>
      </c>
      <c r="C62" s="67" t="s">
        <v>973</v>
      </c>
      <c r="D62" s="65" t="s">
        <v>25</v>
      </c>
      <c r="E62" s="71" t="s">
        <v>974</v>
      </c>
      <c r="F62" s="105"/>
      <c r="G62" s="73">
        <v>38.663366336633672</v>
      </c>
      <c r="H62" s="73">
        <v>32.336633663366342</v>
      </c>
      <c r="I62" s="54">
        <f t="shared" si="0"/>
        <v>71.000000000000014</v>
      </c>
      <c r="J62" s="116" t="s">
        <v>1105</v>
      </c>
      <c r="K62" s="76" t="s">
        <v>325</v>
      </c>
      <c r="L62" s="81" t="s">
        <v>1197</v>
      </c>
      <c r="M62" s="96">
        <v>9401451760</v>
      </c>
      <c r="N62" s="81" t="s">
        <v>1202</v>
      </c>
      <c r="O62" s="96">
        <v>9678526797</v>
      </c>
      <c r="P62" s="117" t="s">
        <v>1151</v>
      </c>
      <c r="Q62" s="117" t="s">
        <v>401</v>
      </c>
      <c r="R62" s="102">
        <v>40</v>
      </c>
      <c r="S62" s="102" t="s">
        <v>504</v>
      </c>
      <c r="T62" s="18"/>
    </row>
    <row r="63" spans="1:20" ht="36">
      <c r="A63" s="4">
        <v>59</v>
      </c>
      <c r="B63" s="65" t="s">
        <v>94</v>
      </c>
      <c r="C63" s="67" t="s">
        <v>975</v>
      </c>
      <c r="D63" s="65" t="s">
        <v>25</v>
      </c>
      <c r="E63" s="71" t="s">
        <v>976</v>
      </c>
      <c r="F63" s="105"/>
      <c r="G63" s="73">
        <v>18</v>
      </c>
      <c r="H63" s="73">
        <v>18</v>
      </c>
      <c r="I63" s="54">
        <f t="shared" si="0"/>
        <v>36</v>
      </c>
      <c r="J63" s="116" t="s">
        <v>1106</v>
      </c>
      <c r="K63" s="76" t="s">
        <v>325</v>
      </c>
      <c r="L63" s="81" t="s">
        <v>1200</v>
      </c>
      <c r="M63" s="96">
        <v>9401451760</v>
      </c>
      <c r="N63" s="81" t="s">
        <v>1203</v>
      </c>
      <c r="O63" s="96">
        <v>9678144457</v>
      </c>
      <c r="P63" s="117" t="s">
        <v>1151</v>
      </c>
      <c r="Q63" s="117" t="s">
        <v>401</v>
      </c>
      <c r="R63" s="102">
        <v>40</v>
      </c>
      <c r="S63" s="102" t="s">
        <v>504</v>
      </c>
      <c r="T63" s="18"/>
    </row>
    <row r="64" spans="1:20" ht="24">
      <c r="A64" s="4">
        <v>60</v>
      </c>
      <c r="B64" s="65" t="s">
        <v>94</v>
      </c>
      <c r="C64" s="67" t="s">
        <v>977</v>
      </c>
      <c r="D64" s="65" t="s">
        <v>25</v>
      </c>
      <c r="E64" s="71" t="s">
        <v>978</v>
      </c>
      <c r="F64" s="105"/>
      <c r="G64" s="73">
        <v>28.184210526315791</v>
      </c>
      <c r="H64" s="73">
        <v>22.815789473684212</v>
      </c>
      <c r="I64" s="54">
        <f t="shared" si="0"/>
        <v>51</v>
      </c>
      <c r="J64" s="116" t="s">
        <v>1107</v>
      </c>
      <c r="K64" s="76" t="s">
        <v>325</v>
      </c>
      <c r="L64" s="81" t="s">
        <v>495</v>
      </c>
      <c r="M64" s="96">
        <v>8822132331</v>
      </c>
      <c r="N64" s="81" t="s">
        <v>1204</v>
      </c>
      <c r="O64" s="96">
        <v>9954850257</v>
      </c>
      <c r="P64" s="117" t="s">
        <v>1152</v>
      </c>
      <c r="Q64" s="117" t="s">
        <v>403</v>
      </c>
      <c r="R64" s="102">
        <v>40</v>
      </c>
      <c r="S64" s="102" t="s">
        <v>504</v>
      </c>
      <c r="T64" s="18"/>
    </row>
    <row r="65" spans="1:20" ht="25.5">
      <c r="A65" s="4">
        <v>61</v>
      </c>
      <c r="B65" s="65" t="s">
        <v>94</v>
      </c>
      <c r="C65" s="67" t="s">
        <v>979</v>
      </c>
      <c r="D65" s="65" t="s">
        <v>25</v>
      </c>
      <c r="E65" s="71" t="s">
        <v>980</v>
      </c>
      <c r="F65" s="105"/>
      <c r="G65" s="73">
        <v>90</v>
      </c>
      <c r="H65" s="73">
        <v>87</v>
      </c>
      <c r="I65" s="54">
        <f t="shared" si="0"/>
        <v>177</v>
      </c>
      <c r="J65" s="116" t="s">
        <v>1108</v>
      </c>
      <c r="K65" s="76" t="s">
        <v>325</v>
      </c>
      <c r="L65" s="100" t="s">
        <v>1205</v>
      </c>
      <c r="M65" s="101">
        <v>9401451760</v>
      </c>
      <c r="N65" s="95" t="s">
        <v>1198</v>
      </c>
      <c r="O65" s="101">
        <v>7896780288</v>
      </c>
      <c r="P65" s="117" t="s">
        <v>1152</v>
      </c>
      <c r="Q65" s="117" t="s">
        <v>403</v>
      </c>
      <c r="R65" s="102">
        <v>40</v>
      </c>
      <c r="S65" s="102" t="s">
        <v>504</v>
      </c>
      <c r="T65" s="18"/>
    </row>
    <row r="66" spans="1:20" ht="25.5">
      <c r="A66" s="4">
        <v>62</v>
      </c>
      <c r="B66" s="65" t="s">
        <v>94</v>
      </c>
      <c r="C66" s="67" t="s">
        <v>981</v>
      </c>
      <c r="D66" s="65" t="s">
        <v>25</v>
      </c>
      <c r="E66" s="71" t="s">
        <v>982</v>
      </c>
      <c r="F66" s="105"/>
      <c r="G66" s="73">
        <v>61.790123456790127</v>
      </c>
      <c r="H66" s="73">
        <v>48.209876543209873</v>
      </c>
      <c r="I66" s="54">
        <f t="shared" si="0"/>
        <v>110</v>
      </c>
      <c r="J66" s="116" t="s">
        <v>1109</v>
      </c>
      <c r="K66" s="76" t="s">
        <v>325</v>
      </c>
      <c r="L66" s="100" t="s">
        <v>1205</v>
      </c>
      <c r="M66" s="101">
        <v>9401451760</v>
      </c>
      <c r="N66" s="95" t="s">
        <v>1198</v>
      </c>
      <c r="O66" s="101">
        <v>7896780288</v>
      </c>
      <c r="P66" s="117" t="s">
        <v>1153</v>
      </c>
      <c r="Q66" s="117" t="s">
        <v>405</v>
      </c>
      <c r="R66" s="102">
        <v>40</v>
      </c>
      <c r="S66" s="102" t="s">
        <v>504</v>
      </c>
      <c r="T66" s="18"/>
    </row>
    <row r="67" spans="1:20" ht="25.5">
      <c r="A67" s="4">
        <v>63</v>
      </c>
      <c r="B67" s="65" t="s">
        <v>94</v>
      </c>
      <c r="C67" s="67" t="s">
        <v>983</v>
      </c>
      <c r="D67" s="65" t="s">
        <v>25</v>
      </c>
      <c r="E67" s="71" t="s">
        <v>984</v>
      </c>
      <c r="F67" s="105"/>
      <c r="G67" s="73">
        <v>18.850000000000001</v>
      </c>
      <c r="H67" s="73">
        <v>20.150000000000002</v>
      </c>
      <c r="I67" s="54">
        <f t="shared" si="0"/>
        <v>39</v>
      </c>
      <c r="J67" s="116" t="s">
        <v>1110</v>
      </c>
      <c r="K67" s="76" t="s">
        <v>325</v>
      </c>
      <c r="L67" s="100" t="s">
        <v>1205</v>
      </c>
      <c r="M67" s="101">
        <v>9401451760</v>
      </c>
      <c r="N67" s="95" t="s">
        <v>1198</v>
      </c>
      <c r="O67" s="101">
        <v>7896780288</v>
      </c>
      <c r="P67" s="117" t="s">
        <v>1153</v>
      </c>
      <c r="Q67" s="117" t="s">
        <v>405</v>
      </c>
      <c r="R67" s="102">
        <v>40</v>
      </c>
      <c r="S67" s="102" t="s">
        <v>504</v>
      </c>
      <c r="T67" s="18"/>
    </row>
    <row r="68" spans="1:20" ht="25.5">
      <c r="A68" s="4">
        <v>64</v>
      </c>
      <c r="B68" s="65" t="s">
        <v>94</v>
      </c>
      <c r="C68" s="67" t="s">
        <v>985</v>
      </c>
      <c r="D68" s="65" t="s">
        <v>25</v>
      </c>
      <c r="E68" s="71" t="s">
        <v>986</v>
      </c>
      <c r="F68" s="105"/>
      <c r="G68" s="73">
        <v>15.319148936170212</v>
      </c>
      <c r="H68" s="73">
        <v>14.680851063829786</v>
      </c>
      <c r="I68" s="54">
        <f t="shared" si="0"/>
        <v>30</v>
      </c>
      <c r="J68" s="116" t="s">
        <v>1111</v>
      </c>
      <c r="K68" s="76" t="s">
        <v>325</v>
      </c>
      <c r="L68" s="100" t="s">
        <v>1205</v>
      </c>
      <c r="M68" s="101">
        <v>9401451760</v>
      </c>
      <c r="N68" s="95" t="s">
        <v>1198</v>
      </c>
      <c r="O68" s="101">
        <v>7896780288</v>
      </c>
      <c r="P68" s="117" t="s">
        <v>1154</v>
      </c>
      <c r="Q68" s="117" t="s">
        <v>407</v>
      </c>
      <c r="R68" s="102">
        <v>20</v>
      </c>
      <c r="S68" s="102" t="s">
        <v>504</v>
      </c>
      <c r="T68" s="18"/>
    </row>
    <row r="69" spans="1:20" ht="25.5">
      <c r="A69" s="4">
        <v>65</v>
      </c>
      <c r="B69" s="65" t="s">
        <v>94</v>
      </c>
      <c r="C69" s="67" t="s">
        <v>987</v>
      </c>
      <c r="D69" s="65" t="s">
        <v>25</v>
      </c>
      <c r="E69" s="71" t="s">
        <v>988</v>
      </c>
      <c r="F69" s="105"/>
      <c r="G69" s="73">
        <v>33.950413223140501</v>
      </c>
      <c r="H69" s="73">
        <v>45.049586776859499</v>
      </c>
      <c r="I69" s="54">
        <f t="shared" si="0"/>
        <v>79</v>
      </c>
      <c r="J69" s="116" t="s">
        <v>1112</v>
      </c>
      <c r="K69" s="76" t="s">
        <v>325</v>
      </c>
      <c r="L69" s="100" t="s">
        <v>1205</v>
      </c>
      <c r="M69" s="101">
        <v>9401451760</v>
      </c>
      <c r="N69" s="95" t="s">
        <v>1198</v>
      </c>
      <c r="O69" s="101">
        <v>7896780288</v>
      </c>
      <c r="P69" s="117" t="s">
        <v>1154</v>
      </c>
      <c r="Q69" s="117" t="s">
        <v>407</v>
      </c>
      <c r="R69" s="102">
        <v>20</v>
      </c>
      <c r="S69" s="102" t="s">
        <v>504</v>
      </c>
      <c r="T69" s="18"/>
    </row>
    <row r="70" spans="1:20" ht="25.5">
      <c r="A70" s="4">
        <v>66</v>
      </c>
      <c r="B70" s="65" t="s">
        <v>94</v>
      </c>
      <c r="C70" s="67" t="s">
        <v>989</v>
      </c>
      <c r="D70" s="65" t="s">
        <v>25</v>
      </c>
      <c r="E70" s="71" t="s">
        <v>990</v>
      </c>
      <c r="F70" s="105"/>
      <c r="G70" s="73">
        <v>31.468253968253972</v>
      </c>
      <c r="H70" s="73">
        <v>29.531746031746032</v>
      </c>
      <c r="I70" s="54">
        <f t="shared" ref="I70:I133" si="1">SUM(G70:H70)</f>
        <v>61</v>
      </c>
      <c r="J70" s="116" t="s">
        <v>1113</v>
      </c>
      <c r="K70" s="76" t="s">
        <v>325</v>
      </c>
      <c r="L70" s="100" t="s">
        <v>1205</v>
      </c>
      <c r="M70" s="101">
        <v>9401451760</v>
      </c>
      <c r="N70" s="95" t="s">
        <v>1198</v>
      </c>
      <c r="O70" s="101">
        <v>7896780288</v>
      </c>
      <c r="P70" s="117" t="s">
        <v>1154</v>
      </c>
      <c r="Q70" s="117" t="s">
        <v>407</v>
      </c>
      <c r="R70" s="102">
        <v>17</v>
      </c>
      <c r="S70" s="102" t="s">
        <v>504</v>
      </c>
      <c r="T70" s="18"/>
    </row>
    <row r="71" spans="1:20" ht="25.5">
      <c r="A71" s="4">
        <v>67</v>
      </c>
      <c r="B71" s="65" t="s">
        <v>94</v>
      </c>
      <c r="C71" s="67" t="s">
        <v>991</v>
      </c>
      <c r="D71" s="65" t="s">
        <v>25</v>
      </c>
      <c r="E71" s="71" t="s">
        <v>992</v>
      </c>
      <c r="F71" s="105"/>
      <c r="G71" s="73">
        <v>138.58432304038004</v>
      </c>
      <c r="H71" s="73">
        <v>125.41567695961996</v>
      </c>
      <c r="I71" s="54">
        <f t="shared" si="1"/>
        <v>264</v>
      </c>
      <c r="J71" s="116" t="s">
        <v>1114</v>
      </c>
      <c r="K71" s="76" t="s">
        <v>1115</v>
      </c>
      <c r="L71" s="100" t="s">
        <v>1205</v>
      </c>
      <c r="M71" s="101">
        <v>9401451760</v>
      </c>
      <c r="N71" s="95" t="s">
        <v>1198</v>
      </c>
      <c r="O71" s="101">
        <v>7896780288</v>
      </c>
      <c r="P71" s="117" t="s">
        <v>1155</v>
      </c>
      <c r="Q71" s="117" t="s">
        <v>409</v>
      </c>
      <c r="R71" s="102">
        <v>17</v>
      </c>
      <c r="S71" s="102" t="s">
        <v>504</v>
      </c>
      <c r="T71" s="18"/>
    </row>
    <row r="72" spans="1:20" ht="25.5">
      <c r="A72" s="4">
        <v>68</v>
      </c>
      <c r="B72" s="65" t="s">
        <v>94</v>
      </c>
      <c r="C72" s="67" t="s">
        <v>993</v>
      </c>
      <c r="D72" s="65" t="s">
        <v>25</v>
      </c>
      <c r="E72" s="71" t="s">
        <v>994</v>
      </c>
      <c r="F72" s="105"/>
      <c r="G72" s="73">
        <v>29.739130434782609</v>
      </c>
      <c r="H72" s="73">
        <v>24.260869565217391</v>
      </c>
      <c r="I72" s="54">
        <f t="shared" si="1"/>
        <v>54</v>
      </c>
      <c r="J72" s="116" t="s">
        <v>1116</v>
      </c>
      <c r="K72" s="76" t="s">
        <v>325</v>
      </c>
      <c r="L72" s="100" t="s">
        <v>1205</v>
      </c>
      <c r="M72" s="101">
        <v>9401451760</v>
      </c>
      <c r="N72" s="95" t="s">
        <v>1198</v>
      </c>
      <c r="O72" s="101">
        <v>7896780288</v>
      </c>
      <c r="P72" s="117" t="s">
        <v>1156</v>
      </c>
      <c r="Q72" s="117" t="s">
        <v>399</v>
      </c>
      <c r="R72" s="102">
        <v>17</v>
      </c>
      <c r="S72" s="102" t="s">
        <v>504</v>
      </c>
      <c r="T72" s="18"/>
    </row>
    <row r="73" spans="1:20" ht="25.5">
      <c r="A73" s="4">
        <v>69</v>
      </c>
      <c r="B73" s="65" t="s">
        <v>94</v>
      </c>
      <c r="C73" s="67" t="s">
        <v>995</v>
      </c>
      <c r="D73" s="65" t="s">
        <v>25</v>
      </c>
      <c r="E73" s="71" t="s">
        <v>996</v>
      </c>
      <c r="F73" s="105"/>
      <c r="G73" s="73">
        <v>57.931034482758612</v>
      </c>
      <c r="H73" s="73">
        <v>62.068965517241388</v>
      </c>
      <c r="I73" s="54">
        <f t="shared" si="1"/>
        <v>120</v>
      </c>
      <c r="J73" s="116" t="s">
        <v>1117</v>
      </c>
      <c r="K73" s="76" t="s">
        <v>325</v>
      </c>
      <c r="L73" s="100" t="s">
        <v>1206</v>
      </c>
      <c r="M73" s="101">
        <v>9401451751</v>
      </c>
      <c r="N73" s="95" t="s">
        <v>1207</v>
      </c>
      <c r="O73" s="101">
        <v>9678754595</v>
      </c>
      <c r="P73" s="117" t="s">
        <v>1156</v>
      </c>
      <c r="Q73" s="117" t="s">
        <v>399</v>
      </c>
      <c r="R73" s="102">
        <v>17</v>
      </c>
      <c r="S73" s="102" t="s">
        <v>504</v>
      </c>
      <c r="T73" s="18"/>
    </row>
    <row r="74" spans="1:20" ht="24">
      <c r="A74" s="4">
        <v>70</v>
      </c>
      <c r="B74" s="65" t="s">
        <v>94</v>
      </c>
      <c r="C74" s="67" t="s">
        <v>997</v>
      </c>
      <c r="D74" s="65" t="s">
        <v>25</v>
      </c>
      <c r="E74" s="71" t="s">
        <v>998</v>
      </c>
      <c r="F74" s="105"/>
      <c r="G74" s="73">
        <v>13.658536585365855</v>
      </c>
      <c r="H74" s="73">
        <v>14.341463414634145</v>
      </c>
      <c r="I74" s="54">
        <f t="shared" si="1"/>
        <v>28</v>
      </c>
      <c r="J74" s="116" t="s">
        <v>1118</v>
      </c>
      <c r="K74" s="76" t="s">
        <v>1119</v>
      </c>
      <c r="L74" s="95" t="s">
        <v>442</v>
      </c>
      <c r="M74" s="111">
        <v>9401451762</v>
      </c>
      <c r="N74" s="95" t="s">
        <v>444</v>
      </c>
      <c r="O74" s="111">
        <v>9954358507</v>
      </c>
      <c r="P74" s="117" t="s">
        <v>1157</v>
      </c>
      <c r="Q74" s="117" t="s">
        <v>401</v>
      </c>
      <c r="R74" s="102">
        <v>17</v>
      </c>
      <c r="S74" s="102" t="s">
        <v>504</v>
      </c>
      <c r="T74" s="18"/>
    </row>
    <row r="75" spans="1:20" ht="24">
      <c r="A75" s="4">
        <v>71</v>
      </c>
      <c r="B75" s="65" t="s">
        <v>94</v>
      </c>
      <c r="C75" s="67" t="s">
        <v>999</v>
      </c>
      <c r="D75" s="65" t="s">
        <v>25</v>
      </c>
      <c r="E75" s="71" t="s">
        <v>1000</v>
      </c>
      <c r="F75" s="105"/>
      <c r="G75" s="73">
        <v>6.8571428571428568</v>
      </c>
      <c r="H75" s="73">
        <v>9.1428571428571423</v>
      </c>
      <c r="I75" s="54">
        <f t="shared" si="1"/>
        <v>16</v>
      </c>
      <c r="J75" s="116" t="s">
        <v>1120</v>
      </c>
      <c r="K75" s="76" t="s">
        <v>1119</v>
      </c>
      <c r="L75" s="95" t="s">
        <v>1208</v>
      </c>
      <c r="M75" s="111">
        <v>9859022935</v>
      </c>
      <c r="N75" s="95" t="s">
        <v>1209</v>
      </c>
      <c r="O75" s="111">
        <v>8749817946</v>
      </c>
      <c r="P75" s="117" t="s">
        <v>1157</v>
      </c>
      <c r="Q75" s="117" t="s">
        <v>401</v>
      </c>
      <c r="R75" s="102">
        <v>17</v>
      </c>
      <c r="S75" s="102" t="s">
        <v>504</v>
      </c>
      <c r="T75" s="18"/>
    </row>
    <row r="76" spans="1:20" ht="24">
      <c r="A76" s="4">
        <v>72</v>
      </c>
      <c r="B76" s="65" t="s">
        <v>94</v>
      </c>
      <c r="C76" s="67" t="s">
        <v>1001</v>
      </c>
      <c r="D76" s="65" t="s">
        <v>25</v>
      </c>
      <c r="E76" s="71" t="s">
        <v>1002</v>
      </c>
      <c r="F76" s="105"/>
      <c r="G76" s="73">
        <v>30.783132530120486</v>
      </c>
      <c r="H76" s="73">
        <v>42.216867469879517</v>
      </c>
      <c r="I76" s="54">
        <f t="shared" si="1"/>
        <v>73</v>
      </c>
      <c r="J76" s="116" t="s">
        <v>1121</v>
      </c>
      <c r="K76" s="76" t="s">
        <v>1119</v>
      </c>
      <c r="L76" s="95" t="s">
        <v>1208</v>
      </c>
      <c r="M76" s="111">
        <v>9859022935</v>
      </c>
      <c r="N76" s="95" t="s">
        <v>1209</v>
      </c>
      <c r="O76" s="111">
        <v>8749817946</v>
      </c>
      <c r="P76" s="117" t="s">
        <v>1157</v>
      </c>
      <c r="Q76" s="117" t="s">
        <v>401</v>
      </c>
      <c r="R76" s="102">
        <v>17</v>
      </c>
      <c r="S76" s="102" t="s">
        <v>504</v>
      </c>
      <c r="T76" s="18"/>
    </row>
    <row r="77" spans="1:20" ht="24">
      <c r="A77" s="4">
        <v>73</v>
      </c>
      <c r="B77" s="65" t="s">
        <v>94</v>
      </c>
      <c r="C77" s="67" t="s">
        <v>1003</v>
      </c>
      <c r="D77" s="65" t="s">
        <v>25</v>
      </c>
      <c r="E77" s="71" t="s">
        <v>1004</v>
      </c>
      <c r="F77" s="105"/>
      <c r="G77" s="73">
        <v>22.634920634920633</v>
      </c>
      <c r="H77" s="73">
        <v>23.365079365079364</v>
      </c>
      <c r="I77" s="54">
        <f t="shared" si="1"/>
        <v>46</v>
      </c>
      <c r="J77" s="116" t="s">
        <v>1122</v>
      </c>
      <c r="K77" s="76" t="s">
        <v>1115</v>
      </c>
      <c r="L77" s="81" t="s">
        <v>857</v>
      </c>
      <c r="M77" s="96">
        <v>8011794652</v>
      </c>
      <c r="N77" s="81" t="s">
        <v>1210</v>
      </c>
      <c r="O77" s="96">
        <v>9577744879</v>
      </c>
      <c r="P77" s="117" t="s">
        <v>1158</v>
      </c>
      <c r="Q77" s="117" t="s">
        <v>403</v>
      </c>
      <c r="R77" s="102">
        <v>17</v>
      </c>
      <c r="S77" s="102" t="s">
        <v>504</v>
      </c>
      <c r="T77" s="18"/>
    </row>
    <row r="78" spans="1:20" ht="24">
      <c r="A78" s="4">
        <v>74</v>
      </c>
      <c r="B78" s="65" t="s">
        <v>94</v>
      </c>
      <c r="C78" s="67" t="s">
        <v>1005</v>
      </c>
      <c r="D78" s="65" t="s">
        <v>25</v>
      </c>
      <c r="E78" s="71" t="s">
        <v>1006</v>
      </c>
      <c r="F78" s="105"/>
      <c r="G78" s="73">
        <v>20.861386138613859</v>
      </c>
      <c r="H78" s="73">
        <v>22.138613861386141</v>
      </c>
      <c r="I78" s="54">
        <f t="shared" si="1"/>
        <v>43</v>
      </c>
      <c r="J78" s="116" t="s">
        <v>1123</v>
      </c>
      <c r="K78" s="76" t="s">
        <v>1115</v>
      </c>
      <c r="L78" s="81" t="s">
        <v>857</v>
      </c>
      <c r="M78" s="96">
        <v>8011794652</v>
      </c>
      <c r="N78" s="81" t="s">
        <v>1211</v>
      </c>
      <c r="O78" s="96"/>
      <c r="P78" s="117" t="s">
        <v>1158</v>
      </c>
      <c r="Q78" s="117" t="s">
        <v>403</v>
      </c>
      <c r="R78" s="102">
        <v>17</v>
      </c>
      <c r="S78" s="102" t="s">
        <v>504</v>
      </c>
      <c r="T78" s="18"/>
    </row>
    <row r="79" spans="1:20" ht="24">
      <c r="A79" s="4">
        <v>75</v>
      </c>
      <c r="B79" s="65" t="s">
        <v>94</v>
      </c>
      <c r="C79" s="67" t="s">
        <v>1007</v>
      </c>
      <c r="D79" s="65" t="s">
        <v>25</v>
      </c>
      <c r="E79" s="71" t="s">
        <v>1008</v>
      </c>
      <c r="F79" s="105"/>
      <c r="G79" s="73">
        <v>28.294117647058819</v>
      </c>
      <c r="H79" s="73">
        <v>23.705882352941174</v>
      </c>
      <c r="I79" s="54">
        <f t="shared" si="1"/>
        <v>51.999999999999993</v>
      </c>
      <c r="J79" s="116" t="s">
        <v>1124</v>
      </c>
      <c r="K79" s="76" t="s">
        <v>1115</v>
      </c>
      <c r="L79" s="81" t="s">
        <v>857</v>
      </c>
      <c r="M79" s="96">
        <v>8011794652</v>
      </c>
      <c r="N79" s="81" t="s">
        <v>1212</v>
      </c>
      <c r="O79" s="96">
        <v>9854941906</v>
      </c>
      <c r="P79" s="117" t="s">
        <v>1158</v>
      </c>
      <c r="Q79" s="117" t="s">
        <v>403</v>
      </c>
      <c r="R79" s="102">
        <v>17</v>
      </c>
      <c r="S79" s="102" t="s">
        <v>504</v>
      </c>
      <c r="T79" s="18"/>
    </row>
    <row r="80" spans="1:20" ht="24">
      <c r="A80" s="4">
        <v>76</v>
      </c>
      <c r="B80" s="65" t="s">
        <v>94</v>
      </c>
      <c r="C80" s="67" t="s">
        <v>1009</v>
      </c>
      <c r="D80" s="65" t="s">
        <v>25</v>
      </c>
      <c r="E80" s="71" t="s">
        <v>1010</v>
      </c>
      <c r="F80" s="105"/>
      <c r="G80" s="73">
        <v>14.295454545454547</v>
      </c>
      <c r="H80" s="73">
        <v>19.704545454545453</v>
      </c>
      <c r="I80" s="54">
        <f t="shared" si="1"/>
        <v>34</v>
      </c>
      <c r="J80" s="116" t="s">
        <v>1125</v>
      </c>
      <c r="K80" s="76" t="s">
        <v>1115</v>
      </c>
      <c r="L80" s="95" t="s">
        <v>493</v>
      </c>
      <c r="M80" s="101">
        <v>8876378238</v>
      </c>
      <c r="N80" s="95" t="s">
        <v>832</v>
      </c>
      <c r="O80" s="112">
        <v>9613978851</v>
      </c>
      <c r="P80" s="117" t="s">
        <v>1159</v>
      </c>
      <c r="Q80" s="117" t="s">
        <v>405</v>
      </c>
      <c r="R80" s="102">
        <v>17</v>
      </c>
      <c r="S80" s="102" t="s">
        <v>504</v>
      </c>
      <c r="T80" s="18"/>
    </row>
    <row r="81" spans="1:20" ht="24">
      <c r="A81" s="4">
        <v>77</v>
      </c>
      <c r="B81" s="65" t="s">
        <v>94</v>
      </c>
      <c r="C81" s="67" t="s">
        <v>1011</v>
      </c>
      <c r="D81" s="65" t="s">
        <v>25</v>
      </c>
      <c r="E81" s="71" t="s">
        <v>1012</v>
      </c>
      <c r="F81" s="105"/>
      <c r="G81" s="73">
        <v>23.098039215686271</v>
      </c>
      <c r="H81" s="73">
        <v>14.901960784313726</v>
      </c>
      <c r="I81" s="54">
        <f t="shared" si="1"/>
        <v>38</v>
      </c>
      <c r="J81" s="116" t="s">
        <v>1126</v>
      </c>
      <c r="K81" s="76" t="s">
        <v>1115</v>
      </c>
      <c r="L81" s="95" t="s">
        <v>493</v>
      </c>
      <c r="M81" s="101">
        <v>8876378238</v>
      </c>
      <c r="N81" s="95" t="s">
        <v>832</v>
      </c>
      <c r="O81" s="112">
        <v>9613978851</v>
      </c>
      <c r="P81" s="117" t="s">
        <v>1159</v>
      </c>
      <c r="Q81" s="117" t="s">
        <v>405</v>
      </c>
      <c r="R81" s="102">
        <v>25</v>
      </c>
      <c r="S81" s="102" t="s">
        <v>504</v>
      </c>
      <c r="T81" s="18"/>
    </row>
    <row r="82" spans="1:20" ht="24">
      <c r="A82" s="4">
        <v>78</v>
      </c>
      <c r="B82" s="65" t="s">
        <v>94</v>
      </c>
      <c r="C82" s="67" t="s">
        <v>1013</v>
      </c>
      <c r="D82" s="65" t="s">
        <v>25</v>
      </c>
      <c r="E82" s="71" t="s">
        <v>1014</v>
      </c>
      <c r="F82" s="105"/>
      <c r="G82" s="73">
        <v>17.674418604651162</v>
      </c>
      <c r="H82" s="73">
        <v>20.325581395348834</v>
      </c>
      <c r="I82" s="54">
        <f t="shared" si="1"/>
        <v>38</v>
      </c>
      <c r="J82" s="116" t="s">
        <v>1127</v>
      </c>
      <c r="K82" s="76" t="s">
        <v>1119</v>
      </c>
      <c r="L82" s="95" t="s">
        <v>493</v>
      </c>
      <c r="M82" s="101">
        <v>8876378238</v>
      </c>
      <c r="N82" s="95" t="s">
        <v>832</v>
      </c>
      <c r="O82" s="112">
        <v>9613978851</v>
      </c>
      <c r="P82" s="117" t="s">
        <v>1159</v>
      </c>
      <c r="Q82" s="117" t="s">
        <v>405</v>
      </c>
      <c r="R82" s="102">
        <v>25</v>
      </c>
      <c r="S82" s="102" t="s">
        <v>504</v>
      </c>
      <c r="T82" s="18"/>
    </row>
    <row r="83" spans="1:20" ht="25.5">
      <c r="A83" s="4">
        <v>79</v>
      </c>
      <c r="B83" s="65" t="s">
        <v>94</v>
      </c>
      <c r="C83" s="67" t="s">
        <v>1015</v>
      </c>
      <c r="D83" s="65" t="s">
        <v>25</v>
      </c>
      <c r="E83" s="71" t="s">
        <v>1016</v>
      </c>
      <c r="F83" s="105"/>
      <c r="G83" s="73">
        <v>14.468085106382979</v>
      </c>
      <c r="H83" s="73">
        <v>19.531914893617021</v>
      </c>
      <c r="I83" s="54">
        <f t="shared" si="1"/>
        <v>34</v>
      </c>
      <c r="J83" s="116" t="s">
        <v>1128</v>
      </c>
      <c r="K83" s="76" t="s">
        <v>1119</v>
      </c>
      <c r="L83" s="100" t="s">
        <v>835</v>
      </c>
      <c r="M83" s="101">
        <v>9864034634</v>
      </c>
      <c r="N83" s="95" t="s">
        <v>836</v>
      </c>
      <c r="O83" s="101">
        <v>9678110489</v>
      </c>
      <c r="P83" s="117" t="s">
        <v>1160</v>
      </c>
      <c r="Q83" s="117" t="s">
        <v>407</v>
      </c>
      <c r="R83" s="102">
        <v>25</v>
      </c>
      <c r="S83" s="102" t="s">
        <v>504</v>
      </c>
      <c r="T83" s="18"/>
    </row>
    <row r="84" spans="1:20" ht="36">
      <c r="A84" s="4">
        <v>80</v>
      </c>
      <c r="B84" s="65" t="s">
        <v>94</v>
      </c>
      <c r="C84" s="67" t="s">
        <v>1017</v>
      </c>
      <c r="D84" s="65" t="s">
        <v>25</v>
      </c>
      <c r="E84" s="71" t="s">
        <v>1018</v>
      </c>
      <c r="F84" s="105"/>
      <c r="G84" s="73">
        <v>21.287671232876711</v>
      </c>
      <c r="H84" s="73">
        <v>15.712328767123289</v>
      </c>
      <c r="I84" s="54">
        <f t="shared" si="1"/>
        <v>37</v>
      </c>
      <c r="J84" s="116" t="s">
        <v>1129</v>
      </c>
      <c r="K84" s="76" t="s">
        <v>1119</v>
      </c>
      <c r="L84" s="95" t="s">
        <v>448</v>
      </c>
      <c r="M84" s="111">
        <v>9401451739</v>
      </c>
      <c r="N84" s="95" t="s">
        <v>463</v>
      </c>
      <c r="O84" s="111">
        <v>9613025618</v>
      </c>
      <c r="P84" s="117" t="s">
        <v>1160</v>
      </c>
      <c r="Q84" s="117" t="s">
        <v>407</v>
      </c>
      <c r="R84" s="102">
        <v>25</v>
      </c>
      <c r="S84" s="102" t="s">
        <v>504</v>
      </c>
      <c r="T84" s="18"/>
    </row>
    <row r="85" spans="1:20" ht="24">
      <c r="A85" s="4">
        <v>81</v>
      </c>
      <c r="B85" s="65" t="s">
        <v>94</v>
      </c>
      <c r="C85" s="67" t="s">
        <v>1019</v>
      </c>
      <c r="D85" s="65" t="s">
        <v>25</v>
      </c>
      <c r="E85" s="71" t="s">
        <v>1020</v>
      </c>
      <c r="F85" s="105"/>
      <c r="G85" s="73">
        <v>14.444444444444445</v>
      </c>
      <c r="H85" s="73">
        <v>15.555555555555555</v>
      </c>
      <c r="I85" s="54">
        <f t="shared" si="1"/>
        <v>30</v>
      </c>
      <c r="J85" s="116" t="s">
        <v>1130</v>
      </c>
      <c r="K85" s="76" t="s">
        <v>1119</v>
      </c>
      <c r="L85" s="100" t="s">
        <v>1213</v>
      </c>
      <c r="M85" s="101">
        <v>9401451748</v>
      </c>
      <c r="N85" s="95" t="s">
        <v>1214</v>
      </c>
      <c r="O85" s="101">
        <v>9435854617</v>
      </c>
      <c r="P85" s="117" t="s">
        <v>1160</v>
      </c>
      <c r="Q85" s="117" t="s">
        <v>407</v>
      </c>
      <c r="R85" s="102">
        <v>25</v>
      </c>
      <c r="S85" s="102" t="s">
        <v>504</v>
      </c>
      <c r="T85" s="18"/>
    </row>
    <row r="86" spans="1:20" ht="24">
      <c r="A86" s="4">
        <v>82</v>
      </c>
      <c r="B86" s="65" t="s">
        <v>94</v>
      </c>
      <c r="C86" s="67" t="s">
        <v>1021</v>
      </c>
      <c r="D86" s="65" t="s">
        <v>25</v>
      </c>
      <c r="E86" s="71" t="s">
        <v>1022</v>
      </c>
      <c r="F86" s="105"/>
      <c r="G86" s="73">
        <v>7.6904761904761898</v>
      </c>
      <c r="H86" s="73">
        <v>9.3095238095238102</v>
      </c>
      <c r="I86" s="54">
        <f t="shared" si="1"/>
        <v>17</v>
      </c>
      <c r="J86" s="116" t="s">
        <v>1131</v>
      </c>
      <c r="K86" s="76" t="s">
        <v>1119</v>
      </c>
      <c r="L86" s="86" t="s">
        <v>1215</v>
      </c>
      <c r="M86" s="101">
        <v>9401451755</v>
      </c>
      <c r="N86" s="88" t="s">
        <v>1216</v>
      </c>
      <c r="O86" s="101">
        <v>8761096311</v>
      </c>
      <c r="P86" s="117" t="s">
        <v>1160</v>
      </c>
      <c r="Q86" s="117" t="s">
        <v>407</v>
      </c>
      <c r="R86" s="102">
        <v>25</v>
      </c>
      <c r="S86" s="102" t="s">
        <v>504</v>
      </c>
      <c r="T86" s="18"/>
    </row>
    <row r="87" spans="1:20" ht="24">
      <c r="A87" s="4">
        <v>83</v>
      </c>
      <c r="B87" s="65" t="s">
        <v>94</v>
      </c>
      <c r="C87" s="67" t="s">
        <v>1023</v>
      </c>
      <c r="D87" s="65" t="s">
        <v>25</v>
      </c>
      <c r="E87" s="71" t="s">
        <v>1024</v>
      </c>
      <c r="F87" s="105"/>
      <c r="G87" s="73">
        <v>14.47058823529412</v>
      </c>
      <c r="H87" s="73">
        <v>26.529411764705877</v>
      </c>
      <c r="I87" s="54">
        <f t="shared" si="1"/>
        <v>41</v>
      </c>
      <c r="J87" s="116" t="s">
        <v>1132</v>
      </c>
      <c r="K87" s="76" t="s">
        <v>1133</v>
      </c>
      <c r="L87" s="81" t="s">
        <v>1217</v>
      </c>
      <c r="M87" s="96">
        <v>8761096529</v>
      </c>
      <c r="N87" s="81" t="s">
        <v>1218</v>
      </c>
      <c r="O87" s="96">
        <v>8724829206</v>
      </c>
      <c r="P87" s="117" t="s">
        <v>1161</v>
      </c>
      <c r="Q87" s="117" t="s">
        <v>399</v>
      </c>
      <c r="R87" s="102">
        <v>25</v>
      </c>
      <c r="S87" s="102" t="s">
        <v>504</v>
      </c>
      <c r="T87" s="18"/>
    </row>
    <row r="88" spans="1:20" ht="24">
      <c r="A88" s="4">
        <v>84</v>
      </c>
      <c r="B88" s="65" t="s">
        <v>94</v>
      </c>
      <c r="C88" s="67" t="s">
        <v>1025</v>
      </c>
      <c r="D88" s="65" t="s">
        <v>25</v>
      </c>
      <c r="E88" s="71" t="s">
        <v>1026</v>
      </c>
      <c r="F88" s="105"/>
      <c r="G88" s="73">
        <v>19.16949152542373</v>
      </c>
      <c r="H88" s="73">
        <v>19.83050847457627</v>
      </c>
      <c r="I88" s="54">
        <f t="shared" si="1"/>
        <v>39</v>
      </c>
      <c r="J88" s="116" t="s">
        <v>1134</v>
      </c>
      <c r="K88" s="76" t="s">
        <v>1133</v>
      </c>
      <c r="L88" s="81" t="s">
        <v>852</v>
      </c>
      <c r="M88" s="96">
        <v>9401451744</v>
      </c>
      <c r="N88" s="81" t="s">
        <v>1219</v>
      </c>
      <c r="O88" s="96"/>
      <c r="P88" s="117" t="s">
        <v>1161</v>
      </c>
      <c r="Q88" s="117" t="s">
        <v>399</v>
      </c>
      <c r="R88" s="102">
        <v>25</v>
      </c>
      <c r="S88" s="102" t="s">
        <v>504</v>
      </c>
      <c r="T88" s="18"/>
    </row>
    <row r="89" spans="1:20" ht="24">
      <c r="A89" s="4">
        <v>85</v>
      </c>
      <c r="B89" s="65" t="s">
        <v>94</v>
      </c>
      <c r="C89" s="67" t="s">
        <v>1027</v>
      </c>
      <c r="D89" s="65" t="s">
        <v>25</v>
      </c>
      <c r="E89" s="71" t="s">
        <v>1028</v>
      </c>
      <c r="F89" s="105"/>
      <c r="G89" s="73">
        <v>28.538461538461537</v>
      </c>
      <c r="H89" s="73">
        <v>24.46153846153846</v>
      </c>
      <c r="I89" s="54">
        <f t="shared" si="1"/>
        <v>53</v>
      </c>
      <c r="J89" s="116" t="s">
        <v>1135</v>
      </c>
      <c r="K89" s="76" t="s">
        <v>1133</v>
      </c>
      <c r="L89" s="81" t="s">
        <v>852</v>
      </c>
      <c r="M89" s="96">
        <v>9401451744</v>
      </c>
      <c r="N89" s="81" t="s">
        <v>1220</v>
      </c>
      <c r="O89" s="96"/>
      <c r="P89" s="117" t="s">
        <v>1161</v>
      </c>
      <c r="Q89" s="117" t="s">
        <v>399</v>
      </c>
      <c r="R89" s="102">
        <v>25</v>
      </c>
      <c r="S89" s="102" t="s">
        <v>504</v>
      </c>
      <c r="T89" s="18"/>
    </row>
    <row r="90" spans="1:20" ht="24">
      <c r="A90" s="4">
        <v>86</v>
      </c>
      <c r="B90" s="65" t="s">
        <v>94</v>
      </c>
      <c r="C90" s="67" t="s">
        <v>1029</v>
      </c>
      <c r="D90" s="65" t="s">
        <v>25</v>
      </c>
      <c r="E90" s="71" t="s">
        <v>1030</v>
      </c>
      <c r="F90" s="105"/>
      <c r="G90" s="73">
        <v>29.333333333333332</v>
      </c>
      <c r="H90" s="73">
        <v>36.666666666666671</v>
      </c>
      <c r="I90" s="54">
        <f t="shared" si="1"/>
        <v>66</v>
      </c>
      <c r="J90" s="116" t="s">
        <v>1136</v>
      </c>
      <c r="K90" s="76" t="s">
        <v>1133</v>
      </c>
      <c r="L90" s="81" t="s">
        <v>852</v>
      </c>
      <c r="M90" s="96">
        <v>9401451744</v>
      </c>
      <c r="N90" s="81" t="s">
        <v>1221</v>
      </c>
      <c r="O90" s="96">
        <v>9854325213</v>
      </c>
      <c r="P90" s="117" t="s">
        <v>1162</v>
      </c>
      <c r="Q90" s="117" t="s">
        <v>401</v>
      </c>
      <c r="R90" s="102">
        <v>25</v>
      </c>
      <c r="S90" s="102" t="s">
        <v>504</v>
      </c>
      <c r="T90" s="18"/>
    </row>
    <row r="91" spans="1:20" ht="24">
      <c r="A91" s="4">
        <v>87</v>
      </c>
      <c r="B91" s="65" t="s">
        <v>94</v>
      </c>
      <c r="C91" s="67" t="s">
        <v>1031</v>
      </c>
      <c r="D91" s="65" t="s">
        <v>25</v>
      </c>
      <c r="E91" s="71" t="s">
        <v>1032</v>
      </c>
      <c r="F91" s="105"/>
      <c r="G91" s="73">
        <v>61.430769230769229</v>
      </c>
      <c r="H91" s="73">
        <v>59.569230769230771</v>
      </c>
      <c r="I91" s="54">
        <f t="shared" si="1"/>
        <v>121</v>
      </c>
      <c r="J91" s="116" t="s">
        <v>1137</v>
      </c>
      <c r="K91" s="76" t="s">
        <v>1133</v>
      </c>
      <c r="L91" s="81" t="s">
        <v>850</v>
      </c>
      <c r="M91" s="96">
        <v>9678474952</v>
      </c>
      <c r="N91" s="81" t="s">
        <v>1222</v>
      </c>
      <c r="O91" s="96">
        <v>8134838722</v>
      </c>
      <c r="P91" s="117" t="s">
        <v>1162</v>
      </c>
      <c r="Q91" s="117" t="s">
        <v>401</v>
      </c>
      <c r="R91" s="102">
        <v>25</v>
      </c>
      <c r="S91" s="102" t="s">
        <v>504</v>
      </c>
      <c r="T91" s="18"/>
    </row>
    <row r="92" spans="1:20" ht="24">
      <c r="A92" s="4">
        <v>88</v>
      </c>
      <c r="B92" s="65" t="s">
        <v>94</v>
      </c>
      <c r="C92" s="67" t="s">
        <v>1033</v>
      </c>
      <c r="D92" s="65" t="s">
        <v>25</v>
      </c>
      <c r="E92" s="71" t="s">
        <v>1034</v>
      </c>
      <c r="F92" s="105"/>
      <c r="G92" s="73">
        <v>52.288025889967642</v>
      </c>
      <c r="H92" s="73">
        <v>54.711974110032365</v>
      </c>
      <c r="I92" s="54">
        <f t="shared" si="1"/>
        <v>107</v>
      </c>
      <c r="J92" s="116" t="s">
        <v>1138</v>
      </c>
      <c r="K92" s="76" t="s">
        <v>1133</v>
      </c>
      <c r="L92" s="81" t="s">
        <v>850</v>
      </c>
      <c r="M92" s="96">
        <v>9678474952</v>
      </c>
      <c r="N92" s="81" t="s">
        <v>1223</v>
      </c>
      <c r="O92" s="96">
        <v>9577103502</v>
      </c>
      <c r="P92" s="117" t="s">
        <v>1163</v>
      </c>
      <c r="Q92" s="117" t="s">
        <v>403</v>
      </c>
      <c r="R92" s="102">
        <v>25</v>
      </c>
      <c r="S92" s="102" t="s">
        <v>504</v>
      </c>
      <c r="T92" s="18"/>
    </row>
    <row r="93" spans="1:20" ht="36">
      <c r="A93" s="4">
        <v>89</v>
      </c>
      <c r="B93" s="65" t="s">
        <v>94</v>
      </c>
      <c r="C93" s="67" t="s">
        <v>1035</v>
      </c>
      <c r="D93" s="65" t="s">
        <v>25</v>
      </c>
      <c r="E93" s="71" t="s">
        <v>1036</v>
      </c>
      <c r="F93" s="105"/>
      <c r="G93" s="73">
        <v>31.753424657534246</v>
      </c>
      <c r="H93" s="73">
        <v>29.246575342465746</v>
      </c>
      <c r="I93" s="54">
        <f t="shared" si="1"/>
        <v>60.999999999999993</v>
      </c>
      <c r="J93" s="116" t="s">
        <v>1139</v>
      </c>
      <c r="K93" s="76" t="s">
        <v>1140</v>
      </c>
      <c r="L93" s="81" t="s">
        <v>852</v>
      </c>
      <c r="M93" s="96">
        <v>9401451744</v>
      </c>
      <c r="N93" s="81" t="s">
        <v>1224</v>
      </c>
      <c r="O93" s="96">
        <v>9613919430</v>
      </c>
      <c r="P93" s="117" t="s">
        <v>1163</v>
      </c>
      <c r="Q93" s="117" t="s">
        <v>403</v>
      </c>
      <c r="R93" s="102">
        <v>25</v>
      </c>
      <c r="S93" s="102" t="s">
        <v>504</v>
      </c>
      <c r="T93" s="18"/>
    </row>
    <row r="94" spans="1:20" ht="24">
      <c r="A94" s="4">
        <v>90</v>
      </c>
      <c r="B94" s="65" t="s">
        <v>94</v>
      </c>
      <c r="C94" s="67" t="s">
        <v>1037</v>
      </c>
      <c r="D94" s="65" t="s">
        <v>25</v>
      </c>
      <c r="E94" s="71" t="s">
        <v>1038</v>
      </c>
      <c r="F94" s="105"/>
      <c r="G94" s="73">
        <v>48.558558558558559</v>
      </c>
      <c r="H94" s="73">
        <v>49.441441441441441</v>
      </c>
      <c r="I94" s="54">
        <f t="shared" si="1"/>
        <v>98</v>
      </c>
      <c r="J94" s="116" t="s">
        <v>1141</v>
      </c>
      <c r="K94" s="76" t="s">
        <v>325</v>
      </c>
      <c r="L94" s="81" t="s">
        <v>850</v>
      </c>
      <c r="M94" s="96">
        <v>9678474952</v>
      </c>
      <c r="N94" s="81" t="s">
        <v>853</v>
      </c>
      <c r="O94" s="96">
        <v>9954354540</v>
      </c>
      <c r="P94" s="117" t="s">
        <v>1164</v>
      </c>
      <c r="Q94" s="117" t="s">
        <v>405</v>
      </c>
      <c r="R94" s="102">
        <v>25</v>
      </c>
      <c r="S94" s="102" t="s">
        <v>504</v>
      </c>
      <c r="T94" s="18"/>
    </row>
    <row r="95" spans="1:20" ht="24">
      <c r="A95" s="4">
        <v>91</v>
      </c>
      <c r="B95" s="65" t="s">
        <v>94</v>
      </c>
      <c r="C95" s="67" t="s">
        <v>1039</v>
      </c>
      <c r="D95" s="65" t="s">
        <v>25</v>
      </c>
      <c r="E95" s="71" t="s">
        <v>1040</v>
      </c>
      <c r="F95" s="105"/>
      <c r="G95" s="74">
        <v>51.891891891891895</v>
      </c>
      <c r="H95" s="74">
        <v>48.108108108108112</v>
      </c>
      <c r="I95" s="54">
        <f t="shared" si="1"/>
        <v>100</v>
      </c>
      <c r="J95" s="76" t="s">
        <v>1142</v>
      </c>
      <c r="K95" s="76" t="s">
        <v>325</v>
      </c>
      <c r="L95" s="95" t="s">
        <v>1225</v>
      </c>
      <c r="M95" s="111">
        <v>9706681379</v>
      </c>
      <c r="N95" s="95" t="s">
        <v>1226</v>
      </c>
      <c r="O95" s="111">
        <v>9577407472</v>
      </c>
      <c r="P95" s="117" t="s">
        <v>1164</v>
      </c>
      <c r="Q95" s="117" t="s">
        <v>405</v>
      </c>
      <c r="R95" s="102">
        <v>25</v>
      </c>
      <c r="S95" s="102" t="s">
        <v>504</v>
      </c>
      <c r="T95" s="18"/>
    </row>
    <row r="96" spans="1:20" ht="24">
      <c r="A96" s="4">
        <v>92</v>
      </c>
      <c r="B96" s="65" t="s">
        <v>94</v>
      </c>
      <c r="C96" s="67" t="s">
        <v>1041</v>
      </c>
      <c r="D96" s="65" t="s">
        <v>25</v>
      </c>
      <c r="E96" s="71" t="s">
        <v>1042</v>
      </c>
      <c r="F96" s="105"/>
      <c r="G96" s="74">
        <v>65.930232558139522</v>
      </c>
      <c r="H96" s="74">
        <v>69.069767441860463</v>
      </c>
      <c r="I96" s="54">
        <f t="shared" si="1"/>
        <v>135</v>
      </c>
      <c r="J96" s="76" t="s">
        <v>1143</v>
      </c>
      <c r="K96" s="76" t="s">
        <v>325</v>
      </c>
      <c r="L96" s="95" t="s">
        <v>1225</v>
      </c>
      <c r="M96" s="111">
        <v>9706681379</v>
      </c>
      <c r="N96" s="95" t="s">
        <v>1226</v>
      </c>
      <c r="O96" s="111">
        <v>9577407472</v>
      </c>
      <c r="P96" s="117" t="s">
        <v>1165</v>
      </c>
      <c r="Q96" s="117" t="s">
        <v>407</v>
      </c>
      <c r="R96" s="102">
        <v>25</v>
      </c>
      <c r="S96" s="102" t="s">
        <v>504</v>
      </c>
      <c r="T96" s="18"/>
    </row>
    <row r="97" spans="1:20" ht="24">
      <c r="A97" s="4">
        <v>93</v>
      </c>
      <c r="B97" s="65" t="s">
        <v>94</v>
      </c>
      <c r="C97" s="67" t="s">
        <v>1043</v>
      </c>
      <c r="D97" s="65" t="s">
        <v>25</v>
      </c>
      <c r="E97" s="71" t="s">
        <v>1044</v>
      </c>
      <c r="F97" s="105"/>
      <c r="G97" s="74">
        <v>47.651282051282045</v>
      </c>
      <c r="H97" s="74">
        <v>53.348717948717947</v>
      </c>
      <c r="I97" s="54">
        <f t="shared" si="1"/>
        <v>101</v>
      </c>
      <c r="J97" s="76" t="s">
        <v>1144</v>
      </c>
      <c r="K97" s="76" t="s">
        <v>325</v>
      </c>
      <c r="L97" s="95" t="s">
        <v>1225</v>
      </c>
      <c r="M97" s="111">
        <v>9706681379</v>
      </c>
      <c r="N97" s="95" t="s">
        <v>1226</v>
      </c>
      <c r="O97" s="111">
        <v>9577407472</v>
      </c>
      <c r="P97" s="117" t="s">
        <v>1166</v>
      </c>
      <c r="Q97" s="117" t="s">
        <v>409</v>
      </c>
      <c r="R97" s="102">
        <v>25</v>
      </c>
      <c r="S97" s="102" t="s">
        <v>504</v>
      </c>
      <c r="T97" s="18"/>
    </row>
    <row r="98" spans="1:20">
      <c r="A98" s="4">
        <v>94</v>
      </c>
      <c r="B98" s="17"/>
      <c r="C98" s="18"/>
      <c r="D98" s="18"/>
      <c r="E98" s="19"/>
      <c r="F98" s="18"/>
      <c r="G98" s="19"/>
      <c r="H98" s="19"/>
      <c r="I98" s="54">
        <f t="shared" si="1"/>
        <v>0</v>
      </c>
      <c r="J98" s="18"/>
      <c r="K98" s="18"/>
      <c r="L98" s="18"/>
      <c r="M98" s="18"/>
      <c r="N98" s="18"/>
      <c r="O98" s="18"/>
      <c r="P98" s="23"/>
      <c r="Q98" s="18"/>
      <c r="R98" s="18"/>
      <c r="S98" s="18"/>
      <c r="T98" s="18"/>
    </row>
    <row r="99" spans="1:20">
      <c r="A99" s="4">
        <v>95</v>
      </c>
      <c r="B99" s="17"/>
      <c r="C99" s="18"/>
      <c r="D99" s="18"/>
      <c r="E99" s="19"/>
      <c r="F99" s="18"/>
      <c r="G99" s="19"/>
      <c r="H99" s="19"/>
      <c r="I99" s="54">
        <f t="shared" si="1"/>
        <v>0</v>
      </c>
      <c r="J99" s="18"/>
      <c r="K99" s="18"/>
      <c r="L99" s="18"/>
      <c r="M99" s="18"/>
      <c r="N99" s="18"/>
      <c r="O99" s="18"/>
      <c r="P99" s="23"/>
      <c r="Q99" s="18"/>
      <c r="R99" s="18"/>
      <c r="S99" s="18"/>
      <c r="T99" s="18"/>
    </row>
    <row r="100" spans="1:20">
      <c r="A100" s="4">
        <v>96</v>
      </c>
      <c r="B100" s="17"/>
      <c r="C100" s="18"/>
      <c r="D100" s="18"/>
      <c r="E100" s="19"/>
      <c r="F100" s="18"/>
      <c r="G100" s="19"/>
      <c r="H100" s="19"/>
      <c r="I100" s="54">
        <f t="shared" si="1"/>
        <v>0</v>
      </c>
      <c r="J100" s="18"/>
      <c r="K100" s="18"/>
      <c r="L100" s="18"/>
      <c r="M100" s="18"/>
      <c r="N100" s="18"/>
      <c r="O100" s="18"/>
      <c r="P100" s="23"/>
      <c r="Q100" s="18"/>
      <c r="R100" s="18"/>
      <c r="S100" s="18"/>
      <c r="T100" s="18"/>
    </row>
    <row r="101" spans="1:20">
      <c r="A101" s="4">
        <v>97</v>
      </c>
      <c r="B101" s="17"/>
      <c r="C101" s="18"/>
      <c r="D101" s="18"/>
      <c r="E101" s="19"/>
      <c r="F101" s="18"/>
      <c r="G101" s="19"/>
      <c r="H101" s="19"/>
      <c r="I101" s="54">
        <f t="shared" si="1"/>
        <v>0</v>
      </c>
      <c r="J101" s="18"/>
      <c r="K101" s="18"/>
      <c r="L101" s="18"/>
      <c r="M101" s="18"/>
      <c r="N101" s="18"/>
      <c r="O101" s="18"/>
      <c r="P101" s="23"/>
      <c r="Q101" s="18"/>
      <c r="R101" s="18"/>
      <c r="S101" s="18"/>
      <c r="T101" s="18"/>
    </row>
    <row r="102" spans="1:20">
      <c r="A102" s="4">
        <v>98</v>
      </c>
      <c r="B102" s="17"/>
      <c r="C102" s="18"/>
      <c r="D102" s="18"/>
      <c r="E102" s="19"/>
      <c r="F102" s="18"/>
      <c r="G102" s="19"/>
      <c r="H102" s="19"/>
      <c r="I102" s="54">
        <f t="shared" si="1"/>
        <v>0</v>
      </c>
      <c r="J102" s="18"/>
      <c r="K102" s="18"/>
      <c r="L102" s="18"/>
      <c r="M102" s="18"/>
      <c r="N102" s="18"/>
      <c r="O102" s="18"/>
      <c r="P102" s="23"/>
      <c r="Q102" s="18"/>
      <c r="R102" s="18"/>
      <c r="S102" s="18"/>
      <c r="T102" s="18"/>
    </row>
    <row r="103" spans="1:20">
      <c r="A103" s="4">
        <v>99</v>
      </c>
      <c r="B103" s="17"/>
      <c r="C103" s="18"/>
      <c r="D103" s="18"/>
      <c r="E103" s="19"/>
      <c r="F103" s="18"/>
      <c r="G103" s="19"/>
      <c r="H103" s="19"/>
      <c r="I103" s="54">
        <f t="shared" si="1"/>
        <v>0</v>
      </c>
      <c r="J103" s="18"/>
      <c r="K103" s="18"/>
      <c r="L103" s="18"/>
      <c r="M103" s="18"/>
      <c r="N103" s="18"/>
      <c r="O103" s="18"/>
      <c r="P103" s="23"/>
      <c r="Q103" s="18"/>
      <c r="R103" s="18"/>
      <c r="S103" s="18"/>
      <c r="T103" s="18"/>
    </row>
    <row r="104" spans="1:20">
      <c r="A104" s="4">
        <v>100</v>
      </c>
      <c r="B104" s="17"/>
      <c r="C104" s="18"/>
      <c r="D104" s="18"/>
      <c r="E104" s="19"/>
      <c r="F104" s="18"/>
      <c r="G104" s="19"/>
      <c r="H104" s="19"/>
      <c r="I104" s="54">
        <f t="shared" si="1"/>
        <v>0</v>
      </c>
      <c r="J104" s="18"/>
      <c r="K104" s="18"/>
      <c r="L104" s="18"/>
      <c r="M104" s="18"/>
      <c r="N104" s="18"/>
      <c r="O104" s="18"/>
      <c r="P104" s="23"/>
      <c r="Q104" s="18"/>
      <c r="R104" s="18"/>
      <c r="S104" s="18"/>
      <c r="T104" s="18"/>
    </row>
    <row r="105" spans="1:20">
      <c r="A105" s="4">
        <v>101</v>
      </c>
      <c r="B105" s="17"/>
      <c r="C105" s="18"/>
      <c r="D105" s="18"/>
      <c r="E105" s="19"/>
      <c r="F105" s="18"/>
      <c r="G105" s="19"/>
      <c r="H105" s="19"/>
      <c r="I105" s="54">
        <f t="shared" si="1"/>
        <v>0</v>
      </c>
      <c r="J105" s="18"/>
      <c r="K105" s="18"/>
      <c r="L105" s="18"/>
      <c r="M105" s="18"/>
      <c r="N105" s="18"/>
      <c r="O105" s="18"/>
      <c r="P105" s="23"/>
      <c r="Q105" s="18"/>
      <c r="R105" s="18"/>
      <c r="S105" s="18"/>
      <c r="T105" s="18"/>
    </row>
    <row r="106" spans="1:20">
      <c r="A106" s="4">
        <v>102</v>
      </c>
      <c r="B106" s="17"/>
      <c r="C106" s="18"/>
      <c r="D106" s="18"/>
      <c r="E106" s="19"/>
      <c r="F106" s="18"/>
      <c r="G106" s="19"/>
      <c r="H106" s="19"/>
      <c r="I106" s="54">
        <f t="shared" si="1"/>
        <v>0</v>
      </c>
      <c r="J106" s="18"/>
      <c r="K106" s="18"/>
      <c r="L106" s="18"/>
      <c r="M106" s="18"/>
      <c r="N106" s="18"/>
      <c r="O106" s="18"/>
      <c r="P106" s="23"/>
      <c r="Q106" s="18"/>
      <c r="R106" s="18"/>
      <c r="S106" s="18"/>
      <c r="T106" s="18"/>
    </row>
    <row r="107" spans="1:20">
      <c r="A107" s="4">
        <v>103</v>
      </c>
      <c r="B107" s="17"/>
      <c r="C107" s="18"/>
      <c r="D107" s="18"/>
      <c r="E107" s="19"/>
      <c r="F107" s="18"/>
      <c r="G107" s="19"/>
      <c r="H107" s="19"/>
      <c r="I107" s="54">
        <f t="shared" si="1"/>
        <v>0</v>
      </c>
      <c r="J107" s="18"/>
      <c r="K107" s="18"/>
      <c r="L107" s="18"/>
      <c r="M107" s="18"/>
      <c r="N107" s="18"/>
      <c r="O107" s="18"/>
      <c r="P107" s="23"/>
      <c r="Q107" s="18"/>
      <c r="R107" s="18"/>
      <c r="S107" s="18"/>
      <c r="T107" s="18"/>
    </row>
    <row r="108" spans="1:20">
      <c r="A108" s="4">
        <v>104</v>
      </c>
      <c r="B108" s="17"/>
      <c r="C108" s="18"/>
      <c r="D108" s="18"/>
      <c r="E108" s="19"/>
      <c r="F108" s="18"/>
      <c r="G108" s="19"/>
      <c r="H108" s="19"/>
      <c r="I108" s="54">
        <f t="shared" si="1"/>
        <v>0</v>
      </c>
      <c r="J108" s="18"/>
      <c r="K108" s="18"/>
      <c r="L108" s="18"/>
      <c r="M108" s="18"/>
      <c r="N108" s="18"/>
      <c r="O108" s="18"/>
      <c r="P108" s="23"/>
      <c r="Q108" s="18"/>
      <c r="R108" s="18"/>
      <c r="S108" s="18"/>
      <c r="T108" s="18"/>
    </row>
    <row r="109" spans="1:20">
      <c r="A109" s="4">
        <v>105</v>
      </c>
      <c r="B109" s="17"/>
      <c r="C109" s="18"/>
      <c r="D109" s="18"/>
      <c r="E109" s="19"/>
      <c r="F109" s="18"/>
      <c r="G109" s="19"/>
      <c r="H109" s="19"/>
      <c r="I109" s="54">
        <f t="shared" si="1"/>
        <v>0</v>
      </c>
      <c r="J109" s="18"/>
      <c r="K109" s="18"/>
      <c r="L109" s="18"/>
      <c r="M109" s="18"/>
      <c r="N109" s="18"/>
      <c r="O109" s="18"/>
      <c r="P109" s="23"/>
      <c r="Q109" s="18"/>
      <c r="R109" s="18"/>
      <c r="S109" s="18"/>
      <c r="T109" s="18"/>
    </row>
    <row r="110" spans="1:20">
      <c r="A110" s="4">
        <v>106</v>
      </c>
      <c r="B110" s="17"/>
      <c r="C110" s="18"/>
      <c r="D110" s="18"/>
      <c r="E110" s="19"/>
      <c r="F110" s="18"/>
      <c r="G110" s="19"/>
      <c r="H110" s="19"/>
      <c r="I110" s="54">
        <f t="shared" si="1"/>
        <v>0</v>
      </c>
      <c r="J110" s="18"/>
      <c r="K110" s="18"/>
      <c r="L110" s="18"/>
      <c r="M110" s="18"/>
      <c r="N110" s="18"/>
      <c r="O110" s="18"/>
      <c r="P110" s="23"/>
      <c r="Q110" s="18"/>
      <c r="R110" s="18"/>
      <c r="S110" s="18"/>
      <c r="T110" s="18"/>
    </row>
    <row r="111" spans="1:20">
      <c r="A111" s="4">
        <v>107</v>
      </c>
      <c r="B111" s="17"/>
      <c r="C111" s="18"/>
      <c r="D111" s="18"/>
      <c r="E111" s="19"/>
      <c r="F111" s="18"/>
      <c r="G111" s="19"/>
      <c r="H111" s="19"/>
      <c r="I111" s="54">
        <f t="shared" si="1"/>
        <v>0</v>
      </c>
      <c r="J111" s="18"/>
      <c r="K111" s="18"/>
      <c r="L111" s="18"/>
      <c r="M111" s="18"/>
      <c r="N111" s="18"/>
      <c r="O111" s="18"/>
      <c r="P111" s="23"/>
      <c r="Q111" s="18"/>
      <c r="R111" s="18"/>
      <c r="S111" s="18"/>
      <c r="T111" s="18"/>
    </row>
    <row r="112" spans="1:20">
      <c r="A112" s="4">
        <v>108</v>
      </c>
      <c r="B112" s="17"/>
      <c r="C112" s="18"/>
      <c r="D112" s="18"/>
      <c r="E112" s="19"/>
      <c r="F112" s="18"/>
      <c r="G112" s="19"/>
      <c r="H112" s="19"/>
      <c r="I112" s="54">
        <f t="shared" si="1"/>
        <v>0</v>
      </c>
      <c r="J112" s="18"/>
      <c r="K112" s="18"/>
      <c r="L112" s="18"/>
      <c r="M112" s="18"/>
      <c r="N112" s="18"/>
      <c r="O112" s="18"/>
      <c r="P112" s="23"/>
      <c r="Q112" s="18"/>
      <c r="R112" s="18"/>
      <c r="S112" s="18"/>
      <c r="T112" s="18"/>
    </row>
    <row r="113" spans="1:20">
      <c r="A113" s="4">
        <v>109</v>
      </c>
      <c r="B113" s="17"/>
      <c r="C113" s="18"/>
      <c r="D113" s="18"/>
      <c r="E113" s="19"/>
      <c r="F113" s="18"/>
      <c r="G113" s="19"/>
      <c r="H113" s="19"/>
      <c r="I113" s="54">
        <f t="shared" si="1"/>
        <v>0</v>
      </c>
      <c r="J113" s="18"/>
      <c r="K113" s="18"/>
      <c r="L113" s="18"/>
      <c r="M113" s="18"/>
      <c r="N113" s="18"/>
      <c r="O113" s="18"/>
      <c r="P113" s="23"/>
      <c r="Q113" s="18"/>
      <c r="R113" s="18"/>
      <c r="S113" s="18"/>
      <c r="T113" s="18"/>
    </row>
    <row r="114" spans="1:20">
      <c r="A114" s="4">
        <v>110</v>
      </c>
      <c r="B114" s="17"/>
      <c r="C114" s="18"/>
      <c r="D114" s="18"/>
      <c r="E114" s="19"/>
      <c r="F114" s="18"/>
      <c r="G114" s="19"/>
      <c r="H114" s="19"/>
      <c r="I114" s="54">
        <f t="shared" si="1"/>
        <v>0</v>
      </c>
      <c r="J114" s="18"/>
      <c r="K114" s="18"/>
      <c r="L114" s="18"/>
      <c r="M114" s="18"/>
      <c r="N114" s="18"/>
      <c r="O114" s="18"/>
      <c r="P114" s="23"/>
      <c r="Q114" s="18"/>
      <c r="R114" s="18"/>
      <c r="S114" s="18"/>
      <c r="T114" s="18"/>
    </row>
    <row r="115" spans="1:20">
      <c r="A115" s="4">
        <v>111</v>
      </c>
      <c r="B115" s="17"/>
      <c r="C115" s="18"/>
      <c r="D115" s="18"/>
      <c r="E115" s="19"/>
      <c r="F115" s="18"/>
      <c r="G115" s="19"/>
      <c r="H115" s="19"/>
      <c r="I115" s="54">
        <f t="shared" si="1"/>
        <v>0</v>
      </c>
      <c r="J115" s="18"/>
      <c r="K115" s="18"/>
      <c r="L115" s="18"/>
      <c r="M115" s="18"/>
      <c r="N115" s="18"/>
      <c r="O115" s="18"/>
      <c r="P115" s="23"/>
      <c r="Q115" s="18"/>
      <c r="R115" s="18"/>
      <c r="S115" s="18"/>
      <c r="T115" s="18"/>
    </row>
    <row r="116" spans="1:20">
      <c r="A116" s="4">
        <v>112</v>
      </c>
      <c r="B116" s="17"/>
      <c r="C116" s="18"/>
      <c r="D116" s="18"/>
      <c r="E116" s="19"/>
      <c r="F116" s="18"/>
      <c r="G116" s="19"/>
      <c r="H116" s="19"/>
      <c r="I116" s="54">
        <f t="shared" si="1"/>
        <v>0</v>
      </c>
      <c r="J116" s="18"/>
      <c r="K116" s="18"/>
      <c r="L116" s="18"/>
      <c r="M116" s="18"/>
      <c r="N116" s="18"/>
      <c r="O116" s="18"/>
      <c r="P116" s="23"/>
      <c r="Q116" s="18"/>
      <c r="R116" s="18"/>
      <c r="S116" s="18"/>
      <c r="T116" s="18"/>
    </row>
    <row r="117" spans="1:20">
      <c r="A117" s="4">
        <v>113</v>
      </c>
      <c r="B117" s="17"/>
      <c r="C117" s="18"/>
      <c r="D117" s="18"/>
      <c r="E117" s="19"/>
      <c r="F117" s="18"/>
      <c r="G117" s="19"/>
      <c r="H117" s="19"/>
      <c r="I117" s="54">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4">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4">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4">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4">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4">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4">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4">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4">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4">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4">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4">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4">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4">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4">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4">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4">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4">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4">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4">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4">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4">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4">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4">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4">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4">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4">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4">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4">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4">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4">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4">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4">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4">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4">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4">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4">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4">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4">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4">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4">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4">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4">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4">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4">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4">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4">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4">
        <f t="shared" si="2"/>
        <v>0</v>
      </c>
      <c r="J164" s="18"/>
      <c r="K164" s="18"/>
      <c r="L164" s="18"/>
      <c r="M164" s="18"/>
      <c r="N164" s="18"/>
      <c r="O164" s="18"/>
      <c r="P164" s="23"/>
      <c r="Q164" s="18"/>
      <c r="R164" s="18"/>
      <c r="S164" s="18"/>
      <c r="T164" s="18"/>
    </row>
    <row r="165" spans="1:20">
      <c r="A165" s="20" t="s">
        <v>11</v>
      </c>
      <c r="B165" s="37"/>
      <c r="C165" s="20">
        <f>COUNTIFS(C5:C164,"*")</f>
        <v>93</v>
      </c>
      <c r="D165" s="20"/>
      <c r="E165" s="13"/>
      <c r="F165" s="20"/>
      <c r="G165" s="55">
        <f>SUM(G5:G164)</f>
        <v>3374.6507680843933</v>
      </c>
      <c r="H165" s="55">
        <f>SUM(H5:H164)</f>
        <v>3216.3492319156071</v>
      </c>
      <c r="I165" s="55">
        <f>SUM(I5:I164)</f>
        <v>6591</v>
      </c>
      <c r="J165" s="20"/>
      <c r="K165" s="20"/>
      <c r="L165" s="20"/>
      <c r="M165" s="20"/>
      <c r="N165" s="20"/>
      <c r="O165" s="20"/>
      <c r="P165" s="14"/>
      <c r="Q165" s="20"/>
      <c r="R165" s="20"/>
      <c r="S165" s="20"/>
      <c r="T165" s="12"/>
    </row>
    <row r="166" spans="1:20">
      <c r="A166" s="42" t="s">
        <v>62</v>
      </c>
      <c r="B166" s="10">
        <f>COUNTIF(B$5:B$164,"Team 1")</f>
        <v>0</v>
      </c>
      <c r="C166" s="42" t="s">
        <v>25</v>
      </c>
      <c r="D166" s="10">
        <f>COUNTIF(D5:D164,"Anganwadi")</f>
        <v>53</v>
      </c>
    </row>
    <row r="167" spans="1:20">
      <c r="A167" s="42" t="s">
        <v>63</v>
      </c>
      <c r="B167" s="10">
        <f>COUNTIF(B$6:B$164,"Team 2")</f>
        <v>0</v>
      </c>
      <c r="C167" s="42" t="s">
        <v>23</v>
      </c>
      <c r="D167" s="10">
        <f>COUNTIF(D5:D164,"School")</f>
        <v>40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5 D51:D56 D58:D164 D7:D12 D14:D35 D37:D42 D44:D49">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6" fitToHeight="11000" orientation="landscape" horizontalDpi="0" verticalDpi="0" r:id="rId1"/>
  <headerFooter>
    <oddFooter>&amp;CPages &amp;P of &amp;N</oddFooter>
  </headerFooter>
</worksheet>
</file>

<file path=xl/worksheets/sheet5.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A5" sqref="A5"/>
    </sheetView>
  </sheetViews>
  <sheetFormatPr defaultRowHeight="16.5"/>
  <cols>
    <col min="1" max="1" width="8.42578125" style="1" customWidth="1"/>
    <col min="2" max="2" width="14.425781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60" customHeight="1">
      <c r="A1" s="205" t="s">
        <v>70</v>
      </c>
      <c r="B1" s="205"/>
      <c r="C1" s="205"/>
      <c r="D1" s="51"/>
      <c r="E1" s="51"/>
      <c r="F1" s="51"/>
      <c r="G1" s="51"/>
      <c r="H1" s="51"/>
      <c r="I1" s="51"/>
      <c r="J1" s="51"/>
      <c r="K1" s="51"/>
      <c r="L1" s="51"/>
      <c r="M1" s="207"/>
      <c r="N1" s="207"/>
      <c r="O1" s="207"/>
      <c r="P1" s="207"/>
      <c r="Q1" s="207"/>
      <c r="R1" s="207"/>
      <c r="S1" s="207"/>
      <c r="T1" s="207"/>
    </row>
    <row r="2" spans="1:20">
      <c r="A2" s="199" t="s">
        <v>59</v>
      </c>
      <c r="B2" s="200"/>
      <c r="C2" s="200"/>
      <c r="D2" s="24">
        <v>43647</v>
      </c>
      <c r="E2" s="21"/>
      <c r="F2" s="21"/>
      <c r="G2" s="21"/>
      <c r="H2" s="21"/>
      <c r="I2" s="21"/>
      <c r="J2" s="21"/>
      <c r="K2" s="21"/>
      <c r="L2" s="21"/>
      <c r="M2" s="21"/>
      <c r="N2" s="21"/>
      <c r="O2" s="21"/>
      <c r="P2" s="21"/>
      <c r="Q2" s="21"/>
      <c r="R2" s="21"/>
      <c r="S2" s="21"/>
    </row>
    <row r="3" spans="1:20" ht="24" customHeight="1">
      <c r="A3" s="201" t="s">
        <v>14</v>
      </c>
      <c r="B3" s="197" t="s">
        <v>61</v>
      </c>
      <c r="C3" s="202" t="s">
        <v>7</v>
      </c>
      <c r="D3" s="202" t="s">
        <v>55</v>
      </c>
      <c r="E3" s="202" t="s">
        <v>16</v>
      </c>
      <c r="F3" s="203" t="s">
        <v>17</v>
      </c>
      <c r="G3" s="202" t="s">
        <v>8</v>
      </c>
      <c r="H3" s="202"/>
      <c r="I3" s="202"/>
      <c r="J3" s="202" t="s">
        <v>31</v>
      </c>
      <c r="K3" s="197" t="s">
        <v>33</v>
      </c>
      <c r="L3" s="197" t="s">
        <v>50</v>
      </c>
      <c r="M3" s="197" t="s">
        <v>51</v>
      </c>
      <c r="N3" s="197" t="s">
        <v>34</v>
      </c>
      <c r="O3" s="197" t="s">
        <v>35</v>
      </c>
      <c r="P3" s="201" t="s">
        <v>54</v>
      </c>
      <c r="Q3" s="202" t="s">
        <v>52</v>
      </c>
      <c r="R3" s="202" t="s">
        <v>32</v>
      </c>
      <c r="S3" s="202" t="s">
        <v>53</v>
      </c>
      <c r="T3" s="202" t="s">
        <v>13</v>
      </c>
    </row>
    <row r="4" spans="1:20" ht="25.5" customHeight="1">
      <c r="A4" s="201"/>
      <c r="B4" s="204"/>
      <c r="C4" s="202"/>
      <c r="D4" s="202"/>
      <c r="E4" s="202"/>
      <c r="F4" s="203"/>
      <c r="G4" s="22" t="s">
        <v>9</v>
      </c>
      <c r="H4" s="22" t="s">
        <v>10</v>
      </c>
      <c r="I4" s="22" t="s">
        <v>11</v>
      </c>
      <c r="J4" s="202"/>
      <c r="K4" s="198"/>
      <c r="L4" s="198"/>
      <c r="M4" s="198"/>
      <c r="N4" s="198"/>
      <c r="O4" s="198"/>
      <c r="P4" s="201"/>
      <c r="Q4" s="201"/>
      <c r="R4" s="202"/>
      <c r="S4" s="202"/>
      <c r="T4" s="202"/>
    </row>
    <row r="5" spans="1:20" ht="24">
      <c r="A5" s="4">
        <v>1</v>
      </c>
      <c r="B5" s="71" t="s">
        <v>93</v>
      </c>
      <c r="C5" s="67" t="s">
        <v>1227</v>
      </c>
      <c r="D5" s="71" t="s">
        <v>25</v>
      </c>
      <c r="E5" s="71" t="s">
        <v>1228</v>
      </c>
      <c r="F5" s="121"/>
      <c r="G5" s="122">
        <v>27.419354838709676</v>
      </c>
      <c r="H5" s="122">
        <v>22.58064516129032</v>
      </c>
      <c r="I5" s="54">
        <f>SUM(G5:H5)</f>
        <v>50</v>
      </c>
      <c r="J5" s="75" t="s">
        <v>1499</v>
      </c>
      <c r="K5" s="76" t="s">
        <v>1500</v>
      </c>
      <c r="L5" s="95" t="s">
        <v>1225</v>
      </c>
      <c r="M5" s="111">
        <v>9706681379</v>
      </c>
      <c r="N5" s="95" t="s">
        <v>1226</v>
      </c>
      <c r="O5" s="111">
        <v>9577407472</v>
      </c>
      <c r="P5" s="78" t="s">
        <v>1682</v>
      </c>
      <c r="Q5" s="135" t="s">
        <v>399</v>
      </c>
      <c r="R5" s="102">
        <v>25</v>
      </c>
      <c r="S5" s="102" t="s">
        <v>504</v>
      </c>
      <c r="T5" s="18"/>
    </row>
    <row r="6" spans="1:20" ht="24">
      <c r="A6" s="4">
        <v>2</v>
      </c>
      <c r="B6" s="71" t="s">
        <v>93</v>
      </c>
      <c r="C6" s="67" t="s">
        <v>995</v>
      </c>
      <c r="D6" s="71" t="s">
        <v>25</v>
      </c>
      <c r="E6" s="71" t="s">
        <v>1229</v>
      </c>
      <c r="F6" s="121"/>
      <c r="G6" s="122">
        <v>37.333333333333329</v>
      </c>
      <c r="H6" s="122">
        <v>42.666666666666664</v>
      </c>
      <c r="I6" s="54">
        <f t="shared" ref="I6:I69" si="0">SUM(G6:H6)</f>
        <v>80</v>
      </c>
      <c r="J6" s="75" t="s">
        <v>1501</v>
      </c>
      <c r="K6" s="76" t="s">
        <v>1500</v>
      </c>
      <c r="L6" s="95" t="s">
        <v>1225</v>
      </c>
      <c r="M6" s="111">
        <v>9706681379</v>
      </c>
      <c r="N6" s="95" t="s">
        <v>1226</v>
      </c>
      <c r="O6" s="111">
        <v>9577407472</v>
      </c>
      <c r="P6" s="78" t="s">
        <v>1682</v>
      </c>
      <c r="Q6" s="135" t="s">
        <v>399</v>
      </c>
      <c r="R6" s="102">
        <v>25</v>
      </c>
      <c r="S6" s="102" t="s">
        <v>504</v>
      </c>
      <c r="T6" s="18"/>
    </row>
    <row r="7" spans="1:20" ht="24">
      <c r="A7" s="4">
        <v>3</v>
      </c>
      <c r="B7" s="71" t="s">
        <v>93</v>
      </c>
      <c r="C7" s="67" t="s">
        <v>1230</v>
      </c>
      <c r="D7" s="71" t="s">
        <v>25</v>
      </c>
      <c r="E7" s="71" t="s">
        <v>1231</v>
      </c>
      <c r="F7" s="121"/>
      <c r="G7" s="122">
        <v>34.5</v>
      </c>
      <c r="H7" s="122">
        <v>34.5</v>
      </c>
      <c r="I7" s="54">
        <f t="shared" si="0"/>
        <v>69</v>
      </c>
      <c r="J7" s="75" t="s">
        <v>1502</v>
      </c>
      <c r="K7" s="76" t="s">
        <v>1500</v>
      </c>
      <c r="L7" s="95" t="s">
        <v>1225</v>
      </c>
      <c r="M7" s="111">
        <v>9706681379</v>
      </c>
      <c r="N7" s="95" t="s">
        <v>1226</v>
      </c>
      <c r="O7" s="111">
        <v>9577407472</v>
      </c>
      <c r="P7" s="78" t="s">
        <v>1683</v>
      </c>
      <c r="Q7" s="135" t="s">
        <v>401</v>
      </c>
      <c r="R7" s="102">
        <v>25</v>
      </c>
      <c r="S7" s="102" t="s">
        <v>504</v>
      </c>
      <c r="T7" s="18"/>
    </row>
    <row r="8" spans="1:20" ht="24">
      <c r="A8" s="4">
        <v>4</v>
      </c>
      <c r="B8" s="71" t="s">
        <v>93</v>
      </c>
      <c r="C8" s="67" t="s">
        <v>1232</v>
      </c>
      <c r="D8" s="71" t="s">
        <v>25</v>
      </c>
      <c r="E8" s="71" t="s">
        <v>1233</v>
      </c>
      <c r="F8" s="121"/>
      <c r="G8" s="122">
        <v>21.690140845070424</v>
      </c>
      <c r="H8" s="122">
        <v>22.309859154929576</v>
      </c>
      <c r="I8" s="54">
        <f t="shared" si="0"/>
        <v>44</v>
      </c>
      <c r="J8" s="75" t="s">
        <v>1503</v>
      </c>
      <c r="K8" s="76" t="s">
        <v>1500</v>
      </c>
      <c r="L8" s="95" t="s">
        <v>1225</v>
      </c>
      <c r="M8" s="111">
        <v>9706681379</v>
      </c>
      <c r="N8" s="95" t="s">
        <v>1226</v>
      </c>
      <c r="O8" s="111">
        <v>9577407472</v>
      </c>
      <c r="P8" s="78" t="s">
        <v>1683</v>
      </c>
      <c r="Q8" s="135" t="s">
        <v>401</v>
      </c>
      <c r="R8" s="102">
        <v>25</v>
      </c>
      <c r="S8" s="102" t="s">
        <v>504</v>
      </c>
      <c r="T8" s="18"/>
    </row>
    <row r="9" spans="1:20" ht="24">
      <c r="A9" s="4">
        <v>5</v>
      </c>
      <c r="B9" s="71" t="s">
        <v>93</v>
      </c>
      <c r="C9" s="67" t="s">
        <v>1234</v>
      </c>
      <c r="D9" s="71" t="s">
        <v>25</v>
      </c>
      <c r="E9" s="71" t="s">
        <v>1235</v>
      </c>
      <c r="F9" s="121"/>
      <c r="G9" s="122">
        <v>28.410958904109588</v>
      </c>
      <c r="H9" s="122">
        <v>32.589041095890408</v>
      </c>
      <c r="I9" s="54">
        <f t="shared" si="0"/>
        <v>61</v>
      </c>
      <c r="J9" s="75" t="s">
        <v>1504</v>
      </c>
      <c r="K9" s="76" t="s">
        <v>1500</v>
      </c>
      <c r="L9" s="95" t="s">
        <v>1225</v>
      </c>
      <c r="M9" s="111">
        <v>9706681379</v>
      </c>
      <c r="N9" s="95" t="s">
        <v>1226</v>
      </c>
      <c r="O9" s="111">
        <v>9577407472</v>
      </c>
      <c r="P9" s="78" t="s">
        <v>1683</v>
      </c>
      <c r="Q9" s="135" t="s">
        <v>401</v>
      </c>
      <c r="R9" s="102">
        <v>25</v>
      </c>
      <c r="S9" s="102" t="s">
        <v>504</v>
      </c>
      <c r="T9" s="18"/>
    </row>
    <row r="10" spans="1:20" ht="25.5">
      <c r="A10" s="4">
        <v>6</v>
      </c>
      <c r="B10" s="71" t="s">
        <v>93</v>
      </c>
      <c r="C10" s="67" t="s">
        <v>1236</v>
      </c>
      <c r="D10" s="71" t="s">
        <v>25</v>
      </c>
      <c r="E10" s="71" t="s">
        <v>1237</v>
      </c>
      <c r="F10" s="121"/>
      <c r="G10" s="122">
        <v>26.542372881355934</v>
      </c>
      <c r="H10" s="122">
        <v>27.457627118644066</v>
      </c>
      <c r="I10" s="54">
        <f t="shared" si="0"/>
        <v>54</v>
      </c>
      <c r="J10" s="75" t="s">
        <v>1505</v>
      </c>
      <c r="K10" s="76" t="s">
        <v>1500</v>
      </c>
      <c r="L10" s="126" t="s">
        <v>1652</v>
      </c>
      <c r="M10" s="127">
        <v>9954381269</v>
      </c>
      <c r="N10" s="128" t="s">
        <v>1653</v>
      </c>
      <c r="O10" s="129">
        <v>9957694853</v>
      </c>
      <c r="P10" s="78" t="s">
        <v>1684</v>
      </c>
      <c r="Q10" s="135" t="s">
        <v>403</v>
      </c>
      <c r="R10" s="102">
        <v>25</v>
      </c>
      <c r="S10" s="102" t="s">
        <v>504</v>
      </c>
      <c r="T10" s="18"/>
    </row>
    <row r="11" spans="1:20" ht="24">
      <c r="A11" s="4">
        <v>7</v>
      </c>
      <c r="B11" s="71" t="s">
        <v>93</v>
      </c>
      <c r="C11" s="67" t="s">
        <v>1238</v>
      </c>
      <c r="D11" s="71" t="s">
        <v>25</v>
      </c>
      <c r="E11" s="71" t="s">
        <v>1239</v>
      </c>
      <c r="F11" s="121"/>
      <c r="G11" s="122">
        <v>25.969325153374232</v>
      </c>
      <c r="H11" s="122">
        <v>25.030674846625768</v>
      </c>
      <c r="I11" s="54">
        <f t="shared" si="0"/>
        <v>51</v>
      </c>
      <c r="J11" s="75" t="s">
        <v>1506</v>
      </c>
      <c r="K11" s="76" t="s">
        <v>1500</v>
      </c>
      <c r="L11" s="126" t="s">
        <v>1654</v>
      </c>
      <c r="M11" s="127">
        <v>9954381269</v>
      </c>
      <c r="N11" s="128" t="s">
        <v>1655</v>
      </c>
      <c r="O11" s="129"/>
      <c r="P11" s="78" t="s">
        <v>1684</v>
      </c>
      <c r="Q11" s="135" t="s">
        <v>403</v>
      </c>
      <c r="R11" s="102">
        <v>25</v>
      </c>
      <c r="S11" s="102" t="s">
        <v>504</v>
      </c>
      <c r="T11" s="18"/>
    </row>
    <row r="12" spans="1:20" ht="24">
      <c r="A12" s="4">
        <v>8</v>
      </c>
      <c r="B12" s="71" t="s">
        <v>93</v>
      </c>
      <c r="C12" s="67" t="s">
        <v>1240</v>
      </c>
      <c r="D12" s="71" t="s">
        <v>25</v>
      </c>
      <c r="E12" s="71" t="s">
        <v>1241</v>
      </c>
      <c r="F12" s="121"/>
      <c r="G12" s="122">
        <v>38.290909090909096</v>
      </c>
      <c r="H12" s="122">
        <v>42.709090909090904</v>
      </c>
      <c r="I12" s="54">
        <f t="shared" si="0"/>
        <v>81</v>
      </c>
      <c r="J12" s="75" t="s">
        <v>1507</v>
      </c>
      <c r="K12" s="76" t="s">
        <v>1508</v>
      </c>
      <c r="L12" s="126" t="s">
        <v>1656</v>
      </c>
      <c r="M12" s="127">
        <v>9954381269</v>
      </c>
      <c r="N12" s="128" t="s">
        <v>1657</v>
      </c>
      <c r="O12" s="129">
        <v>8812885162</v>
      </c>
      <c r="P12" s="78" t="s">
        <v>1685</v>
      </c>
      <c r="Q12" s="135" t="s">
        <v>405</v>
      </c>
      <c r="R12" s="102">
        <v>25</v>
      </c>
      <c r="S12" s="102" t="s">
        <v>504</v>
      </c>
      <c r="T12" s="18"/>
    </row>
    <row r="13" spans="1:20" ht="36">
      <c r="A13" s="4">
        <v>9</v>
      </c>
      <c r="B13" s="71" t="s">
        <v>93</v>
      </c>
      <c r="C13" s="67" t="s">
        <v>1242</v>
      </c>
      <c r="D13" s="71" t="s">
        <v>25</v>
      </c>
      <c r="E13" s="71" t="s">
        <v>1243</v>
      </c>
      <c r="F13" s="121"/>
      <c r="G13" s="122">
        <v>23.353846153846153</v>
      </c>
      <c r="H13" s="122">
        <v>22.646153846153847</v>
      </c>
      <c r="I13" s="54">
        <f t="shared" si="0"/>
        <v>46</v>
      </c>
      <c r="J13" s="75" t="s">
        <v>1509</v>
      </c>
      <c r="K13" s="76" t="s">
        <v>1508</v>
      </c>
      <c r="L13" s="126" t="s">
        <v>1652</v>
      </c>
      <c r="M13" s="127">
        <v>9954381269</v>
      </c>
      <c r="N13" s="128" t="s">
        <v>1658</v>
      </c>
      <c r="O13" s="129" t="s">
        <v>1659</v>
      </c>
      <c r="P13" s="78" t="s">
        <v>1685</v>
      </c>
      <c r="Q13" s="135" t="s">
        <v>405</v>
      </c>
      <c r="R13" s="102">
        <v>25</v>
      </c>
      <c r="S13" s="102" t="s">
        <v>504</v>
      </c>
      <c r="T13" s="18"/>
    </row>
    <row r="14" spans="1:20" ht="24">
      <c r="A14" s="4">
        <v>10</v>
      </c>
      <c r="B14" s="71" t="s">
        <v>93</v>
      </c>
      <c r="C14" s="67" t="s">
        <v>1244</v>
      </c>
      <c r="D14" s="71" t="s">
        <v>25</v>
      </c>
      <c r="E14" s="71" t="s">
        <v>1245</v>
      </c>
      <c r="F14" s="121"/>
      <c r="G14" s="122">
        <v>18.327868852459012</v>
      </c>
      <c r="H14" s="122">
        <v>24.672131147540981</v>
      </c>
      <c r="I14" s="54">
        <f t="shared" si="0"/>
        <v>42.999999999999993</v>
      </c>
      <c r="J14" s="75" t="s">
        <v>1510</v>
      </c>
      <c r="K14" s="76" t="s">
        <v>1508</v>
      </c>
      <c r="L14" s="130" t="s">
        <v>826</v>
      </c>
      <c r="M14" s="131">
        <v>9954847414</v>
      </c>
      <c r="N14" s="128" t="s">
        <v>1660</v>
      </c>
      <c r="O14" s="129">
        <v>8011120021</v>
      </c>
      <c r="P14" s="78" t="s">
        <v>1686</v>
      </c>
      <c r="Q14" s="135" t="s">
        <v>407</v>
      </c>
      <c r="R14" s="102">
        <v>25</v>
      </c>
      <c r="S14" s="102" t="s">
        <v>504</v>
      </c>
      <c r="T14" s="18"/>
    </row>
    <row r="15" spans="1:20" ht="24">
      <c r="A15" s="4">
        <v>11</v>
      </c>
      <c r="B15" s="71" t="s">
        <v>93</v>
      </c>
      <c r="C15" s="67" t="s">
        <v>1246</v>
      </c>
      <c r="D15" s="71" t="s">
        <v>25</v>
      </c>
      <c r="E15" s="71" t="s">
        <v>1247</v>
      </c>
      <c r="F15" s="121"/>
      <c r="G15" s="122">
        <v>25.16</v>
      </c>
      <c r="H15" s="122">
        <v>11.84</v>
      </c>
      <c r="I15" s="54">
        <f t="shared" si="0"/>
        <v>37</v>
      </c>
      <c r="J15" s="75" t="s">
        <v>1511</v>
      </c>
      <c r="K15" s="76" t="s">
        <v>1508</v>
      </c>
      <c r="L15" s="130" t="s">
        <v>1661</v>
      </c>
      <c r="M15" s="131">
        <v>9954847414</v>
      </c>
      <c r="N15" s="128" t="s">
        <v>1662</v>
      </c>
      <c r="O15" s="129">
        <v>8011925765</v>
      </c>
      <c r="P15" s="78" t="s">
        <v>1686</v>
      </c>
      <c r="Q15" s="135" t="s">
        <v>407</v>
      </c>
      <c r="R15" s="102">
        <v>25</v>
      </c>
      <c r="S15" s="102" t="s">
        <v>504</v>
      </c>
      <c r="T15" s="18"/>
    </row>
    <row r="16" spans="1:20" ht="24">
      <c r="A16" s="4">
        <v>12</v>
      </c>
      <c r="B16" s="71" t="s">
        <v>93</v>
      </c>
      <c r="C16" s="67" t="s">
        <v>1248</v>
      </c>
      <c r="D16" s="71" t="s">
        <v>25</v>
      </c>
      <c r="E16" s="71" t="s">
        <v>1249</v>
      </c>
      <c r="F16" s="121"/>
      <c r="G16" s="122">
        <v>17.814814814814813</v>
      </c>
      <c r="H16" s="122">
        <v>19.185185185185183</v>
      </c>
      <c r="I16" s="54">
        <f t="shared" si="0"/>
        <v>37</v>
      </c>
      <c r="J16" s="75" t="s">
        <v>1512</v>
      </c>
      <c r="K16" s="76" t="s">
        <v>1508</v>
      </c>
      <c r="L16" s="130" t="s">
        <v>826</v>
      </c>
      <c r="M16" s="131">
        <v>9954847414</v>
      </c>
      <c r="N16" s="128" t="s">
        <v>1663</v>
      </c>
      <c r="O16" s="129"/>
      <c r="P16" s="78" t="s">
        <v>1686</v>
      </c>
      <c r="Q16" s="135" t="s">
        <v>407</v>
      </c>
      <c r="R16" s="102">
        <v>25</v>
      </c>
      <c r="S16" s="102" t="s">
        <v>504</v>
      </c>
      <c r="T16" s="18"/>
    </row>
    <row r="17" spans="1:20" ht="24">
      <c r="A17" s="4">
        <v>13</v>
      </c>
      <c r="B17" s="71" t="s">
        <v>93</v>
      </c>
      <c r="C17" s="67" t="s">
        <v>1250</v>
      </c>
      <c r="D17" s="71" t="s">
        <v>25</v>
      </c>
      <c r="E17" s="71" t="s">
        <v>1251</v>
      </c>
      <c r="F17" s="121"/>
      <c r="G17" s="122">
        <v>43.103448275862064</v>
      </c>
      <c r="H17" s="122">
        <v>56.896551724137936</v>
      </c>
      <c r="I17" s="54">
        <f t="shared" si="0"/>
        <v>100</v>
      </c>
      <c r="J17" s="75" t="s">
        <v>1513</v>
      </c>
      <c r="K17" s="76" t="s">
        <v>1508</v>
      </c>
      <c r="L17" s="130" t="s">
        <v>1661</v>
      </c>
      <c r="M17" s="131">
        <v>9954847414</v>
      </c>
      <c r="N17" s="128" t="s">
        <v>1664</v>
      </c>
      <c r="O17" s="129">
        <v>8876627836</v>
      </c>
      <c r="P17" s="78" t="s">
        <v>1687</v>
      </c>
      <c r="Q17" s="135" t="s">
        <v>409</v>
      </c>
      <c r="R17" s="102">
        <v>25</v>
      </c>
      <c r="S17" s="102" t="s">
        <v>504</v>
      </c>
      <c r="T17" s="18"/>
    </row>
    <row r="18" spans="1:20" ht="24">
      <c r="A18" s="4">
        <v>14</v>
      </c>
      <c r="B18" s="71" t="s">
        <v>93</v>
      </c>
      <c r="C18" s="67" t="s">
        <v>1252</v>
      </c>
      <c r="D18" s="71" t="s">
        <v>25</v>
      </c>
      <c r="E18" s="71" t="s">
        <v>1253</v>
      </c>
      <c r="F18" s="121"/>
      <c r="G18" s="122">
        <v>16.447761194029848</v>
      </c>
      <c r="H18" s="122">
        <v>21.552238805970148</v>
      </c>
      <c r="I18" s="54">
        <f t="shared" si="0"/>
        <v>38</v>
      </c>
      <c r="J18" s="75" t="s">
        <v>1514</v>
      </c>
      <c r="K18" s="76" t="s">
        <v>1508</v>
      </c>
      <c r="L18" s="130" t="s">
        <v>428</v>
      </c>
      <c r="M18" s="132">
        <v>9954847704</v>
      </c>
      <c r="N18" s="128" t="s">
        <v>1665</v>
      </c>
      <c r="O18" s="129">
        <v>9957131346</v>
      </c>
      <c r="P18" s="78" t="s">
        <v>1687</v>
      </c>
      <c r="Q18" s="135" t="s">
        <v>409</v>
      </c>
      <c r="R18" s="102">
        <v>25</v>
      </c>
      <c r="S18" s="102" t="s">
        <v>504</v>
      </c>
      <c r="T18" s="18"/>
    </row>
    <row r="19" spans="1:20" ht="24">
      <c r="A19" s="4">
        <v>15</v>
      </c>
      <c r="B19" s="71" t="s">
        <v>93</v>
      </c>
      <c r="C19" s="67" t="s">
        <v>1254</v>
      </c>
      <c r="D19" s="71" t="s">
        <v>25</v>
      </c>
      <c r="E19" s="71" t="s">
        <v>1255</v>
      </c>
      <c r="F19" s="121"/>
      <c r="G19" s="122">
        <v>25.333333333333332</v>
      </c>
      <c r="H19" s="122">
        <v>12.666666666666666</v>
      </c>
      <c r="I19" s="54">
        <f t="shared" si="0"/>
        <v>38</v>
      </c>
      <c r="J19" s="75" t="s">
        <v>1515</v>
      </c>
      <c r="K19" s="76" t="s">
        <v>1508</v>
      </c>
      <c r="L19" s="95" t="s">
        <v>1666</v>
      </c>
      <c r="M19" s="111">
        <v>9678744355</v>
      </c>
      <c r="N19" s="95" t="s">
        <v>1667</v>
      </c>
      <c r="O19" s="111">
        <v>9613213574</v>
      </c>
      <c r="P19" s="78" t="s">
        <v>1688</v>
      </c>
      <c r="Q19" s="135" t="s">
        <v>399</v>
      </c>
      <c r="R19" s="102">
        <v>25</v>
      </c>
      <c r="S19" s="102" t="s">
        <v>504</v>
      </c>
      <c r="T19" s="18"/>
    </row>
    <row r="20" spans="1:20" ht="24">
      <c r="A20" s="4">
        <v>16</v>
      </c>
      <c r="B20" s="71" t="s">
        <v>93</v>
      </c>
      <c r="C20" s="67" t="s">
        <v>1256</v>
      </c>
      <c r="D20" s="71" t="s">
        <v>25</v>
      </c>
      <c r="E20" s="71" t="s">
        <v>1257</v>
      </c>
      <c r="F20" s="121"/>
      <c r="G20" s="122">
        <v>24.243243243243242</v>
      </c>
      <c r="H20" s="122">
        <v>14.756756756756758</v>
      </c>
      <c r="I20" s="54">
        <f t="shared" si="0"/>
        <v>39</v>
      </c>
      <c r="J20" s="75" t="s">
        <v>1516</v>
      </c>
      <c r="K20" s="76" t="s">
        <v>1508</v>
      </c>
      <c r="L20" s="95" t="s">
        <v>1666</v>
      </c>
      <c r="M20" s="111">
        <v>9678744355</v>
      </c>
      <c r="N20" s="95" t="s">
        <v>1667</v>
      </c>
      <c r="O20" s="111">
        <v>9613213574</v>
      </c>
      <c r="P20" s="78" t="s">
        <v>1688</v>
      </c>
      <c r="Q20" s="135" t="s">
        <v>399</v>
      </c>
      <c r="R20" s="102">
        <v>25</v>
      </c>
      <c r="S20" s="102" t="s">
        <v>504</v>
      </c>
      <c r="T20" s="18"/>
    </row>
    <row r="21" spans="1:20" ht="24">
      <c r="A21" s="4">
        <v>17</v>
      </c>
      <c r="B21" s="71" t="s">
        <v>93</v>
      </c>
      <c r="C21" s="67" t="s">
        <v>1258</v>
      </c>
      <c r="D21" s="71" t="s">
        <v>25</v>
      </c>
      <c r="E21" s="71" t="s">
        <v>1259</v>
      </c>
      <c r="F21" s="121"/>
      <c r="G21" s="122">
        <v>19.953488372093023</v>
      </c>
      <c r="H21" s="122">
        <v>13.046511627906977</v>
      </c>
      <c r="I21" s="54">
        <f t="shared" si="0"/>
        <v>33</v>
      </c>
      <c r="J21" s="75" t="s">
        <v>1517</v>
      </c>
      <c r="K21" s="76" t="s">
        <v>1508</v>
      </c>
      <c r="L21" s="130" t="s">
        <v>428</v>
      </c>
      <c r="M21" s="132">
        <v>9954847704</v>
      </c>
      <c r="N21" s="128" t="s">
        <v>1668</v>
      </c>
      <c r="O21" s="129">
        <v>9613213724</v>
      </c>
      <c r="P21" s="78" t="s">
        <v>1688</v>
      </c>
      <c r="Q21" s="135" t="s">
        <v>399</v>
      </c>
      <c r="R21" s="102">
        <v>25</v>
      </c>
      <c r="S21" s="102" t="s">
        <v>504</v>
      </c>
      <c r="T21" s="18"/>
    </row>
    <row r="22" spans="1:20" ht="24">
      <c r="A22" s="4">
        <v>18</v>
      </c>
      <c r="B22" s="71" t="s">
        <v>93</v>
      </c>
      <c r="C22" s="67" t="s">
        <v>1260</v>
      </c>
      <c r="D22" s="71" t="s">
        <v>25</v>
      </c>
      <c r="E22" s="71" t="s">
        <v>1261</v>
      </c>
      <c r="F22" s="121"/>
      <c r="G22" s="122">
        <v>11.59090909090909</v>
      </c>
      <c r="H22" s="122">
        <v>18.40909090909091</v>
      </c>
      <c r="I22" s="54">
        <f t="shared" si="0"/>
        <v>30</v>
      </c>
      <c r="J22" s="75" t="s">
        <v>1518</v>
      </c>
      <c r="K22" s="76" t="s">
        <v>1519</v>
      </c>
      <c r="L22" s="95" t="s">
        <v>1666</v>
      </c>
      <c r="M22" s="111">
        <v>9678744355</v>
      </c>
      <c r="N22" s="95" t="s">
        <v>1667</v>
      </c>
      <c r="O22" s="111">
        <v>9613213574</v>
      </c>
      <c r="P22" s="78" t="s">
        <v>1689</v>
      </c>
      <c r="Q22" s="135" t="s">
        <v>401</v>
      </c>
      <c r="R22" s="102">
        <v>25</v>
      </c>
      <c r="S22" s="102" t="s">
        <v>504</v>
      </c>
      <c r="T22" s="18"/>
    </row>
    <row r="23" spans="1:20" ht="24">
      <c r="A23" s="4">
        <v>19</v>
      </c>
      <c r="B23" s="71" t="s">
        <v>93</v>
      </c>
      <c r="C23" s="67" t="s">
        <v>1262</v>
      </c>
      <c r="D23" s="71" t="s">
        <v>25</v>
      </c>
      <c r="E23" s="71" t="s">
        <v>1263</v>
      </c>
      <c r="F23" s="121"/>
      <c r="G23" s="122">
        <v>25.666666666666664</v>
      </c>
      <c r="H23" s="122">
        <v>29.333333333333336</v>
      </c>
      <c r="I23" s="54">
        <f t="shared" si="0"/>
        <v>55</v>
      </c>
      <c r="J23" s="75" t="s">
        <v>1520</v>
      </c>
      <c r="K23" s="76" t="s">
        <v>1521</v>
      </c>
      <c r="L23" s="95" t="s">
        <v>1666</v>
      </c>
      <c r="M23" s="111">
        <v>9678744355</v>
      </c>
      <c r="N23" s="95" t="s">
        <v>1667</v>
      </c>
      <c r="O23" s="111">
        <v>9613213574</v>
      </c>
      <c r="P23" s="78" t="s">
        <v>1689</v>
      </c>
      <c r="Q23" s="135" t="s">
        <v>401</v>
      </c>
      <c r="R23" s="102">
        <v>25</v>
      </c>
      <c r="S23" s="102" t="s">
        <v>504</v>
      </c>
      <c r="T23" s="18"/>
    </row>
    <row r="24" spans="1:20" ht="24">
      <c r="A24" s="4">
        <v>20</v>
      </c>
      <c r="B24" s="71" t="s">
        <v>93</v>
      </c>
      <c r="C24" s="67" t="s">
        <v>1264</v>
      </c>
      <c r="D24" s="71" t="s">
        <v>25</v>
      </c>
      <c r="E24" s="71" t="s">
        <v>1265</v>
      </c>
      <c r="F24" s="121"/>
      <c r="G24" s="122">
        <v>41.157894736842103</v>
      </c>
      <c r="H24" s="122">
        <v>26.842105263157894</v>
      </c>
      <c r="I24" s="54">
        <f t="shared" si="0"/>
        <v>68</v>
      </c>
      <c r="J24" s="75" t="s">
        <v>1522</v>
      </c>
      <c r="K24" s="76" t="s">
        <v>1508</v>
      </c>
      <c r="L24" s="95" t="s">
        <v>493</v>
      </c>
      <c r="M24" s="101">
        <v>8876378238</v>
      </c>
      <c r="N24" s="95" t="s">
        <v>1669</v>
      </c>
      <c r="O24" s="112">
        <v>9577238144</v>
      </c>
      <c r="P24" s="78" t="s">
        <v>1689</v>
      </c>
      <c r="Q24" s="135" t="s">
        <v>401</v>
      </c>
      <c r="R24" s="102">
        <v>25</v>
      </c>
      <c r="S24" s="102" t="s">
        <v>504</v>
      </c>
      <c r="T24" s="18"/>
    </row>
    <row r="25" spans="1:20" ht="24">
      <c r="A25" s="4">
        <v>21</v>
      </c>
      <c r="B25" s="71" t="s">
        <v>93</v>
      </c>
      <c r="C25" s="67" t="s">
        <v>1266</v>
      </c>
      <c r="D25" s="71" t="s">
        <v>25</v>
      </c>
      <c r="E25" s="71" t="s">
        <v>1267</v>
      </c>
      <c r="F25" s="121"/>
      <c r="G25" s="122">
        <v>74.427480916030532</v>
      </c>
      <c r="H25" s="122">
        <v>81.572519083969468</v>
      </c>
      <c r="I25" s="54">
        <f t="shared" si="0"/>
        <v>156</v>
      </c>
      <c r="J25" s="75" t="s">
        <v>1523</v>
      </c>
      <c r="K25" s="76" t="s">
        <v>1508</v>
      </c>
      <c r="L25" s="133" t="s">
        <v>1654</v>
      </c>
      <c r="M25" s="96">
        <v>9954381269</v>
      </c>
      <c r="N25" s="133" t="s">
        <v>1181</v>
      </c>
      <c r="O25" s="96">
        <v>9957694853</v>
      </c>
      <c r="P25" s="78" t="s">
        <v>1690</v>
      </c>
      <c r="Q25" s="135" t="s">
        <v>403</v>
      </c>
      <c r="R25" s="102">
        <v>25</v>
      </c>
      <c r="S25" s="102" t="s">
        <v>504</v>
      </c>
      <c r="T25" s="18"/>
    </row>
    <row r="26" spans="1:20" ht="24">
      <c r="A26" s="4">
        <v>22</v>
      </c>
      <c r="B26" s="71" t="s">
        <v>93</v>
      </c>
      <c r="C26" s="67" t="s">
        <v>1268</v>
      </c>
      <c r="D26" s="71" t="s">
        <v>25</v>
      </c>
      <c r="E26" s="71" t="s">
        <v>1269</v>
      </c>
      <c r="F26" s="121"/>
      <c r="G26" s="122">
        <v>31.266666666666662</v>
      </c>
      <c r="H26" s="122">
        <v>31.733333333333327</v>
      </c>
      <c r="I26" s="54">
        <f t="shared" si="0"/>
        <v>62.999999999999986</v>
      </c>
      <c r="J26" s="75" t="s">
        <v>1524</v>
      </c>
      <c r="K26" s="76" t="s">
        <v>1508</v>
      </c>
      <c r="L26" s="133" t="s">
        <v>1656</v>
      </c>
      <c r="M26" s="96">
        <v>9954381269</v>
      </c>
      <c r="N26" s="133" t="s">
        <v>1670</v>
      </c>
      <c r="O26" s="96">
        <v>9678143173</v>
      </c>
      <c r="P26" s="78" t="s">
        <v>1691</v>
      </c>
      <c r="Q26" s="135" t="s">
        <v>405</v>
      </c>
      <c r="R26" s="102">
        <v>25</v>
      </c>
      <c r="S26" s="102" t="s">
        <v>504</v>
      </c>
      <c r="T26" s="18"/>
    </row>
    <row r="27" spans="1:20" ht="24">
      <c r="A27" s="4">
        <v>23</v>
      </c>
      <c r="B27" s="71" t="s">
        <v>93</v>
      </c>
      <c r="C27" s="67" t="s">
        <v>1270</v>
      </c>
      <c r="D27" s="71" t="s">
        <v>25</v>
      </c>
      <c r="E27" s="71" t="s">
        <v>1271</v>
      </c>
      <c r="F27" s="121"/>
      <c r="G27" s="122">
        <v>30.089552238805972</v>
      </c>
      <c r="H27" s="122">
        <v>17.910447761194028</v>
      </c>
      <c r="I27" s="54">
        <f t="shared" si="0"/>
        <v>48</v>
      </c>
      <c r="J27" s="75" t="s">
        <v>1525</v>
      </c>
      <c r="K27" s="76" t="s">
        <v>1508</v>
      </c>
      <c r="L27" s="133" t="s">
        <v>1652</v>
      </c>
      <c r="M27" s="96">
        <v>9954381269</v>
      </c>
      <c r="N27" s="133" t="s">
        <v>1671</v>
      </c>
      <c r="O27" s="96">
        <v>9954773685</v>
      </c>
      <c r="P27" s="78" t="s">
        <v>1691</v>
      </c>
      <c r="Q27" s="135" t="s">
        <v>405</v>
      </c>
      <c r="R27" s="102">
        <v>25</v>
      </c>
      <c r="S27" s="102" t="s">
        <v>504</v>
      </c>
      <c r="T27" s="18"/>
    </row>
    <row r="28" spans="1:20" ht="24">
      <c r="A28" s="4">
        <v>24</v>
      </c>
      <c r="B28" s="71" t="s">
        <v>93</v>
      </c>
      <c r="C28" s="67" t="s">
        <v>1272</v>
      </c>
      <c r="D28" s="71" t="s">
        <v>25</v>
      </c>
      <c r="E28" s="71" t="s">
        <v>1273</v>
      </c>
      <c r="F28" s="121"/>
      <c r="G28" s="122">
        <v>36.607142857142861</v>
      </c>
      <c r="H28" s="122">
        <v>45.392857142857146</v>
      </c>
      <c r="I28" s="54">
        <f t="shared" si="0"/>
        <v>82</v>
      </c>
      <c r="J28" s="75" t="s">
        <v>1526</v>
      </c>
      <c r="K28" s="76" t="s">
        <v>1508</v>
      </c>
      <c r="L28" s="133" t="s">
        <v>1654</v>
      </c>
      <c r="M28" s="96">
        <v>9954381269</v>
      </c>
      <c r="N28" s="133" t="s">
        <v>1672</v>
      </c>
      <c r="O28" s="96">
        <v>9678182314</v>
      </c>
      <c r="P28" s="78" t="s">
        <v>1691</v>
      </c>
      <c r="Q28" s="135" t="s">
        <v>405</v>
      </c>
      <c r="R28" s="102">
        <v>25</v>
      </c>
      <c r="S28" s="102" t="s">
        <v>504</v>
      </c>
      <c r="T28" s="18"/>
    </row>
    <row r="29" spans="1:20" ht="24">
      <c r="A29" s="4">
        <v>25</v>
      </c>
      <c r="B29" s="71" t="s">
        <v>93</v>
      </c>
      <c r="C29" s="67" t="s">
        <v>1274</v>
      </c>
      <c r="D29" s="71" t="s">
        <v>25</v>
      </c>
      <c r="E29" s="71" t="s">
        <v>1275</v>
      </c>
      <c r="F29" s="121"/>
      <c r="G29" s="122">
        <v>37.4</v>
      </c>
      <c r="H29" s="122">
        <v>28.6</v>
      </c>
      <c r="I29" s="54">
        <f t="shared" si="0"/>
        <v>66</v>
      </c>
      <c r="J29" s="75" t="s">
        <v>1527</v>
      </c>
      <c r="K29" s="76" t="s">
        <v>1508</v>
      </c>
      <c r="L29" s="95" t="s">
        <v>1177</v>
      </c>
      <c r="M29" s="111">
        <v>9678402932</v>
      </c>
      <c r="N29" s="95" t="s">
        <v>1673</v>
      </c>
      <c r="O29" s="111">
        <v>9678176422</v>
      </c>
      <c r="P29" s="78" t="s">
        <v>1692</v>
      </c>
      <c r="Q29" s="135" t="s">
        <v>407</v>
      </c>
      <c r="R29" s="102">
        <v>25</v>
      </c>
      <c r="S29" s="102" t="s">
        <v>504</v>
      </c>
      <c r="T29" s="18"/>
    </row>
    <row r="30" spans="1:20" ht="24">
      <c r="A30" s="4">
        <v>26</v>
      </c>
      <c r="B30" s="71" t="s">
        <v>93</v>
      </c>
      <c r="C30" s="67" t="s">
        <v>1276</v>
      </c>
      <c r="D30" s="71" t="s">
        <v>25</v>
      </c>
      <c r="E30" s="71" t="s">
        <v>1277</v>
      </c>
      <c r="F30" s="121"/>
      <c r="G30" s="122">
        <v>46.386554621848745</v>
      </c>
      <c r="H30" s="122">
        <v>33.613445378151262</v>
      </c>
      <c r="I30" s="54">
        <f t="shared" si="0"/>
        <v>80</v>
      </c>
      <c r="J30" s="75" t="s">
        <v>1528</v>
      </c>
      <c r="K30" s="76" t="s">
        <v>1508</v>
      </c>
      <c r="L30" s="133" t="str">
        <f>L31</f>
        <v>Urmila Basumatary</v>
      </c>
      <c r="M30" s="96">
        <v>9954847414</v>
      </c>
      <c r="N30" s="133" t="s">
        <v>1674</v>
      </c>
      <c r="O30" s="96">
        <v>9864658770</v>
      </c>
      <c r="P30" s="78" t="s">
        <v>1692</v>
      </c>
      <c r="Q30" s="135" t="s">
        <v>407</v>
      </c>
      <c r="R30" s="102">
        <v>25</v>
      </c>
      <c r="S30" s="102" t="s">
        <v>504</v>
      </c>
      <c r="T30" s="18"/>
    </row>
    <row r="31" spans="1:20" ht="24">
      <c r="A31" s="4">
        <v>27</v>
      </c>
      <c r="B31" s="71" t="s">
        <v>93</v>
      </c>
      <c r="C31" s="67" t="s">
        <v>1278</v>
      </c>
      <c r="D31" s="71" t="s">
        <v>25</v>
      </c>
      <c r="E31" s="71" t="s">
        <v>1279</v>
      </c>
      <c r="F31" s="121"/>
      <c r="G31" s="122">
        <v>60</v>
      </c>
      <c r="H31" s="122">
        <v>40</v>
      </c>
      <c r="I31" s="54">
        <f t="shared" si="0"/>
        <v>100</v>
      </c>
      <c r="J31" s="75" t="s">
        <v>1529</v>
      </c>
      <c r="K31" s="76" t="s">
        <v>1519</v>
      </c>
      <c r="L31" s="133" t="s">
        <v>826</v>
      </c>
      <c r="M31" s="96">
        <v>9954847414</v>
      </c>
      <c r="N31" s="133" t="s">
        <v>827</v>
      </c>
      <c r="O31" s="96">
        <v>8801127092</v>
      </c>
      <c r="P31" s="78" t="s">
        <v>1693</v>
      </c>
      <c r="Q31" s="135" t="s">
        <v>399</v>
      </c>
      <c r="R31" s="102">
        <v>25</v>
      </c>
      <c r="S31" s="102" t="s">
        <v>504</v>
      </c>
      <c r="T31" s="18"/>
    </row>
    <row r="32" spans="1:20" ht="36">
      <c r="A32" s="4">
        <v>28</v>
      </c>
      <c r="B32" s="71" t="s">
        <v>93</v>
      </c>
      <c r="C32" s="67" t="s">
        <v>1280</v>
      </c>
      <c r="D32" s="71" t="s">
        <v>25</v>
      </c>
      <c r="E32" s="71" t="s">
        <v>1281</v>
      </c>
      <c r="F32" s="121"/>
      <c r="G32" s="122">
        <v>21.85</v>
      </c>
      <c r="H32" s="122">
        <v>16.149999999999999</v>
      </c>
      <c r="I32" s="54">
        <f t="shared" si="0"/>
        <v>38</v>
      </c>
      <c r="J32" s="75" t="s">
        <v>1530</v>
      </c>
      <c r="K32" s="76" t="s">
        <v>1519</v>
      </c>
      <c r="L32" s="86" t="s">
        <v>450</v>
      </c>
      <c r="M32" s="111">
        <v>9435512232</v>
      </c>
      <c r="N32" s="134" t="s">
        <v>1675</v>
      </c>
      <c r="O32" s="111">
        <v>7399473135</v>
      </c>
      <c r="P32" s="78" t="s">
        <v>1693</v>
      </c>
      <c r="Q32" s="135" t="s">
        <v>399</v>
      </c>
      <c r="R32" s="102">
        <v>25</v>
      </c>
      <c r="S32" s="102" t="s">
        <v>504</v>
      </c>
      <c r="T32" s="18"/>
    </row>
    <row r="33" spans="1:20" ht="24">
      <c r="A33" s="4">
        <v>29</v>
      </c>
      <c r="B33" s="71" t="s">
        <v>93</v>
      </c>
      <c r="C33" s="67" t="s">
        <v>1282</v>
      </c>
      <c r="D33" s="71" t="s">
        <v>25</v>
      </c>
      <c r="E33" s="71" t="s">
        <v>1283</v>
      </c>
      <c r="F33" s="121"/>
      <c r="G33" s="122">
        <v>9.75</v>
      </c>
      <c r="H33" s="122">
        <v>29.25</v>
      </c>
      <c r="I33" s="54">
        <f t="shared" si="0"/>
        <v>39</v>
      </c>
      <c r="J33" s="75" t="s">
        <v>1531</v>
      </c>
      <c r="K33" s="76" t="s">
        <v>1532</v>
      </c>
      <c r="L33" s="86" t="s">
        <v>839</v>
      </c>
      <c r="M33" s="101">
        <v>8011837081</v>
      </c>
      <c r="N33" s="88" t="s">
        <v>840</v>
      </c>
      <c r="O33" s="101">
        <v>9577903173</v>
      </c>
      <c r="P33" s="78" t="s">
        <v>1694</v>
      </c>
      <c r="Q33" s="135" t="s">
        <v>401</v>
      </c>
      <c r="R33" s="102">
        <v>25</v>
      </c>
      <c r="S33" s="102" t="s">
        <v>504</v>
      </c>
      <c r="T33" s="18"/>
    </row>
    <row r="34" spans="1:20" ht="36">
      <c r="A34" s="4">
        <v>30</v>
      </c>
      <c r="B34" s="71" t="s">
        <v>93</v>
      </c>
      <c r="C34" s="67" t="s">
        <v>1284</v>
      </c>
      <c r="D34" s="71" t="s">
        <v>25</v>
      </c>
      <c r="E34" s="71" t="s">
        <v>1285</v>
      </c>
      <c r="F34" s="121"/>
      <c r="G34" s="122">
        <v>14.8</v>
      </c>
      <c r="H34" s="122">
        <v>22.2</v>
      </c>
      <c r="I34" s="54">
        <f t="shared" si="0"/>
        <v>37</v>
      </c>
      <c r="J34" s="75" t="s">
        <v>1533</v>
      </c>
      <c r="K34" s="76" t="s">
        <v>1532</v>
      </c>
      <c r="L34" s="86" t="s">
        <v>839</v>
      </c>
      <c r="M34" s="101">
        <v>8011837081</v>
      </c>
      <c r="N34" s="88" t="s">
        <v>840</v>
      </c>
      <c r="O34" s="101">
        <v>9577903173</v>
      </c>
      <c r="P34" s="78" t="s">
        <v>1694</v>
      </c>
      <c r="Q34" s="135" t="s">
        <v>401</v>
      </c>
      <c r="R34" s="102">
        <v>25</v>
      </c>
      <c r="S34" s="102" t="s">
        <v>504</v>
      </c>
      <c r="T34" s="18"/>
    </row>
    <row r="35" spans="1:20" ht="24">
      <c r="A35" s="4">
        <v>31</v>
      </c>
      <c r="B35" s="71" t="s">
        <v>93</v>
      </c>
      <c r="C35" s="67" t="s">
        <v>1286</v>
      </c>
      <c r="D35" s="71" t="s">
        <v>25</v>
      </c>
      <c r="E35" s="71" t="s">
        <v>1287</v>
      </c>
      <c r="F35" s="121"/>
      <c r="G35" s="122">
        <v>14.175000000000001</v>
      </c>
      <c r="H35" s="122">
        <v>12.824999999999999</v>
      </c>
      <c r="I35" s="54">
        <f t="shared" si="0"/>
        <v>27</v>
      </c>
      <c r="J35" s="75" t="s">
        <v>1534</v>
      </c>
      <c r="K35" s="76" t="s">
        <v>1519</v>
      </c>
      <c r="L35" s="86" t="s">
        <v>839</v>
      </c>
      <c r="M35" s="101">
        <v>8011837081</v>
      </c>
      <c r="N35" s="88" t="s">
        <v>840</v>
      </c>
      <c r="O35" s="101">
        <v>9577903173</v>
      </c>
      <c r="P35" s="78" t="s">
        <v>1694</v>
      </c>
      <c r="Q35" s="135" t="s">
        <v>401</v>
      </c>
      <c r="R35" s="102">
        <v>25</v>
      </c>
      <c r="S35" s="102" t="s">
        <v>504</v>
      </c>
      <c r="T35" s="18"/>
    </row>
    <row r="36" spans="1:20" ht="24">
      <c r="A36" s="4">
        <v>32</v>
      </c>
      <c r="B36" s="71" t="s">
        <v>93</v>
      </c>
      <c r="C36" s="67" t="s">
        <v>1288</v>
      </c>
      <c r="D36" s="71" t="s">
        <v>25</v>
      </c>
      <c r="E36" s="71" t="s">
        <v>1289</v>
      </c>
      <c r="F36" s="121"/>
      <c r="G36" s="122">
        <v>26.779069767441861</v>
      </c>
      <c r="H36" s="122">
        <v>20.220930232558139</v>
      </c>
      <c r="I36" s="54">
        <f t="shared" si="0"/>
        <v>47</v>
      </c>
      <c r="J36" s="75" t="s">
        <v>1535</v>
      </c>
      <c r="K36" s="76" t="s">
        <v>1536</v>
      </c>
      <c r="L36" s="86" t="s">
        <v>839</v>
      </c>
      <c r="M36" s="101">
        <v>8011837081</v>
      </c>
      <c r="N36" s="88" t="s">
        <v>840</v>
      </c>
      <c r="O36" s="101">
        <v>9577903173</v>
      </c>
      <c r="P36" s="78" t="s">
        <v>1695</v>
      </c>
      <c r="Q36" s="135" t="s">
        <v>403</v>
      </c>
      <c r="R36" s="102">
        <v>25</v>
      </c>
      <c r="S36" s="102" t="s">
        <v>504</v>
      </c>
      <c r="T36" s="18"/>
    </row>
    <row r="37" spans="1:20" ht="24">
      <c r="A37" s="4">
        <v>33</v>
      </c>
      <c r="B37" s="71" t="s">
        <v>93</v>
      </c>
      <c r="C37" s="67" t="s">
        <v>1290</v>
      </c>
      <c r="D37" s="71" t="s">
        <v>25</v>
      </c>
      <c r="E37" s="71" t="s">
        <v>1291</v>
      </c>
      <c r="F37" s="121"/>
      <c r="G37" s="122">
        <v>35.36</v>
      </c>
      <c r="H37" s="122">
        <v>32.64</v>
      </c>
      <c r="I37" s="54">
        <f t="shared" si="0"/>
        <v>68</v>
      </c>
      <c r="J37" s="75" t="s">
        <v>1537</v>
      </c>
      <c r="K37" s="76" t="s">
        <v>1536</v>
      </c>
      <c r="L37" s="86" t="s">
        <v>839</v>
      </c>
      <c r="M37" s="101">
        <v>8011837081</v>
      </c>
      <c r="N37" s="88" t="s">
        <v>840</v>
      </c>
      <c r="O37" s="101">
        <v>9577903173</v>
      </c>
      <c r="P37" s="78" t="s">
        <v>1695</v>
      </c>
      <c r="Q37" s="135" t="s">
        <v>403</v>
      </c>
      <c r="R37" s="102">
        <v>25</v>
      </c>
      <c r="S37" s="102" t="s">
        <v>504</v>
      </c>
      <c r="T37" s="18"/>
    </row>
    <row r="38" spans="1:20" ht="24">
      <c r="A38" s="4">
        <v>34</v>
      </c>
      <c r="B38" s="71" t="s">
        <v>93</v>
      </c>
      <c r="C38" s="67" t="s">
        <v>1292</v>
      </c>
      <c r="D38" s="71" t="s">
        <v>25</v>
      </c>
      <c r="E38" s="71" t="s">
        <v>1293</v>
      </c>
      <c r="F38" s="121"/>
      <c r="G38" s="122">
        <v>14.03225806451613</v>
      </c>
      <c r="H38" s="122">
        <v>14.96774193548387</v>
      </c>
      <c r="I38" s="54">
        <f t="shared" si="0"/>
        <v>29</v>
      </c>
      <c r="J38" s="75" t="s">
        <v>1538</v>
      </c>
      <c r="K38" s="76" t="s">
        <v>1536</v>
      </c>
      <c r="L38" s="86" t="s">
        <v>839</v>
      </c>
      <c r="M38" s="101">
        <v>8011837081</v>
      </c>
      <c r="N38" s="88" t="s">
        <v>840</v>
      </c>
      <c r="O38" s="101">
        <v>9577903173</v>
      </c>
      <c r="P38" s="78" t="s">
        <v>1695</v>
      </c>
      <c r="Q38" s="135" t="s">
        <v>403</v>
      </c>
      <c r="R38" s="102">
        <v>25</v>
      </c>
      <c r="S38" s="102" t="s">
        <v>504</v>
      </c>
      <c r="T38" s="18"/>
    </row>
    <row r="39" spans="1:20" ht="24">
      <c r="A39" s="4">
        <v>35</v>
      </c>
      <c r="B39" s="71" t="s">
        <v>93</v>
      </c>
      <c r="C39" s="67" t="s">
        <v>1294</v>
      </c>
      <c r="D39" s="71" t="s">
        <v>25</v>
      </c>
      <c r="E39" s="71" t="s">
        <v>1295</v>
      </c>
      <c r="F39" s="121"/>
      <c r="G39" s="122">
        <v>26.950000000000003</v>
      </c>
      <c r="H39" s="122">
        <v>22.05</v>
      </c>
      <c r="I39" s="54">
        <f t="shared" si="0"/>
        <v>49</v>
      </c>
      <c r="J39" s="75" t="s">
        <v>1539</v>
      </c>
      <c r="K39" s="76" t="s">
        <v>1540</v>
      </c>
      <c r="L39" s="86" t="s">
        <v>839</v>
      </c>
      <c r="M39" s="101">
        <v>8011837081</v>
      </c>
      <c r="N39" s="88" t="s">
        <v>840</v>
      </c>
      <c r="O39" s="101">
        <v>9577903173</v>
      </c>
      <c r="P39" s="78" t="s">
        <v>1696</v>
      </c>
      <c r="Q39" s="135" t="s">
        <v>405</v>
      </c>
      <c r="R39" s="102">
        <v>25</v>
      </c>
      <c r="S39" s="102" t="s">
        <v>504</v>
      </c>
      <c r="T39" s="18"/>
    </row>
    <row r="40" spans="1:20" ht="24">
      <c r="A40" s="4">
        <v>36</v>
      </c>
      <c r="B40" s="71" t="s">
        <v>93</v>
      </c>
      <c r="C40" s="67" t="s">
        <v>1296</v>
      </c>
      <c r="D40" s="71" t="s">
        <v>25</v>
      </c>
      <c r="E40" s="71" t="s">
        <v>1297</v>
      </c>
      <c r="F40" s="121"/>
      <c r="G40" s="122">
        <v>27.838383838383841</v>
      </c>
      <c r="H40" s="122">
        <v>25.161616161616163</v>
      </c>
      <c r="I40" s="54">
        <f t="shared" si="0"/>
        <v>53</v>
      </c>
      <c r="J40" s="75" t="s">
        <v>1541</v>
      </c>
      <c r="K40" s="76" t="s">
        <v>1536</v>
      </c>
      <c r="L40" s="86" t="s">
        <v>839</v>
      </c>
      <c r="M40" s="101">
        <v>8011837081</v>
      </c>
      <c r="N40" s="88" t="s">
        <v>840</v>
      </c>
      <c r="O40" s="101">
        <v>9577903173</v>
      </c>
      <c r="P40" s="78" t="s">
        <v>1696</v>
      </c>
      <c r="Q40" s="135" t="s">
        <v>405</v>
      </c>
      <c r="R40" s="102">
        <v>35</v>
      </c>
      <c r="S40" s="102" t="s">
        <v>504</v>
      </c>
      <c r="T40" s="18"/>
    </row>
    <row r="41" spans="1:20" ht="24">
      <c r="A41" s="4">
        <v>37</v>
      </c>
      <c r="B41" s="71" t="s">
        <v>93</v>
      </c>
      <c r="C41" s="67" t="s">
        <v>1298</v>
      </c>
      <c r="D41" s="71" t="s">
        <v>25</v>
      </c>
      <c r="E41" s="71" t="s">
        <v>1299</v>
      </c>
      <c r="F41" s="121"/>
      <c r="G41" s="122">
        <v>19.223300970873787</v>
      </c>
      <c r="H41" s="122">
        <v>16.776699029126213</v>
      </c>
      <c r="I41" s="54">
        <f t="shared" si="0"/>
        <v>36</v>
      </c>
      <c r="J41" s="75" t="s">
        <v>1542</v>
      </c>
      <c r="K41" s="76" t="s">
        <v>1540</v>
      </c>
      <c r="L41" s="86" t="s">
        <v>839</v>
      </c>
      <c r="M41" s="101">
        <v>8011837081</v>
      </c>
      <c r="N41" s="88" t="s">
        <v>840</v>
      </c>
      <c r="O41" s="101">
        <v>9577903173</v>
      </c>
      <c r="P41" s="78" t="s">
        <v>1696</v>
      </c>
      <c r="Q41" s="135" t="s">
        <v>405</v>
      </c>
      <c r="R41" s="102">
        <v>27</v>
      </c>
      <c r="S41" s="102" t="s">
        <v>504</v>
      </c>
      <c r="T41" s="18"/>
    </row>
    <row r="42" spans="1:20" ht="24">
      <c r="A42" s="4">
        <v>38</v>
      </c>
      <c r="B42" s="71" t="s">
        <v>93</v>
      </c>
      <c r="C42" s="67" t="s">
        <v>1300</v>
      </c>
      <c r="D42" s="71" t="s">
        <v>25</v>
      </c>
      <c r="E42" s="71" t="s">
        <v>1301</v>
      </c>
      <c r="F42" s="121"/>
      <c r="G42" s="122">
        <v>23.752688172043008</v>
      </c>
      <c r="H42" s="122">
        <v>23.247311827956992</v>
      </c>
      <c r="I42" s="54">
        <f t="shared" si="0"/>
        <v>47</v>
      </c>
      <c r="J42" s="75" t="s">
        <v>1543</v>
      </c>
      <c r="K42" s="76" t="s">
        <v>1536</v>
      </c>
      <c r="L42" s="95" t="s">
        <v>442</v>
      </c>
      <c r="M42" s="111">
        <v>9401451762</v>
      </c>
      <c r="N42" s="81" t="s">
        <v>444</v>
      </c>
      <c r="O42" s="96">
        <v>9954358507</v>
      </c>
      <c r="P42" s="78" t="s">
        <v>1697</v>
      </c>
      <c r="Q42" s="135" t="s">
        <v>407</v>
      </c>
      <c r="R42" s="102">
        <v>27</v>
      </c>
      <c r="S42" s="102" t="s">
        <v>504</v>
      </c>
      <c r="T42" s="18"/>
    </row>
    <row r="43" spans="1:20" ht="24">
      <c r="A43" s="4">
        <v>39</v>
      </c>
      <c r="B43" s="71" t="s">
        <v>93</v>
      </c>
      <c r="C43" s="67" t="s">
        <v>1302</v>
      </c>
      <c r="D43" s="71" t="s">
        <v>25</v>
      </c>
      <c r="E43" s="71" t="s">
        <v>1303</v>
      </c>
      <c r="F43" s="121"/>
      <c r="G43" s="122">
        <v>20.301369863013697</v>
      </c>
      <c r="H43" s="122">
        <v>18.698630136986296</v>
      </c>
      <c r="I43" s="54">
        <f t="shared" si="0"/>
        <v>38.999999999999993</v>
      </c>
      <c r="J43" s="75" t="s">
        <v>1544</v>
      </c>
      <c r="K43" s="76" t="s">
        <v>1536</v>
      </c>
      <c r="L43" s="95" t="s">
        <v>438</v>
      </c>
      <c r="M43" s="111">
        <v>9435021194</v>
      </c>
      <c r="N43" s="81" t="s">
        <v>1676</v>
      </c>
      <c r="O43" s="96">
        <v>9957014395</v>
      </c>
      <c r="P43" s="78" t="s">
        <v>1697</v>
      </c>
      <c r="Q43" s="135" t="s">
        <v>407</v>
      </c>
      <c r="R43" s="102">
        <v>27</v>
      </c>
      <c r="S43" s="102" t="s">
        <v>504</v>
      </c>
      <c r="T43" s="18"/>
    </row>
    <row r="44" spans="1:20" ht="24">
      <c r="A44" s="4">
        <v>40</v>
      </c>
      <c r="B44" s="71" t="s">
        <v>93</v>
      </c>
      <c r="C44" s="67" t="s">
        <v>1304</v>
      </c>
      <c r="D44" s="71" t="s">
        <v>25</v>
      </c>
      <c r="E44" s="71" t="s">
        <v>1305</v>
      </c>
      <c r="F44" s="121"/>
      <c r="G44" s="122">
        <v>29.708737864077669</v>
      </c>
      <c r="H44" s="122">
        <v>30.291262135922331</v>
      </c>
      <c r="I44" s="54">
        <f t="shared" si="0"/>
        <v>60</v>
      </c>
      <c r="J44" s="75" t="s">
        <v>1545</v>
      </c>
      <c r="K44" s="76" t="s">
        <v>1540</v>
      </c>
      <c r="L44" s="95" t="s">
        <v>442</v>
      </c>
      <c r="M44" s="111">
        <v>9401451762</v>
      </c>
      <c r="N44" s="81" t="s">
        <v>441</v>
      </c>
      <c r="O44" s="96">
        <v>9957622854</v>
      </c>
      <c r="P44" s="78" t="s">
        <v>1697</v>
      </c>
      <c r="Q44" s="135" t="s">
        <v>407</v>
      </c>
      <c r="R44" s="102">
        <v>27</v>
      </c>
      <c r="S44" s="102" t="s">
        <v>504</v>
      </c>
      <c r="T44" s="18"/>
    </row>
    <row r="45" spans="1:20" ht="24">
      <c r="A45" s="4">
        <v>41</v>
      </c>
      <c r="B45" s="71" t="s">
        <v>93</v>
      </c>
      <c r="C45" s="67" t="s">
        <v>1306</v>
      </c>
      <c r="D45" s="71" t="s">
        <v>25</v>
      </c>
      <c r="E45" s="71" t="s">
        <v>1307</v>
      </c>
      <c r="F45" s="121"/>
      <c r="G45" s="122">
        <v>24.3</v>
      </c>
      <c r="H45" s="122">
        <v>20.7</v>
      </c>
      <c r="I45" s="54">
        <f t="shared" si="0"/>
        <v>45</v>
      </c>
      <c r="J45" s="75" t="s">
        <v>1546</v>
      </c>
      <c r="K45" s="76" t="s">
        <v>1536</v>
      </c>
      <c r="L45" s="118" t="s">
        <v>497</v>
      </c>
      <c r="M45" s="119">
        <v>9401451761</v>
      </c>
      <c r="N45" s="81" t="s">
        <v>1677</v>
      </c>
      <c r="O45" s="96">
        <v>8724801482</v>
      </c>
      <c r="P45" s="78" t="s">
        <v>1698</v>
      </c>
      <c r="Q45" s="135" t="s">
        <v>409</v>
      </c>
      <c r="R45" s="102">
        <v>27</v>
      </c>
      <c r="S45" s="102" t="s">
        <v>504</v>
      </c>
      <c r="T45" s="18"/>
    </row>
    <row r="46" spans="1:20" ht="24">
      <c r="A46" s="4">
        <v>42</v>
      </c>
      <c r="B46" s="71" t="s">
        <v>93</v>
      </c>
      <c r="C46" s="67" t="s">
        <v>1308</v>
      </c>
      <c r="D46" s="71" t="s">
        <v>25</v>
      </c>
      <c r="E46" s="71" t="s">
        <v>1309</v>
      </c>
      <c r="F46" s="121"/>
      <c r="G46" s="122">
        <v>8.2692307692307701</v>
      </c>
      <c r="H46" s="122">
        <v>6.7307692307692308</v>
      </c>
      <c r="I46" s="54">
        <f t="shared" si="0"/>
        <v>15</v>
      </c>
      <c r="J46" s="75" t="s">
        <v>1547</v>
      </c>
      <c r="K46" s="76" t="s">
        <v>1540</v>
      </c>
      <c r="L46" s="100" t="s">
        <v>497</v>
      </c>
      <c r="M46" s="101">
        <v>9401451761</v>
      </c>
      <c r="N46" s="81" t="s">
        <v>1678</v>
      </c>
      <c r="O46" s="96">
        <v>8486920475</v>
      </c>
      <c r="P46" s="78" t="s">
        <v>1698</v>
      </c>
      <c r="Q46" s="135" t="s">
        <v>409</v>
      </c>
      <c r="R46" s="102">
        <v>27</v>
      </c>
      <c r="S46" s="102" t="s">
        <v>504</v>
      </c>
      <c r="T46" s="18"/>
    </row>
    <row r="47" spans="1:20" ht="24">
      <c r="A47" s="4">
        <v>43</v>
      </c>
      <c r="B47" s="71" t="s">
        <v>93</v>
      </c>
      <c r="C47" s="67" t="s">
        <v>1310</v>
      </c>
      <c r="D47" s="71" t="s">
        <v>25</v>
      </c>
      <c r="E47" s="71" t="s">
        <v>1311</v>
      </c>
      <c r="F47" s="121"/>
      <c r="G47" s="122">
        <v>36.182692307692307</v>
      </c>
      <c r="H47" s="122">
        <v>34.817307692307686</v>
      </c>
      <c r="I47" s="54">
        <f t="shared" si="0"/>
        <v>71</v>
      </c>
      <c r="J47" s="75" t="s">
        <v>1548</v>
      </c>
      <c r="K47" s="76" t="s">
        <v>1540</v>
      </c>
      <c r="L47" s="100" t="s">
        <v>497</v>
      </c>
      <c r="M47" s="101">
        <v>9401451761</v>
      </c>
      <c r="N47" s="81" t="s">
        <v>1679</v>
      </c>
      <c r="O47" s="96">
        <v>8472072694</v>
      </c>
      <c r="P47" s="78" t="s">
        <v>1698</v>
      </c>
      <c r="Q47" s="135" t="s">
        <v>409</v>
      </c>
      <c r="R47" s="102">
        <v>27</v>
      </c>
      <c r="S47" s="102" t="s">
        <v>504</v>
      </c>
      <c r="T47" s="18"/>
    </row>
    <row r="48" spans="1:20" ht="36">
      <c r="A48" s="4">
        <v>44</v>
      </c>
      <c r="B48" s="71" t="s">
        <v>93</v>
      </c>
      <c r="C48" s="67" t="s">
        <v>1312</v>
      </c>
      <c r="D48" s="71" t="s">
        <v>25</v>
      </c>
      <c r="E48" s="71" t="s">
        <v>1313</v>
      </c>
      <c r="F48" s="121"/>
      <c r="G48" s="122">
        <v>18.333333333333336</v>
      </c>
      <c r="H48" s="122">
        <v>25.666666666666668</v>
      </c>
      <c r="I48" s="54">
        <f t="shared" si="0"/>
        <v>44</v>
      </c>
      <c r="J48" s="75" t="s">
        <v>1549</v>
      </c>
      <c r="K48" s="76" t="s">
        <v>1540</v>
      </c>
      <c r="L48" s="133" t="str">
        <f>L44</f>
        <v>Kaushalaya Sutradhar</v>
      </c>
      <c r="M48" s="96">
        <v>9954847414</v>
      </c>
      <c r="N48" s="133" t="s">
        <v>1674</v>
      </c>
      <c r="O48" s="96">
        <v>9864658770</v>
      </c>
      <c r="P48" s="78" t="s">
        <v>1699</v>
      </c>
      <c r="Q48" s="135" t="s">
        <v>399</v>
      </c>
      <c r="R48" s="102">
        <v>27</v>
      </c>
      <c r="S48" s="102" t="s">
        <v>504</v>
      </c>
      <c r="T48" s="18"/>
    </row>
    <row r="49" spans="1:20" ht="24">
      <c r="A49" s="4">
        <v>45</v>
      </c>
      <c r="B49" s="71" t="s">
        <v>93</v>
      </c>
      <c r="C49" s="67" t="s">
        <v>1314</v>
      </c>
      <c r="D49" s="71" t="s">
        <v>25</v>
      </c>
      <c r="E49" s="71" t="s">
        <v>1315</v>
      </c>
      <c r="F49" s="121"/>
      <c r="G49" s="122">
        <v>28.918032786885249</v>
      </c>
      <c r="H49" s="122">
        <v>27.081967213114751</v>
      </c>
      <c r="I49" s="54">
        <f t="shared" si="0"/>
        <v>56</v>
      </c>
      <c r="J49" s="75" t="s">
        <v>1550</v>
      </c>
      <c r="K49" s="76" t="s">
        <v>1508</v>
      </c>
      <c r="L49" s="133" t="str">
        <f>L47</f>
        <v>Lakhi Rani Sarkar</v>
      </c>
      <c r="M49" s="96">
        <v>9954847414</v>
      </c>
      <c r="N49" s="133" t="s">
        <v>828</v>
      </c>
      <c r="O49" s="96">
        <v>9854103283</v>
      </c>
      <c r="P49" s="78" t="s">
        <v>1699</v>
      </c>
      <c r="Q49" s="135" t="s">
        <v>399</v>
      </c>
      <c r="R49" s="102">
        <v>27</v>
      </c>
      <c r="S49" s="102" t="s">
        <v>504</v>
      </c>
      <c r="T49" s="18"/>
    </row>
    <row r="50" spans="1:20" ht="24">
      <c r="A50" s="4">
        <v>46</v>
      </c>
      <c r="B50" s="71" t="s">
        <v>93</v>
      </c>
      <c r="C50" s="67" t="s">
        <v>1316</v>
      </c>
      <c r="D50" s="71" t="s">
        <v>25</v>
      </c>
      <c r="E50" s="71" t="s">
        <v>1317</v>
      </c>
      <c r="F50" s="121"/>
      <c r="G50" s="122">
        <v>17.076923076923073</v>
      </c>
      <c r="H50" s="122">
        <v>18.923076923076923</v>
      </c>
      <c r="I50" s="54">
        <f t="shared" si="0"/>
        <v>36</v>
      </c>
      <c r="J50" s="75" t="s">
        <v>1551</v>
      </c>
      <c r="K50" s="76" t="s">
        <v>335</v>
      </c>
      <c r="L50" s="133" t="str">
        <f>L48</f>
        <v>Kaushalaya Sutradhar</v>
      </c>
      <c r="M50" s="96">
        <v>9954847414</v>
      </c>
      <c r="N50" s="133" t="s">
        <v>1680</v>
      </c>
      <c r="O50" s="96">
        <v>8011567365</v>
      </c>
      <c r="P50" s="78" t="s">
        <v>1699</v>
      </c>
      <c r="Q50" s="135" t="s">
        <v>399</v>
      </c>
      <c r="R50" s="102">
        <v>27</v>
      </c>
      <c r="S50" s="102" t="s">
        <v>504</v>
      </c>
      <c r="T50" s="18"/>
    </row>
    <row r="51" spans="1:20" ht="24">
      <c r="A51" s="4">
        <v>47</v>
      </c>
      <c r="B51" s="71" t="s">
        <v>93</v>
      </c>
      <c r="C51" s="67" t="s">
        <v>1318</v>
      </c>
      <c r="D51" s="71" t="s">
        <v>25</v>
      </c>
      <c r="E51" s="71" t="s">
        <v>1319</v>
      </c>
      <c r="F51" s="121"/>
      <c r="G51" s="122">
        <v>29.990476190476194</v>
      </c>
      <c r="H51" s="122">
        <v>37.009523809523813</v>
      </c>
      <c r="I51" s="54">
        <f t="shared" si="0"/>
        <v>67</v>
      </c>
      <c r="J51" s="75" t="s">
        <v>1552</v>
      </c>
      <c r="K51" s="76" t="s">
        <v>335</v>
      </c>
      <c r="L51" s="133" t="str">
        <f>L49</f>
        <v>Lakhi Rani Sarkar</v>
      </c>
      <c r="M51" s="96">
        <v>9954847414</v>
      </c>
      <c r="N51" s="133" t="s">
        <v>827</v>
      </c>
      <c r="O51" s="96">
        <v>8801127092</v>
      </c>
      <c r="P51" s="78" t="s">
        <v>1700</v>
      </c>
      <c r="Q51" s="135" t="s">
        <v>401</v>
      </c>
      <c r="R51" s="102">
        <v>27</v>
      </c>
      <c r="S51" s="102" t="s">
        <v>504</v>
      </c>
      <c r="T51" s="18"/>
    </row>
    <row r="52" spans="1:20" ht="24">
      <c r="A52" s="4">
        <v>48</v>
      </c>
      <c r="B52" s="71" t="s">
        <v>93</v>
      </c>
      <c r="C52" s="67" t="s">
        <v>1320</v>
      </c>
      <c r="D52" s="71" t="s">
        <v>25</v>
      </c>
      <c r="E52" s="71" t="s">
        <v>1321</v>
      </c>
      <c r="F52" s="121"/>
      <c r="G52" s="122">
        <v>17.21311475409836</v>
      </c>
      <c r="H52" s="122">
        <v>17.78688524590164</v>
      </c>
      <c r="I52" s="54">
        <f t="shared" si="0"/>
        <v>35</v>
      </c>
      <c r="J52" s="75" t="s">
        <v>1553</v>
      </c>
      <c r="K52" s="76" t="s">
        <v>1532</v>
      </c>
      <c r="L52" s="79" t="s">
        <v>857</v>
      </c>
      <c r="M52" s="83">
        <v>8011794652</v>
      </c>
      <c r="N52" s="81" t="s">
        <v>858</v>
      </c>
      <c r="O52" s="83">
        <v>9957902524</v>
      </c>
      <c r="P52" s="78" t="s">
        <v>1700</v>
      </c>
      <c r="Q52" s="135" t="s">
        <v>401</v>
      </c>
      <c r="R52" s="102">
        <v>27</v>
      </c>
      <c r="S52" s="102" t="s">
        <v>504</v>
      </c>
      <c r="T52" s="18"/>
    </row>
    <row r="53" spans="1:20" ht="24">
      <c r="A53" s="4">
        <v>49</v>
      </c>
      <c r="B53" s="71" t="s">
        <v>93</v>
      </c>
      <c r="C53" s="67" t="s">
        <v>1322</v>
      </c>
      <c r="D53" s="71" t="s">
        <v>25</v>
      </c>
      <c r="E53" s="71" t="s">
        <v>1323</v>
      </c>
      <c r="F53" s="121"/>
      <c r="G53" s="122">
        <v>15.4</v>
      </c>
      <c r="H53" s="122">
        <v>12.600000000000001</v>
      </c>
      <c r="I53" s="54">
        <f t="shared" si="0"/>
        <v>28</v>
      </c>
      <c r="J53" s="75" t="s">
        <v>1554</v>
      </c>
      <c r="K53" s="76" t="s">
        <v>1532</v>
      </c>
      <c r="L53" s="79" t="s">
        <v>857</v>
      </c>
      <c r="M53" s="83">
        <v>8011794652</v>
      </c>
      <c r="N53" s="81" t="s">
        <v>858</v>
      </c>
      <c r="O53" s="83">
        <v>9957902524</v>
      </c>
      <c r="P53" s="78" t="s">
        <v>1700</v>
      </c>
      <c r="Q53" s="135" t="s">
        <v>401</v>
      </c>
      <c r="R53" s="102">
        <v>22</v>
      </c>
      <c r="S53" s="102" t="s">
        <v>504</v>
      </c>
      <c r="T53" s="18"/>
    </row>
    <row r="54" spans="1:20" ht="24">
      <c r="A54" s="4">
        <v>50</v>
      </c>
      <c r="B54" s="71" t="s">
        <v>93</v>
      </c>
      <c r="C54" s="67" t="s">
        <v>1324</v>
      </c>
      <c r="D54" s="71" t="s">
        <v>25</v>
      </c>
      <c r="E54" s="71" t="s">
        <v>1325</v>
      </c>
      <c r="F54" s="121"/>
      <c r="G54" s="122">
        <v>22</v>
      </c>
      <c r="H54" s="122">
        <v>17</v>
      </c>
      <c r="I54" s="54">
        <f t="shared" si="0"/>
        <v>39</v>
      </c>
      <c r="J54" s="75" t="s">
        <v>1555</v>
      </c>
      <c r="K54" s="76" t="s">
        <v>1532</v>
      </c>
      <c r="L54" s="79" t="s">
        <v>857</v>
      </c>
      <c r="M54" s="83">
        <v>8011794652</v>
      </c>
      <c r="N54" s="81" t="s">
        <v>858</v>
      </c>
      <c r="O54" s="83">
        <v>9957902524</v>
      </c>
      <c r="P54" s="78" t="s">
        <v>1701</v>
      </c>
      <c r="Q54" s="135" t="s">
        <v>403</v>
      </c>
      <c r="R54" s="102">
        <v>28</v>
      </c>
      <c r="S54" s="102" t="s">
        <v>504</v>
      </c>
      <c r="T54" s="18"/>
    </row>
    <row r="55" spans="1:20" ht="36">
      <c r="A55" s="4">
        <v>51</v>
      </c>
      <c r="B55" s="71" t="s">
        <v>93</v>
      </c>
      <c r="C55" s="67" t="s">
        <v>1326</v>
      </c>
      <c r="D55" s="71" t="s">
        <v>25</v>
      </c>
      <c r="E55" s="71" t="s">
        <v>1327</v>
      </c>
      <c r="F55" s="121"/>
      <c r="G55" s="122">
        <v>13.917525773195875</v>
      </c>
      <c r="H55" s="122">
        <v>16.082474226804123</v>
      </c>
      <c r="I55" s="54">
        <f t="shared" si="0"/>
        <v>30</v>
      </c>
      <c r="J55" s="75" t="s">
        <v>1556</v>
      </c>
      <c r="K55" s="76" t="s">
        <v>1532</v>
      </c>
      <c r="L55" s="79" t="s">
        <v>857</v>
      </c>
      <c r="M55" s="83">
        <v>8011794652</v>
      </c>
      <c r="N55" s="81" t="s">
        <v>858</v>
      </c>
      <c r="O55" s="83">
        <v>9957902524</v>
      </c>
      <c r="P55" s="78" t="s">
        <v>1701</v>
      </c>
      <c r="Q55" s="135" t="s">
        <v>403</v>
      </c>
      <c r="R55" s="102">
        <v>28</v>
      </c>
      <c r="S55" s="102" t="s">
        <v>504</v>
      </c>
      <c r="T55" s="18"/>
    </row>
    <row r="56" spans="1:20" ht="24">
      <c r="A56" s="4">
        <v>52</v>
      </c>
      <c r="B56" s="71" t="s">
        <v>93</v>
      </c>
      <c r="C56" s="67" t="s">
        <v>1328</v>
      </c>
      <c r="D56" s="71" t="s">
        <v>25</v>
      </c>
      <c r="E56" s="71" t="s">
        <v>1329</v>
      </c>
      <c r="F56" s="121"/>
      <c r="G56" s="122">
        <v>22.049999999999997</v>
      </c>
      <c r="H56" s="122">
        <v>26.950000000000003</v>
      </c>
      <c r="I56" s="54">
        <f t="shared" si="0"/>
        <v>49</v>
      </c>
      <c r="J56" s="75" t="s">
        <v>1557</v>
      </c>
      <c r="K56" s="76" t="s">
        <v>1532</v>
      </c>
      <c r="L56" s="79" t="s">
        <v>857</v>
      </c>
      <c r="M56" s="83">
        <v>8011794652</v>
      </c>
      <c r="N56" s="81" t="s">
        <v>858</v>
      </c>
      <c r="O56" s="83">
        <v>9957902524</v>
      </c>
      <c r="P56" s="78" t="s">
        <v>1701</v>
      </c>
      <c r="Q56" s="135" t="s">
        <v>403</v>
      </c>
      <c r="R56" s="102">
        <v>28</v>
      </c>
      <c r="S56" s="102" t="s">
        <v>504</v>
      </c>
      <c r="T56" s="18"/>
    </row>
    <row r="57" spans="1:20" ht="24">
      <c r="A57" s="4">
        <v>53</v>
      </c>
      <c r="B57" s="71" t="s">
        <v>93</v>
      </c>
      <c r="C57" s="67" t="s">
        <v>1330</v>
      </c>
      <c r="D57" s="71" t="s">
        <v>25</v>
      </c>
      <c r="E57" s="71" t="s">
        <v>1331</v>
      </c>
      <c r="F57" s="121"/>
      <c r="G57" s="122">
        <v>27.23076923076923</v>
      </c>
      <c r="H57" s="122">
        <v>31.769230769230766</v>
      </c>
      <c r="I57" s="54">
        <f t="shared" si="0"/>
        <v>59</v>
      </c>
      <c r="J57" s="75" t="s">
        <v>1558</v>
      </c>
      <c r="K57" s="76" t="s">
        <v>1519</v>
      </c>
      <c r="L57" s="79" t="s">
        <v>857</v>
      </c>
      <c r="M57" s="83">
        <v>8011794652</v>
      </c>
      <c r="N57" s="81" t="s">
        <v>858</v>
      </c>
      <c r="O57" s="83">
        <v>9957902524</v>
      </c>
      <c r="P57" s="78" t="s">
        <v>1702</v>
      </c>
      <c r="Q57" s="135" t="s">
        <v>405</v>
      </c>
      <c r="R57" s="102">
        <v>28</v>
      </c>
      <c r="S57" s="102" t="s">
        <v>504</v>
      </c>
      <c r="T57" s="18"/>
    </row>
    <row r="58" spans="1:20" ht="24">
      <c r="A58" s="4">
        <v>54</v>
      </c>
      <c r="B58" s="71" t="s">
        <v>93</v>
      </c>
      <c r="C58" s="67" t="s">
        <v>1332</v>
      </c>
      <c r="D58" s="71" t="s">
        <v>25</v>
      </c>
      <c r="E58" s="71" t="s">
        <v>1333</v>
      </c>
      <c r="F58" s="121"/>
      <c r="G58" s="122">
        <v>13.333333333333336</v>
      </c>
      <c r="H58" s="122">
        <v>18.666666666666668</v>
      </c>
      <c r="I58" s="54">
        <f t="shared" si="0"/>
        <v>32</v>
      </c>
      <c r="J58" s="75" t="s">
        <v>1559</v>
      </c>
      <c r="K58" s="76" t="s">
        <v>1519</v>
      </c>
      <c r="L58" s="79" t="s">
        <v>857</v>
      </c>
      <c r="M58" s="83">
        <v>8011794652</v>
      </c>
      <c r="N58" s="81" t="s">
        <v>858</v>
      </c>
      <c r="O58" s="83">
        <v>9957902524</v>
      </c>
      <c r="P58" s="78" t="s">
        <v>1702</v>
      </c>
      <c r="Q58" s="135" t="s">
        <v>405</v>
      </c>
      <c r="R58" s="102">
        <v>28</v>
      </c>
      <c r="S58" s="102" t="s">
        <v>504</v>
      </c>
      <c r="T58" s="18"/>
    </row>
    <row r="59" spans="1:20" ht="24">
      <c r="A59" s="4">
        <v>55</v>
      </c>
      <c r="B59" s="71" t="s">
        <v>93</v>
      </c>
      <c r="C59" s="67" t="s">
        <v>1334</v>
      </c>
      <c r="D59" s="71" t="s">
        <v>25</v>
      </c>
      <c r="E59" s="71" t="s">
        <v>1335</v>
      </c>
      <c r="F59" s="121"/>
      <c r="G59" s="122">
        <v>29.6</v>
      </c>
      <c r="H59" s="122">
        <v>30.400000000000006</v>
      </c>
      <c r="I59" s="54">
        <f t="shared" si="0"/>
        <v>60.000000000000007</v>
      </c>
      <c r="J59" s="75" t="s">
        <v>1560</v>
      </c>
      <c r="K59" s="76" t="s">
        <v>1519</v>
      </c>
      <c r="L59" s="79" t="s">
        <v>857</v>
      </c>
      <c r="M59" s="83">
        <v>8011794652</v>
      </c>
      <c r="N59" s="81" t="s">
        <v>858</v>
      </c>
      <c r="O59" s="83">
        <v>9957902524</v>
      </c>
      <c r="P59" s="78" t="s">
        <v>1702</v>
      </c>
      <c r="Q59" s="135" t="s">
        <v>405</v>
      </c>
      <c r="R59" s="102">
        <v>35</v>
      </c>
      <c r="S59" s="102" t="s">
        <v>504</v>
      </c>
      <c r="T59" s="18"/>
    </row>
    <row r="60" spans="1:20" ht="24">
      <c r="A60" s="4">
        <v>56</v>
      </c>
      <c r="B60" s="71" t="s">
        <v>93</v>
      </c>
      <c r="C60" s="67" t="s">
        <v>1336</v>
      </c>
      <c r="D60" s="71" t="s">
        <v>25</v>
      </c>
      <c r="E60" s="71" t="s">
        <v>1337</v>
      </c>
      <c r="F60" s="121"/>
      <c r="G60" s="122">
        <v>8.4</v>
      </c>
      <c r="H60" s="122">
        <v>7.6</v>
      </c>
      <c r="I60" s="54">
        <f t="shared" si="0"/>
        <v>16</v>
      </c>
      <c r="J60" s="75" t="s">
        <v>1561</v>
      </c>
      <c r="K60" s="76" t="s">
        <v>335</v>
      </c>
      <c r="L60" s="79" t="s">
        <v>857</v>
      </c>
      <c r="M60" s="83">
        <v>8011794652</v>
      </c>
      <c r="N60" s="81" t="s">
        <v>858</v>
      </c>
      <c r="O60" s="83">
        <v>9957902524</v>
      </c>
      <c r="P60" s="78" t="s">
        <v>1703</v>
      </c>
      <c r="Q60" s="135" t="s">
        <v>407</v>
      </c>
      <c r="R60" s="102">
        <v>35</v>
      </c>
      <c r="S60" s="102" t="s">
        <v>504</v>
      </c>
      <c r="T60" s="18"/>
    </row>
    <row r="61" spans="1:20" ht="36">
      <c r="A61" s="4">
        <v>57</v>
      </c>
      <c r="B61" s="71" t="s">
        <v>93</v>
      </c>
      <c r="C61" s="67" t="s">
        <v>1338</v>
      </c>
      <c r="D61" s="71" t="s">
        <v>25</v>
      </c>
      <c r="E61" s="71" t="s">
        <v>1339</v>
      </c>
      <c r="F61" s="121"/>
      <c r="G61" s="122">
        <v>21.45</v>
      </c>
      <c r="H61" s="122">
        <v>17.55</v>
      </c>
      <c r="I61" s="54">
        <f t="shared" si="0"/>
        <v>39</v>
      </c>
      <c r="J61" s="75" t="s">
        <v>1562</v>
      </c>
      <c r="K61" s="76" t="s">
        <v>335</v>
      </c>
      <c r="L61" s="94" t="s">
        <v>495</v>
      </c>
      <c r="M61" s="87">
        <v>8822132331</v>
      </c>
      <c r="N61" s="95" t="s">
        <v>1681</v>
      </c>
      <c r="O61" s="87">
        <v>8472072695</v>
      </c>
      <c r="P61" s="78" t="s">
        <v>1703</v>
      </c>
      <c r="Q61" s="135" t="s">
        <v>407</v>
      </c>
      <c r="R61" s="102">
        <v>35</v>
      </c>
      <c r="S61" s="102" t="s">
        <v>504</v>
      </c>
      <c r="T61" s="18"/>
    </row>
    <row r="62" spans="1:20" ht="24">
      <c r="A62" s="4">
        <v>58</v>
      </c>
      <c r="B62" s="71" t="s">
        <v>93</v>
      </c>
      <c r="C62" s="67" t="s">
        <v>1340</v>
      </c>
      <c r="D62" s="71" t="s">
        <v>25</v>
      </c>
      <c r="E62" s="71" t="s">
        <v>1341</v>
      </c>
      <c r="F62" s="121"/>
      <c r="G62" s="122">
        <v>20.8</v>
      </c>
      <c r="H62" s="122">
        <v>18.199999999999996</v>
      </c>
      <c r="I62" s="54">
        <f t="shared" si="0"/>
        <v>39</v>
      </c>
      <c r="J62" s="75" t="s">
        <v>1563</v>
      </c>
      <c r="K62" s="76" t="s">
        <v>1519</v>
      </c>
      <c r="L62" s="94" t="s">
        <v>495</v>
      </c>
      <c r="M62" s="87">
        <v>8822132331</v>
      </c>
      <c r="N62" s="95" t="s">
        <v>1681</v>
      </c>
      <c r="O62" s="87">
        <v>8472072695</v>
      </c>
      <c r="P62" s="78" t="s">
        <v>1703</v>
      </c>
      <c r="Q62" s="135" t="s">
        <v>407</v>
      </c>
      <c r="R62" s="102">
        <v>35</v>
      </c>
      <c r="S62" s="102" t="s">
        <v>504</v>
      </c>
      <c r="T62" s="18"/>
    </row>
    <row r="63" spans="1:20" ht="24">
      <c r="A63" s="4">
        <v>59</v>
      </c>
      <c r="B63" s="71" t="s">
        <v>93</v>
      </c>
      <c r="C63" s="67" t="s">
        <v>1342</v>
      </c>
      <c r="D63" s="71" t="s">
        <v>25</v>
      </c>
      <c r="E63" s="71" t="s">
        <v>1343</v>
      </c>
      <c r="F63" s="121"/>
      <c r="G63" s="122">
        <v>30.617283950617285</v>
      </c>
      <c r="H63" s="122">
        <v>31.382716049382715</v>
      </c>
      <c r="I63" s="54">
        <f t="shared" si="0"/>
        <v>62</v>
      </c>
      <c r="J63" s="75" t="s">
        <v>1564</v>
      </c>
      <c r="K63" s="76" t="s">
        <v>1519</v>
      </c>
      <c r="L63" s="94" t="s">
        <v>495</v>
      </c>
      <c r="M63" s="87">
        <v>8822132331</v>
      </c>
      <c r="N63" s="95" t="s">
        <v>1681</v>
      </c>
      <c r="O63" s="87">
        <v>8472072695</v>
      </c>
      <c r="P63" s="78" t="s">
        <v>1704</v>
      </c>
      <c r="Q63" s="135" t="s">
        <v>399</v>
      </c>
      <c r="R63" s="102">
        <v>35</v>
      </c>
      <c r="S63" s="102" t="s">
        <v>504</v>
      </c>
      <c r="T63" s="18"/>
    </row>
    <row r="64" spans="1:20" ht="24">
      <c r="A64" s="4">
        <v>60</v>
      </c>
      <c r="B64" s="71" t="s">
        <v>93</v>
      </c>
      <c r="C64" s="67" t="s">
        <v>1344</v>
      </c>
      <c r="D64" s="71" t="s">
        <v>25</v>
      </c>
      <c r="E64" s="71" t="s">
        <v>1345</v>
      </c>
      <c r="F64" s="121"/>
      <c r="G64" s="122">
        <v>14.3</v>
      </c>
      <c r="H64" s="122">
        <v>11.7</v>
      </c>
      <c r="I64" s="54">
        <f t="shared" si="0"/>
        <v>26</v>
      </c>
      <c r="J64" s="75" t="s">
        <v>1565</v>
      </c>
      <c r="K64" s="76" t="s">
        <v>1519</v>
      </c>
      <c r="L64" s="94" t="s">
        <v>495</v>
      </c>
      <c r="M64" s="87">
        <v>8822132331</v>
      </c>
      <c r="N64" s="95" t="s">
        <v>1681</v>
      </c>
      <c r="O64" s="87">
        <v>8472072695</v>
      </c>
      <c r="P64" s="78" t="s">
        <v>1704</v>
      </c>
      <c r="Q64" s="135" t="s">
        <v>399</v>
      </c>
      <c r="R64" s="102">
        <v>35</v>
      </c>
      <c r="S64" s="102" t="s">
        <v>504</v>
      </c>
      <c r="T64" s="18"/>
    </row>
    <row r="65" spans="1:20" ht="24">
      <c r="A65" s="4">
        <v>61</v>
      </c>
      <c r="B65" s="71" t="s">
        <v>93</v>
      </c>
      <c r="C65" s="67" t="s">
        <v>1346</v>
      </c>
      <c r="D65" s="71" t="s">
        <v>25</v>
      </c>
      <c r="E65" s="71" t="s">
        <v>1347</v>
      </c>
      <c r="F65" s="121"/>
      <c r="G65" s="122">
        <v>25.666666666666664</v>
      </c>
      <c r="H65" s="122">
        <v>29.333333333333336</v>
      </c>
      <c r="I65" s="54">
        <f t="shared" si="0"/>
        <v>55</v>
      </c>
      <c r="J65" s="75" t="s">
        <v>1566</v>
      </c>
      <c r="K65" s="76" t="s">
        <v>1519</v>
      </c>
      <c r="L65" s="94" t="s">
        <v>495</v>
      </c>
      <c r="M65" s="87">
        <v>8822132331</v>
      </c>
      <c r="N65" s="95" t="s">
        <v>1681</v>
      </c>
      <c r="O65" s="87">
        <v>8472072695</v>
      </c>
      <c r="P65" s="78" t="s">
        <v>1704</v>
      </c>
      <c r="Q65" s="135" t="s">
        <v>399</v>
      </c>
      <c r="R65" s="102">
        <v>35</v>
      </c>
      <c r="S65" s="102" t="s">
        <v>504</v>
      </c>
      <c r="T65" s="18"/>
    </row>
    <row r="66" spans="1:20" ht="24">
      <c r="A66" s="4">
        <v>62</v>
      </c>
      <c r="B66" s="71" t="s">
        <v>93</v>
      </c>
      <c r="C66" s="67" t="s">
        <v>1348</v>
      </c>
      <c r="D66" s="71" t="s">
        <v>25</v>
      </c>
      <c r="E66" s="71" t="s">
        <v>1349</v>
      </c>
      <c r="F66" s="121"/>
      <c r="G66" s="122">
        <v>21.951219512195124</v>
      </c>
      <c r="H66" s="122">
        <v>23.048780487804876</v>
      </c>
      <c r="I66" s="54">
        <f t="shared" si="0"/>
        <v>45</v>
      </c>
      <c r="J66" s="75" t="s">
        <v>1567</v>
      </c>
      <c r="K66" s="76" t="s">
        <v>1519</v>
      </c>
      <c r="L66" s="94" t="s">
        <v>495</v>
      </c>
      <c r="M66" s="87">
        <v>8822132331</v>
      </c>
      <c r="N66" s="95" t="s">
        <v>1681</v>
      </c>
      <c r="O66" s="87">
        <v>8472072695</v>
      </c>
      <c r="P66" s="78" t="s">
        <v>1705</v>
      </c>
      <c r="Q66" s="135" t="s">
        <v>401</v>
      </c>
      <c r="R66" s="102">
        <v>35</v>
      </c>
      <c r="S66" s="102" t="s">
        <v>504</v>
      </c>
      <c r="T66" s="18"/>
    </row>
    <row r="67" spans="1:20" ht="24">
      <c r="A67" s="4">
        <v>63</v>
      </c>
      <c r="B67" s="71" t="s">
        <v>93</v>
      </c>
      <c r="C67" s="67" t="s">
        <v>1350</v>
      </c>
      <c r="D67" s="71" t="s">
        <v>25</v>
      </c>
      <c r="E67" s="71" t="s">
        <v>1351</v>
      </c>
      <c r="F67" s="121"/>
      <c r="G67" s="122">
        <v>26.25</v>
      </c>
      <c r="H67" s="122">
        <v>23.75</v>
      </c>
      <c r="I67" s="54">
        <f t="shared" si="0"/>
        <v>50</v>
      </c>
      <c r="J67" s="75" t="s">
        <v>1568</v>
      </c>
      <c r="K67" s="76" t="s">
        <v>1569</v>
      </c>
      <c r="L67" s="94" t="s">
        <v>495</v>
      </c>
      <c r="M67" s="87">
        <v>8822132331</v>
      </c>
      <c r="N67" s="95" t="s">
        <v>1681</v>
      </c>
      <c r="O67" s="87">
        <v>8472072695</v>
      </c>
      <c r="P67" s="78" t="s">
        <v>1705</v>
      </c>
      <c r="Q67" s="135" t="s">
        <v>401</v>
      </c>
      <c r="R67" s="102">
        <v>35</v>
      </c>
      <c r="S67" s="102" t="s">
        <v>504</v>
      </c>
      <c r="T67" s="18"/>
    </row>
    <row r="68" spans="1:20" ht="24">
      <c r="A68" s="4">
        <v>64</v>
      </c>
      <c r="B68" s="71" t="s">
        <v>93</v>
      </c>
      <c r="C68" s="67" t="s">
        <v>1352</v>
      </c>
      <c r="D68" s="71" t="s">
        <v>25</v>
      </c>
      <c r="E68" s="71" t="s">
        <v>1353</v>
      </c>
      <c r="F68" s="121"/>
      <c r="G68" s="122">
        <v>44.777777777777771</v>
      </c>
      <c r="H68" s="122">
        <v>46.222222222222214</v>
      </c>
      <c r="I68" s="54">
        <f t="shared" si="0"/>
        <v>90.999999999999986</v>
      </c>
      <c r="J68" s="75" t="s">
        <v>1570</v>
      </c>
      <c r="K68" s="76" t="s">
        <v>1569</v>
      </c>
      <c r="L68" s="94" t="s">
        <v>495</v>
      </c>
      <c r="M68" s="87">
        <v>8822132331</v>
      </c>
      <c r="N68" s="95" t="s">
        <v>1681</v>
      </c>
      <c r="O68" s="87">
        <v>8472072695</v>
      </c>
      <c r="P68" s="78" t="s">
        <v>1705</v>
      </c>
      <c r="Q68" s="135" t="s">
        <v>401</v>
      </c>
      <c r="R68" s="102">
        <v>35</v>
      </c>
      <c r="S68" s="102" t="s">
        <v>504</v>
      </c>
      <c r="T68" s="18"/>
    </row>
    <row r="69" spans="1:20" ht="24">
      <c r="A69" s="4">
        <v>65</v>
      </c>
      <c r="B69" s="71" t="s">
        <v>93</v>
      </c>
      <c r="C69" s="67" t="s">
        <v>1354</v>
      </c>
      <c r="D69" s="71" t="s">
        <v>25</v>
      </c>
      <c r="E69" s="71" t="s">
        <v>1355</v>
      </c>
      <c r="F69" s="121"/>
      <c r="G69" s="122">
        <v>19.186046511627907</v>
      </c>
      <c r="H69" s="122">
        <v>13.813953488372093</v>
      </c>
      <c r="I69" s="54">
        <f t="shared" si="0"/>
        <v>33</v>
      </c>
      <c r="J69" s="75" t="s">
        <v>1571</v>
      </c>
      <c r="K69" s="76" t="s">
        <v>1572</v>
      </c>
      <c r="L69" s="94" t="s">
        <v>495</v>
      </c>
      <c r="M69" s="87">
        <v>8822132331</v>
      </c>
      <c r="N69" s="95" t="s">
        <v>1681</v>
      </c>
      <c r="O69" s="87">
        <v>8472072695</v>
      </c>
      <c r="P69" s="78" t="s">
        <v>1706</v>
      </c>
      <c r="Q69" s="135" t="s">
        <v>403</v>
      </c>
      <c r="R69" s="102">
        <v>35</v>
      </c>
      <c r="S69" s="102" t="s">
        <v>504</v>
      </c>
      <c r="T69" s="18"/>
    </row>
    <row r="70" spans="1:20" ht="24">
      <c r="A70" s="4">
        <v>66</v>
      </c>
      <c r="B70" s="71" t="s">
        <v>93</v>
      </c>
      <c r="C70" s="67" t="s">
        <v>1356</v>
      </c>
      <c r="D70" s="71" t="s">
        <v>25</v>
      </c>
      <c r="E70" s="71" t="s">
        <v>1357</v>
      </c>
      <c r="F70" s="121"/>
      <c r="G70" s="122">
        <v>23.333333333333336</v>
      </c>
      <c r="H70" s="122">
        <v>18.666666666666664</v>
      </c>
      <c r="I70" s="54">
        <f t="shared" ref="I70:I133" si="1">SUM(G70:H70)</f>
        <v>42</v>
      </c>
      <c r="J70" s="75" t="s">
        <v>1573</v>
      </c>
      <c r="K70" s="76" t="s">
        <v>335</v>
      </c>
      <c r="L70" s="81" t="s">
        <v>483</v>
      </c>
      <c r="M70" s="96">
        <v>9435675933</v>
      </c>
      <c r="N70" s="97" t="s">
        <v>482</v>
      </c>
      <c r="O70" s="96">
        <v>9678801095</v>
      </c>
      <c r="P70" s="78" t="s">
        <v>1706</v>
      </c>
      <c r="Q70" s="135" t="s">
        <v>403</v>
      </c>
      <c r="R70" s="102">
        <v>17</v>
      </c>
      <c r="S70" s="102" t="s">
        <v>504</v>
      </c>
      <c r="T70" s="18"/>
    </row>
    <row r="71" spans="1:20" ht="24">
      <c r="A71" s="4">
        <v>67</v>
      </c>
      <c r="B71" s="71" t="s">
        <v>93</v>
      </c>
      <c r="C71" s="67" t="s">
        <v>1358</v>
      </c>
      <c r="D71" s="71" t="s">
        <v>25</v>
      </c>
      <c r="E71" s="71" t="s">
        <v>1359</v>
      </c>
      <c r="F71" s="121"/>
      <c r="G71" s="122">
        <v>34.94252873563218</v>
      </c>
      <c r="H71" s="122">
        <v>41.05747126436782</v>
      </c>
      <c r="I71" s="54">
        <f t="shared" si="1"/>
        <v>76</v>
      </c>
      <c r="J71" s="75" t="s">
        <v>1574</v>
      </c>
      <c r="K71" s="76" t="s">
        <v>1572</v>
      </c>
      <c r="L71" s="81" t="s">
        <v>483</v>
      </c>
      <c r="M71" s="96">
        <v>9435675933</v>
      </c>
      <c r="N71" s="97" t="s">
        <v>482</v>
      </c>
      <c r="O71" s="96">
        <v>9678801095</v>
      </c>
      <c r="P71" s="78" t="s">
        <v>1706</v>
      </c>
      <c r="Q71" s="135" t="s">
        <v>403</v>
      </c>
      <c r="R71" s="102">
        <v>15</v>
      </c>
      <c r="S71" s="102" t="s">
        <v>504</v>
      </c>
      <c r="T71" s="18"/>
    </row>
    <row r="72" spans="1:20" ht="24">
      <c r="A72" s="4">
        <v>68</v>
      </c>
      <c r="B72" s="71" t="s">
        <v>94</v>
      </c>
      <c r="C72" s="67" t="s">
        <v>1360</v>
      </c>
      <c r="D72" s="71" t="s">
        <v>25</v>
      </c>
      <c r="E72" s="71" t="s">
        <v>1361</v>
      </c>
      <c r="F72" s="121"/>
      <c r="G72" s="122">
        <v>9.7058823529411757</v>
      </c>
      <c r="H72" s="122">
        <v>5.2941176470588243</v>
      </c>
      <c r="I72" s="54">
        <f t="shared" si="1"/>
        <v>15</v>
      </c>
      <c r="J72" s="75" t="s">
        <v>1575</v>
      </c>
      <c r="K72" s="76" t="s">
        <v>1508</v>
      </c>
      <c r="L72" s="81" t="s">
        <v>483</v>
      </c>
      <c r="M72" s="96">
        <v>9435675933</v>
      </c>
      <c r="N72" s="97" t="s">
        <v>482</v>
      </c>
      <c r="O72" s="96">
        <v>9678801095</v>
      </c>
      <c r="P72" s="77" t="s">
        <v>1682</v>
      </c>
      <c r="Q72" s="135" t="s">
        <v>399</v>
      </c>
      <c r="R72" s="102">
        <v>15</v>
      </c>
      <c r="S72" s="102" t="s">
        <v>504</v>
      </c>
      <c r="T72" s="18"/>
    </row>
    <row r="73" spans="1:20" ht="24">
      <c r="A73" s="4">
        <v>69</v>
      </c>
      <c r="B73" s="71" t="s">
        <v>94</v>
      </c>
      <c r="C73" s="67" t="s">
        <v>1362</v>
      </c>
      <c r="D73" s="71" t="s">
        <v>25</v>
      </c>
      <c r="E73" s="71" t="s">
        <v>1363</v>
      </c>
      <c r="F73" s="121"/>
      <c r="G73" s="122">
        <v>16.727272727272727</v>
      </c>
      <c r="H73" s="122">
        <v>6.2727272727272716</v>
      </c>
      <c r="I73" s="54">
        <f t="shared" si="1"/>
        <v>23</v>
      </c>
      <c r="J73" s="75" t="s">
        <v>1576</v>
      </c>
      <c r="K73" s="76" t="s">
        <v>1577</v>
      </c>
      <c r="L73" s="81" t="s">
        <v>483</v>
      </c>
      <c r="M73" s="96">
        <v>9435675933</v>
      </c>
      <c r="N73" s="97" t="s">
        <v>482</v>
      </c>
      <c r="O73" s="96">
        <v>9678801095</v>
      </c>
      <c r="P73" s="78" t="s">
        <v>1682</v>
      </c>
      <c r="Q73" s="135" t="s">
        <v>399</v>
      </c>
      <c r="R73" s="102">
        <v>15</v>
      </c>
      <c r="S73" s="102" t="s">
        <v>504</v>
      </c>
      <c r="T73" s="18"/>
    </row>
    <row r="74" spans="1:20" ht="24">
      <c r="A74" s="4">
        <v>70</v>
      </c>
      <c r="B74" s="71" t="s">
        <v>94</v>
      </c>
      <c r="C74" s="67" t="s">
        <v>1364</v>
      </c>
      <c r="D74" s="71" t="s">
        <v>25</v>
      </c>
      <c r="E74" s="71" t="s">
        <v>1365</v>
      </c>
      <c r="F74" s="121"/>
      <c r="G74" s="122">
        <v>18.524999999999999</v>
      </c>
      <c r="H74" s="122">
        <v>20.475000000000001</v>
      </c>
      <c r="I74" s="54">
        <f t="shared" si="1"/>
        <v>39</v>
      </c>
      <c r="J74" s="75" t="s">
        <v>1578</v>
      </c>
      <c r="K74" s="76" t="s">
        <v>1577</v>
      </c>
      <c r="L74" s="81" t="s">
        <v>483</v>
      </c>
      <c r="M74" s="96">
        <v>9435675933</v>
      </c>
      <c r="N74" s="97" t="s">
        <v>482</v>
      </c>
      <c r="O74" s="96">
        <v>9678801095</v>
      </c>
      <c r="P74" s="78" t="s">
        <v>1682</v>
      </c>
      <c r="Q74" s="135" t="s">
        <v>399</v>
      </c>
      <c r="R74" s="102">
        <v>15</v>
      </c>
      <c r="S74" s="102" t="s">
        <v>504</v>
      </c>
      <c r="T74" s="18"/>
    </row>
    <row r="75" spans="1:20" ht="36">
      <c r="A75" s="4">
        <v>71</v>
      </c>
      <c r="B75" s="71" t="s">
        <v>94</v>
      </c>
      <c r="C75" s="67" t="s">
        <v>1366</v>
      </c>
      <c r="D75" s="71" t="s">
        <v>25</v>
      </c>
      <c r="E75" s="71" t="s">
        <v>1367</v>
      </c>
      <c r="F75" s="121"/>
      <c r="G75" s="122">
        <v>16.575000000000003</v>
      </c>
      <c r="H75" s="122">
        <v>22.424999999999997</v>
      </c>
      <c r="I75" s="54">
        <f t="shared" si="1"/>
        <v>39</v>
      </c>
      <c r="J75" s="75" t="s">
        <v>1579</v>
      </c>
      <c r="K75" s="76" t="s">
        <v>1577</v>
      </c>
      <c r="L75" s="81" t="s">
        <v>483</v>
      </c>
      <c r="M75" s="96">
        <v>9435675933</v>
      </c>
      <c r="N75" s="97" t="s">
        <v>482</v>
      </c>
      <c r="O75" s="96">
        <v>9678801095</v>
      </c>
      <c r="P75" s="78" t="s">
        <v>1682</v>
      </c>
      <c r="Q75" s="135" t="s">
        <v>399</v>
      </c>
      <c r="R75" s="102">
        <v>15</v>
      </c>
      <c r="S75" s="102" t="s">
        <v>504</v>
      </c>
      <c r="T75" s="18"/>
    </row>
    <row r="76" spans="1:20" ht="24">
      <c r="A76" s="4">
        <v>72</v>
      </c>
      <c r="B76" s="71" t="s">
        <v>94</v>
      </c>
      <c r="C76" s="67" t="s">
        <v>1368</v>
      </c>
      <c r="D76" s="71" t="s">
        <v>25</v>
      </c>
      <c r="E76" s="71" t="s">
        <v>1369</v>
      </c>
      <c r="F76" s="121"/>
      <c r="G76" s="122">
        <v>7.2115384615384617</v>
      </c>
      <c r="H76" s="122">
        <v>7.7884615384615392</v>
      </c>
      <c r="I76" s="54">
        <f t="shared" si="1"/>
        <v>15</v>
      </c>
      <c r="J76" s="75" t="s">
        <v>1580</v>
      </c>
      <c r="K76" s="76" t="s">
        <v>1577</v>
      </c>
      <c r="L76" s="81" t="s">
        <v>483</v>
      </c>
      <c r="M76" s="96">
        <v>9435675933</v>
      </c>
      <c r="N76" s="97" t="s">
        <v>482</v>
      </c>
      <c r="O76" s="96">
        <v>9678801095</v>
      </c>
      <c r="P76" s="78" t="s">
        <v>1683</v>
      </c>
      <c r="Q76" s="135" t="s">
        <v>401</v>
      </c>
      <c r="R76" s="102">
        <v>15</v>
      </c>
      <c r="S76" s="102" t="s">
        <v>504</v>
      </c>
      <c r="T76" s="18"/>
    </row>
    <row r="77" spans="1:20" ht="24">
      <c r="A77" s="4">
        <v>73</v>
      </c>
      <c r="B77" s="71" t="s">
        <v>94</v>
      </c>
      <c r="C77" s="67" t="s">
        <v>1370</v>
      </c>
      <c r="D77" s="71" t="s">
        <v>25</v>
      </c>
      <c r="E77" s="71" t="s">
        <v>1371</v>
      </c>
      <c r="F77" s="121"/>
      <c r="G77" s="122">
        <v>23.941176470588232</v>
      </c>
      <c r="H77" s="122">
        <v>13.058823529411764</v>
      </c>
      <c r="I77" s="54">
        <f t="shared" si="1"/>
        <v>37</v>
      </c>
      <c r="J77" s="75" t="s">
        <v>1581</v>
      </c>
      <c r="K77" s="76" t="s">
        <v>1577</v>
      </c>
      <c r="L77" s="81" t="s">
        <v>483</v>
      </c>
      <c r="M77" s="96">
        <v>9435675933</v>
      </c>
      <c r="N77" s="97" t="s">
        <v>482</v>
      </c>
      <c r="O77" s="96">
        <v>9678801095</v>
      </c>
      <c r="P77" s="78" t="s">
        <v>1683</v>
      </c>
      <c r="Q77" s="135" t="s">
        <v>401</v>
      </c>
      <c r="R77" s="102">
        <v>15</v>
      </c>
      <c r="S77" s="102" t="s">
        <v>504</v>
      </c>
      <c r="T77" s="18"/>
    </row>
    <row r="78" spans="1:20" ht="24">
      <c r="A78" s="4">
        <v>74</v>
      </c>
      <c r="B78" s="71" t="s">
        <v>94</v>
      </c>
      <c r="C78" s="67" t="s">
        <v>1372</v>
      </c>
      <c r="D78" s="71" t="s">
        <v>25</v>
      </c>
      <c r="E78" s="71" t="s">
        <v>1373</v>
      </c>
      <c r="F78" s="121"/>
      <c r="G78" s="122">
        <v>19.411764705882355</v>
      </c>
      <c r="H78" s="122">
        <v>24.588235294117645</v>
      </c>
      <c r="I78" s="54">
        <f t="shared" si="1"/>
        <v>44</v>
      </c>
      <c r="J78" s="75" t="s">
        <v>1582</v>
      </c>
      <c r="K78" s="76" t="s">
        <v>1577</v>
      </c>
      <c r="L78" s="81" t="s">
        <v>483</v>
      </c>
      <c r="M78" s="96">
        <v>9435675933</v>
      </c>
      <c r="N78" s="97" t="s">
        <v>482</v>
      </c>
      <c r="O78" s="96">
        <v>9678801095</v>
      </c>
      <c r="P78" s="78" t="s">
        <v>1683</v>
      </c>
      <c r="Q78" s="135" t="s">
        <v>401</v>
      </c>
      <c r="R78" s="102">
        <v>15</v>
      </c>
      <c r="S78" s="102" t="s">
        <v>504</v>
      </c>
      <c r="T78" s="18"/>
    </row>
    <row r="79" spans="1:20" ht="24">
      <c r="A79" s="4">
        <v>75</v>
      </c>
      <c r="B79" s="71" t="s">
        <v>94</v>
      </c>
      <c r="C79" s="67" t="s">
        <v>1374</v>
      </c>
      <c r="D79" s="71" t="s">
        <v>25</v>
      </c>
      <c r="E79" s="71" t="s">
        <v>1375</v>
      </c>
      <c r="F79" s="121"/>
      <c r="G79" s="122">
        <v>10.5</v>
      </c>
      <c r="H79" s="122">
        <v>13.5</v>
      </c>
      <c r="I79" s="54">
        <f t="shared" si="1"/>
        <v>24</v>
      </c>
      <c r="J79" s="75" t="s">
        <v>1583</v>
      </c>
      <c r="K79" s="76" t="s">
        <v>1577</v>
      </c>
      <c r="L79" s="81" t="s">
        <v>483</v>
      </c>
      <c r="M79" s="96">
        <v>9435675933</v>
      </c>
      <c r="N79" s="97" t="s">
        <v>482</v>
      </c>
      <c r="O79" s="96">
        <v>9678801095</v>
      </c>
      <c r="P79" s="78" t="s">
        <v>1684</v>
      </c>
      <c r="Q79" s="135" t="s">
        <v>403</v>
      </c>
      <c r="R79" s="102">
        <v>15</v>
      </c>
      <c r="S79" s="102" t="s">
        <v>504</v>
      </c>
      <c r="T79" s="18"/>
    </row>
    <row r="80" spans="1:20" ht="24">
      <c r="A80" s="4">
        <v>76</v>
      </c>
      <c r="B80" s="71" t="s">
        <v>94</v>
      </c>
      <c r="C80" s="67" t="s">
        <v>1376</v>
      </c>
      <c r="D80" s="71" t="s">
        <v>25</v>
      </c>
      <c r="E80" s="71" t="s">
        <v>1377</v>
      </c>
      <c r="F80" s="121"/>
      <c r="G80" s="122">
        <v>12.612903225806452</v>
      </c>
      <c r="H80" s="122">
        <v>10.387096774193546</v>
      </c>
      <c r="I80" s="54">
        <f t="shared" si="1"/>
        <v>23</v>
      </c>
      <c r="J80" s="75" t="s">
        <v>1584</v>
      </c>
      <c r="K80" s="76" t="s">
        <v>1577</v>
      </c>
      <c r="L80" s="81" t="s">
        <v>483</v>
      </c>
      <c r="M80" s="96">
        <v>9435675933</v>
      </c>
      <c r="N80" s="97" t="s">
        <v>482</v>
      </c>
      <c r="O80" s="96">
        <v>9678801095</v>
      </c>
      <c r="P80" s="78" t="s">
        <v>1684</v>
      </c>
      <c r="Q80" s="135" t="s">
        <v>403</v>
      </c>
      <c r="R80" s="102">
        <v>15</v>
      </c>
      <c r="S80" s="102" t="s">
        <v>504</v>
      </c>
      <c r="T80" s="18"/>
    </row>
    <row r="81" spans="1:20" ht="36">
      <c r="A81" s="4">
        <v>77</v>
      </c>
      <c r="B81" s="71" t="s">
        <v>94</v>
      </c>
      <c r="C81" s="67" t="s">
        <v>1296</v>
      </c>
      <c r="D81" s="71" t="s">
        <v>25</v>
      </c>
      <c r="E81" s="71" t="s">
        <v>1378</v>
      </c>
      <c r="F81" s="121"/>
      <c r="G81" s="122">
        <v>14.8</v>
      </c>
      <c r="H81" s="122">
        <v>22.2</v>
      </c>
      <c r="I81" s="54">
        <f t="shared" si="1"/>
        <v>37</v>
      </c>
      <c r="J81" s="75" t="s">
        <v>1585</v>
      </c>
      <c r="K81" s="76" t="s">
        <v>1577</v>
      </c>
      <c r="L81" s="81" t="s">
        <v>483</v>
      </c>
      <c r="M81" s="96">
        <v>9435675933</v>
      </c>
      <c r="N81" s="97" t="s">
        <v>482</v>
      </c>
      <c r="O81" s="96">
        <v>9678801095</v>
      </c>
      <c r="P81" s="78" t="s">
        <v>1684</v>
      </c>
      <c r="Q81" s="135" t="s">
        <v>403</v>
      </c>
      <c r="R81" s="102">
        <v>15</v>
      </c>
      <c r="S81" s="102" t="s">
        <v>504</v>
      </c>
      <c r="T81" s="18"/>
    </row>
    <row r="82" spans="1:20" ht="24">
      <c r="A82" s="4">
        <v>78</v>
      </c>
      <c r="B82" s="71" t="s">
        <v>94</v>
      </c>
      <c r="C82" s="67" t="s">
        <v>1379</v>
      </c>
      <c r="D82" s="71" t="s">
        <v>25</v>
      </c>
      <c r="E82" s="71" t="s">
        <v>1380</v>
      </c>
      <c r="F82" s="121"/>
      <c r="G82" s="122">
        <v>17.302325581395351</v>
      </c>
      <c r="H82" s="122">
        <v>13.697674418604652</v>
      </c>
      <c r="I82" s="54">
        <f t="shared" si="1"/>
        <v>31.000000000000004</v>
      </c>
      <c r="J82" s="75" t="s">
        <v>1586</v>
      </c>
      <c r="K82" s="76" t="s">
        <v>1587</v>
      </c>
      <c r="L82" s="136" t="s">
        <v>430</v>
      </c>
      <c r="M82" s="83">
        <v>9954847704</v>
      </c>
      <c r="N82" s="136" t="s">
        <v>1707</v>
      </c>
      <c r="O82" s="83">
        <v>9957490200</v>
      </c>
      <c r="P82" s="78" t="s">
        <v>1685</v>
      </c>
      <c r="Q82" s="135" t="s">
        <v>405</v>
      </c>
      <c r="R82" s="102">
        <v>15</v>
      </c>
      <c r="S82" s="102" t="s">
        <v>504</v>
      </c>
      <c r="T82" s="18"/>
    </row>
    <row r="83" spans="1:20" ht="24">
      <c r="A83" s="4">
        <v>79</v>
      </c>
      <c r="B83" s="71" t="s">
        <v>94</v>
      </c>
      <c r="C83" s="67" t="s">
        <v>1328</v>
      </c>
      <c r="D83" s="71" t="s">
        <v>25</v>
      </c>
      <c r="E83" s="71" t="s">
        <v>1381</v>
      </c>
      <c r="F83" s="121"/>
      <c r="G83" s="122">
        <v>1</v>
      </c>
      <c r="H83" s="122">
        <v>1</v>
      </c>
      <c r="I83" s="54">
        <f t="shared" si="1"/>
        <v>2</v>
      </c>
      <c r="J83" s="75" t="s">
        <v>1588</v>
      </c>
      <c r="K83" s="76" t="s">
        <v>1577</v>
      </c>
      <c r="L83" s="133" t="s">
        <v>430</v>
      </c>
      <c r="M83" s="96">
        <v>9954847704</v>
      </c>
      <c r="N83" s="133" t="s">
        <v>1708</v>
      </c>
      <c r="O83" s="96">
        <v>9707144391</v>
      </c>
      <c r="P83" s="78" t="s">
        <v>1685</v>
      </c>
      <c r="Q83" s="135" t="s">
        <v>405</v>
      </c>
      <c r="R83" s="102">
        <v>15</v>
      </c>
      <c r="S83" s="102" t="s">
        <v>504</v>
      </c>
      <c r="T83" s="18"/>
    </row>
    <row r="84" spans="1:20" ht="24">
      <c r="A84" s="4">
        <v>80</v>
      </c>
      <c r="B84" s="71" t="s">
        <v>94</v>
      </c>
      <c r="C84" s="67" t="s">
        <v>1382</v>
      </c>
      <c r="D84" s="71" t="s">
        <v>25</v>
      </c>
      <c r="E84" s="71" t="s">
        <v>1383</v>
      </c>
      <c r="F84" s="121"/>
      <c r="G84" s="122">
        <v>15.833333333333336</v>
      </c>
      <c r="H84" s="122">
        <v>22.166666666666668</v>
      </c>
      <c r="I84" s="54">
        <f t="shared" si="1"/>
        <v>38</v>
      </c>
      <c r="J84" s="75" t="s">
        <v>1589</v>
      </c>
      <c r="K84" s="76" t="s">
        <v>1577</v>
      </c>
      <c r="L84" s="81" t="s">
        <v>483</v>
      </c>
      <c r="M84" s="96">
        <v>9435675933</v>
      </c>
      <c r="N84" s="97" t="s">
        <v>482</v>
      </c>
      <c r="O84" s="96">
        <v>9678801095</v>
      </c>
      <c r="P84" s="78" t="s">
        <v>1685</v>
      </c>
      <c r="Q84" s="135" t="s">
        <v>405</v>
      </c>
      <c r="R84" s="102">
        <v>22</v>
      </c>
      <c r="S84" s="102" t="s">
        <v>504</v>
      </c>
      <c r="T84" s="18"/>
    </row>
    <row r="85" spans="1:20" ht="24">
      <c r="A85" s="4">
        <v>81</v>
      </c>
      <c r="B85" s="71" t="s">
        <v>94</v>
      </c>
      <c r="C85" s="67" t="s">
        <v>1384</v>
      </c>
      <c r="D85" s="71" t="s">
        <v>25</v>
      </c>
      <c r="E85" s="71" t="s">
        <v>1385</v>
      </c>
      <c r="F85" s="121"/>
      <c r="G85" s="122">
        <v>10.465116279069768</v>
      </c>
      <c r="H85" s="122">
        <v>9.5348837209302335</v>
      </c>
      <c r="I85" s="54">
        <f t="shared" si="1"/>
        <v>20</v>
      </c>
      <c r="J85" s="75" t="s">
        <v>1590</v>
      </c>
      <c r="K85" s="76" t="s">
        <v>1577</v>
      </c>
      <c r="L85" s="81" t="s">
        <v>483</v>
      </c>
      <c r="M85" s="96">
        <v>9435675933</v>
      </c>
      <c r="N85" s="98" t="s">
        <v>484</v>
      </c>
      <c r="O85" s="99">
        <v>7896443144</v>
      </c>
      <c r="P85" s="78" t="s">
        <v>1685</v>
      </c>
      <c r="Q85" s="135" t="s">
        <v>405</v>
      </c>
      <c r="R85" s="102">
        <v>22</v>
      </c>
      <c r="S85" s="102" t="s">
        <v>504</v>
      </c>
      <c r="T85" s="18"/>
    </row>
    <row r="86" spans="1:20" ht="24">
      <c r="A86" s="4">
        <v>82</v>
      </c>
      <c r="B86" s="71" t="s">
        <v>94</v>
      </c>
      <c r="C86" s="67" t="s">
        <v>1386</v>
      </c>
      <c r="D86" s="71" t="s">
        <v>25</v>
      </c>
      <c r="E86" s="71" t="s">
        <v>1387</v>
      </c>
      <c r="F86" s="121"/>
      <c r="G86" s="122">
        <v>7.5</v>
      </c>
      <c r="H86" s="122">
        <v>7.5</v>
      </c>
      <c r="I86" s="54">
        <f t="shared" si="1"/>
        <v>15</v>
      </c>
      <c r="J86" s="75" t="s">
        <v>1591</v>
      </c>
      <c r="K86" s="76" t="s">
        <v>1577</v>
      </c>
      <c r="L86" s="81" t="s">
        <v>483</v>
      </c>
      <c r="M86" s="96">
        <v>9435675933</v>
      </c>
      <c r="N86" s="98" t="s">
        <v>485</v>
      </c>
      <c r="O86" s="99">
        <v>9957878256</v>
      </c>
      <c r="P86" s="78" t="s">
        <v>1686</v>
      </c>
      <c r="Q86" s="135" t="s">
        <v>407</v>
      </c>
      <c r="R86" s="102">
        <v>21</v>
      </c>
      <c r="S86" s="102" t="s">
        <v>504</v>
      </c>
      <c r="T86" s="18"/>
    </row>
    <row r="87" spans="1:20" ht="36">
      <c r="A87" s="4">
        <v>83</v>
      </c>
      <c r="B87" s="71" t="s">
        <v>94</v>
      </c>
      <c r="C87" s="67" t="s">
        <v>1388</v>
      </c>
      <c r="D87" s="71" t="s">
        <v>25</v>
      </c>
      <c r="E87" s="71" t="s">
        <v>1389</v>
      </c>
      <c r="F87" s="121"/>
      <c r="G87" s="122">
        <v>22.08064516129032</v>
      </c>
      <c r="H87" s="122">
        <v>14.919354838709676</v>
      </c>
      <c r="I87" s="54">
        <f t="shared" si="1"/>
        <v>37</v>
      </c>
      <c r="J87" s="75" t="s">
        <v>1592</v>
      </c>
      <c r="K87" s="76" t="s">
        <v>1593</v>
      </c>
      <c r="L87" s="81" t="s">
        <v>483</v>
      </c>
      <c r="M87" s="96">
        <v>9435675933</v>
      </c>
      <c r="N87" s="81" t="s">
        <v>486</v>
      </c>
      <c r="O87" s="96">
        <v>8486988579</v>
      </c>
      <c r="P87" s="78" t="s">
        <v>1686</v>
      </c>
      <c r="Q87" s="135" t="s">
        <v>407</v>
      </c>
      <c r="R87" s="102">
        <v>21</v>
      </c>
      <c r="S87" s="102" t="s">
        <v>504</v>
      </c>
      <c r="T87" s="18"/>
    </row>
    <row r="88" spans="1:20" ht="24">
      <c r="A88" s="4">
        <v>84</v>
      </c>
      <c r="B88" s="71" t="s">
        <v>94</v>
      </c>
      <c r="C88" s="67" t="s">
        <v>1390</v>
      </c>
      <c r="D88" s="71" t="s">
        <v>25</v>
      </c>
      <c r="E88" s="71" t="s">
        <v>1391</v>
      </c>
      <c r="F88" s="121"/>
      <c r="G88" s="122">
        <v>18.149999999999999</v>
      </c>
      <c r="H88" s="122">
        <v>14.850000000000001</v>
      </c>
      <c r="I88" s="54">
        <f t="shared" si="1"/>
        <v>33</v>
      </c>
      <c r="J88" s="75" t="s">
        <v>1594</v>
      </c>
      <c r="K88" s="76" t="s">
        <v>1577</v>
      </c>
      <c r="L88" s="81" t="s">
        <v>483</v>
      </c>
      <c r="M88" s="96">
        <v>9435675933</v>
      </c>
      <c r="N88" s="81" t="s">
        <v>845</v>
      </c>
      <c r="O88" s="96">
        <v>7896935433</v>
      </c>
      <c r="P88" s="78" t="s">
        <v>1686</v>
      </c>
      <c r="Q88" s="135" t="s">
        <v>407</v>
      </c>
      <c r="R88" s="102">
        <v>15</v>
      </c>
      <c r="S88" s="102" t="s">
        <v>504</v>
      </c>
      <c r="T88" s="18"/>
    </row>
    <row r="89" spans="1:20" ht="24">
      <c r="A89" s="4">
        <v>85</v>
      </c>
      <c r="B89" s="71" t="s">
        <v>94</v>
      </c>
      <c r="C89" s="67" t="s">
        <v>1392</v>
      </c>
      <c r="D89" s="71" t="s">
        <v>25</v>
      </c>
      <c r="E89" s="71" t="s">
        <v>1393</v>
      </c>
      <c r="F89" s="121"/>
      <c r="G89" s="122">
        <v>12.526315789473683</v>
      </c>
      <c r="H89" s="122">
        <v>4.473684210526315</v>
      </c>
      <c r="I89" s="54">
        <f t="shared" si="1"/>
        <v>17</v>
      </c>
      <c r="J89" s="75" t="s">
        <v>1595</v>
      </c>
      <c r="K89" s="76" t="s">
        <v>1577</v>
      </c>
      <c r="L89" s="81" t="s">
        <v>483</v>
      </c>
      <c r="M89" s="96">
        <v>9435675933</v>
      </c>
      <c r="N89" s="81" t="s">
        <v>487</v>
      </c>
      <c r="O89" s="96">
        <v>9954362307</v>
      </c>
      <c r="P89" s="78" t="s">
        <v>1686</v>
      </c>
      <c r="Q89" s="135" t="s">
        <v>407</v>
      </c>
      <c r="R89" s="102">
        <v>22</v>
      </c>
      <c r="S89" s="102" t="s">
        <v>504</v>
      </c>
      <c r="T89" s="18"/>
    </row>
    <row r="90" spans="1:20" ht="24">
      <c r="A90" s="4">
        <v>86</v>
      </c>
      <c r="B90" s="71" t="s">
        <v>94</v>
      </c>
      <c r="C90" s="67" t="s">
        <v>1394</v>
      </c>
      <c r="D90" s="71" t="s">
        <v>25</v>
      </c>
      <c r="E90" s="71" t="s">
        <v>1395</v>
      </c>
      <c r="F90" s="121"/>
      <c r="G90" s="122">
        <v>11.04</v>
      </c>
      <c r="H90" s="122">
        <v>11.96</v>
      </c>
      <c r="I90" s="54">
        <f t="shared" si="1"/>
        <v>23</v>
      </c>
      <c r="J90" s="75" t="s">
        <v>1596</v>
      </c>
      <c r="K90" s="76" t="s">
        <v>1577</v>
      </c>
      <c r="L90" s="137" t="s">
        <v>483</v>
      </c>
      <c r="M90" s="138">
        <v>9435675933</v>
      </c>
      <c r="N90" s="137" t="s">
        <v>1709</v>
      </c>
      <c r="O90" s="138">
        <v>8011732748</v>
      </c>
      <c r="P90" s="78" t="s">
        <v>1687</v>
      </c>
      <c r="Q90" s="135" t="s">
        <v>409</v>
      </c>
      <c r="R90" s="102">
        <v>22</v>
      </c>
      <c r="S90" s="102" t="s">
        <v>504</v>
      </c>
      <c r="T90" s="18"/>
    </row>
    <row r="91" spans="1:20" ht="24">
      <c r="A91" s="4">
        <v>87</v>
      </c>
      <c r="B91" s="71" t="s">
        <v>94</v>
      </c>
      <c r="C91" s="67" t="s">
        <v>1396</v>
      </c>
      <c r="D91" s="71" t="s">
        <v>25</v>
      </c>
      <c r="E91" s="71" t="s">
        <v>1397</v>
      </c>
      <c r="F91" s="121"/>
      <c r="G91" s="123">
        <v>18.94736842105263</v>
      </c>
      <c r="H91" s="123">
        <v>11.052631578947368</v>
      </c>
      <c r="I91" s="54">
        <f t="shared" si="1"/>
        <v>30</v>
      </c>
      <c r="J91" s="125" t="s">
        <v>1597</v>
      </c>
      <c r="K91" s="76" t="s">
        <v>1577</v>
      </c>
      <c r="L91" s="137" t="s">
        <v>483</v>
      </c>
      <c r="M91" s="138">
        <v>9435675933</v>
      </c>
      <c r="N91" s="137" t="s">
        <v>1709</v>
      </c>
      <c r="O91" s="138">
        <v>8011732748</v>
      </c>
      <c r="P91" s="78" t="s">
        <v>1687</v>
      </c>
      <c r="Q91" s="135" t="s">
        <v>409</v>
      </c>
      <c r="R91" s="102">
        <v>22</v>
      </c>
      <c r="S91" s="102" t="s">
        <v>504</v>
      </c>
      <c r="T91" s="18"/>
    </row>
    <row r="92" spans="1:20" ht="24">
      <c r="A92" s="4">
        <v>88</v>
      </c>
      <c r="B92" s="71" t="s">
        <v>94</v>
      </c>
      <c r="C92" s="67" t="s">
        <v>1398</v>
      </c>
      <c r="D92" s="71" t="s">
        <v>25</v>
      </c>
      <c r="E92" s="71" t="s">
        <v>1399</v>
      </c>
      <c r="F92" s="121"/>
      <c r="G92" s="123">
        <v>8.470588235294116</v>
      </c>
      <c r="H92" s="123">
        <v>9.5294117647058822</v>
      </c>
      <c r="I92" s="54">
        <f t="shared" si="1"/>
        <v>18</v>
      </c>
      <c r="J92" s="125" t="s">
        <v>1598</v>
      </c>
      <c r="K92" s="76" t="s">
        <v>1577</v>
      </c>
      <c r="L92" s="137" t="s">
        <v>483</v>
      </c>
      <c r="M92" s="138">
        <v>9435675933</v>
      </c>
      <c r="N92" s="137" t="s">
        <v>1709</v>
      </c>
      <c r="O92" s="138">
        <v>8011732748</v>
      </c>
      <c r="P92" s="78" t="s">
        <v>1687</v>
      </c>
      <c r="Q92" s="135" t="s">
        <v>409</v>
      </c>
      <c r="R92" s="102">
        <v>22</v>
      </c>
      <c r="S92" s="102" t="s">
        <v>504</v>
      </c>
      <c r="T92" s="18"/>
    </row>
    <row r="93" spans="1:20" ht="24">
      <c r="A93" s="4">
        <v>89</v>
      </c>
      <c r="B93" s="71" t="s">
        <v>94</v>
      </c>
      <c r="C93" s="67" t="s">
        <v>1400</v>
      </c>
      <c r="D93" s="71" t="s">
        <v>25</v>
      </c>
      <c r="E93" s="71" t="s">
        <v>1401</v>
      </c>
      <c r="F93" s="121"/>
      <c r="G93" s="123">
        <v>17.952380952380953</v>
      </c>
      <c r="H93" s="123">
        <v>21.047619047619044</v>
      </c>
      <c r="I93" s="54">
        <f t="shared" si="1"/>
        <v>39</v>
      </c>
      <c r="J93" s="125" t="s">
        <v>1599</v>
      </c>
      <c r="K93" s="76" t="s">
        <v>1600</v>
      </c>
      <c r="L93" s="137" t="s">
        <v>483</v>
      </c>
      <c r="M93" s="138">
        <v>9435675933</v>
      </c>
      <c r="N93" s="137" t="s">
        <v>1709</v>
      </c>
      <c r="O93" s="138">
        <v>8011732748</v>
      </c>
      <c r="P93" s="78" t="s">
        <v>1688</v>
      </c>
      <c r="Q93" s="135" t="s">
        <v>399</v>
      </c>
      <c r="R93" s="102">
        <v>22</v>
      </c>
      <c r="S93" s="102" t="s">
        <v>504</v>
      </c>
      <c r="T93" s="18"/>
    </row>
    <row r="94" spans="1:20" ht="36">
      <c r="A94" s="4">
        <v>90</v>
      </c>
      <c r="B94" s="71" t="s">
        <v>94</v>
      </c>
      <c r="C94" s="67" t="s">
        <v>1402</v>
      </c>
      <c r="D94" s="71" t="s">
        <v>25</v>
      </c>
      <c r="E94" s="71" t="s">
        <v>1403</v>
      </c>
      <c r="F94" s="121"/>
      <c r="G94" s="123">
        <v>19.333333333333329</v>
      </c>
      <c r="H94" s="123">
        <v>9.6666666666666643</v>
      </c>
      <c r="I94" s="54">
        <f t="shared" si="1"/>
        <v>28.999999999999993</v>
      </c>
      <c r="J94" s="125" t="s">
        <v>1601</v>
      </c>
      <c r="K94" s="76" t="s">
        <v>1600</v>
      </c>
      <c r="L94" s="137" t="s">
        <v>483</v>
      </c>
      <c r="M94" s="138">
        <v>9435675933</v>
      </c>
      <c r="N94" s="137" t="s">
        <v>1709</v>
      </c>
      <c r="O94" s="138">
        <v>8011732748</v>
      </c>
      <c r="P94" s="78" t="s">
        <v>1688</v>
      </c>
      <c r="Q94" s="135" t="s">
        <v>399</v>
      </c>
      <c r="R94" s="102">
        <v>22</v>
      </c>
      <c r="S94" s="102" t="s">
        <v>504</v>
      </c>
      <c r="T94" s="18"/>
    </row>
    <row r="95" spans="1:20" ht="24">
      <c r="A95" s="4">
        <v>91</v>
      </c>
      <c r="B95" s="71" t="s">
        <v>94</v>
      </c>
      <c r="C95" s="67" t="s">
        <v>1404</v>
      </c>
      <c r="D95" s="71" t="s">
        <v>25</v>
      </c>
      <c r="E95" s="71" t="s">
        <v>1405</v>
      </c>
      <c r="F95" s="121"/>
      <c r="G95" s="123">
        <v>29.439999999999998</v>
      </c>
      <c r="H95" s="123">
        <v>16.559999999999999</v>
      </c>
      <c r="I95" s="54">
        <f t="shared" si="1"/>
        <v>46</v>
      </c>
      <c r="J95" s="125" t="s">
        <v>1602</v>
      </c>
      <c r="K95" s="76" t="s">
        <v>1600</v>
      </c>
      <c r="L95" s="137" t="s">
        <v>483</v>
      </c>
      <c r="M95" s="138">
        <v>9435675933</v>
      </c>
      <c r="N95" s="137" t="s">
        <v>1709</v>
      </c>
      <c r="O95" s="138">
        <v>8011732748</v>
      </c>
      <c r="P95" s="78" t="s">
        <v>1688</v>
      </c>
      <c r="Q95" s="135" t="s">
        <v>399</v>
      </c>
      <c r="R95" s="102">
        <v>22</v>
      </c>
      <c r="S95" s="102" t="s">
        <v>504</v>
      </c>
      <c r="T95" s="18"/>
    </row>
    <row r="96" spans="1:20" ht="24">
      <c r="A96" s="4">
        <v>92</v>
      </c>
      <c r="B96" s="71" t="s">
        <v>94</v>
      </c>
      <c r="C96" s="67" t="s">
        <v>1406</v>
      </c>
      <c r="D96" s="71" t="s">
        <v>25</v>
      </c>
      <c r="E96" s="71" t="s">
        <v>1407</v>
      </c>
      <c r="F96" s="121"/>
      <c r="G96" s="123">
        <v>17.718309859154928</v>
      </c>
      <c r="H96" s="123">
        <v>19.281690140845072</v>
      </c>
      <c r="I96" s="54">
        <f t="shared" si="1"/>
        <v>37</v>
      </c>
      <c r="J96" s="125" t="s">
        <v>1603</v>
      </c>
      <c r="K96" s="76" t="s">
        <v>1600</v>
      </c>
      <c r="L96" s="137" t="s">
        <v>483</v>
      </c>
      <c r="M96" s="138">
        <v>9435675933</v>
      </c>
      <c r="N96" s="137" t="s">
        <v>1709</v>
      </c>
      <c r="O96" s="138">
        <v>8011732748</v>
      </c>
      <c r="P96" s="78" t="s">
        <v>1689</v>
      </c>
      <c r="Q96" s="135" t="s">
        <v>401</v>
      </c>
      <c r="R96" s="102">
        <v>22</v>
      </c>
      <c r="S96" s="102" t="s">
        <v>504</v>
      </c>
      <c r="T96" s="18"/>
    </row>
    <row r="97" spans="1:20" ht="24">
      <c r="A97" s="4">
        <v>93</v>
      </c>
      <c r="B97" s="71" t="s">
        <v>94</v>
      </c>
      <c r="C97" s="67" t="s">
        <v>1408</v>
      </c>
      <c r="D97" s="71" t="s">
        <v>25</v>
      </c>
      <c r="E97" s="71" t="s">
        <v>1409</v>
      </c>
      <c r="F97" s="121"/>
      <c r="G97" s="123">
        <v>38.4</v>
      </c>
      <c r="H97" s="123">
        <v>25.6</v>
      </c>
      <c r="I97" s="54">
        <f t="shared" si="1"/>
        <v>64</v>
      </c>
      <c r="J97" s="125" t="s">
        <v>1604</v>
      </c>
      <c r="K97" s="76" t="s">
        <v>1600</v>
      </c>
      <c r="L97" s="137" t="s">
        <v>483</v>
      </c>
      <c r="M97" s="138">
        <v>9435675933</v>
      </c>
      <c r="N97" s="137" t="s">
        <v>1709</v>
      </c>
      <c r="O97" s="138">
        <v>8011732748</v>
      </c>
      <c r="P97" s="78" t="s">
        <v>1689</v>
      </c>
      <c r="Q97" s="135" t="s">
        <v>401</v>
      </c>
      <c r="R97" s="102">
        <v>22</v>
      </c>
      <c r="S97" s="102" t="s">
        <v>504</v>
      </c>
      <c r="T97" s="18"/>
    </row>
    <row r="98" spans="1:20" ht="24">
      <c r="A98" s="4">
        <v>94</v>
      </c>
      <c r="B98" s="71" t="s">
        <v>94</v>
      </c>
      <c r="C98" s="67" t="s">
        <v>1410</v>
      </c>
      <c r="D98" s="71" t="s">
        <v>25</v>
      </c>
      <c r="E98" s="71" t="s">
        <v>1411</v>
      </c>
      <c r="F98" s="121"/>
      <c r="G98" s="123">
        <v>34.823529411764703</v>
      </c>
      <c r="H98" s="123">
        <v>39.17647058823529</v>
      </c>
      <c r="I98" s="54">
        <f t="shared" si="1"/>
        <v>74</v>
      </c>
      <c r="J98" s="125" t="s">
        <v>1605</v>
      </c>
      <c r="K98" s="76" t="s">
        <v>1600</v>
      </c>
      <c r="L98" s="137" t="s">
        <v>483</v>
      </c>
      <c r="M98" s="138">
        <v>9435675933</v>
      </c>
      <c r="N98" s="137" t="s">
        <v>1709</v>
      </c>
      <c r="O98" s="138">
        <v>8011732748</v>
      </c>
      <c r="P98" s="78" t="s">
        <v>1689</v>
      </c>
      <c r="Q98" s="135" t="s">
        <v>401</v>
      </c>
      <c r="R98" s="102">
        <v>22</v>
      </c>
      <c r="S98" s="102" t="s">
        <v>504</v>
      </c>
      <c r="T98" s="18"/>
    </row>
    <row r="99" spans="1:20" ht="24">
      <c r="A99" s="4">
        <v>95</v>
      </c>
      <c r="B99" s="71" t="s">
        <v>94</v>
      </c>
      <c r="C99" s="67" t="s">
        <v>164</v>
      </c>
      <c r="D99" s="71" t="s">
        <v>25</v>
      </c>
      <c r="E99" s="71" t="s">
        <v>1412</v>
      </c>
      <c r="F99" s="121"/>
      <c r="G99" s="123">
        <v>19.59375</v>
      </c>
      <c r="H99" s="123">
        <v>18.40625</v>
      </c>
      <c r="I99" s="54">
        <f t="shared" si="1"/>
        <v>38</v>
      </c>
      <c r="J99" s="125" t="s">
        <v>1606</v>
      </c>
      <c r="K99" s="76" t="s">
        <v>1508</v>
      </c>
      <c r="L99" s="137" t="s">
        <v>483</v>
      </c>
      <c r="M99" s="138">
        <v>9435675933</v>
      </c>
      <c r="N99" s="137" t="s">
        <v>1709</v>
      </c>
      <c r="O99" s="138">
        <v>8011732748</v>
      </c>
      <c r="P99" s="78" t="s">
        <v>1690</v>
      </c>
      <c r="Q99" s="135" t="s">
        <v>403</v>
      </c>
      <c r="R99" s="102">
        <v>22</v>
      </c>
      <c r="S99" s="102" t="s">
        <v>504</v>
      </c>
      <c r="T99" s="18"/>
    </row>
    <row r="100" spans="1:20" ht="36">
      <c r="A100" s="4">
        <v>96</v>
      </c>
      <c r="B100" s="71" t="s">
        <v>94</v>
      </c>
      <c r="C100" s="67" t="s">
        <v>1413</v>
      </c>
      <c r="D100" s="71" t="s">
        <v>25</v>
      </c>
      <c r="E100" s="71" t="s">
        <v>1414</v>
      </c>
      <c r="F100" s="121"/>
      <c r="G100" s="123">
        <v>10.555555555555557</v>
      </c>
      <c r="H100" s="123">
        <v>8.4444444444444429</v>
      </c>
      <c r="I100" s="54">
        <f t="shared" si="1"/>
        <v>19</v>
      </c>
      <c r="J100" s="125" t="s">
        <v>1607</v>
      </c>
      <c r="K100" s="76" t="s">
        <v>1508</v>
      </c>
      <c r="L100" s="137" t="s">
        <v>483</v>
      </c>
      <c r="M100" s="138">
        <v>9435675933</v>
      </c>
      <c r="N100" s="137" t="s">
        <v>1709</v>
      </c>
      <c r="O100" s="138">
        <v>8011732748</v>
      </c>
      <c r="P100" s="78" t="s">
        <v>1690</v>
      </c>
      <c r="Q100" s="135" t="s">
        <v>403</v>
      </c>
      <c r="R100" s="102">
        <v>22</v>
      </c>
      <c r="S100" s="102" t="s">
        <v>504</v>
      </c>
      <c r="T100" s="18"/>
    </row>
    <row r="101" spans="1:20" ht="24">
      <c r="A101" s="4">
        <v>97</v>
      </c>
      <c r="B101" s="71" t="s">
        <v>94</v>
      </c>
      <c r="C101" s="67" t="s">
        <v>1415</v>
      </c>
      <c r="D101" s="71" t="s">
        <v>25</v>
      </c>
      <c r="E101" s="71" t="s">
        <v>1416</v>
      </c>
      <c r="F101" s="121"/>
      <c r="G101" s="123">
        <v>26.322580645161288</v>
      </c>
      <c r="H101" s="123">
        <v>24.677419354838712</v>
      </c>
      <c r="I101" s="54">
        <f t="shared" si="1"/>
        <v>51</v>
      </c>
      <c r="J101" s="125" t="s">
        <v>1608</v>
      </c>
      <c r="K101" s="76" t="s">
        <v>1508</v>
      </c>
      <c r="L101" s="137" t="s">
        <v>483</v>
      </c>
      <c r="M101" s="138">
        <v>9435675933</v>
      </c>
      <c r="N101" s="137" t="s">
        <v>1709</v>
      </c>
      <c r="O101" s="138">
        <v>8011732748</v>
      </c>
      <c r="P101" s="78" t="s">
        <v>1690</v>
      </c>
      <c r="Q101" s="135" t="s">
        <v>403</v>
      </c>
      <c r="R101" s="102">
        <v>22</v>
      </c>
      <c r="S101" s="102" t="s">
        <v>504</v>
      </c>
      <c r="T101" s="18"/>
    </row>
    <row r="102" spans="1:20" ht="36">
      <c r="A102" s="4">
        <v>98</v>
      </c>
      <c r="B102" s="71" t="s">
        <v>94</v>
      </c>
      <c r="C102" s="67" t="s">
        <v>1417</v>
      </c>
      <c r="D102" s="71" t="s">
        <v>25</v>
      </c>
      <c r="E102" s="71" t="s">
        <v>1418</v>
      </c>
      <c r="F102" s="121"/>
      <c r="G102" s="123">
        <v>28.608695652173914</v>
      </c>
      <c r="H102" s="123">
        <v>27.391304347826086</v>
      </c>
      <c r="I102" s="54">
        <f t="shared" si="1"/>
        <v>56</v>
      </c>
      <c r="J102" s="125" t="s">
        <v>1609</v>
      </c>
      <c r="K102" s="76" t="s">
        <v>1508</v>
      </c>
      <c r="L102" s="137" t="s">
        <v>483</v>
      </c>
      <c r="M102" s="138">
        <v>9435675933</v>
      </c>
      <c r="N102" s="137" t="s">
        <v>1709</v>
      </c>
      <c r="O102" s="138">
        <v>8011732748</v>
      </c>
      <c r="P102" s="78" t="s">
        <v>1691</v>
      </c>
      <c r="Q102" s="135" t="s">
        <v>405</v>
      </c>
      <c r="R102" s="102">
        <v>22</v>
      </c>
      <c r="S102" s="102" t="s">
        <v>504</v>
      </c>
      <c r="T102" s="18"/>
    </row>
    <row r="103" spans="1:20" ht="24">
      <c r="A103" s="4">
        <v>99</v>
      </c>
      <c r="B103" s="71" t="s">
        <v>94</v>
      </c>
      <c r="C103" s="67" t="s">
        <v>1419</v>
      </c>
      <c r="D103" s="71" t="s">
        <v>25</v>
      </c>
      <c r="E103" s="71" t="s">
        <v>1420</v>
      </c>
      <c r="F103" s="121"/>
      <c r="G103" s="123">
        <v>37.866666666666667</v>
      </c>
      <c r="H103" s="123">
        <v>33.133333333333333</v>
      </c>
      <c r="I103" s="54">
        <f t="shared" si="1"/>
        <v>71</v>
      </c>
      <c r="J103" s="125" t="s">
        <v>1610</v>
      </c>
      <c r="K103" s="76" t="s">
        <v>1508</v>
      </c>
      <c r="L103" s="94" t="s">
        <v>1710</v>
      </c>
      <c r="M103" s="87">
        <v>9401451735</v>
      </c>
      <c r="N103" s="81" t="s">
        <v>1711</v>
      </c>
      <c r="O103" s="139">
        <v>7896653733</v>
      </c>
      <c r="P103" s="78" t="s">
        <v>1691</v>
      </c>
      <c r="Q103" s="135" t="s">
        <v>405</v>
      </c>
      <c r="R103" s="102">
        <v>22</v>
      </c>
      <c r="S103" s="102" t="s">
        <v>504</v>
      </c>
      <c r="T103" s="18"/>
    </row>
    <row r="104" spans="1:20" ht="24">
      <c r="A104" s="4">
        <v>100</v>
      </c>
      <c r="B104" s="71" t="s">
        <v>94</v>
      </c>
      <c r="C104" s="67" t="s">
        <v>1421</v>
      </c>
      <c r="D104" s="71" t="s">
        <v>25</v>
      </c>
      <c r="E104" s="71" t="s">
        <v>1422</v>
      </c>
      <c r="F104" s="121"/>
      <c r="G104" s="123">
        <v>15</v>
      </c>
      <c r="H104" s="123">
        <v>20</v>
      </c>
      <c r="I104" s="54">
        <f t="shared" si="1"/>
        <v>35</v>
      </c>
      <c r="J104" s="125" t="s">
        <v>1611</v>
      </c>
      <c r="K104" s="76" t="s">
        <v>1508</v>
      </c>
      <c r="L104" s="94" t="s">
        <v>1710</v>
      </c>
      <c r="M104" s="87">
        <v>9401451735</v>
      </c>
      <c r="N104" s="81" t="s">
        <v>1711</v>
      </c>
      <c r="O104" s="139">
        <v>7896653733</v>
      </c>
      <c r="P104" s="78" t="s">
        <v>1691</v>
      </c>
      <c r="Q104" s="135" t="s">
        <v>405</v>
      </c>
      <c r="R104" s="102">
        <v>22</v>
      </c>
      <c r="S104" s="102" t="s">
        <v>504</v>
      </c>
      <c r="T104" s="18"/>
    </row>
    <row r="105" spans="1:20" ht="24">
      <c r="A105" s="4">
        <v>101</v>
      </c>
      <c r="B105" s="71" t="s">
        <v>94</v>
      </c>
      <c r="C105" s="67" t="s">
        <v>1423</v>
      </c>
      <c r="D105" s="71" t="s">
        <v>25</v>
      </c>
      <c r="E105" s="71" t="s">
        <v>1424</v>
      </c>
      <c r="F105" s="121"/>
      <c r="G105" s="123">
        <v>18.107142857142858</v>
      </c>
      <c r="H105" s="123">
        <v>20.892857142857142</v>
      </c>
      <c r="I105" s="54">
        <f t="shared" si="1"/>
        <v>39</v>
      </c>
      <c r="J105" s="125" t="s">
        <v>1612</v>
      </c>
      <c r="K105" s="76" t="s">
        <v>1508</v>
      </c>
      <c r="L105" s="94" t="s">
        <v>1710</v>
      </c>
      <c r="M105" s="87">
        <v>9401451735</v>
      </c>
      <c r="N105" s="81" t="s">
        <v>1711</v>
      </c>
      <c r="O105" s="139">
        <v>7896653733</v>
      </c>
      <c r="P105" s="78" t="s">
        <v>1692</v>
      </c>
      <c r="Q105" s="135" t="s">
        <v>407</v>
      </c>
      <c r="R105" s="102">
        <v>22</v>
      </c>
      <c r="S105" s="102" t="s">
        <v>504</v>
      </c>
      <c r="T105" s="18"/>
    </row>
    <row r="106" spans="1:20" ht="24">
      <c r="A106" s="4">
        <v>102</v>
      </c>
      <c r="B106" s="71" t="s">
        <v>94</v>
      </c>
      <c r="C106" s="67" t="s">
        <v>1425</v>
      </c>
      <c r="D106" s="71" t="s">
        <v>25</v>
      </c>
      <c r="E106" s="71" t="s">
        <v>1426</v>
      </c>
      <c r="F106" s="121"/>
      <c r="G106" s="123">
        <v>10.185185185185185</v>
      </c>
      <c r="H106" s="123">
        <v>11.814814814814817</v>
      </c>
      <c r="I106" s="54">
        <f t="shared" si="1"/>
        <v>22</v>
      </c>
      <c r="J106" s="125" t="s">
        <v>1613</v>
      </c>
      <c r="K106" s="76" t="s">
        <v>1577</v>
      </c>
      <c r="L106" s="94" t="s">
        <v>1710</v>
      </c>
      <c r="M106" s="87">
        <v>9401451735</v>
      </c>
      <c r="N106" s="81" t="s">
        <v>1711</v>
      </c>
      <c r="O106" s="139">
        <v>7896653733</v>
      </c>
      <c r="P106" s="78" t="s">
        <v>1692</v>
      </c>
      <c r="Q106" s="135" t="s">
        <v>407</v>
      </c>
      <c r="R106" s="102">
        <v>22</v>
      </c>
      <c r="S106" s="102" t="s">
        <v>504</v>
      </c>
      <c r="T106" s="18"/>
    </row>
    <row r="107" spans="1:20" ht="24">
      <c r="A107" s="4">
        <v>103</v>
      </c>
      <c r="B107" s="71" t="s">
        <v>94</v>
      </c>
      <c r="C107" s="67" t="s">
        <v>1427</v>
      </c>
      <c r="D107" s="71" t="s">
        <v>25</v>
      </c>
      <c r="E107" s="71" t="s">
        <v>1428</v>
      </c>
      <c r="F107" s="121"/>
      <c r="G107" s="123">
        <v>17.704545454545453</v>
      </c>
      <c r="H107" s="123">
        <v>23.295454545454547</v>
      </c>
      <c r="I107" s="54">
        <f t="shared" si="1"/>
        <v>41</v>
      </c>
      <c r="J107" s="125" t="s">
        <v>1614</v>
      </c>
      <c r="K107" s="76" t="s">
        <v>1577</v>
      </c>
      <c r="L107" s="94" t="s">
        <v>1710</v>
      </c>
      <c r="M107" s="87">
        <v>9401451735</v>
      </c>
      <c r="N107" s="81" t="s">
        <v>1711</v>
      </c>
      <c r="O107" s="139">
        <v>7896653733</v>
      </c>
      <c r="P107" s="78" t="s">
        <v>1692</v>
      </c>
      <c r="Q107" s="135" t="s">
        <v>407</v>
      </c>
      <c r="R107" s="102">
        <v>22</v>
      </c>
      <c r="S107" s="102" t="s">
        <v>504</v>
      </c>
      <c r="T107" s="18"/>
    </row>
    <row r="108" spans="1:20" ht="24">
      <c r="A108" s="4">
        <v>104</v>
      </c>
      <c r="B108" s="71" t="s">
        <v>94</v>
      </c>
      <c r="C108" s="67" t="s">
        <v>1429</v>
      </c>
      <c r="D108" s="71" t="s">
        <v>25</v>
      </c>
      <c r="E108" s="71" t="s">
        <v>1430</v>
      </c>
      <c r="F108" s="121"/>
      <c r="G108" s="123">
        <v>22.117647058823529</v>
      </c>
      <c r="H108" s="123">
        <v>24.882352941176471</v>
      </c>
      <c r="I108" s="54">
        <f t="shared" si="1"/>
        <v>47</v>
      </c>
      <c r="J108" s="125" t="s">
        <v>1615</v>
      </c>
      <c r="K108" s="76" t="s">
        <v>1577</v>
      </c>
      <c r="L108" s="94" t="s">
        <v>1710</v>
      </c>
      <c r="M108" s="87">
        <v>9401451735</v>
      </c>
      <c r="N108" s="81" t="s">
        <v>1711</v>
      </c>
      <c r="O108" s="139">
        <v>7896653733</v>
      </c>
      <c r="P108" s="78" t="s">
        <v>1693</v>
      </c>
      <c r="Q108" s="135" t="s">
        <v>399</v>
      </c>
      <c r="R108" s="102">
        <v>22</v>
      </c>
      <c r="S108" s="102" t="s">
        <v>504</v>
      </c>
      <c r="T108" s="18"/>
    </row>
    <row r="109" spans="1:20" ht="24">
      <c r="A109" s="4">
        <v>105</v>
      </c>
      <c r="B109" s="71" t="s">
        <v>94</v>
      </c>
      <c r="C109" s="67" t="s">
        <v>1431</v>
      </c>
      <c r="D109" s="71" t="s">
        <v>25</v>
      </c>
      <c r="E109" s="71" t="s">
        <v>1432</v>
      </c>
      <c r="F109" s="121"/>
      <c r="G109" s="123">
        <v>24.157894736842103</v>
      </c>
      <c r="H109" s="123">
        <v>26.842105263157894</v>
      </c>
      <c r="I109" s="54">
        <f t="shared" si="1"/>
        <v>51</v>
      </c>
      <c r="J109" s="125" t="s">
        <v>1616</v>
      </c>
      <c r="K109" s="76" t="s">
        <v>1577</v>
      </c>
      <c r="L109" s="94" t="s">
        <v>1710</v>
      </c>
      <c r="M109" s="87">
        <v>9401451735</v>
      </c>
      <c r="N109" s="81" t="s">
        <v>1711</v>
      </c>
      <c r="O109" s="139">
        <v>7896653733</v>
      </c>
      <c r="P109" s="78" t="s">
        <v>1693</v>
      </c>
      <c r="Q109" s="135" t="s">
        <v>399</v>
      </c>
      <c r="R109" s="102">
        <v>22</v>
      </c>
      <c r="S109" s="102" t="s">
        <v>504</v>
      </c>
      <c r="T109" s="18"/>
    </row>
    <row r="110" spans="1:20" ht="24">
      <c r="A110" s="4">
        <v>106</v>
      </c>
      <c r="B110" s="71" t="s">
        <v>94</v>
      </c>
      <c r="C110" s="67" t="s">
        <v>1433</v>
      </c>
      <c r="D110" s="71" t="s">
        <v>25</v>
      </c>
      <c r="E110" s="71" t="s">
        <v>1434</v>
      </c>
      <c r="F110" s="121"/>
      <c r="G110" s="123">
        <v>9.75</v>
      </c>
      <c r="H110" s="123">
        <v>11.25</v>
      </c>
      <c r="I110" s="54">
        <f t="shared" si="1"/>
        <v>21</v>
      </c>
      <c r="J110" s="125" t="s">
        <v>1617</v>
      </c>
      <c r="K110" s="76" t="s">
        <v>1508</v>
      </c>
      <c r="L110" s="94" t="s">
        <v>1710</v>
      </c>
      <c r="M110" s="87">
        <v>9401451735</v>
      </c>
      <c r="N110" s="81" t="s">
        <v>1711</v>
      </c>
      <c r="O110" s="139">
        <v>7896653733</v>
      </c>
      <c r="P110" s="78" t="s">
        <v>1693</v>
      </c>
      <c r="Q110" s="135" t="s">
        <v>399</v>
      </c>
      <c r="R110" s="102">
        <v>22</v>
      </c>
      <c r="S110" s="102" t="s">
        <v>504</v>
      </c>
      <c r="T110" s="18"/>
    </row>
    <row r="111" spans="1:20" ht="24">
      <c r="A111" s="4">
        <v>107</v>
      </c>
      <c r="B111" s="71" t="s">
        <v>94</v>
      </c>
      <c r="C111" s="67" t="s">
        <v>1435</v>
      </c>
      <c r="D111" s="71" t="s">
        <v>25</v>
      </c>
      <c r="E111" s="71" t="s">
        <v>1436</v>
      </c>
      <c r="F111" s="121"/>
      <c r="G111" s="123">
        <v>17.0625</v>
      </c>
      <c r="H111" s="123">
        <v>21.9375</v>
      </c>
      <c r="I111" s="54">
        <f t="shared" si="1"/>
        <v>39</v>
      </c>
      <c r="J111" s="125" t="s">
        <v>1618</v>
      </c>
      <c r="K111" s="76" t="s">
        <v>1577</v>
      </c>
      <c r="L111" s="94" t="s">
        <v>1710</v>
      </c>
      <c r="M111" s="87">
        <v>9401451735</v>
      </c>
      <c r="N111" s="81" t="s">
        <v>1711</v>
      </c>
      <c r="O111" s="139">
        <v>7896653733</v>
      </c>
      <c r="P111" s="78" t="s">
        <v>1694</v>
      </c>
      <c r="Q111" s="135" t="s">
        <v>401</v>
      </c>
      <c r="R111" s="102">
        <v>22</v>
      </c>
      <c r="S111" s="102" t="s">
        <v>504</v>
      </c>
      <c r="T111" s="18"/>
    </row>
    <row r="112" spans="1:20" ht="24">
      <c r="A112" s="4">
        <v>108</v>
      </c>
      <c r="B112" s="71" t="s">
        <v>94</v>
      </c>
      <c r="C112" s="67" t="s">
        <v>1437</v>
      </c>
      <c r="D112" s="71" t="s">
        <v>25</v>
      </c>
      <c r="E112" s="71" t="s">
        <v>1438</v>
      </c>
      <c r="F112" s="121"/>
      <c r="G112" s="123">
        <v>48.572519083969468</v>
      </c>
      <c r="H112" s="123">
        <v>52.427480916030532</v>
      </c>
      <c r="I112" s="54">
        <f t="shared" si="1"/>
        <v>101</v>
      </c>
      <c r="J112" s="125" t="s">
        <v>1619</v>
      </c>
      <c r="K112" s="76" t="s">
        <v>1500</v>
      </c>
      <c r="L112" s="95" t="s">
        <v>833</v>
      </c>
      <c r="M112" s="111">
        <v>9508028418</v>
      </c>
      <c r="N112" s="95" t="s">
        <v>1712</v>
      </c>
      <c r="O112" s="140">
        <v>8471996349</v>
      </c>
      <c r="P112" s="78" t="s">
        <v>1694</v>
      </c>
      <c r="Q112" s="135" t="s">
        <v>401</v>
      </c>
      <c r="R112" s="102">
        <v>22</v>
      </c>
      <c r="S112" s="102" t="s">
        <v>504</v>
      </c>
      <c r="T112" s="18"/>
    </row>
    <row r="113" spans="1:20" ht="24">
      <c r="A113" s="4">
        <v>109</v>
      </c>
      <c r="B113" s="71" t="s">
        <v>94</v>
      </c>
      <c r="C113" s="67" t="s">
        <v>1439</v>
      </c>
      <c r="D113" s="71" t="s">
        <v>25</v>
      </c>
      <c r="E113" s="71" t="s">
        <v>1440</v>
      </c>
      <c r="F113" s="121"/>
      <c r="G113" s="123">
        <v>30.30612244897959</v>
      </c>
      <c r="H113" s="123">
        <v>24.693877551020407</v>
      </c>
      <c r="I113" s="54">
        <f t="shared" si="1"/>
        <v>55</v>
      </c>
      <c r="J113" s="125" t="s">
        <v>1620</v>
      </c>
      <c r="K113" s="76" t="s">
        <v>1500</v>
      </c>
      <c r="L113" s="95" t="s">
        <v>833</v>
      </c>
      <c r="M113" s="111">
        <v>9508028418</v>
      </c>
      <c r="N113" s="95" t="s">
        <v>1712</v>
      </c>
      <c r="O113" s="140">
        <v>8471996349</v>
      </c>
      <c r="P113" s="78" t="s">
        <v>1695</v>
      </c>
      <c r="Q113" s="135" t="s">
        <v>403</v>
      </c>
      <c r="R113" s="102">
        <v>22</v>
      </c>
      <c r="S113" s="102" t="s">
        <v>504</v>
      </c>
      <c r="T113" s="18"/>
    </row>
    <row r="114" spans="1:20" ht="24">
      <c r="A114" s="4">
        <v>110</v>
      </c>
      <c r="B114" s="71" t="s">
        <v>94</v>
      </c>
      <c r="C114" s="67" t="s">
        <v>1441</v>
      </c>
      <c r="D114" s="71" t="s">
        <v>25</v>
      </c>
      <c r="E114" s="71" t="s">
        <v>1442</v>
      </c>
      <c r="F114" s="121"/>
      <c r="G114" s="123">
        <v>19.345454545454544</v>
      </c>
      <c r="H114" s="123">
        <v>18.654545454545456</v>
      </c>
      <c r="I114" s="54">
        <f t="shared" si="1"/>
        <v>38</v>
      </c>
      <c r="J114" s="125" t="s">
        <v>1621</v>
      </c>
      <c r="K114" s="76" t="s">
        <v>1622</v>
      </c>
      <c r="L114" s="95" t="s">
        <v>833</v>
      </c>
      <c r="M114" s="111">
        <v>9508028418</v>
      </c>
      <c r="N114" s="95" t="s">
        <v>1712</v>
      </c>
      <c r="O114" s="140">
        <v>8471996349</v>
      </c>
      <c r="P114" s="78" t="s">
        <v>1695</v>
      </c>
      <c r="Q114" s="135" t="s">
        <v>403</v>
      </c>
      <c r="R114" s="102">
        <v>22</v>
      </c>
      <c r="S114" s="102" t="s">
        <v>504</v>
      </c>
      <c r="T114" s="18"/>
    </row>
    <row r="115" spans="1:20" ht="24">
      <c r="A115" s="4">
        <v>111</v>
      </c>
      <c r="B115" s="71" t="s">
        <v>94</v>
      </c>
      <c r="C115" s="67" t="s">
        <v>1443</v>
      </c>
      <c r="D115" s="71" t="s">
        <v>25</v>
      </c>
      <c r="E115" s="71" t="s">
        <v>1444</v>
      </c>
      <c r="F115" s="121"/>
      <c r="G115" s="123">
        <v>29.095238095238095</v>
      </c>
      <c r="H115" s="123">
        <v>22.904761904761905</v>
      </c>
      <c r="I115" s="54">
        <f t="shared" si="1"/>
        <v>52</v>
      </c>
      <c r="J115" s="125" t="s">
        <v>1623</v>
      </c>
      <c r="K115" s="76" t="s">
        <v>1500</v>
      </c>
      <c r="L115" s="95" t="s">
        <v>833</v>
      </c>
      <c r="M115" s="111">
        <v>9508028418</v>
      </c>
      <c r="N115" s="95" t="s">
        <v>1712</v>
      </c>
      <c r="O115" s="140">
        <v>8471996349</v>
      </c>
      <c r="P115" s="78" t="s">
        <v>1695</v>
      </c>
      <c r="Q115" s="135" t="s">
        <v>403</v>
      </c>
      <c r="R115" s="102">
        <v>22</v>
      </c>
      <c r="S115" s="102" t="s">
        <v>504</v>
      </c>
      <c r="T115" s="18"/>
    </row>
    <row r="116" spans="1:20" ht="24">
      <c r="A116" s="4">
        <v>112</v>
      </c>
      <c r="B116" s="71" t="s">
        <v>94</v>
      </c>
      <c r="C116" s="67" t="s">
        <v>1445</v>
      </c>
      <c r="D116" s="71" t="s">
        <v>25</v>
      </c>
      <c r="E116" s="71" t="s">
        <v>1446</v>
      </c>
      <c r="F116" s="121"/>
      <c r="G116" s="123">
        <v>21.176470588235293</v>
      </c>
      <c r="H116" s="123">
        <v>28.823529411764703</v>
      </c>
      <c r="I116" s="54">
        <f t="shared" si="1"/>
        <v>50</v>
      </c>
      <c r="J116" s="125" t="s">
        <v>1624</v>
      </c>
      <c r="K116" s="76" t="s">
        <v>1500</v>
      </c>
      <c r="L116" s="95" t="s">
        <v>833</v>
      </c>
      <c r="M116" s="111">
        <v>9508028418</v>
      </c>
      <c r="N116" s="95" t="s">
        <v>1712</v>
      </c>
      <c r="O116" s="140">
        <v>8471996349</v>
      </c>
      <c r="P116" s="78" t="s">
        <v>1696</v>
      </c>
      <c r="Q116" s="135" t="s">
        <v>405</v>
      </c>
      <c r="R116" s="102">
        <v>22</v>
      </c>
      <c r="S116" s="102" t="s">
        <v>504</v>
      </c>
      <c r="T116" s="18"/>
    </row>
    <row r="117" spans="1:20" ht="24">
      <c r="A117" s="4">
        <v>113</v>
      </c>
      <c r="B117" s="71" t="s">
        <v>94</v>
      </c>
      <c r="C117" s="67" t="s">
        <v>1447</v>
      </c>
      <c r="D117" s="71" t="s">
        <v>25</v>
      </c>
      <c r="E117" s="71" t="s">
        <v>1448</v>
      </c>
      <c r="F117" s="121"/>
      <c r="G117" s="123">
        <v>29.936708860759495</v>
      </c>
      <c r="H117" s="123">
        <v>25.063291139240505</v>
      </c>
      <c r="I117" s="54">
        <f t="shared" si="1"/>
        <v>55</v>
      </c>
      <c r="J117" s="125" t="s">
        <v>1625</v>
      </c>
      <c r="K117" s="76" t="s">
        <v>1626</v>
      </c>
      <c r="L117" s="95" t="s">
        <v>833</v>
      </c>
      <c r="M117" s="111">
        <v>9508028418</v>
      </c>
      <c r="N117" s="95" t="s">
        <v>1712</v>
      </c>
      <c r="O117" s="140">
        <v>8471996349</v>
      </c>
      <c r="P117" s="78" t="s">
        <v>1697</v>
      </c>
      <c r="Q117" s="135" t="s">
        <v>407</v>
      </c>
      <c r="R117" s="102">
        <v>22</v>
      </c>
      <c r="S117" s="102" t="s">
        <v>504</v>
      </c>
      <c r="T117" s="18"/>
    </row>
    <row r="118" spans="1:20" ht="24">
      <c r="A118" s="4">
        <v>114</v>
      </c>
      <c r="B118" s="71" t="s">
        <v>94</v>
      </c>
      <c r="C118" s="67" t="s">
        <v>1449</v>
      </c>
      <c r="D118" s="71" t="s">
        <v>25</v>
      </c>
      <c r="E118" s="71" t="s">
        <v>1450</v>
      </c>
      <c r="F118" s="121"/>
      <c r="G118" s="123">
        <v>23.545454545454547</v>
      </c>
      <c r="H118" s="123">
        <v>13.454545454545455</v>
      </c>
      <c r="I118" s="54">
        <f t="shared" si="1"/>
        <v>37</v>
      </c>
      <c r="J118" s="125" t="s">
        <v>1627</v>
      </c>
      <c r="K118" s="76" t="s">
        <v>1626</v>
      </c>
      <c r="L118" s="95" t="s">
        <v>833</v>
      </c>
      <c r="M118" s="111">
        <v>9508028418</v>
      </c>
      <c r="N118" s="95" t="s">
        <v>1712</v>
      </c>
      <c r="O118" s="140">
        <v>8471996349</v>
      </c>
      <c r="P118" s="78" t="s">
        <v>1697</v>
      </c>
      <c r="Q118" s="135" t="s">
        <v>407</v>
      </c>
      <c r="R118" s="102">
        <v>22</v>
      </c>
      <c r="S118" s="102" t="s">
        <v>504</v>
      </c>
      <c r="T118" s="18"/>
    </row>
    <row r="119" spans="1:20" ht="24">
      <c r="A119" s="4">
        <v>115</v>
      </c>
      <c r="B119" s="71" t="s">
        <v>94</v>
      </c>
      <c r="C119" s="67" t="s">
        <v>1451</v>
      </c>
      <c r="D119" s="71" t="s">
        <v>25</v>
      </c>
      <c r="E119" s="71" t="s">
        <v>1452</v>
      </c>
      <c r="F119" s="121"/>
      <c r="G119" s="123">
        <v>38.904761904761905</v>
      </c>
      <c r="H119" s="123">
        <v>56.095238095238095</v>
      </c>
      <c r="I119" s="54">
        <f t="shared" si="1"/>
        <v>95</v>
      </c>
      <c r="J119" s="125" t="s">
        <v>1628</v>
      </c>
      <c r="K119" s="76" t="s">
        <v>1626</v>
      </c>
      <c r="L119" s="95" t="s">
        <v>833</v>
      </c>
      <c r="M119" s="111">
        <v>9508028418</v>
      </c>
      <c r="N119" s="95" t="s">
        <v>1712</v>
      </c>
      <c r="O119" s="140">
        <v>8471996349</v>
      </c>
      <c r="P119" s="78" t="s">
        <v>1697</v>
      </c>
      <c r="Q119" s="135" t="s">
        <v>407</v>
      </c>
      <c r="R119" s="102">
        <v>22</v>
      </c>
      <c r="S119" s="102" t="s">
        <v>504</v>
      </c>
      <c r="T119" s="18"/>
    </row>
    <row r="120" spans="1:20" ht="24">
      <c r="A120" s="4">
        <v>116</v>
      </c>
      <c r="B120" s="71" t="s">
        <v>94</v>
      </c>
      <c r="C120" s="67" t="s">
        <v>1453</v>
      </c>
      <c r="D120" s="71" t="s">
        <v>25</v>
      </c>
      <c r="E120" s="71" t="s">
        <v>1454</v>
      </c>
      <c r="F120" s="121"/>
      <c r="G120" s="123">
        <v>30.857142857142861</v>
      </c>
      <c r="H120" s="123">
        <v>9.1428571428571423</v>
      </c>
      <c r="I120" s="54">
        <f t="shared" si="1"/>
        <v>40</v>
      </c>
      <c r="J120" s="125" t="s">
        <v>1629</v>
      </c>
      <c r="K120" s="76" t="s">
        <v>1626</v>
      </c>
      <c r="L120" s="95" t="s">
        <v>833</v>
      </c>
      <c r="M120" s="111">
        <v>9508028418</v>
      </c>
      <c r="N120" s="95" t="s">
        <v>1712</v>
      </c>
      <c r="O120" s="140">
        <v>8471996349</v>
      </c>
      <c r="P120" s="78" t="s">
        <v>1698</v>
      </c>
      <c r="Q120" s="135" t="s">
        <v>409</v>
      </c>
      <c r="R120" s="102">
        <v>22</v>
      </c>
      <c r="S120" s="102" t="s">
        <v>504</v>
      </c>
      <c r="T120" s="18"/>
    </row>
    <row r="121" spans="1:20" ht="24">
      <c r="A121" s="4">
        <v>117</v>
      </c>
      <c r="B121" s="71" t="s">
        <v>94</v>
      </c>
      <c r="C121" s="67" t="s">
        <v>1455</v>
      </c>
      <c r="D121" s="71" t="s">
        <v>25</v>
      </c>
      <c r="E121" s="71" t="s">
        <v>1456</v>
      </c>
      <c r="F121" s="121"/>
      <c r="G121" s="123">
        <v>24.905660377358494</v>
      </c>
      <c r="H121" s="123">
        <v>41.094339622641506</v>
      </c>
      <c r="I121" s="54">
        <f t="shared" si="1"/>
        <v>66</v>
      </c>
      <c r="J121" s="125" t="s">
        <v>1630</v>
      </c>
      <c r="K121" s="76" t="s">
        <v>1626</v>
      </c>
      <c r="L121" s="95" t="s">
        <v>833</v>
      </c>
      <c r="M121" s="111">
        <v>9508028418</v>
      </c>
      <c r="N121" s="95" t="s">
        <v>1712</v>
      </c>
      <c r="O121" s="140">
        <v>8471996349</v>
      </c>
      <c r="P121" s="78" t="s">
        <v>1698</v>
      </c>
      <c r="Q121" s="135" t="s">
        <v>409</v>
      </c>
      <c r="R121" s="102">
        <v>22</v>
      </c>
      <c r="S121" s="102" t="s">
        <v>504</v>
      </c>
      <c r="T121" s="18"/>
    </row>
    <row r="122" spans="1:20" ht="24">
      <c r="A122" s="4">
        <v>118</v>
      </c>
      <c r="B122" s="71" t="s">
        <v>94</v>
      </c>
      <c r="C122" s="67" t="s">
        <v>1457</v>
      </c>
      <c r="D122" s="71" t="s">
        <v>25</v>
      </c>
      <c r="E122" s="71" t="s">
        <v>1458</v>
      </c>
      <c r="F122" s="121"/>
      <c r="G122" s="123">
        <v>57.518181818181816</v>
      </c>
      <c r="H122" s="123">
        <v>53.481818181818184</v>
      </c>
      <c r="I122" s="54">
        <f t="shared" si="1"/>
        <v>111</v>
      </c>
      <c r="J122" s="125" t="s">
        <v>1631</v>
      </c>
      <c r="K122" s="76" t="s">
        <v>1600</v>
      </c>
      <c r="L122" s="81" t="s">
        <v>431</v>
      </c>
      <c r="M122" s="96">
        <v>9435560854</v>
      </c>
      <c r="N122" s="81" t="s">
        <v>432</v>
      </c>
      <c r="O122" s="96">
        <v>8752000729</v>
      </c>
      <c r="P122" s="78" t="s">
        <v>1699</v>
      </c>
      <c r="Q122" s="135" t="s">
        <v>399</v>
      </c>
      <c r="R122" s="102">
        <v>22</v>
      </c>
      <c r="S122" s="102" t="s">
        <v>504</v>
      </c>
      <c r="T122" s="18"/>
    </row>
    <row r="123" spans="1:20" ht="36">
      <c r="A123" s="4">
        <v>119</v>
      </c>
      <c r="B123" s="71" t="s">
        <v>94</v>
      </c>
      <c r="C123" s="67" t="s">
        <v>1459</v>
      </c>
      <c r="D123" s="71" t="s">
        <v>25</v>
      </c>
      <c r="E123" s="71" t="s">
        <v>1460</v>
      </c>
      <c r="F123" s="121"/>
      <c r="G123" s="123">
        <v>14.983333333333334</v>
      </c>
      <c r="H123" s="123">
        <v>14.016666666666666</v>
      </c>
      <c r="I123" s="54">
        <f t="shared" si="1"/>
        <v>29</v>
      </c>
      <c r="J123" s="125" t="s">
        <v>1632</v>
      </c>
      <c r="K123" s="76" t="s">
        <v>1600</v>
      </c>
      <c r="L123" s="81" t="s">
        <v>431</v>
      </c>
      <c r="M123" s="96">
        <v>9435560854</v>
      </c>
      <c r="N123" s="81" t="s">
        <v>432</v>
      </c>
      <c r="O123" s="96">
        <v>8752000729</v>
      </c>
      <c r="P123" s="78" t="s">
        <v>1699</v>
      </c>
      <c r="Q123" s="135" t="s">
        <v>399</v>
      </c>
      <c r="R123" s="102">
        <v>22</v>
      </c>
      <c r="S123" s="102" t="s">
        <v>504</v>
      </c>
      <c r="T123" s="18"/>
    </row>
    <row r="124" spans="1:20" ht="24">
      <c r="A124" s="4">
        <v>120</v>
      </c>
      <c r="B124" s="71" t="s">
        <v>94</v>
      </c>
      <c r="C124" s="67" t="s">
        <v>1461</v>
      </c>
      <c r="D124" s="71" t="s">
        <v>25</v>
      </c>
      <c r="E124" s="71" t="s">
        <v>1462</v>
      </c>
      <c r="F124" s="121"/>
      <c r="G124" s="123">
        <v>8.4705882352941195</v>
      </c>
      <c r="H124" s="123">
        <v>15.52941176470588</v>
      </c>
      <c r="I124" s="54">
        <f t="shared" si="1"/>
        <v>24</v>
      </c>
      <c r="J124" s="125" t="s">
        <v>1633</v>
      </c>
      <c r="K124" s="76" t="s">
        <v>1600</v>
      </c>
      <c r="L124" s="81" t="s">
        <v>493</v>
      </c>
      <c r="M124" s="96">
        <v>8876378238</v>
      </c>
      <c r="N124" s="81" t="s">
        <v>847</v>
      </c>
      <c r="O124" s="96">
        <v>9577545078</v>
      </c>
      <c r="P124" s="78" t="s">
        <v>1700</v>
      </c>
      <c r="Q124" s="135" t="s">
        <v>401</v>
      </c>
      <c r="R124" s="102">
        <v>22</v>
      </c>
      <c r="S124" s="102" t="s">
        <v>504</v>
      </c>
      <c r="T124" s="18"/>
    </row>
    <row r="125" spans="1:20" ht="24">
      <c r="A125" s="4">
        <v>121</v>
      </c>
      <c r="B125" s="71" t="s">
        <v>94</v>
      </c>
      <c r="C125" s="67" t="s">
        <v>1463</v>
      </c>
      <c r="D125" s="71" t="s">
        <v>25</v>
      </c>
      <c r="E125" s="71" t="s">
        <v>1464</v>
      </c>
      <c r="F125" s="121"/>
      <c r="G125" s="123">
        <v>20.066666666666663</v>
      </c>
      <c r="H125" s="123">
        <v>22.93333333333333</v>
      </c>
      <c r="I125" s="54">
        <f t="shared" si="1"/>
        <v>42.999999999999993</v>
      </c>
      <c r="J125" s="125" t="s">
        <v>1634</v>
      </c>
      <c r="K125" s="76" t="s">
        <v>1600</v>
      </c>
      <c r="L125" s="81" t="s">
        <v>490</v>
      </c>
      <c r="M125" s="96">
        <v>9085739542</v>
      </c>
      <c r="N125" s="81" t="s">
        <v>491</v>
      </c>
      <c r="O125" s="96">
        <v>9954650037</v>
      </c>
      <c r="P125" s="78" t="s">
        <v>1700</v>
      </c>
      <c r="Q125" s="135" t="s">
        <v>401</v>
      </c>
      <c r="R125" s="102">
        <v>22</v>
      </c>
      <c r="S125" s="102" t="s">
        <v>504</v>
      </c>
      <c r="T125" s="18"/>
    </row>
    <row r="126" spans="1:20" ht="24">
      <c r="A126" s="4">
        <v>122</v>
      </c>
      <c r="B126" s="71" t="s">
        <v>94</v>
      </c>
      <c r="C126" s="67" t="s">
        <v>1465</v>
      </c>
      <c r="D126" s="71" t="s">
        <v>25</v>
      </c>
      <c r="E126" s="71" t="s">
        <v>1466</v>
      </c>
      <c r="F126" s="121"/>
      <c r="G126" s="123">
        <v>15.938461538461539</v>
      </c>
      <c r="H126" s="123">
        <v>21.061538461538461</v>
      </c>
      <c r="I126" s="54">
        <f t="shared" si="1"/>
        <v>37</v>
      </c>
      <c r="J126" s="125" t="s">
        <v>1635</v>
      </c>
      <c r="K126" s="76" t="s">
        <v>1600</v>
      </c>
      <c r="L126" s="107" t="s">
        <v>493</v>
      </c>
      <c r="M126" s="96">
        <v>8876378238</v>
      </c>
      <c r="N126" s="81" t="s">
        <v>841</v>
      </c>
      <c r="O126" s="96">
        <v>9864664439</v>
      </c>
      <c r="P126" s="78" t="s">
        <v>1700</v>
      </c>
      <c r="Q126" s="135" t="s">
        <v>401</v>
      </c>
      <c r="R126" s="102">
        <v>22</v>
      </c>
      <c r="S126" s="102" t="s">
        <v>504</v>
      </c>
      <c r="T126" s="18"/>
    </row>
    <row r="127" spans="1:20" ht="24">
      <c r="A127" s="4">
        <v>123</v>
      </c>
      <c r="B127" s="71" t="s">
        <v>94</v>
      </c>
      <c r="C127" s="67" t="s">
        <v>1467</v>
      </c>
      <c r="D127" s="71" t="s">
        <v>25</v>
      </c>
      <c r="E127" s="71" t="s">
        <v>1468</v>
      </c>
      <c r="F127" s="121"/>
      <c r="G127" s="123">
        <v>20.12280701754386</v>
      </c>
      <c r="H127" s="123">
        <v>16.87719298245614</v>
      </c>
      <c r="I127" s="54">
        <f t="shared" si="1"/>
        <v>37</v>
      </c>
      <c r="J127" s="125" t="s">
        <v>1636</v>
      </c>
      <c r="K127" s="76" t="s">
        <v>1600</v>
      </c>
      <c r="L127" s="81" t="s">
        <v>490</v>
      </c>
      <c r="M127" s="96">
        <v>9085739542</v>
      </c>
      <c r="N127" s="81" t="s">
        <v>492</v>
      </c>
      <c r="O127" s="96">
        <v>9613975367</v>
      </c>
      <c r="P127" s="78" t="s">
        <v>1701</v>
      </c>
      <c r="Q127" s="135" t="s">
        <v>403</v>
      </c>
      <c r="R127" s="102">
        <v>22</v>
      </c>
      <c r="S127" s="102" t="s">
        <v>504</v>
      </c>
      <c r="T127" s="18"/>
    </row>
    <row r="128" spans="1:20" ht="36">
      <c r="A128" s="4">
        <v>124</v>
      </c>
      <c r="B128" s="71" t="s">
        <v>94</v>
      </c>
      <c r="C128" s="67" t="s">
        <v>1469</v>
      </c>
      <c r="D128" s="71" t="s">
        <v>25</v>
      </c>
      <c r="E128" s="71" t="s">
        <v>1470</v>
      </c>
      <c r="F128" s="121"/>
      <c r="G128" s="123">
        <v>22.725274725274723</v>
      </c>
      <c r="H128" s="123">
        <v>24.274725274725277</v>
      </c>
      <c r="I128" s="54">
        <f t="shared" si="1"/>
        <v>47</v>
      </c>
      <c r="J128" s="125" t="s">
        <v>1637</v>
      </c>
      <c r="K128" s="76" t="s">
        <v>1600</v>
      </c>
      <c r="L128" s="81" t="s">
        <v>490</v>
      </c>
      <c r="M128" s="96">
        <v>9085739542</v>
      </c>
      <c r="N128" s="81" t="s">
        <v>1713</v>
      </c>
      <c r="O128" s="96">
        <v>9435249016</v>
      </c>
      <c r="P128" s="78" t="s">
        <v>1701</v>
      </c>
      <c r="Q128" s="135" t="s">
        <v>403</v>
      </c>
      <c r="R128" s="102">
        <v>35</v>
      </c>
      <c r="S128" s="102" t="s">
        <v>504</v>
      </c>
      <c r="T128" s="18"/>
    </row>
    <row r="129" spans="1:20" ht="24">
      <c r="A129" s="4">
        <v>125</v>
      </c>
      <c r="B129" s="71" t="s">
        <v>94</v>
      </c>
      <c r="C129" s="124" t="s">
        <v>1471</v>
      </c>
      <c r="D129" s="71" t="s">
        <v>25</v>
      </c>
      <c r="E129" s="65" t="s">
        <v>1472</v>
      </c>
      <c r="F129" s="121"/>
      <c r="G129" s="123">
        <v>21.102941176470587</v>
      </c>
      <c r="H129" s="123">
        <v>19.897058823529413</v>
      </c>
      <c r="I129" s="54">
        <f t="shared" si="1"/>
        <v>41</v>
      </c>
      <c r="J129" s="125" t="s">
        <v>1638</v>
      </c>
      <c r="K129" s="76" t="s">
        <v>1600</v>
      </c>
      <c r="L129" s="81" t="s">
        <v>490</v>
      </c>
      <c r="M129" s="96">
        <v>9085739542</v>
      </c>
      <c r="N129" s="81" t="s">
        <v>452</v>
      </c>
      <c r="O129" s="96">
        <v>9678403931</v>
      </c>
      <c r="P129" s="78" t="s">
        <v>1701</v>
      </c>
      <c r="Q129" s="135" t="s">
        <v>403</v>
      </c>
      <c r="R129" s="102">
        <v>35</v>
      </c>
      <c r="S129" s="102" t="s">
        <v>504</v>
      </c>
      <c r="T129" s="18"/>
    </row>
    <row r="130" spans="1:20" ht="24">
      <c r="A130" s="4">
        <v>126</v>
      </c>
      <c r="B130" s="71" t="s">
        <v>94</v>
      </c>
      <c r="C130" s="67" t="s">
        <v>1473</v>
      </c>
      <c r="D130" s="71" t="s">
        <v>25</v>
      </c>
      <c r="E130" s="71" t="s">
        <v>1474</v>
      </c>
      <c r="F130" s="121"/>
      <c r="G130" s="123">
        <v>21.09375</v>
      </c>
      <c r="H130" s="123">
        <v>28.90625</v>
      </c>
      <c r="I130" s="54">
        <f t="shared" si="1"/>
        <v>50</v>
      </c>
      <c r="J130" s="125" t="s">
        <v>1639</v>
      </c>
      <c r="K130" s="76" t="s">
        <v>1600</v>
      </c>
      <c r="L130" s="81" t="s">
        <v>493</v>
      </c>
      <c r="M130" s="96">
        <v>8876378238</v>
      </c>
      <c r="N130" s="81" t="s">
        <v>494</v>
      </c>
      <c r="O130" s="96">
        <v>9477545078</v>
      </c>
      <c r="P130" s="78" t="s">
        <v>1702</v>
      </c>
      <c r="Q130" s="135" t="s">
        <v>405</v>
      </c>
      <c r="R130" s="102">
        <v>35</v>
      </c>
      <c r="S130" s="102" t="s">
        <v>504</v>
      </c>
      <c r="T130" s="18"/>
    </row>
    <row r="131" spans="1:20" ht="24">
      <c r="A131" s="4">
        <v>127</v>
      </c>
      <c r="B131" s="71" t="s">
        <v>94</v>
      </c>
      <c r="C131" s="67" t="s">
        <v>1475</v>
      </c>
      <c r="D131" s="71" t="s">
        <v>25</v>
      </c>
      <c r="E131" s="71" t="s">
        <v>1476</v>
      </c>
      <c r="F131" s="121"/>
      <c r="G131" s="123">
        <v>40.718562874251496</v>
      </c>
      <c r="H131" s="123">
        <v>39.281437125748496</v>
      </c>
      <c r="I131" s="54">
        <f t="shared" si="1"/>
        <v>80</v>
      </c>
      <c r="J131" s="125" t="s">
        <v>1640</v>
      </c>
      <c r="K131" s="76" t="s">
        <v>1508</v>
      </c>
      <c r="L131" s="100" t="s">
        <v>502</v>
      </c>
      <c r="M131" s="101">
        <v>9401451742</v>
      </c>
      <c r="N131" s="95" t="s">
        <v>503</v>
      </c>
      <c r="O131" s="101">
        <v>9508742726</v>
      </c>
      <c r="P131" s="78" t="s">
        <v>1702</v>
      </c>
      <c r="Q131" s="135" t="s">
        <v>405</v>
      </c>
      <c r="R131" s="102">
        <v>35</v>
      </c>
      <c r="S131" s="102" t="s">
        <v>504</v>
      </c>
      <c r="T131" s="18"/>
    </row>
    <row r="132" spans="1:20" ht="24">
      <c r="A132" s="4">
        <v>128</v>
      </c>
      <c r="B132" s="71" t="s">
        <v>94</v>
      </c>
      <c r="C132" s="67" t="s">
        <v>1477</v>
      </c>
      <c r="D132" s="71" t="s">
        <v>25</v>
      </c>
      <c r="E132" s="71" t="s">
        <v>1478</v>
      </c>
      <c r="F132" s="121"/>
      <c r="G132" s="123">
        <v>9.1481481481481488</v>
      </c>
      <c r="H132" s="123">
        <v>9.8518518518518512</v>
      </c>
      <c r="I132" s="54">
        <f t="shared" si="1"/>
        <v>19</v>
      </c>
      <c r="J132" s="125" t="s">
        <v>1641</v>
      </c>
      <c r="K132" s="76" t="s">
        <v>1508</v>
      </c>
      <c r="L132" s="107" t="s">
        <v>820</v>
      </c>
      <c r="M132" s="101">
        <v>9401451742</v>
      </c>
      <c r="N132" s="95" t="s">
        <v>821</v>
      </c>
      <c r="O132" s="101">
        <v>9954486762</v>
      </c>
      <c r="P132" s="78" t="s">
        <v>1702</v>
      </c>
      <c r="Q132" s="135" t="s">
        <v>405</v>
      </c>
      <c r="R132" s="102">
        <v>35</v>
      </c>
      <c r="S132" s="102" t="s">
        <v>504</v>
      </c>
      <c r="T132" s="18"/>
    </row>
    <row r="133" spans="1:20" ht="24">
      <c r="A133" s="4">
        <v>129</v>
      </c>
      <c r="B133" s="71" t="s">
        <v>94</v>
      </c>
      <c r="C133" s="67" t="s">
        <v>1479</v>
      </c>
      <c r="D133" s="71" t="s">
        <v>25</v>
      </c>
      <c r="E133" s="71" t="s">
        <v>1480</v>
      </c>
      <c r="F133" s="121"/>
      <c r="G133" s="123">
        <v>14.424242424242424</v>
      </c>
      <c r="H133" s="123">
        <v>13.575757575757576</v>
      </c>
      <c r="I133" s="54">
        <f t="shared" si="1"/>
        <v>28</v>
      </c>
      <c r="J133" s="125" t="s">
        <v>1642</v>
      </c>
      <c r="K133" s="76" t="s">
        <v>1508</v>
      </c>
      <c r="L133" s="107" t="s">
        <v>822</v>
      </c>
      <c r="M133" s="101">
        <v>9435629689</v>
      </c>
      <c r="N133" s="95" t="s">
        <v>823</v>
      </c>
      <c r="O133" s="101">
        <v>9864728774</v>
      </c>
      <c r="P133" s="78" t="s">
        <v>1703</v>
      </c>
      <c r="Q133" s="135" t="s">
        <v>407</v>
      </c>
      <c r="R133" s="102">
        <v>35</v>
      </c>
      <c r="S133" s="102" t="s">
        <v>504</v>
      </c>
      <c r="T133" s="18"/>
    </row>
    <row r="134" spans="1:20" ht="24">
      <c r="A134" s="4">
        <v>130</v>
      </c>
      <c r="B134" s="71" t="s">
        <v>94</v>
      </c>
      <c r="C134" s="67" t="s">
        <v>1481</v>
      </c>
      <c r="D134" s="71" t="s">
        <v>25</v>
      </c>
      <c r="E134" s="71" t="s">
        <v>1482</v>
      </c>
      <c r="F134" s="121"/>
      <c r="G134" s="123">
        <v>14.638888888888889</v>
      </c>
      <c r="H134" s="123">
        <v>16.361111111111111</v>
      </c>
      <c r="I134" s="54">
        <f t="shared" ref="I134:I164" si="2">SUM(G134:H134)</f>
        <v>31</v>
      </c>
      <c r="J134" s="125" t="s">
        <v>1643</v>
      </c>
      <c r="K134" s="76" t="s">
        <v>1508</v>
      </c>
      <c r="L134" s="100" t="s">
        <v>502</v>
      </c>
      <c r="M134" s="101">
        <v>9401451742</v>
      </c>
      <c r="N134" s="95" t="s">
        <v>1714</v>
      </c>
      <c r="O134" s="101">
        <v>9613635433</v>
      </c>
      <c r="P134" s="78" t="s">
        <v>1703</v>
      </c>
      <c r="Q134" s="135" t="s">
        <v>407</v>
      </c>
      <c r="R134" s="102">
        <v>35</v>
      </c>
      <c r="S134" s="102" t="s">
        <v>504</v>
      </c>
      <c r="T134" s="18"/>
    </row>
    <row r="135" spans="1:20" ht="24">
      <c r="A135" s="4">
        <v>131</v>
      </c>
      <c r="B135" s="71" t="s">
        <v>94</v>
      </c>
      <c r="C135" s="67" t="s">
        <v>1483</v>
      </c>
      <c r="D135" s="71" t="s">
        <v>25</v>
      </c>
      <c r="E135" s="71" t="s">
        <v>1484</v>
      </c>
      <c r="F135" s="121"/>
      <c r="G135" s="123">
        <v>33.777777777777779</v>
      </c>
      <c r="H135" s="123">
        <v>42.222222222222221</v>
      </c>
      <c r="I135" s="54">
        <f t="shared" si="2"/>
        <v>76</v>
      </c>
      <c r="J135" s="125" t="s">
        <v>1644</v>
      </c>
      <c r="K135" s="76" t="s">
        <v>1508</v>
      </c>
      <c r="L135" s="107" t="s">
        <v>824</v>
      </c>
      <c r="M135" s="101">
        <v>9435629689</v>
      </c>
      <c r="N135" s="95" t="s">
        <v>825</v>
      </c>
      <c r="O135" s="101">
        <v>9577223454</v>
      </c>
      <c r="P135" s="78" t="s">
        <v>1704</v>
      </c>
      <c r="Q135" s="135" t="s">
        <v>399</v>
      </c>
      <c r="R135" s="102">
        <v>35</v>
      </c>
      <c r="S135" s="102" t="s">
        <v>504</v>
      </c>
      <c r="T135" s="18"/>
    </row>
    <row r="136" spans="1:20" ht="24">
      <c r="A136" s="4">
        <v>132</v>
      </c>
      <c r="B136" s="71" t="s">
        <v>94</v>
      </c>
      <c r="C136" s="67" t="s">
        <v>1485</v>
      </c>
      <c r="D136" s="71" t="s">
        <v>25</v>
      </c>
      <c r="E136" s="71" t="s">
        <v>1486</v>
      </c>
      <c r="F136" s="121"/>
      <c r="G136" s="123">
        <v>11.934426229508196</v>
      </c>
      <c r="H136" s="123">
        <v>14.065573770491804</v>
      </c>
      <c r="I136" s="54">
        <f t="shared" si="2"/>
        <v>26</v>
      </c>
      <c r="J136" s="125" t="s">
        <v>1645</v>
      </c>
      <c r="K136" s="76" t="s">
        <v>1508</v>
      </c>
      <c r="L136" s="95" t="s">
        <v>833</v>
      </c>
      <c r="M136" s="111">
        <v>9508028418</v>
      </c>
      <c r="N136" s="95" t="s">
        <v>1715</v>
      </c>
      <c r="O136" s="140">
        <v>9954632638</v>
      </c>
      <c r="P136" s="78" t="s">
        <v>1704</v>
      </c>
      <c r="Q136" s="135" t="s">
        <v>399</v>
      </c>
      <c r="R136" s="102">
        <v>35</v>
      </c>
      <c r="S136" s="102" t="s">
        <v>504</v>
      </c>
      <c r="T136" s="18"/>
    </row>
    <row r="137" spans="1:20" ht="36">
      <c r="A137" s="4">
        <v>133</v>
      </c>
      <c r="B137" s="71" t="s">
        <v>94</v>
      </c>
      <c r="C137" s="67" t="s">
        <v>1487</v>
      </c>
      <c r="D137" s="71" t="s">
        <v>25</v>
      </c>
      <c r="E137" s="71" t="s">
        <v>1488</v>
      </c>
      <c r="F137" s="121"/>
      <c r="G137" s="123">
        <v>14.285714285714283</v>
      </c>
      <c r="H137" s="123">
        <v>15.714285714285715</v>
      </c>
      <c r="I137" s="54">
        <f t="shared" si="2"/>
        <v>30</v>
      </c>
      <c r="J137" s="125" t="s">
        <v>1646</v>
      </c>
      <c r="K137" s="76" t="s">
        <v>1508</v>
      </c>
      <c r="L137" s="95" t="s">
        <v>833</v>
      </c>
      <c r="M137" s="111">
        <v>9508028418</v>
      </c>
      <c r="N137" s="95" t="s">
        <v>1715</v>
      </c>
      <c r="O137" s="140">
        <v>9954632638</v>
      </c>
      <c r="P137" s="78" t="s">
        <v>1704</v>
      </c>
      <c r="Q137" s="135" t="s">
        <v>399</v>
      </c>
      <c r="R137" s="102">
        <v>35</v>
      </c>
      <c r="S137" s="102" t="s">
        <v>504</v>
      </c>
      <c r="T137" s="18"/>
    </row>
    <row r="138" spans="1:20" ht="24">
      <c r="A138" s="4">
        <v>134</v>
      </c>
      <c r="B138" s="71" t="s">
        <v>94</v>
      </c>
      <c r="C138" s="67" t="s">
        <v>1489</v>
      </c>
      <c r="D138" s="71" t="s">
        <v>25</v>
      </c>
      <c r="E138" s="71" t="s">
        <v>1490</v>
      </c>
      <c r="F138" s="121"/>
      <c r="G138" s="123">
        <v>45.905027932960891</v>
      </c>
      <c r="H138" s="123">
        <v>53.094972067039109</v>
      </c>
      <c r="I138" s="54">
        <f t="shared" si="2"/>
        <v>99</v>
      </c>
      <c r="J138" s="125" t="s">
        <v>1647</v>
      </c>
      <c r="K138" s="76" t="s">
        <v>1622</v>
      </c>
      <c r="L138" s="95" t="s">
        <v>833</v>
      </c>
      <c r="M138" s="111">
        <v>9508028418</v>
      </c>
      <c r="N138" s="95" t="s">
        <v>1715</v>
      </c>
      <c r="O138" s="140">
        <v>9954632638</v>
      </c>
      <c r="P138" s="78" t="s">
        <v>1705</v>
      </c>
      <c r="Q138" s="135" t="s">
        <v>401</v>
      </c>
      <c r="R138" s="102">
        <v>35</v>
      </c>
      <c r="S138" s="102" t="s">
        <v>504</v>
      </c>
      <c r="T138" s="18"/>
    </row>
    <row r="139" spans="1:20" ht="36">
      <c r="A139" s="4">
        <v>135</v>
      </c>
      <c r="B139" s="71" t="s">
        <v>94</v>
      </c>
      <c r="C139" s="67" t="s">
        <v>1491</v>
      </c>
      <c r="D139" s="71" t="s">
        <v>25</v>
      </c>
      <c r="E139" s="71" t="s">
        <v>1492</v>
      </c>
      <c r="F139" s="121"/>
      <c r="G139" s="123">
        <v>24.528301886792455</v>
      </c>
      <c r="H139" s="123">
        <v>27.471698113207545</v>
      </c>
      <c r="I139" s="54">
        <f t="shared" si="2"/>
        <v>52</v>
      </c>
      <c r="J139" s="125" t="s">
        <v>1648</v>
      </c>
      <c r="K139" s="76" t="s">
        <v>1622</v>
      </c>
      <c r="L139" s="95" t="s">
        <v>833</v>
      </c>
      <c r="M139" s="111">
        <v>9508028418</v>
      </c>
      <c r="N139" s="95" t="s">
        <v>1715</v>
      </c>
      <c r="O139" s="140">
        <v>9954632638</v>
      </c>
      <c r="P139" s="78" t="s">
        <v>1705</v>
      </c>
      <c r="Q139" s="135" t="s">
        <v>401</v>
      </c>
      <c r="R139" s="102">
        <v>35</v>
      </c>
      <c r="S139" s="102" t="s">
        <v>504</v>
      </c>
      <c r="T139" s="18"/>
    </row>
    <row r="140" spans="1:20" ht="24">
      <c r="A140" s="4">
        <v>136</v>
      </c>
      <c r="B140" s="71" t="s">
        <v>94</v>
      </c>
      <c r="C140" s="67" t="s">
        <v>1493</v>
      </c>
      <c r="D140" s="71" t="s">
        <v>25</v>
      </c>
      <c r="E140" s="71" t="s">
        <v>1494</v>
      </c>
      <c r="F140" s="121"/>
      <c r="G140" s="123">
        <v>15.882352941176471</v>
      </c>
      <c r="H140" s="123">
        <v>20.117647058823529</v>
      </c>
      <c r="I140" s="54">
        <f t="shared" si="2"/>
        <v>36</v>
      </c>
      <c r="J140" s="125" t="s">
        <v>1649</v>
      </c>
      <c r="K140" s="76" t="s">
        <v>1622</v>
      </c>
      <c r="L140" s="95" t="s">
        <v>833</v>
      </c>
      <c r="M140" s="111">
        <v>9508028418</v>
      </c>
      <c r="N140" s="95" t="s">
        <v>1715</v>
      </c>
      <c r="O140" s="140">
        <v>9954632638</v>
      </c>
      <c r="P140" s="78" t="s">
        <v>1706</v>
      </c>
      <c r="Q140" s="135" t="s">
        <v>403</v>
      </c>
      <c r="R140" s="102">
        <v>35</v>
      </c>
      <c r="S140" s="102" t="s">
        <v>504</v>
      </c>
      <c r="T140" s="18"/>
    </row>
    <row r="141" spans="1:20" ht="24">
      <c r="A141" s="4">
        <v>137</v>
      </c>
      <c r="B141" s="71" t="s">
        <v>94</v>
      </c>
      <c r="C141" s="67" t="s">
        <v>1495</v>
      </c>
      <c r="D141" s="71" t="s">
        <v>25</v>
      </c>
      <c r="E141" s="71" t="s">
        <v>1496</v>
      </c>
      <c r="F141" s="121"/>
      <c r="G141" s="123">
        <v>19.084210526315793</v>
      </c>
      <c r="H141" s="123">
        <v>17.915789473684207</v>
      </c>
      <c r="I141" s="54">
        <f t="shared" si="2"/>
        <v>37</v>
      </c>
      <c r="J141" s="125" t="s">
        <v>1650</v>
      </c>
      <c r="K141" s="76" t="s">
        <v>1500</v>
      </c>
      <c r="L141" s="95" t="s">
        <v>833</v>
      </c>
      <c r="M141" s="111">
        <v>9508028418</v>
      </c>
      <c r="N141" s="95" t="s">
        <v>1715</v>
      </c>
      <c r="O141" s="140">
        <v>9954632638</v>
      </c>
      <c r="P141" s="78" t="s">
        <v>1706</v>
      </c>
      <c r="Q141" s="135" t="s">
        <v>403</v>
      </c>
      <c r="R141" s="102">
        <v>35</v>
      </c>
      <c r="S141" s="102" t="s">
        <v>504</v>
      </c>
      <c r="T141" s="18"/>
    </row>
    <row r="142" spans="1:20" ht="24">
      <c r="A142" s="4">
        <v>138</v>
      </c>
      <c r="B142" s="71" t="s">
        <v>94</v>
      </c>
      <c r="C142" s="67" t="s">
        <v>1497</v>
      </c>
      <c r="D142" s="71" t="s">
        <v>25</v>
      </c>
      <c r="E142" s="71" t="s">
        <v>1498</v>
      </c>
      <c r="F142" s="121"/>
      <c r="G142" s="123">
        <v>25.847457627118644</v>
      </c>
      <c r="H142" s="123">
        <v>24.152542372881356</v>
      </c>
      <c r="I142" s="54">
        <f t="shared" si="2"/>
        <v>50</v>
      </c>
      <c r="J142" s="125" t="s">
        <v>1651</v>
      </c>
      <c r="K142" s="76" t="s">
        <v>1500</v>
      </c>
      <c r="L142" s="95" t="s">
        <v>833</v>
      </c>
      <c r="M142" s="111">
        <v>9508028418</v>
      </c>
      <c r="N142" s="95" t="s">
        <v>1715</v>
      </c>
      <c r="O142" s="140">
        <v>9954632638</v>
      </c>
      <c r="P142" s="78" t="s">
        <v>1706</v>
      </c>
      <c r="Q142" s="135" t="s">
        <v>403</v>
      </c>
      <c r="R142" s="102">
        <v>35</v>
      </c>
      <c r="S142" s="102" t="s">
        <v>504</v>
      </c>
      <c r="T142" s="18"/>
    </row>
    <row r="143" spans="1:20">
      <c r="A143" s="4">
        <v>139</v>
      </c>
      <c r="B143" s="17"/>
      <c r="C143" s="18"/>
      <c r="D143" s="18"/>
      <c r="E143" s="19"/>
      <c r="F143" s="18"/>
      <c r="G143" s="19"/>
      <c r="H143" s="19"/>
      <c r="I143" s="54">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4">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4">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4">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4">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4">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4">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4">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4">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4">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4">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4">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4">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4">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4">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4">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4">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4">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4">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4">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4">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4">
        <f t="shared" si="2"/>
        <v>0</v>
      </c>
      <c r="J164" s="18"/>
      <c r="K164" s="18"/>
      <c r="L164" s="18"/>
      <c r="M164" s="18"/>
      <c r="N164" s="18"/>
      <c r="O164" s="18"/>
      <c r="P164" s="23"/>
      <c r="Q164" s="18"/>
      <c r="R164" s="18"/>
      <c r="S164" s="18"/>
      <c r="T164" s="18"/>
    </row>
    <row r="165" spans="1:20">
      <c r="A165" s="20" t="s">
        <v>11</v>
      </c>
      <c r="B165" s="37"/>
      <c r="C165" s="20">
        <f>COUNTIFS(C5:C164,"*")</f>
        <v>138</v>
      </c>
      <c r="D165" s="20"/>
      <c r="E165" s="13"/>
      <c r="F165" s="20"/>
      <c r="G165" s="55">
        <f>SUM(G5:G164)</f>
        <v>3225.36676114074</v>
      </c>
      <c r="H165" s="55">
        <f>SUM(H5:H164)</f>
        <v>3183.63323885926</v>
      </c>
      <c r="I165" s="55">
        <f>SUM(I5:I164)</f>
        <v>6409</v>
      </c>
      <c r="J165" s="20"/>
      <c r="K165" s="20"/>
      <c r="L165" s="20"/>
      <c r="M165" s="20"/>
      <c r="N165" s="20"/>
      <c r="O165" s="20"/>
      <c r="P165" s="14"/>
      <c r="Q165" s="20"/>
      <c r="R165" s="20"/>
      <c r="S165" s="20"/>
      <c r="T165" s="12"/>
    </row>
    <row r="166" spans="1:20">
      <c r="A166" s="42" t="s">
        <v>62</v>
      </c>
      <c r="B166" s="10">
        <f>COUNTIF(B$5:B$164,"Team 1")</f>
        <v>0</v>
      </c>
      <c r="C166" s="42" t="s">
        <v>25</v>
      </c>
      <c r="D166" s="10">
        <f>COUNTIF(D5:D164,"Anganwadi")</f>
        <v>138</v>
      </c>
    </row>
    <row r="167" spans="1:20">
      <c r="A167" s="42" t="s">
        <v>63</v>
      </c>
      <c r="B167" s="10">
        <f>COUNTIF(B$6:B$164,"Team 2")</f>
        <v>0</v>
      </c>
      <c r="C167" s="42" t="s">
        <v>23</v>
      </c>
      <c r="D167" s="10">
        <f>COUNTIF(D5:D164,"School")</f>
        <v>0</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0 D50:D55 D57:D164 D26:D31 D12:D17 D19:D24 D33:D41 D43:D48">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verticalDpi="0" r:id="rId1"/>
  <headerFooter>
    <oddFooter>&amp;CPages &amp;P of &amp;N</oddFooter>
  </headerFooter>
</worksheet>
</file>

<file path=xl/worksheets/sheet6.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A9" sqref="A9"/>
    </sheetView>
  </sheetViews>
  <sheetFormatPr defaultRowHeight="16.5"/>
  <cols>
    <col min="1" max="1" width="7.85546875" style="1" customWidth="1"/>
    <col min="2" max="2" width="13.7109375" style="1" bestFit="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8.5" customHeight="1">
      <c r="A1" s="205" t="s">
        <v>70</v>
      </c>
      <c r="B1" s="205"/>
      <c r="C1" s="205"/>
      <c r="D1" s="51"/>
      <c r="E1" s="51"/>
      <c r="F1" s="51"/>
      <c r="G1" s="51"/>
      <c r="H1" s="51"/>
      <c r="I1" s="51"/>
      <c r="J1" s="51"/>
      <c r="K1" s="51"/>
      <c r="L1" s="51"/>
      <c r="M1" s="51"/>
      <c r="N1" s="51"/>
      <c r="O1" s="51"/>
      <c r="P1" s="51"/>
      <c r="Q1" s="51"/>
      <c r="R1" s="51"/>
      <c r="S1" s="51"/>
    </row>
    <row r="2" spans="1:20">
      <c r="A2" s="199" t="s">
        <v>59</v>
      </c>
      <c r="B2" s="200"/>
      <c r="C2" s="200"/>
      <c r="D2" s="24">
        <v>43678</v>
      </c>
      <c r="E2" s="21"/>
      <c r="F2" s="21"/>
      <c r="G2" s="21"/>
      <c r="H2" s="21"/>
      <c r="I2" s="21"/>
      <c r="J2" s="21"/>
      <c r="K2" s="21"/>
      <c r="L2" s="21"/>
      <c r="M2" s="21"/>
      <c r="N2" s="21"/>
      <c r="O2" s="21"/>
      <c r="P2" s="21"/>
      <c r="Q2" s="21"/>
      <c r="R2" s="21"/>
      <c r="S2" s="21"/>
    </row>
    <row r="3" spans="1:20" ht="24" customHeight="1">
      <c r="A3" s="201" t="s">
        <v>14</v>
      </c>
      <c r="B3" s="197" t="s">
        <v>61</v>
      </c>
      <c r="C3" s="202" t="s">
        <v>7</v>
      </c>
      <c r="D3" s="202" t="s">
        <v>55</v>
      </c>
      <c r="E3" s="202" t="s">
        <v>16</v>
      </c>
      <c r="F3" s="203" t="s">
        <v>17</v>
      </c>
      <c r="G3" s="202" t="s">
        <v>8</v>
      </c>
      <c r="H3" s="202"/>
      <c r="I3" s="202"/>
      <c r="J3" s="202" t="s">
        <v>31</v>
      </c>
      <c r="K3" s="197" t="s">
        <v>33</v>
      </c>
      <c r="L3" s="197" t="s">
        <v>50</v>
      </c>
      <c r="M3" s="197" t="s">
        <v>51</v>
      </c>
      <c r="N3" s="197" t="s">
        <v>34</v>
      </c>
      <c r="O3" s="197" t="s">
        <v>35</v>
      </c>
      <c r="P3" s="201" t="s">
        <v>54</v>
      </c>
      <c r="Q3" s="202" t="s">
        <v>52</v>
      </c>
      <c r="R3" s="202" t="s">
        <v>32</v>
      </c>
      <c r="S3" s="202" t="s">
        <v>53</v>
      </c>
      <c r="T3" s="202" t="s">
        <v>13</v>
      </c>
    </row>
    <row r="4" spans="1:20" ht="25.5" customHeight="1">
      <c r="A4" s="201"/>
      <c r="B4" s="204"/>
      <c r="C4" s="202"/>
      <c r="D4" s="202"/>
      <c r="E4" s="202"/>
      <c r="F4" s="203"/>
      <c r="G4" s="22" t="s">
        <v>9</v>
      </c>
      <c r="H4" s="22" t="s">
        <v>10</v>
      </c>
      <c r="I4" s="22" t="s">
        <v>11</v>
      </c>
      <c r="J4" s="202"/>
      <c r="K4" s="198"/>
      <c r="L4" s="198"/>
      <c r="M4" s="198"/>
      <c r="N4" s="198"/>
      <c r="O4" s="198"/>
      <c r="P4" s="201"/>
      <c r="Q4" s="201"/>
      <c r="R4" s="202"/>
      <c r="S4" s="202"/>
      <c r="T4" s="202"/>
    </row>
    <row r="5" spans="1:20" ht="24">
      <c r="A5" s="4">
        <v>1</v>
      </c>
      <c r="B5" s="71" t="s">
        <v>93</v>
      </c>
      <c r="C5" s="66" t="s">
        <v>1716</v>
      </c>
      <c r="D5" s="71" t="s">
        <v>23</v>
      </c>
      <c r="E5" s="68" t="s">
        <v>1717</v>
      </c>
      <c r="F5" s="68" t="s">
        <v>193</v>
      </c>
      <c r="G5" s="69">
        <v>14</v>
      </c>
      <c r="H5" s="69">
        <v>19</v>
      </c>
      <c r="I5" s="54">
        <f>SUM(G5:H5)</f>
        <v>33</v>
      </c>
      <c r="J5" s="66" t="s">
        <v>1945</v>
      </c>
      <c r="K5" s="66" t="s">
        <v>1073</v>
      </c>
      <c r="L5" s="95" t="s">
        <v>833</v>
      </c>
      <c r="M5" s="111">
        <v>9508028418</v>
      </c>
      <c r="N5" s="95" t="s">
        <v>1715</v>
      </c>
      <c r="O5" s="140">
        <v>9954632638</v>
      </c>
      <c r="P5" s="77" t="s">
        <v>2072</v>
      </c>
      <c r="Q5" s="77" t="s">
        <v>405</v>
      </c>
      <c r="R5" s="102">
        <v>35</v>
      </c>
      <c r="S5" s="102" t="s">
        <v>504</v>
      </c>
      <c r="T5" s="18"/>
    </row>
    <row r="6" spans="1:20" ht="36">
      <c r="A6" s="4">
        <v>2</v>
      </c>
      <c r="B6" s="71" t="s">
        <v>93</v>
      </c>
      <c r="C6" s="66" t="s">
        <v>1718</v>
      </c>
      <c r="D6" s="71" t="s">
        <v>23</v>
      </c>
      <c r="E6" s="68" t="s">
        <v>1719</v>
      </c>
      <c r="F6" s="68" t="s">
        <v>192</v>
      </c>
      <c r="G6" s="69">
        <v>29</v>
      </c>
      <c r="H6" s="69">
        <v>44</v>
      </c>
      <c r="I6" s="54">
        <f t="shared" ref="I6:I69" si="0">SUM(G6:H6)</f>
        <v>73</v>
      </c>
      <c r="J6" s="66" t="s">
        <v>1946</v>
      </c>
      <c r="K6" s="66" t="s">
        <v>1947</v>
      </c>
      <c r="L6" s="95" t="s">
        <v>833</v>
      </c>
      <c r="M6" s="111">
        <v>9508028418</v>
      </c>
      <c r="N6" s="95" t="s">
        <v>1715</v>
      </c>
      <c r="O6" s="140">
        <v>9954632638</v>
      </c>
      <c r="P6" s="77" t="s">
        <v>2072</v>
      </c>
      <c r="Q6" s="77" t="s">
        <v>405</v>
      </c>
      <c r="R6" s="102">
        <v>35</v>
      </c>
      <c r="S6" s="102" t="s">
        <v>504</v>
      </c>
      <c r="T6" s="18"/>
    </row>
    <row r="7" spans="1:20">
      <c r="A7" s="4">
        <v>3</v>
      </c>
      <c r="B7" s="71" t="s">
        <v>93</v>
      </c>
      <c r="C7" s="66" t="s">
        <v>1720</v>
      </c>
      <c r="D7" s="71" t="s">
        <v>23</v>
      </c>
      <c r="E7" s="68" t="s">
        <v>1721</v>
      </c>
      <c r="F7" s="68" t="s">
        <v>192</v>
      </c>
      <c r="G7" s="69">
        <v>37</v>
      </c>
      <c r="H7" s="69">
        <v>1</v>
      </c>
      <c r="I7" s="54">
        <f t="shared" si="0"/>
        <v>38</v>
      </c>
      <c r="J7" s="66" t="s">
        <v>729</v>
      </c>
      <c r="K7" s="66" t="s">
        <v>1947</v>
      </c>
      <c r="L7" s="95" t="s">
        <v>2096</v>
      </c>
      <c r="M7" s="111">
        <v>9401451740</v>
      </c>
      <c r="N7" s="113" t="s">
        <v>2097</v>
      </c>
      <c r="O7" s="111">
        <v>9577291863</v>
      </c>
      <c r="P7" s="77" t="s">
        <v>2072</v>
      </c>
      <c r="Q7" s="77" t="s">
        <v>405</v>
      </c>
      <c r="R7" s="102">
        <v>35</v>
      </c>
      <c r="S7" s="102" t="s">
        <v>504</v>
      </c>
      <c r="T7" s="18"/>
    </row>
    <row r="8" spans="1:20">
      <c r="A8" s="4">
        <v>4</v>
      </c>
      <c r="B8" s="71" t="s">
        <v>93</v>
      </c>
      <c r="C8" s="66" t="s">
        <v>1722</v>
      </c>
      <c r="D8" s="71" t="s">
        <v>23</v>
      </c>
      <c r="E8" s="68" t="s">
        <v>1723</v>
      </c>
      <c r="F8" s="68" t="s">
        <v>192</v>
      </c>
      <c r="G8" s="69">
        <v>20</v>
      </c>
      <c r="H8" s="69">
        <v>33</v>
      </c>
      <c r="I8" s="54">
        <f t="shared" si="0"/>
        <v>53</v>
      </c>
      <c r="J8" s="66" t="s">
        <v>729</v>
      </c>
      <c r="K8" s="66" t="s">
        <v>1947</v>
      </c>
      <c r="L8" s="95" t="s">
        <v>2096</v>
      </c>
      <c r="M8" s="111">
        <v>9401451740</v>
      </c>
      <c r="N8" s="113" t="s">
        <v>2097</v>
      </c>
      <c r="O8" s="111">
        <v>9577291863</v>
      </c>
      <c r="P8" s="77" t="s">
        <v>2073</v>
      </c>
      <c r="Q8" s="77" t="s">
        <v>407</v>
      </c>
      <c r="R8" s="102">
        <v>35</v>
      </c>
      <c r="S8" s="102" t="s">
        <v>504</v>
      </c>
      <c r="T8" s="18"/>
    </row>
    <row r="9" spans="1:20" ht="36">
      <c r="A9" s="4">
        <v>5</v>
      </c>
      <c r="B9" s="71" t="s">
        <v>93</v>
      </c>
      <c r="C9" s="66" t="s">
        <v>1724</v>
      </c>
      <c r="D9" s="71" t="s">
        <v>23</v>
      </c>
      <c r="E9" s="68" t="s">
        <v>1725</v>
      </c>
      <c r="F9" s="68" t="s">
        <v>193</v>
      </c>
      <c r="G9" s="69">
        <v>9</v>
      </c>
      <c r="H9" s="69">
        <v>7</v>
      </c>
      <c r="I9" s="54">
        <f t="shared" si="0"/>
        <v>16</v>
      </c>
      <c r="J9" s="66" t="s">
        <v>1948</v>
      </c>
      <c r="K9" s="66" t="s">
        <v>1947</v>
      </c>
      <c r="L9" s="95" t="s">
        <v>2096</v>
      </c>
      <c r="M9" s="111">
        <v>9401451740</v>
      </c>
      <c r="N9" s="113" t="s">
        <v>2097</v>
      </c>
      <c r="O9" s="111">
        <v>9577291863</v>
      </c>
      <c r="P9" s="77" t="s">
        <v>2073</v>
      </c>
      <c r="Q9" s="77" t="s">
        <v>407</v>
      </c>
      <c r="R9" s="102">
        <v>35</v>
      </c>
      <c r="S9" s="102" t="s">
        <v>504</v>
      </c>
      <c r="T9" s="18"/>
    </row>
    <row r="10" spans="1:20" ht="24">
      <c r="A10" s="4">
        <v>6</v>
      </c>
      <c r="B10" s="71" t="s">
        <v>93</v>
      </c>
      <c r="C10" s="66" t="s">
        <v>1726</v>
      </c>
      <c r="D10" s="71" t="s">
        <v>23</v>
      </c>
      <c r="E10" s="68" t="s">
        <v>1727</v>
      </c>
      <c r="F10" s="68" t="s">
        <v>193</v>
      </c>
      <c r="G10" s="69">
        <v>35</v>
      </c>
      <c r="H10" s="69">
        <v>35</v>
      </c>
      <c r="I10" s="54">
        <f t="shared" si="0"/>
        <v>70</v>
      </c>
      <c r="J10" s="66" t="s">
        <v>1949</v>
      </c>
      <c r="K10" s="66" t="s">
        <v>1947</v>
      </c>
      <c r="L10" s="95" t="s">
        <v>2096</v>
      </c>
      <c r="M10" s="111">
        <v>9401451740</v>
      </c>
      <c r="N10" s="113" t="s">
        <v>2097</v>
      </c>
      <c r="O10" s="111">
        <v>9577291863</v>
      </c>
      <c r="P10" s="77" t="s">
        <v>2073</v>
      </c>
      <c r="Q10" s="77" t="s">
        <v>407</v>
      </c>
      <c r="R10" s="102">
        <v>35</v>
      </c>
      <c r="S10" s="102" t="s">
        <v>504</v>
      </c>
      <c r="T10" s="18"/>
    </row>
    <row r="11" spans="1:20" ht="24">
      <c r="A11" s="4">
        <v>7</v>
      </c>
      <c r="B11" s="71" t="s">
        <v>93</v>
      </c>
      <c r="C11" s="66" t="s">
        <v>1728</v>
      </c>
      <c r="D11" s="71" t="s">
        <v>23</v>
      </c>
      <c r="E11" s="68" t="s">
        <v>1729</v>
      </c>
      <c r="F11" s="68" t="s">
        <v>200</v>
      </c>
      <c r="G11" s="69">
        <v>41</v>
      </c>
      <c r="H11" s="69">
        <v>63</v>
      </c>
      <c r="I11" s="54">
        <f t="shared" si="0"/>
        <v>104</v>
      </c>
      <c r="J11" s="66" t="s">
        <v>1950</v>
      </c>
      <c r="K11" s="66" t="s">
        <v>1947</v>
      </c>
      <c r="L11" s="95" t="s">
        <v>2096</v>
      </c>
      <c r="M11" s="111">
        <v>9401451740</v>
      </c>
      <c r="N11" s="113" t="s">
        <v>2097</v>
      </c>
      <c r="O11" s="111">
        <v>9577291863</v>
      </c>
      <c r="P11" s="77" t="s">
        <v>2074</v>
      </c>
      <c r="Q11" s="77" t="s">
        <v>409</v>
      </c>
      <c r="R11" s="102">
        <v>35</v>
      </c>
      <c r="S11" s="102" t="s">
        <v>504</v>
      </c>
      <c r="T11" s="18"/>
    </row>
    <row r="12" spans="1:20" ht="24">
      <c r="A12" s="4">
        <v>8</v>
      </c>
      <c r="B12" s="71" t="s">
        <v>93</v>
      </c>
      <c r="C12" s="66" t="s">
        <v>1730</v>
      </c>
      <c r="D12" s="71" t="s">
        <v>23</v>
      </c>
      <c r="E12" s="68" t="s">
        <v>1731</v>
      </c>
      <c r="F12" s="68" t="s">
        <v>192</v>
      </c>
      <c r="G12" s="69">
        <v>50</v>
      </c>
      <c r="H12" s="69">
        <v>57</v>
      </c>
      <c r="I12" s="54">
        <f t="shared" si="0"/>
        <v>107</v>
      </c>
      <c r="J12" s="66" t="s">
        <v>1951</v>
      </c>
      <c r="K12" s="66" t="s">
        <v>1947</v>
      </c>
      <c r="L12" s="95" t="s">
        <v>2096</v>
      </c>
      <c r="M12" s="111">
        <v>9401451740</v>
      </c>
      <c r="N12" s="113" t="s">
        <v>2097</v>
      </c>
      <c r="O12" s="111">
        <v>9577291863</v>
      </c>
      <c r="P12" s="77" t="s">
        <v>2075</v>
      </c>
      <c r="Q12" s="77" t="s">
        <v>399</v>
      </c>
      <c r="R12" s="102">
        <v>35</v>
      </c>
      <c r="S12" s="102" t="s">
        <v>504</v>
      </c>
      <c r="T12" s="18"/>
    </row>
    <row r="13" spans="1:20" ht="24">
      <c r="A13" s="4">
        <v>9</v>
      </c>
      <c r="B13" s="71" t="s">
        <v>93</v>
      </c>
      <c r="C13" s="66" t="s">
        <v>1732</v>
      </c>
      <c r="D13" s="71" t="s">
        <v>23</v>
      </c>
      <c r="E13" s="68" t="s">
        <v>1733</v>
      </c>
      <c r="F13" s="68" t="s">
        <v>193</v>
      </c>
      <c r="G13" s="69">
        <v>7</v>
      </c>
      <c r="H13" s="69">
        <v>10</v>
      </c>
      <c r="I13" s="54">
        <f t="shared" si="0"/>
        <v>17</v>
      </c>
      <c r="J13" s="66" t="s">
        <v>1952</v>
      </c>
      <c r="K13" s="66" t="s">
        <v>1947</v>
      </c>
      <c r="L13" s="95" t="s">
        <v>2096</v>
      </c>
      <c r="M13" s="111">
        <v>9401451740</v>
      </c>
      <c r="N13" s="113" t="s">
        <v>2097</v>
      </c>
      <c r="O13" s="111">
        <v>9577291863</v>
      </c>
      <c r="P13" s="77" t="s">
        <v>2075</v>
      </c>
      <c r="Q13" s="77" t="s">
        <v>399</v>
      </c>
      <c r="R13" s="102">
        <v>35</v>
      </c>
      <c r="S13" s="102" t="s">
        <v>504</v>
      </c>
      <c r="T13" s="18"/>
    </row>
    <row r="14" spans="1:20" ht="24">
      <c r="A14" s="4">
        <v>10</v>
      </c>
      <c r="B14" s="71" t="s">
        <v>93</v>
      </c>
      <c r="C14" s="66" t="s">
        <v>1734</v>
      </c>
      <c r="D14" s="71" t="s">
        <v>23</v>
      </c>
      <c r="E14" s="68" t="s">
        <v>1735</v>
      </c>
      <c r="F14" s="68" t="s">
        <v>193</v>
      </c>
      <c r="G14" s="69">
        <v>34</v>
      </c>
      <c r="H14" s="69">
        <v>29</v>
      </c>
      <c r="I14" s="54">
        <f t="shared" si="0"/>
        <v>63</v>
      </c>
      <c r="J14" s="66" t="s">
        <v>1953</v>
      </c>
      <c r="K14" s="66" t="s">
        <v>1947</v>
      </c>
      <c r="L14" s="95" t="s">
        <v>2096</v>
      </c>
      <c r="M14" s="111">
        <v>9401451740</v>
      </c>
      <c r="N14" s="113" t="s">
        <v>2097</v>
      </c>
      <c r="O14" s="111">
        <v>9577291863</v>
      </c>
      <c r="P14" s="77" t="s">
        <v>2076</v>
      </c>
      <c r="Q14" s="77" t="s">
        <v>401</v>
      </c>
      <c r="R14" s="102">
        <v>35</v>
      </c>
      <c r="S14" s="102" t="s">
        <v>504</v>
      </c>
      <c r="T14" s="18"/>
    </row>
    <row r="15" spans="1:20" ht="24">
      <c r="A15" s="4">
        <v>11</v>
      </c>
      <c r="B15" s="71" t="s">
        <v>93</v>
      </c>
      <c r="C15" s="66" t="s">
        <v>1736</v>
      </c>
      <c r="D15" s="71" t="s">
        <v>23</v>
      </c>
      <c r="E15" s="68" t="s">
        <v>1737</v>
      </c>
      <c r="F15" s="68" t="s">
        <v>193</v>
      </c>
      <c r="G15" s="69">
        <v>22</v>
      </c>
      <c r="H15" s="69">
        <v>18</v>
      </c>
      <c r="I15" s="54">
        <f t="shared" si="0"/>
        <v>40</v>
      </c>
      <c r="J15" s="66" t="s">
        <v>1954</v>
      </c>
      <c r="K15" s="66" t="s">
        <v>1947</v>
      </c>
      <c r="L15" s="95" t="s">
        <v>2096</v>
      </c>
      <c r="M15" s="111">
        <v>9401451740</v>
      </c>
      <c r="N15" s="113" t="s">
        <v>2097</v>
      </c>
      <c r="O15" s="111">
        <v>9577291863</v>
      </c>
      <c r="P15" s="77" t="s">
        <v>2076</v>
      </c>
      <c r="Q15" s="77" t="s">
        <v>401</v>
      </c>
      <c r="R15" s="102">
        <v>35</v>
      </c>
      <c r="S15" s="102" t="s">
        <v>504</v>
      </c>
      <c r="T15" s="18"/>
    </row>
    <row r="16" spans="1:20" ht="24">
      <c r="A16" s="4">
        <v>12</v>
      </c>
      <c r="B16" s="71" t="s">
        <v>93</v>
      </c>
      <c r="C16" s="66" t="s">
        <v>1738</v>
      </c>
      <c r="D16" s="71" t="s">
        <v>23</v>
      </c>
      <c r="E16" s="68" t="s">
        <v>1739</v>
      </c>
      <c r="F16" s="68" t="s">
        <v>193</v>
      </c>
      <c r="G16" s="69">
        <v>17</v>
      </c>
      <c r="H16" s="69">
        <v>17</v>
      </c>
      <c r="I16" s="54">
        <f t="shared" si="0"/>
        <v>34</v>
      </c>
      <c r="J16" s="66" t="s">
        <v>1955</v>
      </c>
      <c r="K16" s="66" t="s">
        <v>1947</v>
      </c>
      <c r="L16" s="95" t="s">
        <v>2096</v>
      </c>
      <c r="M16" s="111">
        <v>9401451740</v>
      </c>
      <c r="N16" s="113" t="s">
        <v>2097</v>
      </c>
      <c r="O16" s="111">
        <v>9577291863</v>
      </c>
      <c r="P16" s="77" t="s">
        <v>2076</v>
      </c>
      <c r="Q16" s="77" t="s">
        <v>401</v>
      </c>
      <c r="R16" s="102">
        <v>35</v>
      </c>
      <c r="S16" s="102" t="s">
        <v>504</v>
      </c>
      <c r="T16" s="18"/>
    </row>
    <row r="17" spans="1:20" ht="24">
      <c r="A17" s="4">
        <v>13</v>
      </c>
      <c r="B17" s="71" t="s">
        <v>93</v>
      </c>
      <c r="C17" s="66" t="s">
        <v>1740</v>
      </c>
      <c r="D17" s="71" t="s">
        <v>23</v>
      </c>
      <c r="E17" s="68" t="s">
        <v>1741</v>
      </c>
      <c r="F17" s="68" t="s">
        <v>193</v>
      </c>
      <c r="G17" s="69">
        <v>33</v>
      </c>
      <c r="H17" s="69">
        <v>46</v>
      </c>
      <c r="I17" s="54">
        <f t="shared" si="0"/>
        <v>79</v>
      </c>
      <c r="J17" s="66" t="s">
        <v>1956</v>
      </c>
      <c r="K17" s="66" t="s">
        <v>1947</v>
      </c>
      <c r="L17" s="95" t="s">
        <v>2096</v>
      </c>
      <c r="M17" s="111">
        <v>9401451740</v>
      </c>
      <c r="N17" s="113" t="s">
        <v>2097</v>
      </c>
      <c r="O17" s="111">
        <v>9577291863</v>
      </c>
      <c r="P17" s="77" t="s">
        <v>2077</v>
      </c>
      <c r="Q17" s="77" t="s">
        <v>403</v>
      </c>
      <c r="R17" s="102">
        <v>35</v>
      </c>
      <c r="S17" s="102" t="s">
        <v>504</v>
      </c>
      <c r="T17" s="18"/>
    </row>
    <row r="18" spans="1:20" ht="24">
      <c r="A18" s="4">
        <v>14</v>
      </c>
      <c r="B18" s="71" t="s">
        <v>93</v>
      </c>
      <c r="C18" s="66" t="s">
        <v>1742</v>
      </c>
      <c r="D18" s="71" t="s">
        <v>23</v>
      </c>
      <c r="E18" s="68" t="s">
        <v>1743</v>
      </c>
      <c r="F18" s="68" t="s">
        <v>193</v>
      </c>
      <c r="G18" s="69">
        <v>23</v>
      </c>
      <c r="H18" s="69">
        <v>21</v>
      </c>
      <c r="I18" s="54">
        <f t="shared" si="0"/>
        <v>44</v>
      </c>
      <c r="J18" s="66" t="s">
        <v>1957</v>
      </c>
      <c r="K18" s="66" t="s">
        <v>1947</v>
      </c>
      <c r="L18" s="95" t="s">
        <v>2096</v>
      </c>
      <c r="M18" s="111">
        <v>9401451740</v>
      </c>
      <c r="N18" s="113" t="s">
        <v>2097</v>
      </c>
      <c r="O18" s="111">
        <v>9577291863</v>
      </c>
      <c r="P18" s="77" t="s">
        <v>2077</v>
      </c>
      <c r="Q18" s="77" t="s">
        <v>403</v>
      </c>
      <c r="R18" s="102">
        <v>35</v>
      </c>
      <c r="S18" s="102" t="s">
        <v>504</v>
      </c>
      <c r="T18" s="18"/>
    </row>
    <row r="19" spans="1:20" ht="24">
      <c r="A19" s="4">
        <v>15</v>
      </c>
      <c r="B19" s="71" t="s">
        <v>93</v>
      </c>
      <c r="C19" s="66" t="s">
        <v>1744</v>
      </c>
      <c r="D19" s="71" t="s">
        <v>23</v>
      </c>
      <c r="E19" s="68" t="s">
        <v>1745</v>
      </c>
      <c r="F19" s="68" t="s">
        <v>193</v>
      </c>
      <c r="G19" s="69">
        <v>10</v>
      </c>
      <c r="H19" s="69">
        <v>16</v>
      </c>
      <c r="I19" s="54">
        <f t="shared" si="0"/>
        <v>26</v>
      </c>
      <c r="J19" s="66" t="s">
        <v>1958</v>
      </c>
      <c r="K19" s="66" t="s">
        <v>1947</v>
      </c>
      <c r="L19" s="100" t="s">
        <v>483</v>
      </c>
      <c r="M19" s="101">
        <v>9435675933</v>
      </c>
      <c r="N19" s="100" t="s">
        <v>2098</v>
      </c>
      <c r="O19" s="101">
        <v>9957878256</v>
      </c>
      <c r="P19" s="77" t="s">
        <v>2077</v>
      </c>
      <c r="Q19" s="77" t="s">
        <v>403</v>
      </c>
      <c r="R19" s="102">
        <v>35</v>
      </c>
      <c r="S19" s="102" t="s">
        <v>504</v>
      </c>
      <c r="T19" s="18"/>
    </row>
    <row r="20" spans="1:20" ht="24">
      <c r="A20" s="4">
        <v>16</v>
      </c>
      <c r="B20" s="71" t="s">
        <v>93</v>
      </c>
      <c r="C20" s="66" t="s">
        <v>1746</v>
      </c>
      <c r="D20" s="71" t="s">
        <v>23</v>
      </c>
      <c r="E20" s="68" t="s">
        <v>1747</v>
      </c>
      <c r="F20" s="68" t="s">
        <v>193</v>
      </c>
      <c r="G20" s="69">
        <v>40</v>
      </c>
      <c r="H20" s="69">
        <v>40</v>
      </c>
      <c r="I20" s="54">
        <f t="shared" si="0"/>
        <v>80</v>
      </c>
      <c r="J20" s="66" t="s">
        <v>1959</v>
      </c>
      <c r="K20" s="66" t="s">
        <v>1947</v>
      </c>
      <c r="L20" s="86" t="s">
        <v>1215</v>
      </c>
      <c r="M20" s="101">
        <v>9401451755</v>
      </c>
      <c r="N20" s="88" t="s">
        <v>2099</v>
      </c>
      <c r="O20" s="101">
        <v>9678176434</v>
      </c>
      <c r="P20" s="77" t="s">
        <v>2078</v>
      </c>
      <c r="Q20" s="77" t="s">
        <v>405</v>
      </c>
      <c r="R20" s="102">
        <v>35</v>
      </c>
      <c r="S20" s="102" t="s">
        <v>504</v>
      </c>
      <c r="T20" s="18"/>
    </row>
    <row r="21" spans="1:20" ht="24">
      <c r="A21" s="4">
        <v>17</v>
      </c>
      <c r="B21" s="71" t="s">
        <v>93</v>
      </c>
      <c r="C21" s="66" t="s">
        <v>1748</v>
      </c>
      <c r="D21" s="71" t="s">
        <v>23</v>
      </c>
      <c r="E21" s="68" t="s">
        <v>1749</v>
      </c>
      <c r="F21" s="68" t="s">
        <v>193</v>
      </c>
      <c r="G21" s="69">
        <v>23</v>
      </c>
      <c r="H21" s="69">
        <v>15</v>
      </c>
      <c r="I21" s="54">
        <f t="shared" si="0"/>
        <v>38</v>
      </c>
      <c r="J21" s="66" t="s">
        <v>1960</v>
      </c>
      <c r="K21" s="66" t="s">
        <v>1947</v>
      </c>
      <c r="L21" s="86" t="s">
        <v>1215</v>
      </c>
      <c r="M21" s="101">
        <v>9401451755</v>
      </c>
      <c r="N21" s="88" t="s">
        <v>2099</v>
      </c>
      <c r="O21" s="101">
        <v>9678176434</v>
      </c>
      <c r="P21" s="77" t="s">
        <v>2078</v>
      </c>
      <c r="Q21" s="77" t="s">
        <v>405</v>
      </c>
      <c r="R21" s="102">
        <v>35</v>
      </c>
      <c r="S21" s="102" t="s">
        <v>504</v>
      </c>
      <c r="T21" s="18"/>
    </row>
    <row r="22" spans="1:20" ht="24">
      <c r="A22" s="4">
        <v>18</v>
      </c>
      <c r="B22" s="71" t="s">
        <v>93</v>
      </c>
      <c r="C22" s="66" t="s">
        <v>1750</v>
      </c>
      <c r="D22" s="71" t="s">
        <v>23</v>
      </c>
      <c r="E22" s="68" t="s">
        <v>1751</v>
      </c>
      <c r="F22" s="68" t="s">
        <v>193</v>
      </c>
      <c r="G22" s="69">
        <v>35</v>
      </c>
      <c r="H22" s="69">
        <v>33</v>
      </c>
      <c r="I22" s="54">
        <f t="shared" si="0"/>
        <v>68</v>
      </c>
      <c r="J22" s="66" t="s">
        <v>1961</v>
      </c>
      <c r="K22" s="66" t="s">
        <v>1947</v>
      </c>
      <c r="L22" s="86" t="s">
        <v>1215</v>
      </c>
      <c r="M22" s="101">
        <v>9401451755</v>
      </c>
      <c r="N22" s="88" t="s">
        <v>2099</v>
      </c>
      <c r="O22" s="101">
        <v>9678176434</v>
      </c>
      <c r="P22" s="77" t="s">
        <v>2078</v>
      </c>
      <c r="Q22" s="77" t="s">
        <v>405</v>
      </c>
      <c r="R22" s="102">
        <v>35</v>
      </c>
      <c r="S22" s="102" t="s">
        <v>504</v>
      </c>
      <c r="T22" s="18"/>
    </row>
    <row r="23" spans="1:20">
      <c r="A23" s="4">
        <v>19</v>
      </c>
      <c r="B23" s="71" t="s">
        <v>93</v>
      </c>
      <c r="C23" s="66" t="s">
        <v>1752</v>
      </c>
      <c r="D23" s="71" t="s">
        <v>23</v>
      </c>
      <c r="E23" s="68" t="s">
        <v>1753</v>
      </c>
      <c r="F23" s="68" t="s">
        <v>193</v>
      </c>
      <c r="G23" s="69">
        <v>12</v>
      </c>
      <c r="H23" s="69">
        <v>22</v>
      </c>
      <c r="I23" s="54">
        <f t="shared" si="0"/>
        <v>34</v>
      </c>
      <c r="J23" s="66" t="s">
        <v>729</v>
      </c>
      <c r="K23" s="66" t="s">
        <v>1962</v>
      </c>
      <c r="L23" s="86" t="s">
        <v>1215</v>
      </c>
      <c r="M23" s="101">
        <v>9401451755</v>
      </c>
      <c r="N23" s="88" t="s">
        <v>2099</v>
      </c>
      <c r="O23" s="101">
        <v>9678176434</v>
      </c>
      <c r="P23" s="77" t="s">
        <v>2079</v>
      </c>
      <c r="Q23" s="77" t="s">
        <v>407</v>
      </c>
      <c r="R23" s="102">
        <v>35</v>
      </c>
      <c r="S23" s="102" t="s">
        <v>504</v>
      </c>
      <c r="T23" s="18"/>
    </row>
    <row r="24" spans="1:20" ht="38.25">
      <c r="A24" s="4">
        <v>20</v>
      </c>
      <c r="B24" s="71" t="s">
        <v>93</v>
      </c>
      <c r="C24" s="66" t="s">
        <v>1754</v>
      </c>
      <c r="D24" s="71" t="s">
        <v>23</v>
      </c>
      <c r="E24" s="68" t="s">
        <v>1755</v>
      </c>
      <c r="F24" s="68" t="s">
        <v>193</v>
      </c>
      <c r="G24" s="69">
        <v>10</v>
      </c>
      <c r="H24" s="69">
        <v>7</v>
      </c>
      <c r="I24" s="54">
        <f t="shared" si="0"/>
        <v>17</v>
      </c>
      <c r="J24" s="66" t="s">
        <v>1963</v>
      </c>
      <c r="K24" s="66" t="s">
        <v>1962</v>
      </c>
      <c r="L24" s="100" t="s">
        <v>2100</v>
      </c>
      <c r="M24" s="101">
        <v>9954847704</v>
      </c>
      <c r="N24" s="95" t="s">
        <v>429</v>
      </c>
      <c r="O24" s="101">
        <v>8011461473</v>
      </c>
      <c r="P24" s="77" t="s">
        <v>2079</v>
      </c>
      <c r="Q24" s="77" t="s">
        <v>407</v>
      </c>
      <c r="R24" s="102">
        <v>35</v>
      </c>
      <c r="S24" s="102" t="s">
        <v>504</v>
      </c>
      <c r="T24" s="18"/>
    </row>
    <row r="25" spans="1:20" ht="25.5">
      <c r="A25" s="4">
        <v>21</v>
      </c>
      <c r="B25" s="71" t="s">
        <v>93</v>
      </c>
      <c r="C25" s="66" t="s">
        <v>1756</v>
      </c>
      <c r="D25" s="71" t="s">
        <v>23</v>
      </c>
      <c r="E25" s="68" t="s">
        <v>1757</v>
      </c>
      <c r="F25" s="68" t="s">
        <v>193</v>
      </c>
      <c r="G25" s="69">
        <v>13</v>
      </c>
      <c r="H25" s="69">
        <v>18</v>
      </c>
      <c r="I25" s="54">
        <f t="shared" si="0"/>
        <v>31</v>
      </c>
      <c r="J25" s="66" t="s">
        <v>1964</v>
      </c>
      <c r="K25" s="66" t="s">
        <v>1962</v>
      </c>
      <c r="L25" s="95" t="s">
        <v>1188</v>
      </c>
      <c r="M25" s="111">
        <v>9613762759</v>
      </c>
      <c r="N25" s="95" t="s">
        <v>2101</v>
      </c>
      <c r="O25" s="111">
        <v>8474056532</v>
      </c>
      <c r="P25" s="77" t="s">
        <v>2079</v>
      </c>
      <c r="Q25" s="77" t="s">
        <v>407</v>
      </c>
      <c r="R25" s="102">
        <v>35</v>
      </c>
      <c r="S25" s="102" t="s">
        <v>504</v>
      </c>
      <c r="T25" s="18"/>
    </row>
    <row r="26" spans="1:20" ht="25.5">
      <c r="A26" s="4">
        <v>22</v>
      </c>
      <c r="B26" s="71" t="s">
        <v>93</v>
      </c>
      <c r="C26" s="66" t="s">
        <v>1758</v>
      </c>
      <c r="D26" s="71" t="s">
        <v>23</v>
      </c>
      <c r="E26" s="68" t="s">
        <v>1759</v>
      </c>
      <c r="F26" s="68" t="s">
        <v>193</v>
      </c>
      <c r="G26" s="69">
        <v>27</v>
      </c>
      <c r="H26" s="69">
        <v>19</v>
      </c>
      <c r="I26" s="54">
        <f t="shared" si="0"/>
        <v>46</v>
      </c>
      <c r="J26" s="66" t="s">
        <v>1965</v>
      </c>
      <c r="K26" s="66" t="s">
        <v>1962</v>
      </c>
      <c r="L26" s="95" t="s">
        <v>1188</v>
      </c>
      <c r="M26" s="111">
        <v>9613762759</v>
      </c>
      <c r="N26" s="95" t="s">
        <v>2101</v>
      </c>
      <c r="O26" s="111">
        <v>8474056532</v>
      </c>
      <c r="P26" s="77" t="s">
        <v>2080</v>
      </c>
      <c r="Q26" s="77" t="s">
        <v>401</v>
      </c>
      <c r="R26" s="102">
        <v>35</v>
      </c>
      <c r="S26" s="102" t="s">
        <v>504</v>
      </c>
      <c r="T26" s="18"/>
    </row>
    <row r="27" spans="1:20" ht="25.5">
      <c r="A27" s="4">
        <v>23</v>
      </c>
      <c r="B27" s="71" t="s">
        <v>93</v>
      </c>
      <c r="C27" s="66" t="s">
        <v>1760</v>
      </c>
      <c r="D27" s="71" t="s">
        <v>23</v>
      </c>
      <c r="E27" s="68" t="s">
        <v>1761</v>
      </c>
      <c r="F27" s="68" t="s">
        <v>193</v>
      </c>
      <c r="G27" s="69">
        <v>21</v>
      </c>
      <c r="H27" s="69">
        <v>22</v>
      </c>
      <c r="I27" s="54">
        <f t="shared" si="0"/>
        <v>43</v>
      </c>
      <c r="J27" s="66" t="s">
        <v>1966</v>
      </c>
      <c r="K27" s="66" t="s">
        <v>1962</v>
      </c>
      <c r="L27" s="95" t="s">
        <v>1188</v>
      </c>
      <c r="M27" s="111">
        <v>9613762759</v>
      </c>
      <c r="N27" s="95" t="s">
        <v>2101</v>
      </c>
      <c r="O27" s="111">
        <v>8474056532</v>
      </c>
      <c r="P27" s="77" t="s">
        <v>2080</v>
      </c>
      <c r="Q27" s="77" t="s">
        <v>401</v>
      </c>
      <c r="R27" s="102">
        <v>35</v>
      </c>
      <c r="S27" s="102" t="s">
        <v>504</v>
      </c>
      <c r="T27" s="18"/>
    </row>
    <row r="28" spans="1:20" ht="25.5">
      <c r="A28" s="4">
        <v>24</v>
      </c>
      <c r="B28" s="71" t="s">
        <v>93</v>
      </c>
      <c r="C28" s="66" t="s">
        <v>1762</v>
      </c>
      <c r="D28" s="71" t="s">
        <v>23</v>
      </c>
      <c r="E28" s="68" t="s">
        <v>1763</v>
      </c>
      <c r="F28" s="68" t="s">
        <v>193</v>
      </c>
      <c r="G28" s="69">
        <v>34</v>
      </c>
      <c r="H28" s="69">
        <v>23</v>
      </c>
      <c r="I28" s="54">
        <f t="shared" si="0"/>
        <v>57</v>
      </c>
      <c r="J28" s="66" t="s">
        <v>1967</v>
      </c>
      <c r="K28" s="66" t="s">
        <v>1962</v>
      </c>
      <c r="L28" s="95" t="s">
        <v>1188</v>
      </c>
      <c r="M28" s="111">
        <v>9613762759</v>
      </c>
      <c r="N28" s="95" t="s">
        <v>2101</v>
      </c>
      <c r="O28" s="111">
        <v>8474056532</v>
      </c>
      <c r="P28" s="77" t="s">
        <v>2080</v>
      </c>
      <c r="Q28" s="77" t="s">
        <v>401</v>
      </c>
      <c r="R28" s="102">
        <v>35</v>
      </c>
      <c r="S28" s="102" t="s">
        <v>504</v>
      </c>
      <c r="T28" s="18"/>
    </row>
    <row r="29" spans="1:20" ht="36">
      <c r="A29" s="4">
        <v>25</v>
      </c>
      <c r="B29" s="71" t="s">
        <v>93</v>
      </c>
      <c r="C29" s="66" t="s">
        <v>1764</v>
      </c>
      <c r="D29" s="71" t="s">
        <v>23</v>
      </c>
      <c r="E29" s="68" t="s">
        <v>1765</v>
      </c>
      <c r="F29" s="68" t="s">
        <v>192</v>
      </c>
      <c r="G29" s="69">
        <v>187</v>
      </c>
      <c r="H29" s="69">
        <v>168</v>
      </c>
      <c r="I29" s="54">
        <f t="shared" si="0"/>
        <v>355</v>
      </c>
      <c r="J29" s="66" t="s">
        <v>1968</v>
      </c>
      <c r="K29" s="66" t="s">
        <v>1962</v>
      </c>
      <c r="L29" s="95" t="s">
        <v>1188</v>
      </c>
      <c r="M29" s="111">
        <v>9613762759</v>
      </c>
      <c r="N29" s="95" t="s">
        <v>2101</v>
      </c>
      <c r="O29" s="111">
        <v>8474056532</v>
      </c>
      <c r="P29" s="77" t="s">
        <v>2081</v>
      </c>
      <c r="Q29" s="77" t="s">
        <v>2082</v>
      </c>
      <c r="R29" s="102">
        <v>35</v>
      </c>
      <c r="S29" s="102" t="s">
        <v>504</v>
      </c>
      <c r="T29" s="18"/>
    </row>
    <row r="30" spans="1:20" ht="25.5">
      <c r="A30" s="4">
        <v>26</v>
      </c>
      <c r="B30" s="71" t="s">
        <v>93</v>
      </c>
      <c r="C30" s="66" t="s">
        <v>1766</v>
      </c>
      <c r="D30" s="71" t="s">
        <v>23</v>
      </c>
      <c r="E30" s="68" t="s">
        <v>1767</v>
      </c>
      <c r="F30" s="68" t="s">
        <v>193</v>
      </c>
      <c r="G30" s="69">
        <v>7</v>
      </c>
      <c r="H30" s="69">
        <v>4</v>
      </c>
      <c r="I30" s="54">
        <f t="shared" si="0"/>
        <v>11</v>
      </c>
      <c r="J30" s="66" t="s">
        <v>1969</v>
      </c>
      <c r="K30" s="66" t="s">
        <v>1962</v>
      </c>
      <c r="L30" s="95" t="s">
        <v>1188</v>
      </c>
      <c r="M30" s="111">
        <v>9613762759</v>
      </c>
      <c r="N30" s="95" t="s">
        <v>2101</v>
      </c>
      <c r="O30" s="111">
        <v>8474056532</v>
      </c>
      <c r="P30" s="77" t="s">
        <v>2083</v>
      </c>
      <c r="Q30" s="77" t="s">
        <v>409</v>
      </c>
      <c r="R30" s="102">
        <v>35</v>
      </c>
      <c r="S30" s="102" t="s">
        <v>504</v>
      </c>
      <c r="T30" s="18"/>
    </row>
    <row r="31" spans="1:20" ht="25.5">
      <c r="A31" s="4">
        <v>27</v>
      </c>
      <c r="B31" s="71" t="s">
        <v>93</v>
      </c>
      <c r="C31" s="66" t="s">
        <v>1768</v>
      </c>
      <c r="D31" s="71" t="s">
        <v>23</v>
      </c>
      <c r="E31" s="68" t="s">
        <v>1769</v>
      </c>
      <c r="F31" s="68" t="s">
        <v>193</v>
      </c>
      <c r="G31" s="69">
        <v>23</v>
      </c>
      <c r="H31" s="69">
        <v>16</v>
      </c>
      <c r="I31" s="54">
        <f t="shared" si="0"/>
        <v>39</v>
      </c>
      <c r="J31" s="66" t="s">
        <v>1970</v>
      </c>
      <c r="K31" s="66" t="s">
        <v>1962</v>
      </c>
      <c r="L31" s="95" t="s">
        <v>2102</v>
      </c>
      <c r="M31" s="111">
        <v>9854234092</v>
      </c>
      <c r="N31" s="95" t="s">
        <v>2103</v>
      </c>
      <c r="O31" s="111">
        <v>8471995477</v>
      </c>
      <c r="P31" s="77" t="s">
        <v>2083</v>
      </c>
      <c r="Q31" s="77" t="s">
        <v>409</v>
      </c>
      <c r="R31" s="102">
        <v>35</v>
      </c>
      <c r="S31" s="102" t="s">
        <v>504</v>
      </c>
      <c r="T31" s="18"/>
    </row>
    <row r="32" spans="1:20" ht="25.5">
      <c r="A32" s="4">
        <v>28</v>
      </c>
      <c r="B32" s="71" t="s">
        <v>93</v>
      </c>
      <c r="C32" s="66" t="s">
        <v>1770</v>
      </c>
      <c r="D32" s="71" t="s">
        <v>23</v>
      </c>
      <c r="E32" s="68" t="s">
        <v>1771</v>
      </c>
      <c r="F32" s="68" t="s">
        <v>193</v>
      </c>
      <c r="G32" s="69">
        <v>9</v>
      </c>
      <c r="H32" s="69">
        <v>8</v>
      </c>
      <c r="I32" s="54">
        <f t="shared" si="0"/>
        <v>17</v>
      </c>
      <c r="J32" s="66" t="s">
        <v>1971</v>
      </c>
      <c r="K32" s="66" t="s">
        <v>793</v>
      </c>
      <c r="L32" s="95" t="s">
        <v>2102</v>
      </c>
      <c r="M32" s="111">
        <v>9854234092</v>
      </c>
      <c r="N32" s="95" t="s">
        <v>2103</v>
      </c>
      <c r="O32" s="111">
        <v>8471995477</v>
      </c>
      <c r="P32" s="77" t="s">
        <v>2084</v>
      </c>
      <c r="Q32" s="77" t="s">
        <v>399</v>
      </c>
      <c r="R32" s="102">
        <v>35</v>
      </c>
      <c r="S32" s="102" t="s">
        <v>504</v>
      </c>
      <c r="T32" s="18"/>
    </row>
    <row r="33" spans="1:20" ht="36">
      <c r="A33" s="4">
        <v>29</v>
      </c>
      <c r="B33" s="71" t="s">
        <v>93</v>
      </c>
      <c r="C33" s="66" t="s">
        <v>1772</v>
      </c>
      <c r="D33" s="71" t="s">
        <v>23</v>
      </c>
      <c r="E33" s="68" t="s">
        <v>1773</v>
      </c>
      <c r="F33" s="68" t="s">
        <v>193</v>
      </c>
      <c r="G33" s="69">
        <v>8</v>
      </c>
      <c r="H33" s="69">
        <v>9</v>
      </c>
      <c r="I33" s="54">
        <f t="shared" si="0"/>
        <v>17</v>
      </c>
      <c r="J33" s="66" t="s">
        <v>1972</v>
      </c>
      <c r="K33" s="66" t="s">
        <v>793</v>
      </c>
      <c r="L33" s="95" t="s">
        <v>2102</v>
      </c>
      <c r="M33" s="111">
        <v>9854234092</v>
      </c>
      <c r="N33" s="95" t="s">
        <v>2103</v>
      </c>
      <c r="O33" s="111">
        <v>8471995477</v>
      </c>
      <c r="P33" s="77" t="s">
        <v>2084</v>
      </c>
      <c r="Q33" s="77" t="s">
        <v>399</v>
      </c>
      <c r="R33" s="102">
        <v>35</v>
      </c>
      <c r="S33" s="102" t="s">
        <v>504</v>
      </c>
      <c r="T33" s="18"/>
    </row>
    <row r="34" spans="1:20" ht="25.5">
      <c r="A34" s="4">
        <v>30</v>
      </c>
      <c r="B34" s="71" t="s">
        <v>93</v>
      </c>
      <c r="C34" s="66" t="s">
        <v>1774</v>
      </c>
      <c r="D34" s="71" t="s">
        <v>23</v>
      </c>
      <c r="E34" s="68" t="s">
        <v>1775</v>
      </c>
      <c r="F34" s="68" t="s">
        <v>193</v>
      </c>
      <c r="G34" s="69">
        <v>21</v>
      </c>
      <c r="H34" s="69">
        <v>21</v>
      </c>
      <c r="I34" s="54">
        <f t="shared" si="0"/>
        <v>42</v>
      </c>
      <c r="J34" s="66" t="s">
        <v>1973</v>
      </c>
      <c r="K34" s="66" t="s">
        <v>793</v>
      </c>
      <c r="L34" s="95" t="s">
        <v>2102</v>
      </c>
      <c r="M34" s="111">
        <v>9854234092</v>
      </c>
      <c r="N34" s="95" t="s">
        <v>2103</v>
      </c>
      <c r="O34" s="111">
        <v>8471995477</v>
      </c>
      <c r="P34" s="77" t="s">
        <v>2084</v>
      </c>
      <c r="Q34" s="77" t="s">
        <v>399</v>
      </c>
      <c r="R34" s="102">
        <v>35</v>
      </c>
      <c r="S34" s="102" t="s">
        <v>504</v>
      </c>
      <c r="T34" s="18"/>
    </row>
    <row r="35" spans="1:20" ht="25.5">
      <c r="A35" s="4">
        <v>31</v>
      </c>
      <c r="B35" s="71" t="s">
        <v>93</v>
      </c>
      <c r="C35" s="66" t="s">
        <v>1776</v>
      </c>
      <c r="D35" s="71" t="s">
        <v>23</v>
      </c>
      <c r="E35" s="68" t="s">
        <v>1777</v>
      </c>
      <c r="F35" s="68" t="s">
        <v>193</v>
      </c>
      <c r="G35" s="69">
        <v>17</v>
      </c>
      <c r="H35" s="69">
        <v>9</v>
      </c>
      <c r="I35" s="54">
        <f t="shared" si="0"/>
        <v>26</v>
      </c>
      <c r="J35" s="66" t="s">
        <v>1974</v>
      </c>
      <c r="K35" s="66" t="s">
        <v>793</v>
      </c>
      <c r="L35" s="95" t="s">
        <v>2102</v>
      </c>
      <c r="M35" s="111">
        <v>9854234092</v>
      </c>
      <c r="N35" s="95" t="s">
        <v>2103</v>
      </c>
      <c r="O35" s="111">
        <v>8471995477</v>
      </c>
      <c r="P35" s="77" t="s">
        <v>2085</v>
      </c>
      <c r="Q35" s="77" t="s">
        <v>403</v>
      </c>
      <c r="R35" s="102">
        <v>35</v>
      </c>
      <c r="S35" s="102" t="s">
        <v>504</v>
      </c>
      <c r="T35" s="18"/>
    </row>
    <row r="36" spans="1:20" ht="25.5">
      <c r="A36" s="4">
        <v>32</v>
      </c>
      <c r="B36" s="71" t="s">
        <v>93</v>
      </c>
      <c r="C36" s="66" t="s">
        <v>1778</v>
      </c>
      <c r="D36" s="71" t="s">
        <v>23</v>
      </c>
      <c r="E36" s="68" t="s">
        <v>1779</v>
      </c>
      <c r="F36" s="68" t="s">
        <v>193</v>
      </c>
      <c r="G36" s="69">
        <v>32</v>
      </c>
      <c r="H36" s="69">
        <v>27</v>
      </c>
      <c r="I36" s="54">
        <f t="shared" si="0"/>
        <v>59</v>
      </c>
      <c r="J36" s="66" t="s">
        <v>1975</v>
      </c>
      <c r="K36" s="66" t="s">
        <v>793</v>
      </c>
      <c r="L36" s="95" t="s">
        <v>2102</v>
      </c>
      <c r="M36" s="111">
        <v>9854234092</v>
      </c>
      <c r="N36" s="95" t="s">
        <v>2103</v>
      </c>
      <c r="O36" s="111">
        <v>8471995477</v>
      </c>
      <c r="P36" s="77" t="s">
        <v>2085</v>
      </c>
      <c r="Q36" s="77" t="s">
        <v>403</v>
      </c>
      <c r="R36" s="102">
        <v>35</v>
      </c>
      <c r="S36" s="102" t="s">
        <v>504</v>
      </c>
      <c r="T36" s="18"/>
    </row>
    <row r="37" spans="1:20" ht="36">
      <c r="A37" s="4">
        <v>33</v>
      </c>
      <c r="B37" s="71" t="s">
        <v>93</v>
      </c>
      <c r="C37" s="66" t="s">
        <v>1780</v>
      </c>
      <c r="D37" s="71" t="s">
        <v>23</v>
      </c>
      <c r="E37" s="68" t="s">
        <v>1781</v>
      </c>
      <c r="F37" s="68" t="s">
        <v>192</v>
      </c>
      <c r="G37" s="69">
        <v>31</v>
      </c>
      <c r="H37" s="69">
        <v>33</v>
      </c>
      <c r="I37" s="54">
        <f t="shared" si="0"/>
        <v>64</v>
      </c>
      <c r="J37" s="66" t="s">
        <v>1976</v>
      </c>
      <c r="K37" s="66" t="s">
        <v>793</v>
      </c>
      <c r="L37" s="95" t="s">
        <v>2102</v>
      </c>
      <c r="M37" s="111">
        <v>9854234092</v>
      </c>
      <c r="N37" s="95" t="s">
        <v>2103</v>
      </c>
      <c r="O37" s="111">
        <v>8471995477</v>
      </c>
      <c r="P37" s="77" t="s">
        <v>2085</v>
      </c>
      <c r="Q37" s="77" t="s">
        <v>403</v>
      </c>
      <c r="R37" s="102">
        <v>35</v>
      </c>
      <c r="S37" s="102" t="s">
        <v>504</v>
      </c>
      <c r="T37" s="18"/>
    </row>
    <row r="38" spans="1:20" ht="24">
      <c r="A38" s="4">
        <v>34</v>
      </c>
      <c r="B38" s="71" t="s">
        <v>93</v>
      </c>
      <c r="C38" s="66" t="s">
        <v>1782</v>
      </c>
      <c r="D38" s="71" t="s">
        <v>23</v>
      </c>
      <c r="E38" s="68" t="s">
        <v>1783</v>
      </c>
      <c r="F38" s="68" t="s">
        <v>193</v>
      </c>
      <c r="G38" s="69">
        <v>15</v>
      </c>
      <c r="H38" s="69">
        <v>12</v>
      </c>
      <c r="I38" s="54">
        <f t="shared" si="0"/>
        <v>27</v>
      </c>
      <c r="J38" s="66" t="s">
        <v>1977</v>
      </c>
      <c r="K38" s="66" t="s">
        <v>793</v>
      </c>
      <c r="L38" s="95" t="s">
        <v>833</v>
      </c>
      <c r="M38" s="111">
        <v>9508028418</v>
      </c>
      <c r="N38" s="95" t="s">
        <v>1715</v>
      </c>
      <c r="O38" s="140">
        <v>9954632638</v>
      </c>
      <c r="P38" s="77" t="s">
        <v>2085</v>
      </c>
      <c r="Q38" s="77" t="s">
        <v>403</v>
      </c>
      <c r="R38" s="102">
        <v>35</v>
      </c>
      <c r="S38" s="102" t="s">
        <v>504</v>
      </c>
      <c r="T38" s="18"/>
    </row>
    <row r="39" spans="1:20" ht="24">
      <c r="A39" s="4">
        <v>35</v>
      </c>
      <c r="B39" s="71" t="s">
        <v>93</v>
      </c>
      <c r="C39" s="66" t="s">
        <v>1784</v>
      </c>
      <c r="D39" s="71" t="s">
        <v>23</v>
      </c>
      <c r="E39" s="68" t="s">
        <v>1785</v>
      </c>
      <c r="F39" s="68" t="s">
        <v>192</v>
      </c>
      <c r="G39" s="69">
        <v>18</v>
      </c>
      <c r="H39" s="69">
        <v>27</v>
      </c>
      <c r="I39" s="54">
        <f t="shared" si="0"/>
        <v>45</v>
      </c>
      <c r="J39" s="66" t="s">
        <v>1978</v>
      </c>
      <c r="K39" s="66" t="s">
        <v>793</v>
      </c>
      <c r="L39" s="95" t="s">
        <v>833</v>
      </c>
      <c r="M39" s="111">
        <v>9508028418</v>
      </c>
      <c r="N39" s="95" t="s">
        <v>1715</v>
      </c>
      <c r="O39" s="140">
        <v>9954632638</v>
      </c>
      <c r="P39" s="77" t="s">
        <v>2086</v>
      </c>
      <c r="Q39" s="77" t="s">
        <v>405</v>
      </c>
      <c r="R39" s="102">
        <v>35</v>
      </c>
      <c r="S39" s="102" t="s">
        <v>504</v>
      </c>
      <c r="T39" s="18"/>
    </row>
    <row r="40" spans="1:20" ht="24">
      <c r="A40" s="4">
        <v>36</v>
      </c>
      <c r="B40" s="71" t="s">
        <v>93</v>
      </c>
      <c r="C40" s="66" t="s">
        <v>1786</v>
      </c>
      <c r="D40" s="71" t="s">
        <v>23</v>
      </c>
      <c r="E40" s="68" t="s">
        <v>1787</v>
      </c>
      <c r="F40" s="68" t="s">
        <v>193</v>
      </c>
      <c r="G40" s="69">
        <v>44</v>
      </c>
      <c r="H40" s="69">
        <v>41</v>
      </c>
      <c r="I40" s="54">
        <f t="shared" si="0"/>
        <v>85</v>
      </c>
      <c r="J40" s="66" t="s">
        <v>1979</v>
      </c>
      <c r="K40" s="66" t="s">
        <v>793</v>
      </c>
      <c r="L40" s="95" t="s">
        <v>833</v>
      </c>
      <c r="M40" s="111">
        <v>9508028418</v>
      </c>
      <c r="N40" s="95" t="s">
        <v>1715</v>
      </c>
      <c r="O40" s="140">
        <v>9954632638</v>
      </c>
      <c r="P40" s="77" t="s">
        <v>2086</v>
      </c>
      <c r="Q40" s="77" t="s">
        <v>405</v>
      </c>
      <c r="R40" s="102">
        <v>35</v>
      </c>
      <c r="S40" s="102" t="s">
        <v>504</v>
      </c>
      <c r="T40" s="18"/>
    </row>
    <row r="41" spans="1:20" ht="24">
      <c r="A41" s="4">
        <v>37</v>
      </c>
      <c r="B41" s="71" t="s">
        <v>93</v>
      </c>
      <c r="C41" s="66" t="s">
        <v>1788</v>
      </c>
      <c r="D41" s="71" t="s">
        <v>23</v>
      </c>
      <c r="E41" s="68" t="s">
        <v>1789</v>
      </c>
      <c r="F41" s="68" t="s">
        <v>192</v>
      </c>
      <c r="G41" s="69">
        <v>13</v>
      </c>
      <c r="H41" s="69">
        <v>13</v>
      </c>
      <c r="I41" s="54">
        <f t="shared" si="0"/>
        <v>26</v>
      </c>
      <c r="J41" s="66" t="s">
        <v>1980</v>
      </c>
      <c r="K41" s="66" t="s">
        <v>793</v>
      </c>
      <c r="L41" s="95" t="s">
        <v>833</v>
      </c>
      <c r="M41" s="111">
        <v>9508028418</v>
      </c>
      <c r="N41" s="95" t="s">
        <v>1715</v>
      </c>
      <c r="O41" s="140">
        <v>9954632638</v>
      </c>
      <c r="P41" s="77" t="s">
        <v>2086</v>
      </c>
      <c r="Q41" s="77" t="s">
        <v>405</v>
      </c>
      <c r="R41" s="102">
        <v>35</v>
      </c>
      <c r="S41" s="102" t="s">
        <v>504</v>
      </c>
      <c r="T41" s="18"/>
    </row>
    <row r="42" spans="1:20" ht="36">
      <c r="A42" s="4">
        <v>38</v>
      </c>
      <c r="B42" s="71" t="s">
        <v>93</v>
      </c>
      <c r="C42" s="66" t="s">
        <v>1790</v>
      </c>
      <c r="D42" s="71" t="s">
        <v>23</v>
      </c>
      <c r="E42" s="68" t="s">
        <v>1791</v>
      </c>
      <c r="F42" s="68" t="s">
        <v>193</v>
      </c>
      <c r="G42" s="69">
        <v>28</v>
      </c>
      <c r="H42" s="69">
        <v>34</v>
      </c>
      <c r="I42" s="54">
        <f t="shared" si="0"/>
        <v>62</v>
      </c>
      <c r="J42" s="66" t="s">
        <v>1981</v>
      </c>
      <c r="K42" s="66" t="s">
        <v>1982</v>
      </c>
      <c r="L42" s="95" t="s">
        <v>833</v>
      </c>
      <c r="M42" s="111">
        <v>9508028418</v>
      </c>
      <c r="N42" s="95" t="s">
        <v>1715</v>
      </c>
      <c r="O42" s="140">
        <v>9954632638</v>
      </c>
      <c r="P42" s="77" t="s">
        <v>2087</v>
      </c>
      <c r="Q42" s="77" t="s">
        <v>407</v>
      </c>
      <c r="R42" s="102">
        <v>35</v>
      </c>
      <c r="S42" s="102" t="s">
        <v>504</v>
      </c>
      <c r="T42" s="18"/>
    </row>
    <row r="43" spans="1:20" ht="24">
      <c r="A43" s="4">
        <v>39</v>
      </c>
      <c r="B43" s="71" t="s">
        <v>93</v>
      </c>
      <c r="C43" s="66" t="s">
        <v>1792</v>
      </c>
      <c r="D43" s="71" t="s">
        <v>23</v>
      </c>
      <c r="E43" s="68" t="s">
        <v>1793</v>
      </c>
      <c r="F43" s="68" t="s">
        <v>193</v>
      </c>
      <c r="G43" s="69">
        <v>50</v>
      </c>
      <c r="H43" s="69">
        <v>42</v>
      </c>
      <c r="I43" s="54">
        <f t="shared" si="0"/>
        <v>92</v>
      </c>
      <c r="J43" s="66" t="s">
        <v>1983</v>
      </c>
      <c r="K43" s="66" t="s">
        <v>1982</v>
      </c>
      <c r="L43" s="95" t="s">
        <v>833</v>
      </c>
      <c r="M43" s="111">
        <v>9508028418</v>
      </c>
      <c r="N43" s="95" t="s">
        <v>1715</v>
      </c>
      <c r="O43" s="140">
        <v>9954632638</v>
      </c>
      <c r="P43" s="77" t="s">
        <v>2087</v>
      </c>
      <c r="Q43" s="77" t="s">
        <v>407</v>
      </c>
      <c r="R43" s="102">
        <v>35</v>
      </c>
      <c r="S43" s="102" t="s">
        <v>504</v>
      </c>
      <c r="T43" s="18"/>
    </row>
    <row r="44" spans="1:20" ht="36">
      <c r="A44" s="4">
        <v>40</v>
      </c>
      <c r="B44" s="71" t="s">
        <v>93</v>
      </c>
      <c r="C44" s="66" t="s">
        <v>1794</v>
      </c>
      <c r="D44" s="71" t="s">
        <v>23</v>
      </c>
      <c r="E44" s="68" t="s">
        <v>1795</v>
      </c>
      <c r="F44" s="68" t="s">
        <v>193</v>
      </c>
      <c r="G44" s="69">
        <v>40</v>
      </c>
      <c r="H44" s="69">
        <v>40</v>
      </c>
      <c r="I44" s="54">
        <f t="shared" si="0"/>
        <v>80</v>
      </c>
      <c r="J44" s="66" t="s">
        <v>1984</v>
      </c>
      <c r="K44" s="66" t="s">
        <v>1982</v>
      </c>
      <c r="L44" s="95" t="s">
        <v>833</v>
      </c>
      <c r="M44" s="111">
        <v>9508028418</v>
      </c>
      <c r="N44" s="95" t="s">
        <v>1715</v>
      </c>
      <c r="O44" s="140">
        <v>9954632638</v>
      </c>
      <c r="P44" s="77" t="s">
        <v>2088</v>
      </c>
      <c r="Q44" s="77" t="s">
        <v>399</v>
      </c>
      <c r="R44" s="102">
        <v>35</v>
      </c>
      <c r="S44" s="102" t="s">
        <v>504</v>
      </c>
      <c r="T44" s="18"/>
    </row>
    <row r="45" spans="1:20" ht="24">
      <c r="A45" s="4">
        <v>41</v>
      </c>
      <c r="B45" s="71" t="s">
        <v>93</v>
      </c>
      <c r="C45" s="66" t="s">
        <v>1796</v>
      </c>
      <c r="D45" s="71" t="s">
        <v>23</v>
      </c>
      <c r="E45" s="68" t="s">
        <v>1797</v>
      </c>
      <c r="F45" s="68" t="s">
        <v>193</v>
      </c>
      <c r="G45" s="69">
        <v>15</v>
      </c>
      <c r="H45" s="69">
        <v>10</v>
      </c>
      <c r="I45" s="54">
        <f t="shared" si="0"/>
        <v>25</v>
      </c>
      <c r="J45" s="66" t="s">
        <v>1985</v>
      </c>
      <c r="K45" s="66" t="s">
        <v>1982</v>
      </c>
      <c r="L45" s="95" t="s">
        <v>833</v>
      </c>
      <c r="M45" s="111">
        <v>9508028418</v>
      </c>
      <c r="N45" s="95" t="s">
        <v>1715</v>
      </c>
      <c r="O45" s="140">
        <v>9954632638</v>
      </c>
      <c r="P45" s="77" t="s">
        <v>2088</v>
      </c>
      <c r="Q45" s="77" t="s">
        <v>399</v>
      </c>
      <c r="R45" s="102">
        <v>35</v>
      </c>
      <c r="S45" s="102" t="s">
        <v>504</v>
      </c>
      <c r="T45" s="18"/>
    </row>
    <row r="46" spans="1:20" ht="36">
      <c r="A46" s="4">
        <v>42</v>
      </c>
      <c r="B46" s="71" t="s">
        <v>93</v>
      </c>
      <c r="C46" s="66" t="s">
        <v>1798</v>
      </c>
      <c r="D46" s="71" t="s">
        <v>23</v>
      </c>
      <c r="E46" s="68" t="s">
        <v>1799</v>
      </c>
      <c r="F46" s="68" t="s">
        <v>193</v>
      </c>
      <c r="G46" s="69">
        <v>10</v>
      </c>
      <c r="H46" s="69">
        <v>12</v>
      </c>
      <c r="I46" s="54">
        <f t="shared" si="0"/>
        <v>22</v>
      </c>
      <c r="J46" s="66" t="s">
        <v>1986</v>
      </c>
      <c r="K46" s="66" t="s">
        <v>1982</v>
      </c>
      <c r="L46" s="95" t="s">
        <v>833</v>
      </c>
      <c r="M46" s="111">
        <v>9508028418</v>
      </c>
      <c r="N46" s="95" t="s">
        <v>1715</v>
      </c>
      <c r="O46" s="140">
        <v>9954632638</v>
      </c>
      <c r="P46" s="77" t="s">
        <v>2088</v>
      </c>
      <c r="Q46" s="77" t="s">
        <v>399</v>
      </c>
      <c r="R46" s="102">
        <v>35</v>
      </c>
      <c r="S46" s="102" t="s">
        <v>504</v>
      </c>
      <c r="T46" s="18"/>
    </row>
    <row r="47" spans="1:20" ht="24">
      <c r="A47" s="4">
        <v>43</v>
      </c>
      <c r="B47" s="71" t="s">
        <v>93</v>
      </c>
      <c r="C47" s="66" t="s">
        <v>1800</v>
      </c>
      <c r="D47" s="71" t="s">
        <v>23</v>
      </c>
      <c r="E47" s="68" t="s">
        <v>1801</v>
      </c>
      <c r="F47" s="68" t="s">
        <v>192</v>
      </c>
      <c r="G47" s="69">
        <v>69</v>
      </c>
      <c r="H47" s="69">
        <v>66</v>
      </c>
      <c r="I47" s="54">
        <f t="shared" si="0"/>
        <v>135</v>
      </c>
      <c r="J47" s="66" t="s">
        <v>1987</v>
      </c>
      <c r="K47" s="66" t="s">
        <v>1982</v>
      </c>
      <c r="L47" s="95" t="s">
        <v>2096</v>
      </c>
      <c r="M47" s="111">
        <v>9401451740</v>
      </c>
      <c r="N47" s="113" t="s">
        <v>2097</v>
      </c>
      <c r="O47" s="111">
        <v>9577291863</v>
      </c>
      <c r="P47" s="77" t="s">
        <v>2089</v>
      </c>
      <c r="Q47" s="77" t="s">
        <v>401</v>
      </c>
      <c r="R47" s="102">
        <v>35</v>
      </c>
      <c r="S47" s="102" t="s">
        <v>504</v>
      </c>
      <c r="T47" s="18"/>
    </row>
    <row r="48" spans="1:20" ht="24">
      <c r="A48" s="4">
        <v>44</v>
      </c>
      <c r="B48" s="71" t="s">
        <v>93</v>
      </c>
      <c r="C48" s="66" t="s">
        <v>1802</v>
      </c>
      <c r="D48" s="71" t="s">
        <v>23</v>
      </c>
      <c r="E48" s="68" t="s">
        <v>1803</v>
      </c>
      <c r="F48" s="68" t="s">
        <v>193</v>
      </c>
      <c r="G48" s="69">
        <v>10</v>
      </c>
      <c r="H48" s="69">
        <v>19</v>
      </c>
      <c r="I48" s="54">
        <f t="shared" si="0"/>
        <v>29</v>
      </c>
      <c r="J48" s="66" t="s">
        <v>1988</v>
      </c>
      <c r="K48" s="66" t="s">
        <v>1982</v>
      </c>
      <c r="L48" s="95" t="s">
        <v>2096</v>
      </c>
      <c r="M48" s="111">
        <v>9401451740</v>
      </c>
      <c r="N48" s="113" t="s">
        <v>2097</v>
      </c>
      <c r="O48" s="111">
        <v>9577291863</v>
      </c>
      <c r="P48" s="77" t="s">
        <v>2089</v>
      </c>
      <c r="Q48" s="77" t="s">
        <v>401</v>
      </c>
      <c r="R48" s="102">
        <v>35</v>
      </c>
      <c r="S48" s="102" t="s">
        <v>504</v>
      </c>
      <c r="T48" s="18"/>
    </row>
    <row r="49" spans="1:20" ht="24">
      <c r="A49" s="4">
        <v>45</v>
      </c>
      <c r="B49" s="71" t="s">
        <v>93</v>
      </c>
      <c r="C49" s="66" t="s">
        <v>1804</v>
      </c>
      <c r="D49" s="71" t="s">
        <v>23</v>
      </c>
      <c r="E49" s="68" t="s">
        <v>1805</v>
      </c>
      <c r="F49" s="68" t="s">
        <v>193</v>
      </c>
      <c r="G49" s="69">
        <v>42</v>
      </c>
      <c r="H49" s="69">
        <v>31</v>
      </c>
      <c r="I49" s="54">
        <f t="shared" si="0"/>
        <v>73</v>
      </c>
      <c r="J49" s="66" t="s">
        <v>1989</v>
      </c>
      <c r="K49" s="66" t="s">
        <v>1982</v>
      </c>
      <c r="L49" s="95" t="s">
        <v>2096</v>
      </c>
      <c r="M49" s="111">
        <v>9401451740</v>
      </c>
      <c r="N49" s="113" t="s">
        <v>2097</v>
      </c>
      <c r="O49" s="111">
        <v>9577291863</v>
      </c>
      <c r="P49" s="77" t="s">
        <v>2090</v>
      </c>
      <c r="Q49" s="77" t="s">
        <v>403</v>
      </c>
      <c r="R49" s="102">
        <v>35</v>
      </c>
      <c r="S49" s="102" t="s">
        <v>504</v>
      </c>
      <c r="T49" s="18"/>
    </row>
    <row r="50" spans="1:20" ht="24">
      <c r="A50" s="4">
        <v>46</v>
      </c>
      <c r="B50" s="71" t="s">
        <v>93</v>
      </c>
      <c r="C50" s="66" t="s">
        <v>1806</v>
      </c>
      <c r="D50" s="71" t="s">
        <v>23</v>
      </c>
      <c r="E50" s="68" t="s">
        <v>1807</v>
      </c>
      <c r="F50" s="68" t="s">
        <v>193</v>
      </c>
      <c r="G50" s="69">
        <v>21</v>
      </c>
      <c r="H50" s="69">
        <v>15</v>
      </c>
      <c r="I50" s="54">
        <f t="shared" si="0"/>
        <v>36</v>
      </c>
      <c r="J50" s="66" t="s">
        <v>1990</v>
      </c>
      <c r="K50" s="66" t="s">
        <v>1982</v>
      </c>
      <c r="L50" s="95" t="s">
        <v>2096</v>
      </c>
      <c r="M50" s="111">
        <v>9401451740</v>
      </c>
      <c r="N50" s="113" t="s">
        <v>2097</v>
      </c>
      <c r="O50" s="111">
        <v>9577291863</v>
      </c>
      <c r="P50" s="77" t="s">
        <v>2090</v>
      </c>
      <c r="Q50" s="77" t="s">
        <v>403</v>
      </c>
      <c r="R50" s="102">
        <v>35</v>
      </c>
      <c r="S50" s="102" t="s">
        <v>504</v>
      </c>
      <c r="T50" s="18"/>
    </row>
    <row r="51" spans="1:20" ht="24">
      <c r="A51" s="4">
        <v>47</v>
      </c>
      <c r="B51" s="71" t="s">
        <v>93</v>
      </c>
      <c r="C51" s="66" t="s">
        <v>1808</v>
      </c>
      <c r="D51" s="71" t="s">
        <v>23</v>
      </c>
      <c r="E51" s="68" t="s">
        <v>1809</v>
      </c>
      <c r="F51" s="68" t="s">
        <v>193</v>
      </c>
      <c r="G51" s="69">
        <v>14</v>
      </c>
      <c r="H51" s="69">
        <v>16</v>
      </c>
      <c r="I51" s="54">
        <f t="shared" si="0"/>
        <v>30</v>
      </c>
      <c r="J51" s="66" t="s">
        <v>1991</v>
      </c>
      <c r="K51" s="66" t="s">
        <v>1982</v>
      </c>
      <c r="L51" s="95" t="s">
        <v>2096</v>
      </c>
      <c r="M51" s="111">
        <v>9401451740</v>
      </c>
      <c r="N51" s="113" t="s">
        <v>2097</v>
      </c>
      <c r="O51" s="111">
        <v>9577291863</v>
      </c>
      <c r="P51" s="77" t="s">
        <v>2090</v>
      </c>
      <c r="Q51" s="77" t="s">
        <v>403</v>
      </c>
      <c r="R51" s="102">
        <v>35</v>
      </c>
      <c r="S51" s="102" t="s">
        <v>504</v>
      </c>
      <c r="T51" s="18"/>
    </row>
    <row r="52" spans="1:20" ht="24">
      <c r="A52" s="4">
        <v>48</v>
      </c>
      <c r="B52" s="71" t="s">
        <v>93</v>
      </c>
      <c r="C52" s="66" t="s">
        <v>1810</v>
      </c>
      <c r="D52" s="71" t="s">
        <v>23</v>
      </c>
      <c r="E52" s="68" t="s">
        <v>1811</v>
      </c>
      <c r="F52" s="68" t="s">
        <v>193</v>
      </c>
      <c r="G52" s="69">
        <v>73</v>
      </c>
      <c r="H52" s="69">
        <v>96</v>
      </c>
      <c r="I52" s="54">
        <f t="shared" si="0"/>
        <v>169</v>
      </c>
      <c r="J52" s="66" t="s">
        <v>1992</v>
      </c>
      <c r="K52" s="66" t="s">
        <v>1982</v>
      </c>
      <c r="L52" s="95" t="s">
        <v>2096</v>
      </c>
      <c r="M52" s="111">
        <v>9401451740</v>
      </c>
      <c r="N52" s="113" t="s">
        <v>2097</v>
      </c>
      <c r="O52" s="111">
        <v>9577291863</v>
      </c>
      <c r="P52" s="77" t="s">
        <v>2091</v>
      </c>
      <c r="Q52" s="77" t="s">
        <v>405</v>
      </c>
      <c r="R52" s="102">
        <v>35</v>
      </c>
      <c r="S52" s="102" t="s">
        <v>504</v>
      </c>
      <c r="T52" s="18"/>
    </row>
    <row r="53" spans="1:20" ht="36">
      <c r="A53" s="4">
        <v>49</v>
      </c>
      <c r="B53" s="71" t="s">
        <v>93</v>
      </c>
      <c r="C53" s="66" t="s">
        <v>1812</v>
      </c>
      <c r="D53" s="71" t="s">
        <v>23</v>
      </c>
      <c r="E53" s="68" t="s">
        <v>1813</v>
      </c>
      <c r="F53" s="68" t="s">
        <v>193</v>
      </c>
      <c r="G53" s="69">
        <v>10</v>
      </c>
      <c r="H53" s="69">
        <v>15</v>
      </c>
      <c r="I53" s="54">
        <f t="shared" si="0"/>
        <v>25</v>
      </c>
      <c r="J53" s="66" t="s">
        <v>1993</v>
      </c>
      <c r="K53" s="66" t="s">
        <v>1994</v>
      </c>
      <c r="L53" s="95" t="s">
        <v>2096</v>
      </c>
      <c r="M53" s="111">
        <v>9401451740</v>
      </c>
      <c r="N53" s="113" t="s">
        <v>2097</v>
      </c>
      <c r="O53" s="111">
        <v>9577291863</v>
      </c>
      <c r="P53" s="77" t="s">
        <v>2092</v>
      </c>
      <c r="Q53" s="77" t="s">
        <v>407</v>
      </c>
      <c r="R53" s="102">
        <v>20</v>
      </c>
      <c r="S53" s="102" t="s">
        <v>504</v>
      </c>
      <c r="T53" s="18"/>
    </row>
    <row r="54" spans="1:20" ht="36">
      <c r="A54" s="4">
        <v>50</v>
      </c>
      <c r="B54" s="71" t="s">
        <v>93</v>
      </c>
      <c r="C54" s="66" t="s">
        <v>1814</v>
      </c>
      <c r="D54" s="71" t="s">
        <v>23</v>
      </c>
      <c r="E54" s="68" t="s">
        <v>1815</v>
      </c>
      <c r="F54" s="68" t="s">
        <v>193</v>
      </c>
      <c r="G54" s="69">
        <v>20</v>
      </c>
      <c r="H54" s="69">
        <v>20</v>
      </c>
      <c r="I54" s="54">
        <f t="shared" si="0"/>
        <v>40</v>
      </c>
      <c r="J54" s="66" t="s">
        <v>1995</v>
      </c>
      <c r="K54" s="66" t="s">
        <v>1994</v>
      </c>
      <c r="L54" s="95" t="s">
        <v>2096</v>
      </c>
      <c r="M54" s="111">
        <v>9401451740</v>
      </c>
      <c r="N54" s="113" t="s">
        <v>2097</v>
      </c>
      <c r="O54" s="111">
        <v>9577291863</v>
      </c>
      <c r="P54" s="77" t="s">
        <v>2092</v>
      </c>
      <c r="Q54" s="77" t="s">
        <v>407</v>
      </c>
      <c r="R54" s="102">
        <v>20</v>
      </c>
      <c r="S54" s="102" t="s">
        <v>504</v>
      </c>
      <c r="T54" s="18"/>
    </row>
    <row r="55" spans="1:20" ht="36">
      <c r="A55" s="4">
        <v>51</v>
      </c>
      <c r="B55" s="71" t="s">
        <v>93</v>
      </c>
      <c r="C55" s="66" t="s">
        <v>1816</v>
      </c>
      <c r="D55" s="71" t="s">
        <v>23</v>
      </c>
      <c r="E55" s="68" t="s">
        <v>1817</v>
      </c>
      <c r="F55" s="68" t="s">
        <v>193</v>
      </c>
      <c r="G55" s="69">
        <v>40</v>
      </c>
      <c r="H55" s="69">
        <v>30</v>
      </c>
      <c r="I55" s="54">
        <f t="shared" si="0"/>
        <v>70</v>
      </c>
      <c r="J55" s="66" t="s">
        <v>1996</v>
      </c>
      <c r="K55" s="66" t="s">
        <v>1994</v>
      </c>
      <c r="L55" s="95" t="s">
        <v>2096</v>
      </c>
      <c r="M55" s="111">
        <v>9401451740</v>
      </c>
      <c r="N55" s="113" t="s">
        <v>2097</v>
      </c>
      <c r="O55" s="111">
        <v>9577291863</v>
      </c>
      <c r="P55" s="77" t="s">
        <v>2092</v>
      </c>
      <c r="Q55" s="77" t="s">
        <v>407</v>
      </c>
      <c r="R55" s="102">
        <v>20</v>
      </c>
      <c r="S55" s="102" t="s">
        <v>504</v>
      </c>
      <c r="T55" s="18"/>
    </row>
    <row r="56" spans="1:20" ht="24">
      <c r="A56" s="4">
        <v>52</v>
      </c>
      <c r="B56" s="71" t="s">
        <v>93</v>
      </c>
      <c r="C56" s="66" t="s">
        <v>1818</v>
      </c>
      <c r="D56" s="71" t="s">
        <v>23</v>
      </c>
      <c r="E56" s="68" t="s">
        <v>1819</v>
      </c>
      <c r="F56" s="68" t="s">
        <v>193</v>
      </c>
      <c r="G56" s="69">
        <v>27</v>
      </c>
      <c r="H56" s="69">
        <v>22</v>
      </c>
      <c r="I56" s="54">
        <f t="shared" si="0"/>
        <v>49</v>
      </c>
      <c r="J56" s="66" t="s">
        <v>1997</v>
      </c>
      <c r="K56" s="66" t="s">
        <v>1994</v>
      </c>
      <c r="L56" s="95" t="s">
        <v>2096</v>
      </c>
      <c r="M56" s="111">
        <v>9401451740</v>
      </c>
      <c r="N56" s="113" t="s">
        <v>2097</v>
      </c>
      <c r="O56" s="111">
        <v>9577291863</v>
      </c>
      <c r="P56" s="77" t="s">
        <v>2093</v>
      </c>
      <c r="Q56" s="77" t="s">
        <v>409</v>
      </c>
      <c r="R56" s="102">
        <v>20</v>
      </c>
      <c r="S56" s="102" t="s">
        <v>504</v>
      </c>
      <c r="T56" s="18"/>
    </row>
    <row r="57" spans="1:20" ht="36">
      <c r="A57" s="4">
        <v>53</v>
      </c>
      <c r="B57" s="71" t="s">
        <v>93</v>
      </c>
      <c r="C57" s="66" t="s">
        <v>1820</v>
      </c>
      <c r="D57" s="71" t="s">
        <v>23</v>
      </c>
      <c r="E57" s="68" t="s">
        <v>1821</v>
      </c>
      <c r="F57" s="68" t="s">
        <v>193</v>
      </c>
      <c r="G57" s="69">
        <v>21</v>
      </c>
      <c r="H57" s="69">
        <v>38</v>
      </c>
      <c r="I57" s="54">
        <f t="shared" si="0"/>
        <v>59</v>
      </c>
      <c r="J57" s="66" t="s">
        <v>1998</v>
      </c>
      <c r="K57" s="66" t="s">
        <v>1994</v>
      </c>
      <c r="L57" s="95" t="s">
        <v>2096</v>
      </c>
      <c r="M57" s="111">
        <v>9401451740</v>
      </c>
      <c r="N57" s="113" t="s">
        <v>2097</v>
      </c>
      <c r="O57" s="111">
        <v>9577291863</v>
      </c>
      <c r="P57" s="77" t="s">
        <v>2093</v>
      </c>
      <c r="Q57" s="77" t="s">
        <v>409</v>
      </c>
      <c r="R57" s="102">
        <v>20</v>
      </c>
      <c r="S57" s="102" t="s">
        <v>504</v>
      </c>
      <c r="T57" s="18"/>
    </row>
    <row r="58" spans="1:20" ht="24">
      <c r="A58" s="4">
        <v>54</v>
      </c>
      <c r="B58" s="71" t="s">
        <v>94</v>
      </c>
      <c r="C58" s="67" t="s">
        <v>1822</v>
      </c>
      <c r="D58" s="71" t="s">
        <v>25</v>
      </c>
      <c r="E58" s="71" t="s">
        <v>1823</v>
      </c>
      <c r="F58" s="121"/>
      <c r="G58" s="141">
        <v>9.6</v>
      </c>
      <c r="H58" s="141">
        <v>14.4</v>
      </c>
      <c r="I58" s="54">
        <f t="shared" si="0"/>
        <v>24</v>
      </c>
      <c r="J58" s="75" t="s">
        <v>1999</v>
      </c>
      <c r="K58" s="76" t="s">
        <v>335</v>
      </c>
      <c r="L58" s="95" t="s">
        <v>2096</v>
      </c>
      <c r="M58" s="111">
        <v>9401451740</v>
      </c>
      <c r="N58" s="113" t="s">
        <v>2097</v>
      </c>
      <c r="O58" s="111">
        <v>9577291863</v>
      </c>
      <c r="P58" s="78" t="s">
        <v>2072</v>
      </c>
      <c r="Q58" s="78" t="s">
        <v>405</v>
      </c>
      <c r="R58" s="102">
        <v>20</v>
      </c>
      <c r="S58" s="102" t="s">
        <v>504</v>
      </c>
      <c r="T58" s="18"/>
    </row>
    <row r="59" spans="1:20" ht="24">
      <c r="A59" s="4">
        <v>55</v>
      </c>
      <c r="B59" s="71" t="s">
        <v>94</v>
      </c>
      <c r="C59" s="67" t="s">
        <v>1824</v>
      </c>
      <c r="D59" s="71" t="s">
        <v>25</v>
      </c>
      <c r="E59" s="71" t="s">
        <v>1825</v>
      </c>
      <c r="F59" s="121"/>
      <c r="G59" s="141">
        <v>19.384615384615387</v>
      </c>
      <c r="H59" s="141">
        <v>15.615384615384617</v>
      </c>
      <c r="I59" s="54">
        <f t="shared" si="0"/>
        <v>35</v>
      </c>
      <c r="J59" s="75" t="s">
        <v>2000</v>
      </c>
      <c r="K59" s="76" t="s">
        <v>335</v>
      </c>
      <c r="L59" s="100" t="s">
        <v>483</v>
      </c>
      <c r="M59" s="101">
        <v>9435675933</v>
      </c>
      <c r="N59" s="100" t="s">
        <v>2098</v>
      </c>
      <c r="O59" s="101">
        <v>9957878256</v>
      </c>
      <c r="P59" s="78" t="s">
        <v>2072</v>
      </c>
      <c r="Q59" s="78" t="s">
        <v>405</v>
      </c>
      <c r="R59" s="102">
        <v>20</v>
      </c>
      <c r="S59" s="102" t="s">
        <v>504</v>
      </c>
      <c r="T59" s="18"/>
    </row>
    <row r="60" spans="1:20" ht="36">
      <c r="A60" s="4">
        <v>56</v>
      </c>
      <c r="B60" s="71" t="s">
        <v>94</v>
      </c>
      <c r="C60" s="67" t="s">
        <v>1826</v>
      </c>
      <c r="D60" s="71" t="s">
        <v>25</v>
      </c>
      <c r="E60" s="71" t="s">
        <v>1827</v>
      </c>
      <c r="F60" s="121"/>
      <c r="G60" s="142">
        <v>18.385714285714283</v>
      </c>
      <c r="H60" s="142">
        <v>20.614285714285714</v>
      </c>
      <c r="I60" s="54">
        <f t="shared" si="0"/>
        <v>39</v>
      </c>
      <c r="J60" s="75" t="s">
        <v>2001</v>
      </c>
      <c r="K60" s="76" t="s">
        <v>335</v>
      </c>
      <c r="L60" s="86" t="s">
        <v>1215</v>
      </c>
      <c r="M60" s="101">
        <v>9401451755</v>
      </c>
      <c r="N60" s="88" t="s">
        <v>2099</v>
      </c>
      <c r="O60" s="101">
        <v>9678176434</v>
      </c>
      <c r="P60" s="78" t="s">
        <v>2072</v>
      </c>
      <c r="Q60" s="78" t="s">
        <v>405</v>
      </c>
      <c r="R60" s="102">
        <v>40</v>
      </c>
      <c r="S60" s="102" t="s">
        <v>504</v>
      </c>
      <c r="T60" s="18"/>
    </row>
    <row r="61" spans="1:20" ht="24">
      <c r="A61" s="4">
        <v>57</v>
      </c>
      <c r="B61" s="71" t="s">
        <v>94</v>
      </c>
      <c r="C61" s="67" t="s">
        <v>1828</v>
      </c>
      <c r="D61" s="71" t="s">
        <v>25</v>
      </c>
      <c r="E61" s="71" t="s">
        <v>1829</v>
      </c>
      <c r="F61" s="121"/>
      <c r="G61" s="141">
        <v>21.209302325581397</v>
      </c>
      <c r="H61" s="141">
        <v>16.790697674418603</v>
      </c>
      <c r="I61" s="54">
        <f t="shared" si="0"/>
        <v>38</v>
      </c>
      <c r="J61" s="75" t="s">
        <v>2002</v>
      </c>
      <c r="K61" s="76" t="s">
        <v>2003</v>
      </c>
      <c r="L61" s="86" t="s">
        <v>1215</v>
      </c>
      <c r="M61" s="101">
        <v>9401451755</v>
      </c>
      <c r="N61" s="88" t="s">
        <v>2099</v>
      </c>
      <c r="O61" s="101">
        <v>9678176434</v>
      </c>
      <c r="P61" s="78" t="s">
        <v>2073</v>
      </c>
      <c r="Q61" s="78" t="s">
        <v>407</v>
      </c>
      <c r="R61" s="102">
        <v>40</v>
      </c>
      <c r="S61" s="102" t="s">
        <v>504</v>
      </c>
      <c r="T61" s="18"/>
    </row>
    <row r="62" spans="1:20" ht="24">
      <c r="A62" s="4">
        <v>58</v>
      </c>
      <c r="B62" s="71" t="s">
        <v>94</v>
      </c>
      <c r="C62" s="67" t="s">
        <v>1830</v>
      </c>
      <c r="D62" s="71" t="s">
        <v>25</v>
      </c>
      <c r="E62" s="71" t="s">
        <v>1831</v>
      </c>
      <c r="F62" s="121"/>
      <c r="G62" s="142">
        <v>17.018181818181819</v>
      </c>
      <c r="H62" s="142">
        <v>18.981818181818181</v>
      </c>
      <c r="I62" s="54">
        <f t="shared" si="0"/>
        <v>36</v>
      </c>
      <c r="J62" s="75" t="s">
        <v>2004</v>
      </c>
      <c r="K62" s="76" t="s">
        <v>2003</v>
      </c>
      <c r="L62" s="86" t="s">
        <v>1215</v>
      </c>
      <c r="M62" s="101">
        <v>9401451755</v>
      </c>
      <c r="N62" s="88" t="s">
        <v>2099</v>
      </c>
      <c r="O62" s="101">
        <v>9678176434</v>
      </c>
      <c r="P62" s="78" t="s">
        <v>2073</v>
      </c>
      <c r="Q62" s="78" t="s">
        <v>407</v>
      </c>
      <c r="R62" s="102">
        <v>40</v>
      </c>
      <c r="S62" s="102" t="s">
        <v>504</v>
      </c>
      <c r="T62" s="18"/>
    </row>
    <row r="63" spans="1:20" ht="24">
      <c r="A63" s="4">
        <v>59</v>
      </c>
      <c r="B63" s="71" t="s">
        <v>94</v>
      </c>
      <c r="C63" s="67" t="s">
        <v>1832</v>
      </c>
      <c r="D63" s="71" t="s">
        <v>25</v>
      </c>
      <c r="E63" s="71" t="s">
        <v>1833</v>
      </c>
      <c r="F63" s="121"/>
      <c r="G63" s="73">
        <v>18</v>
      </c>
      <c r="H63" s="73">
        <v>15.999999999999998</v>
      </c>
      <c r="I63" s="54">
        <f t="shared" si="0"/>
        <v>34</v>
      </c>
      <c r="J63" s="116" t="s">
        <v>2005</v>
      </c>
      <c r="K63" s="76" t="s">
        <v>1572</v>
      </c>
      <c r="L63" s="86" t="s">
        <v>1215</v>
      </c>
      <c r="M63" s="101">
        <v>9401451755</v>
      </c>
      <c r="N63" s="88" t="s">
        <v>2099</v>
      </c>
      <c r="O63" s="101">
        <v>9678176434</v>
      </c>
      <c r="P63" s="78" t="s">
        <v>2073</v>
      </c>
      <c r="Q63" s="78" t="s">
        <v>407</v>
      </c>
      <c r="R63" s="102">
        <v>40</v>
      </c>
      <c r="S63" s="102" t="s">
        <v>504</v>
      </c>
      <c r="T63" s="18"/>
    </row>
    <row r="64" spans="1:20" ht="36">
      <c r="A64" s="4">
        <v>60</v>
      </c>
      <c r="B64" s="71" t="s">
        <v>94</v>
      </c>
      <c r="C64" s="67" t="s">
        <v>1834</v>
      </c>
      <c r="D64" s="71" t="s">
        <v>25</v>
      </c>
      <c r="E64" s="71" t="s">
        <v>1835</v>
      </c>
      <c r="F64" s="121"/>
      <c r="G64" s="73">
        <v>25.438596491228068</v>
      </c>
      <c r="H64" s="73">
        <v>24.561403508771932</v>
      </c>
      <c r="I64" s="54">
        <f t="shared" si="0"/>
        <v>50</v>
      </c>
      <c r="J64" s="116" t="s">
        <v>2006</v>
      </c>
      <c r="K64" s="76" t="s">
        <v>335</v>
      </c>
      <c r="L64" s="86" t="s">
        <v>1215</v>
      </c>
      <c r="M64" s="101">
        <v>9401451755</v>
      </c>
      <c r="N64" s="88" t="s">
        <v>2099</v>
      </c>
      <c r="O64" s="101">
        <v>9678176434</v>
      </c>
      <c r="P64" s="78" t="s">
        <v>2074</v>
      </c>
      <c r="Q64" s="78" t="s">
        <v>409</v>
      </c>
      <c r="R64" s="102">
        <v>40</v>
      </c>
      <c r="S64" s="102" t="s">
        <v>504</v>
      </c>
      <c r="T64" s="18"/>
    </row>
    <row r="65" spans="1:20" ht="24">
      <c r="A65" s="4">
        <v>61</v>
      </c>
      <c r="B65" s="71" t="s">
        <v>94</v>
      </c>
      <c r="C65" s="67" t="s">
        <v>1836</v>
      </c>
      <c r="D65" s="71" t="s">
        <v>25</v>
      </c>
      <c r="E65" s="71" t="s">
        <v>1837</v>
      </c>
      <c r="F65" s="121"/>
      <c r="G65" s="73">
        <v>33</v>
      </c>
      <c r="H65" s="73">
        <v>25.999999999999996</v>
      </c>
      <c r="I65" s="54">
        <f t="shared" si="0"/>
        <v>59</v>
      </c>
      <c r="J65" s="116" t="s">
        <v>2007</v>
      </c>
      <c r="K65" s="76" t="s">
        <v>335</v>
      </c>
      <c r="L65" s="86" t="s">
        <v>1215</v>
      </c>
      <c r="M65" s="101">
        <v>9401451755</v>
      </c>
      <c r="N65" s="88" t="s">
        <v>2099</v>
      </c>
      <c r="O65" s="101">
        <v>9678176434</v>
      </c>
      <c r="P65" s="78" t="s">
        <v>2074</v>
      </c>
      <c r="Q65" s="78" t="s">
        <v>409</v>
      </c>
      <c r="R65" s="102">
        <v>40</v>
      </c>
      <c r="S65" s="102" t="s">
        <v>504</v>
      </c>
      <c r="T65" s="18"/>
    </row>
    <row r="66" spans="1:20" ht="24">
      <c r="A66" s="4">
        <v>62</v>
      </c>
      <c r="B66" s="71" t="s">
        <v>94</v>
      </c>
      <c r="C66" s="67" t="s">
        <v>1838</v>
      </c>
      <c r="D66" s="71" t="s">
        <v>25</v>
      </c>
      <c r="E66" s="71" t="s">
        <v>1839</v>
      </c>
      <c r="F66" s="121"/>
      <c r="G66" s="73">
        <v>16</v>
      </c>
      <c r="H66" s="73">
        <v>20</v>
      </c>
      <c r="I66" s="54">
        <f t="shared" si="0"/>
        <v>36</v>
      </c>
      <c r="J66" s="116" t="s">
        <v>2008</v>
      </c>
      <c r="K66" s="76" t="s">
        <v>335</v>
      </c>
      <c r="L66" s="86" t="s">
        <v>1215</v>
      </c>
      <c r="M66" s="101">
        <v>9401451755</v>
      </c>
      <c r="N66" s="88" t="s">
        <v>2099</v>
      </c>
      <c r="O66" s="101">
        <v>9678176434</v>
      </c>
      <c r="P66" s="78" t="s">
        <v>2074</v>
      </c>
      <c r="Q66" s="78" t="s">
        <v>409</v>
      </c>
      <c r="R66" s="102">
        <v>40</v>
      </c>
      <c r="S66" s="102" t="s">
        <v>504</v>
      </c>
      <c r="T66" s="18"/>
    </row>
    <row r="67" spans="1:20" ht="36">
      <c r="A67" s="4">
        <v>63</v>
      </c>
      <c r="B67" s="71" t="s">
        <v>94</v>
      </c>
      <c r="C67" s="67" t="s">
        <v>73</v>
      </c>
      <c r="D67" s="71" t="s">
        <v>25</v>
      </c>
      <c r="E67" s="71" t="s">
        <v>1840</v>
      </c>
      <c r="F67" s="121"/>
      <c r="G67" s="73">
        <v>33.372093023255815</v>
      </c>
      <c r="H67" s="73">
        <v>36.627906976744185</v>
      </c>
      <c r="I67" s="54">
        <f t="shared" si="0"/>
        <v>70</v>
      </c>
      <c r="J67" s="116" t="s">
        <v>2009</v>
      </c>
      <c r="K67" s="76" t="s">
        <v>335</v>
      </c>
      <c r="L67" s="86" t="s">
        <v>1215</v>
      </c>
      <c r="M67" s="101">
        <v>9401451755</v>
      </c>
      <c r="N67" s="88" t="s">
        <v>2099</v>
      </c>
      <c r="O67" s="101">
        <v>9678176434</v>
      </c>
      <c r="P67" s="78" t="s">
        <v>2075</v>
      </c>
      <c r="Q67" s="78" t="s">
        <v>399</v>
      </c>
      <c r="R67" s="102">
        <v>40</v>
      </c>
      <c r="S67" s="102" t="s">
        <v>504</v>
      </c>
      <c r="T67" s="18"/>
    </row>
    <row r="68" spans="1:20" ht="24">
      <c r="A68" s="4">
        <v>64</v>
      </c>
      <c r="B68" s="71" t="s">
        <v>94</v>
      </c>
      <c r="C68" s="67" t="s">
        <v>1841</v>
      </c>
      <c r="D68" s="71" t="s">
        <v>25</v>
      </c>
      <c r="E68" s="71" t="s">
        <v>1842</v>
      </c>
      <c r="F68" s="121"/>
      <c r="G68" s="73">
        <v>17.78688524590164</v>
      </c>
      <c r="H68" s="73">
        <v>17.21311475409836</v>
      </c>
      <c r="I68" s="54">
        <f t="shared" si="0"/>
        <v>35</v>
      </c>
      <c r="J68" s="116" t="s">
        <v>2010</v>
      </c>
      <c r="K68" s="76" t="s">
        <v>335</v>
      </c>
      <c r="L68" s="86" t="s">
        <v>1215</v>
      </c>
      <c r="M68" s="101">
        <v>9401451755</v>
      </c>
      <c r="N68" s="88" t="s">
        <v>2099</v>
      </c>
      <c r="O68" s="101">
        <v>9678176434</v>
      </c>
      <c r="P68" s="78" t="s">
        <v>2075</v>
      </c>
      <c r="Q68" s="78" t="s">
        <v>399</v>
      </c>
      <c r="R68" s="102">
        <v>40</v>
      </c>
      <c r="S68" s="102" t="s">
        <v>504</v>
      </c>
      <c r="T68" s="18"/>
    </row>
    <row r="69" spans="1:20" ht="36">
      <c r="A69" s="4">
        <v>65</v>
      </c>
      <c r="B69" s="71" t="s">
        <v>94</v>
      </c>
      <c r="C69" s="67" t="s">
        <v>1843</v>
      </c>
      <c r="D69" s="71" t="s">
        <v>25</v>
      </c>
      <c r="E69" s="71" t="s">
        <v>1844</v>
      </c>
      <c r="F69" s="121"/>
      <c r="G69" s="73">
        <v>17.617021276595743</v>
      </c>
      <c r="H69" s="73">
        <v>18.382978723404253</v>
      </c>
      <c r="I69" s="54">
        <f t="shared" si="0"/>
        <v>36</v>
      </c>
      <c r="J69" s="116" t="s">
        <v>2011</v>
      </c>
      <c r="K69" s="76" t="s">
        <v>335</v>
      </c>
      <c r="L69" s="86" t="s">
        <v>1215</v>
      </c>
      <c r="M69" s="101">
        <v>9401451755</v>
      </c>
      <c r="N69" s="88" t="s">
        <v>2099</v>
      </c>
      <c r="O69" s="101">
        <v>9678176434</v>
      </c>
      <c r="P69" s="78" t="s">
        <v>2075</v>
      </c>
      <c r="Q69" s="78" t="s">
        <v>399</v>
      </c>
      <c r="R69" s="102">
        <v>40</v>
      </c>
      <c r="S69" s="102" t="s">
        <v>504</v>
      </c>
      <c r="T69" s="18"/>
    </row>
    <row r="70" spans="1:20" ht="24">
      <c r="A70" s="4">
        <v>66</v>
      </c>
      <c r="B70" s="71" t="s">
        <v>94</v>
      </c>
      <c r="C70" s="67" t="s">
        <v>1306</v>
      </c>
      <c r="D70" s="71" t="s">
        <v>25</v>
      </c>
      <c r="E70" s="71" t="s">
        <v>1845</v>
      </c>
      <c r="F70" s="121"/>
      <c r="G70" s="73">
        <v>35.180722891566262</v>
      </c>
      <c r="H70" s="73">
        <v>37.819277108433738</v>
      </c>
      <c r="I70" s="54">
        <f t="shared" ref="I70:I133" si="1">SUM(G70:H70)</f>
        <v>73</v>
      </c>
      <c r="J70" s="116" t="s">
        <v>2012</v>
      </c>
      <c r="K70" s="76" t="s">
        <v>335</v>
      </c>
      <c r="L70" s="86" t="s">
        <v>1215</v>
      </c>
      <c r="M70" s="101">
        <v>9401451755</v>
      </c>
      <c r="N70" s="88" t="s">
        <v>2099</v>
      </c>
      <c r="O70" s="101">
        <v>9678176434</v>
      </c>
      <c r="P70" s="78" t="s">
        <v>2076</v>
      </c>
      <c r="Q70" s="78" t="s">
        <v>401</v>
      </c>
      <c r="R70" s="102">
        <v>40</v>
      </c>
      <c r="S70" s="102" t="s">
        <v>504</v>
      </c>
      <c r="T70" s="18"/>
    </row>
    <row r="71" spans="1:20" ht="24">
      <c r="A71" s="4">
        <v>67</v>
      </c>
      <c r="B71" s="71" t="s">
        <v>94</v>
      </c>
      <c r="C71" s="67" t="s">
        <v>1846</v>
      </c>
      <c r="D71" s="71" t="s">
        <v>25</v>
      </c>
      <c r="E71" s="71" t="s">
        <v>1847</v>
      </c>
      <c r="F71" s="121"/>
      <c r="G71" s="73">
        <v>17.111111111111111</v>
      </c>
      <c r="H71" s="73">
        <v>24.888888888888886</v>
      </c>
      <c r="I71" s="54">
        <f t="shared" si="1"/>
        <v>42</v>
      </c>
      <c r="J71" s="116" t="s">
        <v>2013</v>
      </c>
      <c r="K71" s="76" t="s">
        <v>335</v>
      </c>
      <c r="L71" s="86" t="s">
        <v>1215</v>
      </c>
      <c r="M71" s="101">
        <v>9401451755</v>
      </c>
      <c r="N71" s="88" t="s">
        <v>2099</v>
      </c>
      <c r="O71" s="101">
        <v>9678176434</v>
      </c>
      <c r="P71" s="78" t="s">
        <v>2076</v>
      </c>
      <c r="Q71" s="78" t="s">
        <v>401</v>
      </c>
      <c r="R71" s="102">
        <v>40</v>
      </c>
      <c r="S71" s="102" t="s">
        <v>504</v>
      </c>
      <c r="T71" s="18"/>
    </row>
    <row r="72" spans="1:20" ht="36">
      <c r="A72" s="4">
        <v>68</v>
      </c>
      <c r="B72" s="71" t="s">
        <v>94</v>
      </c>
      <c r="C72" s="67" t="s">
        <v>1848</v>
      </c>
      <c r="D72" s="71" t="s">
        <v>25</v>
      </c>
      <c r="E72" s="71" t="s">
        <v>1849</v>
      </c>
      <c r="F72" s="121"/>
      <c r="G72" s="73">
        <v>12.022727272727273</v>
      </c>
      <c r="H72" s="73">
        <v>10.977272727272727</v>
      </c>
      <c r="I72" s="54">
        <f t="shared" si="1"/>
        <v>23</v>
      </c>
      <c r="J72" s="116" t="s">
        <v>2014</v>
      </c>
      <c r="K72" s="76" t="s">
        <v>335</v>
      </c>
      <c r="L72" s="86" t="s">
        <v>1215</v>
      </c>
      <c r="M72" s="101">
        <v>9401451755</v>
      </c>
      <c r="N72" s="88" t="s">
        <v>2099</v>
      </c>
      <c r="O72" s="101">
        <v>9678176434</v>
      </c>
      <c r="P72" s="78" t="s">
        <v>2076</v>
      </c>
      <c r="Q72" s="78" t="s">
        <v>401</v>
      </c>
      <c r="R72" s="102">
        <v>40</v>
      </c>
      <c r="S72" s="102" t="s">
        <v>504</v>
      </c>
      <c r="T72" s="18"/>
    </row>
    <row r="73" spans="1:20" ht="24">
      <c r="A73" s="4">
        <v>69</v>
      </c>
      <c r="B73" s="71" t="s">
        <v>94</v>
      </c>
      <c r="C73" s="67" t="s">
        <v>1850</v>
      </c>
      <c r="D73" s="71" t="s">
        <v>25</v>
      </c>
      <c r="E73" s="71" t="s">
        <v>1851</v>
      </c>
      <c r="F73" s="121"/>
      <c r="G73" s="73">
        <v>27.354838709677416</v>
      </c>
      <c r="H73" s="73">
        <v>25.645161290322584</v>
      </c>
      <c r="I73" s="54">
        <f t="shared" si="1"/>
        <v>53</v>
      </c>
      <c r="J73" s="116" t="s">
        <v>2015</v>
      </c>
      <c r="K73" s="76" t="s">
        <v>335</v>
      </c>
      <c r="L73" s="95" t="s">
        <v>2096</v>
      </c>
      <c r="M73" s="111">
        <v>9401451740</v>
      </c>
      <c r="N73" s="113" t="s">
        <v>2097</v>
      </c>
      <c r="O73" s="111">
        <v>9577291863</v>
      </c>
      <c r="P73" s="78" t="s">
        <v>2077</v>
      </c>
      <c r="Q73" s="78" t="s">
        <v>403</v>
      </c>
      <c r="R73" s="102">
        <v>30</v>
      </c>
      <c r="S73" s="102" t="s">
        <v>504</v>
      </c>
      <c r="T73" s="18"/>
    </row>
    <row r="74" spans="1:20" ht="25.5">
      <c r="A74" s="4">
        <v>70</v>
      </c>
      <c r="B74" s="71" t="s">
        <v>94</v>
      </c>
      <c r="C74" s="67" t="s">
        <v>1852</v>
      </c>
      <c r="D74" s="71" t="s">
        <v>25</v>
      </c>
      <c r="E74" s="71" t="s">
        <v>1853</v>
      </c>
      <c r="F74" s="121"/>
      <c r="G74" s="73">
        <v>19.384615384615383</v>
      </c>
      <c r="H74" s="73">
        <v>16.615384615384613</v>
      </c>
      <c r="I74" s="54">
        <f t="shared" si="1"/>
        <v>36</v>
      </c>
      <c r="J74" s="116" t="s">
        <v>2016</v>
      </c>
      <c r="K74" s="76" t="s">
        <v>1572</v>
      </c>
      <c r="L74" s="95" t="s">
        <v>1188</v>
      </c>
      <c r="M74" s="111">
        <v>9613762759</v>
      </c>
      <c r="N74" s="95" t="s">
        <v>2101</v>
      </c>
      <c r="O74" s="111">
        <v>8474056532</v>
      </c>
      <c r="P74" s="78" t="s">
        <v>2077</v>
      </c>
      <c r="Q74" s="78" t="s">
        <v>403</v>
      </c>
      <c r="R74" s="102">
        <v>1</v>
      </c>
      <c r="S74" s="102" t="s">
        <v>504</v>
      </c>
      <c r="T74" s="18"/>
    </row>
    <row r="75" spans="1:20" ht="25.5">
      <c r="A75" s="4">
        <v>71</v>
      </c>
      <c r="B75" s="71" t="s">
        <v>94</v>
      </c>
      <c r="C75" s="67" t="s">
        <v>1854</v>
      </c>
      <c r="D75" s="71" t="s">
        <v>25</v>
      </c>
      <c r="E75" s="71" t="s">
        <v>1855</v>
      </c>
      <c r="F75" s="121"/>
      <c r="G75" s="73">
        <v>17.65217391304348</v>
      </c>
      <c r="H75" s="73">
        <v>11.347826086956523</v>
      </c>
      <c r="I75" s="54">
        <f t="shared" si="1"/>
        <v>29.000000000000004</v>
      </c>
      <c r="J75" s="116" t="s">
        <v>2017</v>
      </c>
      <c r="K75" s="76" t="s">
        <v>333</v>
      </c>
      <c r="L75" s="95" t="s">
        <v>1188</v>
      </c>
      <c r="M75" s="111">
        <v>9613762759</v>
      </c>
      <c r="N75" s="95" t="s">
        <v>2101</v>
      </c>
      <c r="O75" s="111">
        <v>8474056532</v>
      </c>
      <c r="P75" s="78" t="s">
        <v>2077</v>
      </c>
      <c r="Q75" s="78" t="s">
        <v>403</v>
      </c>
      <c r="R75" s="102">
        <v>1</v>
      </c>
      <c r="S75" s="102" t="s">
        <v>504</v>
      </c>
      <c r="T75" s="18"/>
    </row>
    <row r="76" spans="1:20" ht="25.5">
      <c r="A76" s="4">
        <v>72</v>
      </c>
      <c r="B76" s="71" t="s">
        <v>94</v>
      </c>
      <c r="C76" s="67" t="s">
        <v>1856</v>
      </c>
      <c r="D76" s="71" t="s">
        <v>25</v>
      </c>
      <c r="E76" s="71" t="s">
        <v>1857</v>
      </c>
      <c r="F76" s="121"/>
      <c r="G76" s="73">
        <v>26.753846153846151</v>
      </c>
      <c r="H76" s="73">
        <v>20.246153846153849</v>
      </c>
      <c r="I76" s="54">
        <f t="shared" si="1"/>
        <v>47</v>
      </c>
      <c r="J76" s="116" t="s">
        <v>2018</v>
      </c>
      <c r="K76" s="76" t="s">
        <v>335</v>
      </c>
      <c r="L76" s="95" t="s">
        <v>1188</v>
      </c>
      <c r="M76" s="111">
        <v>9613762759</v>
      </c>
      <c r="N76" s="95" t="s">
        <v>2101</v>
      </c>
      <c r="O76" s="111">
        <v>8474056532</v>
      </c>
      <c r="P76" s="78" t="s">
        <v>2078</v>
      </c>
      <c r="Q76" s="78" t="s">
        <v>405</v>
      </c>
      <c r="R76" s="102">
        <v>19</v>
      </c>
      <c r="S76" s="102" t="s">
        <v>504</v>
      </c>
      <c r="T76" s="18"/>
    </row>
    <row r="77" spans="1:20" ht="25.5">
      <c r="A77" s="4">
        <v>73</v>
      </c>
      <c r="B77" s="71" t="s">
        <v>94</v>
      </c>
      <c r="C77" s="67" t="s">
        <v>1858</v>
      </c>
      <c r="D77" s="71" t="s">
        <v>25</v>
      </c>
      <c r="E77" s="71" t="s">
        <v>1859</v>
      </c>
      <c r="F77" s="121"/>
      <c r="G77" s="73">
        <v>31.086956521739129</v>
      </c>
      <c r="H77" s="73">
        <v>23.913043478260867</v>
      </c>
      <c r="I77" s="54">
        <f t="shared" si="1"/>
        <v>55</v>
      </c>
      <c r="J77" s="116" t="s">
        <v>2019</v>
      </c>
      <c r="K77" s="76" t="s">
        <v>335</v>
      </c>
      <c r="L77" s="95" t="s">
        <v>1188</v>
      </c>
      <c r="M77" s="111">
        <v>9613762759</v>
      </c>
      <c r="N77" s="95" t="s">
        <v>2101</v>
      </c>
      <c r="O77" s="111">
        <v>8474056532</v>
      </c>
      <c r="P77" s="78" t="s">
        <v>2078</v>
      </c>
      <c r="Q77" s="78" t="s">
        <v>405</v>
      </c>
      <c r="R77" s="102">
        <v>19</v>
      </c>
      <c r="S77" s="102" t="s">
        <v>504</v>
      </c>
      <c r="T77" s="18"/>
    </row>
    <row r="78" spans="1:20" ht="25.5">
      <c r="A78" s="4">
        <v>74</v>
      </c>
      <c r="B78" s="71" t="s">
        <v>94</v>
      </c>
      <c r="C78" s="67" t="s">
        <v>1860</v>
      </c>
      <c r="D78" s="71" t="s">
        <v>25</v>
      </c>
      <c r="E78" s="71" t="s">
        <v>1861</v>
      </c>
      <c r="F78" s="121"/>
      <c r="G78" s="73">
        <v>18.265822784810126</v>
      </c>
      <c r="H78" s="73">
        <v>20.734177215189874</v>
      </c>
      <c r="I78" s="54">
        <f t="shared" si="1"/>
        <v>39</v>
      </c>
      <c r="J78" s="116" t="s">
        <v>2020</v>
      </c>
      <c r="K78" s="76" t="s">
        <v>335</v>
      </c>
      <c r="L78" s="95" t="s">
        <v>1188</v>
      </c>
      <c r="M78" s="111">
        <v>9613762759</v>
      </c>
      <c r="N78" s="95" t="s">
        <v>2101</v>
      </c>
      <c r="O78" s="111">
        <v>8474056532</v>
      </c>
      <c r="P78" s="78" t="s">
        <v>2078</v>
      </c>
      <c r="Q78" s="78" t="s">
        <v>405</v>
      </c>
      <c r="R78" s="102">
        <v>19</v>
      </c>
      <c r="S78" s="102" t="s">
        <v>504</v>
      </c>
      <c r="T78" s="18"/>
    </row>
    <row r="79" spans="1:20" ht="36">
      <c r="A79" s="4">
        <v>75</v>
      </c>
      <c r="B79" s="71" t="s">
        <v>94</v>
      </c>
      <c r="C79" s="67" t="s">
        <v>1862</v>
      </c>
      <c r="D79" s="71" t="s">
        <v>25</v>
      </c>
      <c r="E79" s="71" t="s">
        <v>1863</v>
      </c>
      <c r="F79" s="121"/>
      <c r="G79" s="73">
        <v>25.624999999999996</v>
      </c>
      <c r="H79" s="73">
        <v>19.375</v>
      </c>
      <c r="I79" s="54">
        <f t="shared" si="1"/>
        <v>45</v>
      </c>
      <c r="J79" s="116" t="s">
        <v>2021</v>
      </c>
      <c r="K79" s="76" t="s">
        <v>335</v>
      </c>
      <c r="L79" s="95" t="s">
        <v>1188</v>
      </c>
      <c r="M79" s="111">
        <v>9613762759</v>
      </c>
      <c r="N79" s="95" t="s">
        <v>2101</v>
      </c>
      <c r="O79" s="111">
        <v>8474056532</v>
      </c>
      <c r="P79" s="78" t="s">
        <v>2079</v>
      </c>
      <c r="Q79" s="78" t="s">
        <v>407</v>
      </c>
      <c r="R79" s="102">
        <v>19</v>
      </c>
      <c r="S79" s="102" t="s">
        <v>504</v>
      </c>
      <c r="T79" s="18"/>
    </row>
    <row r="80" spans="1:20" ht="25.5">
      <c r="A80" s="4">
        <v>76</v>
      </c>
      <c r="B80" s="71" t="s">
        <v>94</v>
      </c>
      <c r="C80" s="67" t="s">
        <v>1320</v>
      </c>
      <c r="D80" s="71" t="s">
        <v>25</v>
      </c>
      <c r="E80" s="71" t="s">
        <v>1864</v>
      </c>
      <c r="F80" s="121"/>
      <c r="G80" s="73">
        <v>13.464285714285715</v>
      </c>
      <c r="H80" s="73">
        <v>15.535714285714285</v>
      </c>
      <c r="I80" s="54">
        <f t="shared" si="1"/>
        <v>29</v>
      </c>
      <c r="J80" s="116" t="s">
        <v>2022</v>
      </c>
      <c r="K80" s="76" t="s">
        <v>335</v>
      </c>
      <c r="L80" s="95" t="s">
        <v>2102</v>
      </c>
      <c r="M80" s="111">
        <v>9854234092</v>
      </c>
      <c r="N80" s="95" t="s">
        <v>2103</v>
      </c>
      <c r="O80" s="111">
        <v>8471995477</v>
      </c>
      <c r="P80" s="78" t="s">
        <v>2079</v>
      </c>
      <c r="Q80" s="78" t="s">
        <v>407</v>
      </c>
      <c r="R80" s="102">
        <v>19</v>
      </c>
      <c r="S80" s="102" t="s">
        <v>504</v>
      </c>
      <c r="T80" s="18"/>
    </row>
    <row r="81" spans="1:20" ht="25.5">
      <c r="A81" s="4">
        <v>77</v>
      </c>
      <c r="B81" s="71" t="s">
        <v>94</v>
      </c>
      <c r="C81" s="67" t="s">
        <v>1865</v>
      </c>
      <c r="D81" s="71" t="s">
        <v>25</v>
      </c>
      <c r="E81" s="71" t="s">
        <v>1866</v>
      </c>
      <c r="F81" s="121"/>
      <c r="G81" s="73">
        <v>13.2</v>
      </c>
      <c r="H81" s="73">
        <v>8.8000000000000007</v>
      </c>
      <c r="I81" s="54">
        <f t="shared" si="1"/>
        <v>22</v>
      </c>
      <c r="J81" s="116" t="s">
        <v>2023</v>
      </c>
      <c r="K81" s="76" t="s">
        <v>335</v>
      </c>
      <c r="L81" s="95" t="s">
        <v>2102</v>
      </c>
      <c r="M81" s="111">
        <v>9854234092</v>
      </c>
      <c r="N81" s="95" t="s">
        <v>2103</v>
      </c>
      <c r="O81" s="111">
        <v>8471995477</v>
      </c>
      <c r="P81" s="78" t="s">
        <v>2079</v>
      </c>
      <c r="Q81" s="78" t="s">
        <v>407</v>
      </c>
      <c r="R81" s="102">
        <v>19</v>
      </c>
      <c r="S81" s="102" t="s">
        <v>504</v>
      </c>
      <c r="T81" s="18"/>
    </row>
    <row r="82" spans="1:20" ht="36">
      <c r="A82" s="4">
        <v>78</v>
      </c>
      <c r="B82" s="71" t="s">
        <v>94</v>
      </c>
      <c r="C82" s="67" t="s">
        <v>1867</v>
      </c>
      <c r="D82" s="71" t="s">
        <v>25</v>
      </c>
      <c r="E82" s="71" t="s">
        <v>1868</v>
      </c>
      <c r="F82" s="121"/>
      <c r="G82" s="73">
        <v>13.777777777777777</v>
      </c>
      <c r="H82" s="73">
        <v>17.222222222222221</v>
      </c>
      <c r="I82" s="54">
        <f t="shared" si="1"/>
        <v>31</v>
      </c>
      <c r="J82" s="116" t="s">
        <v>2024</v>
      </c>
      <c r="K82" s="76" t="s">
        <v>335</v>
      </c>
      <c r="L82" s="95" t="s">
        <v>2102</v>
      </c>
      <c r="M82" s="111">
        <v>9854234092</v>
      </c>
      <c r="N82" s="95" t="s">
        <v>2103</v>
      </c>
      <c r="O82" s="111">
        <v>8471995477</v>
      </c>
      <c r="P82" s="78" t="s">
        <v>2080</v>
      </c>
      <c r="Q82" s="78" t="s">
        <v>401</v>
      </c>
      <c r="R82" s="102">
        <v>19</v>
      </c>
      <c r="S82" s="102" t="s">
        <v>504</v>
      </c>
      <c r="T82" s="18"/>
    </row>
    <row r="83" spans="1:20" ht="25.5">
      <c r="A83" s="4">
        <v>79</v>
      </c>
      <c r="B83" s="71" t="s">
        <v>94</v>
      </c>
      <c r="C83" s="67" t="s">
        <v>1869</v>
      </c>
      <c r="D83" s="71" t="s">
        <v>25</v>
      </c>
      <c r="E83" s="71" t="s">
        <v>1870</v>
      </c>
      <c r="F83" s="121"/>
      <c r="G83" s="73">
        <v>8.1</v>
      </c>
      <c r="H83" s="73">
        <v>9.9</v>
      </c>
      <c r="I83" s="54">
        <f t="shared" si="1"/>
        <v>18</v>
      </c>
      <c r="J83" s="116" t="s">
        <v>2025</v>
      </c>
      <c r="K83" s="76" t="s">
        <v>335</v>
      </c>
      <c r="L83" s="95" t="s">
        <v>2102</v>
      </c>
      <c r="M83" s="111">
        <v>9854234092</v>
      </c>
      <c r="N83" s="95" t="s">
        <v>2103</v>
      </c>
      <c r="O83" s="111">
        <v>8471995477</v>
      </c>
      <c r="P83" s="78" t="s">
        <v>2080</v>
      </c>
      <c r="Q83" s="78" t="s">
        <v>401</v>
      </c>
      <c r="R83" s="102">
        <v>19</v>
      </c>
      <c r="S83" s="102" t="s">
        <v>504</v>
      </c>
      <c r="T83" s="18"/>
    </row>
    <row r="84" spans="1:20" ht="25.5">
      <c r="A84" s="4">
        <v>80</v>
      </c>
      <c r="B84" s="71" t="s">
        <v>94</v>
      </c>
      <c r="C84" s="67" t="s">
        <v>1871</v>
      </c>
      <c r="D84" s="71" t="s">
        <v>25</v>
      </c>
      <c r="E84" s="71" t="s">
        <v>1872</v>
      </c>
      <c r="F84" s="121"/>
      <c r="G84" s="73">
        <v>14.863013698630134</v>
      </c>
      <c r="H84" s="73">
        <v>16.136986301369863</v>
      </c>
      <c r="I84" s="54">
        <f t="shared" si="1"/>
        <v>30.999999999999996</v>
      </c>
      <c r="J84" s="116" t="s">
        <v>2026</v>
      </c>
      <c r="K84" s="76" t="s">
        <v>335</v>
      </c>
      <c r="L84" s="95" t="s">
        <v>2102</v>
      </c>
      <c r="M84" s="111">
        <v>9854234092</v>
      </c>
      <c r="N84" s="95" t="s">
        <v>2103</v>
      </c>
      <c r="O84" s="111">
        <v>8471995477</v>
      </c>
      <c r="P84" s="78" t="s">
        <v>2080</v>
      </c>
      <c r="Q84" s="78" t="s">
        <v>401</v>
      </c>
      <c r="R84" s="102">
        <v>1</v>
      </c>
      <c r="S84" s="102" t="s">
        <v>504</v>
      </c>
      <c r="T84" s="18"/>
    </row>
    <row r="85" spans="1:20" ht="25.5">
      <c r="A85" s="4">
        <v>81</v>
      </c>
      <c r="B85" s="71" t="s">
        <v>94</v>
      </c>
      <c r="C85" s="67" t="s">
        <v>1873</v>
      </c>
      <c r="D85" s="71" t="s">
        <v>25</v>
      </c>
      <c r="E85" s="71" t="s">
        <v>1874</v>
      </c>
      <c r="F85" s="121"/>
      <c r="G85" s="73">
        <v>8.5714285714285694</v>
      </c>
      <c r="H85" s="73">
        <v>9.4285714285714306</v>
      </c>
      <c r="I85" s="54">
        <f t="shared" si="1"/>
        <v>18</v>
      </c>
      <c r="J85" s="116" t="s">
        <v>2027</v>
      </c>
      <c r="K85" s="76" t="s">
        <v>335</v>
      </c>
      <c r="L85" s="95" t="s">
        <v>2102</v>
      </c>
      <c r="M85" s="111">
        <v>9854234092</v>
      </c>
      <c r="N85" s="95" t="s">
        <v>2103</v>
      </c>
      <c r="O85" s="111">
        <v>8471995477</v>
      </c>
      <c r="P85" s="78" t="s">
        <v>2094</v>
      </c>
      <c r="Q85" s="78" t="s">
        <v>403</v>
      </c>
      <c r="R85" s="102">
        <v>1</v>
      </c>
      <c r="S85" s="102" t="s">
        <v>504</v>
      </c>
      <c r="T85" s="18"/>
    </row>
    <row r="86" spans="1:20" ht="25.5">
      <c r="A86" s="4">
        <v>82</v>
      </c>
      <c r="B86" s="71" t="s">
        <v>94</v>
      </c>
      <c r="C86" s="67" t="s">
        <v>1875</v>
      </c>
      <c r="D86" s="71" t="s">
        <v>25</v>
      </c>
      <c r="E86" s="71" t="s">
        <v>1876</v>
      </c>
      <c r="F86" s="121"/>
      <c r="G86" s="73">
        <v>6.7368421052631575</v>
      </c>
      <c r="H86" s="73">
        <v>9.2631578947368425</v>
      </c>
      <c r="I86" s="54">
        <f t="shared" si="1"/>
        <v>16</v>
      </c>
      <c r="J86" s="116" t="s">
        <v>2028</v>
      </c>
      <c r="K86" s="76" t="s">
        <v>335</v>
      </c>
      <c r="L86" s="95" t="s">
        <v>2102</v>
      </c>
      <c r="M86" s="111">
        <v>9854234092</v>
      </c>
      <c r="N86" s="95" t="s">
        <v>2103</v>
      </c>
      <c r="O86" s="111">
        <v>8471995477</v>
      </c>
      <c r="P86" s="78" t="s">
        <v>2094</v>
      </c>
      <c r="Q86" s="78" t="s">
        <v>403</v>
      </c>
      <c r="R86" s="102">
        <v>15</v>
      </c>
      <c r="S86" s="102" t="s">
        <v>504</v>
      </c>
      <c r="T86" s="18"/>
    </row>
    <row r="87" spans="1:20" ht="25.5">
      <c r="A87" s="4">
        <v>83</v>
      </c>
      <c r="B87" s="71" t="s">
        <v>94</v>
      </c>
      <c r="C87" s="67" t="s">
        <v>1877</v>
      </c>
      <c r="D87" s="71" t="s">
        <v>25</v>
      </c>
      <c r="E87" s="71" t="s">
        <v>1878</v>
      </c>
      <c r="F87" s="121"/>
      <c r="G87" s="73">
        <v>16.714285714285715</v>
      </c>
      <c r="H87" s="73">
        <v>9.2857142857142865</v>
      </c>
      <c r="I87" s="54">
        <f t="shared" si="1"/>
        <v>26</v>
      </c>
      <c r="J87" s="116" t="s">
        <v>2029</v>
      </c>
      <c r="K87" s="76" t="s">
        <v>2030</v>
      </c>
      <c r="L87" s="95" t="s">
        <v>2102</v>
      </c>
      <c r="M87" s="111">
        <v>9854234092</v>
      </c>
      <c r="N87" s="95" t="s">
        <v>2103</v>
      </c>
      <c r="O87" s="111">
        <v>8471995477</v>
      </c>
      <c r="P87" s="78" t="s">
        <v>2094</v>
      </c>
      <c r="Q87" s="78" t="s">
        <v>403</v>
      </c>
      <c r="R87" s="102">
        <v>15</v>
      </c>
      <c r="S87" s="102" t="s">
        <v>504</v>
      </c>
      <c r="T87" s="18"/>
    </row>
    <row r="88" spans="1:20" ht="24">
      <c r="A88" s="4">
        <v>84</v>
      </c>
      <c r="B88" s="71" t="s">
        <v>94</v>
      </c>
      <c r="C88" s="67" t="s">
        <v>1879</v>
      </c>
      <c r="D88" s="71" t="s">
        <v>25</v>
      </c>
      <c r="E88" s="71" t="s">
        <v>1880</v>
      </c>
      <c r="F88" s="121"/>
      <c r="G88" s="73">
        <v>12.727272727272727</v>
      </c>
      <c r="H88" s="73">
        <v>15.27272727272727</v>
      </c>
      <c r="I88" s="54">
        <f t="shared" si="1"/>
        <v>27.999999999999996</v>
      </c>
      <c r="J88" s="116" t="s">
        <v>2031</v>
      </c>
      <c r="K88" s="76" t="s">
        <v>1572</v>
      </c>
      <c r="L88" s="81" t="s">
        <v>479</v>
      </c>
      <c r="M88" s="96">
        <v>8753934137</v>
      </c>
      <c r="N88" s="81" t="s">
        <v>480</v>
      </c>
      <c r="O88" s="96">
        <v>9678108696</v>
      </c>
      <c r="P88" s="78" t="s">
        <v>2095</v>
      </c>
      <c r="Q88" s="78" t="s">
        <v>407</v>
      </c>
      <c r="R88" s="102">
        <v>15</v>
      </c>
      <c r="S88" s="102" t="s">
        <v>504</v>
      </c>
      <c r="T88" s="18"/>
    </row>
    <row r="89" spans="1:20" ht="24">
      <c r="A89" s="4">
        <v>85</v>
      </c>
      <c r="B89" s="71" t="s">
        <v>94</v>
      </c>
      <c r="C89" s="67" t="s">
        <v>1881</v>
      </c>
      <c r="D89" s="71" t="s">
        <v>25</v>
      </c>
      <c r="E89" s="71" t="s">
        <v>1882</v>
      </c>
      <c r="F89" s="121"/>
      <c r="G89" s="123">
        <v>10.377358490566039</v>
      </c>
      <c r="H89" s="123">
        <v>11.622641509433961</v>
      </c>
      <c r="I89" s="54">
        <f t="shared" si="1"/>
        <v>22</v>
      </c>
      <c r="J89" s="125" t="s">
        <v>2032</v>
      </c>
      <c r="K89" s="76" t="s">
        <v>335</v>
      </c>
      <c r="L89" s="81" t="s">
        <v>479</v>
      </c>
      <c r="M89" s="96">
        <v>8753934137</v>
      </c>
      <c r="N89" s="81" t="s">
        <v>480</v>
      </c>
      <c r="O89" s="96">
        <v>9678108696</v>
      </c>
      <c r="P89" s="78" t="s">
        <v>2095</v>
      </c>
      <c r="Q89" s="78" t="s">
        <v>407</v>
      </c>
      <c r="R89" s="102">
        <v>15</v>
      </c>
      <c r="S89" s="102" t="s">
        <v>504</v>
      </c>
      <c r="T89" s="18"/>
    </row>
    <row r="90" spans="1:20" ht="24">
      <c r="A90" s="4">
        <v>86</v>
      </c>
      <c r="B90" s="71" t="s">
        <v>94</v>
      </c>
      <c r="C90" s="67" t="s">
        <v>1883</v>
      </c>
      <c r="D90" s="71" t="s">
        <v>25</v>
      </c>
      <c r="E90" s="71" t="s">
        <v>1884</v>
      </c>
      <c r="F90" s="121"/>
      <c r="G90" s="123">
        <v>10.4</v>
      </c>
      <c r="H90" s="123">
        <v>11.599999999999998</v>
      </c>
      <c r="I90" s="54">
        <f t="shared" si="1"/>
        <v>22</v>
      </c>
      <c r="J90" s="125" t="s">
        <v>2033</v>
      </c>
      <c r="K90" s="76" t="s">
        <v>335</v>
      </c>
      <c r="L90" s="81" t="s">
        <v>481</v>
      </c>
      <c r="M90" s="96">
        <v>9401451765</v>
      </c>
      <c r="N90" s="97" t="s">
        <v>482</v>
      </c>
      <c r="O90" s="96">
        <v>7896443155</v>
      </c>
      <c r="P90" s="78" t="s">
        <v>2095</v>
      </c>
      <c r="Q90" s="78" t="s">
        <v>407</v>
      </c>
      <c r="R90" s="102">
        <v>15</v>
      </c>
      <c r="S90" s="102" t="s">
        <v>504</v>
      </c>
      <c r="T90" s="18"/>
    </row>
    <row r="91" spans="1:20" ht="24">
      <c r="A91" s="4">
        <v>87</v>
      </c>
      <c r="B91" s="71" t="s">
        <v>94</v>
      </c>
      <c r="C91" s="67" t="s">
        <v>1885</v>
      </c>
      <c r="D91" s="71" t="s">
        <v>25</v>
      </c>
      <c r="E91" s="71" t="s">
        <v>1886</v>
      </c>
      <c r="F91" s="121"/>
      <c r="G91" s="123">
        <v>32.446428571428569</v>
      </c>
      <c r="H91" s="123">
        <v>46.553571428571431</v>
      </c>
      <c r="I91" s="54">
        <f t="shared" si="1"/>
        <v>79</v>
      </c>
      <c r="J91" s="125" t="s">
        <v>2034</v>
      </c>
      <c r="K91" s="76" t="s">
        <v>1572</v>
      </c>
      <c r="L91" s="81" t="s">
        <v>481</v>
      </c>
      <c r="M91" s="96">
        <v>9401451765</v>
      </c>
      <c r="N91" s="97" t="s">
        <v>482</v>
      </c>
      <c r="O91" s="96">
        <v>9957878256</v>
      </c>
      <c r="P91" s="78" t="s">
        <v>2083</v>
      </c>
      <c r="Q91" s="78" t="s">
        <v>409</v>
      </c>
      <c r="R91" s="102">
        <v>15</v>
      </c>
      <c r="S91" s="102" t="s">
        <v>504</v>
      </c>
      <c r="T91" s="18"/>
    </row>
    <row r="92" spans="1:20" ht="24">
      <c r="A92" s="4">
        <v>88</v>
      </c>
      <c r="B92" s="71" t="s">
        <v>94</v>
      </c>
      <c r="C92" s="67" t="s">
        <v>1887</v>
      </c>
      <c r="D92" s="71" t="s">
        <v>25</v>
      </c>
      <c r="E92" s="71" t="s">
        <v>1888</v>
      </c>
      <c r="F92" s="121"/>
      <c r="G92" s="123">
        <v>21.342465753424655</v>
      </c>
      <c r="H92" s="123">
        <v>19.657534246575338</v>
      </c>
      <c r="I92" s="54">
        <f t="shared" si="1"/>
        <v>40.999999999999993</v>
      </c>
      <c r="J92" s="125" t="s">
        <v>2035</v>
      </c>
      <c r="K92" s="76" t="s">
        <v>335</v>
      </c>
      <c r="L92" s="81" t="s">
        <v>481</v>
      </c>
      <c r="M92" s="96">
        <v>9401451765</v>
      </c>
      <c r="N92" s="97" t="s">
        <v>482</v>
      </c>
      <c r="O92" s="96">
        <v>9957878256</v>
      </c>
      <c r="P92" s="78" t="s">
        <v>2083</v>
      </c>
      <c r="Q92" s="78" t="s">
        <v>409</v>
      </c>
      <c r="R92" s="102">
        <v>15</v>
      </c>
      <c r="S92" s="102" t="s">
        <v>504</v>
      </c>
      <c r="T92" s="18"/>
    </row>
    <row r="93" spans="1:20" ht="24">
      <c r="A93" s="4">
        <v>89</v>
      </c>
      <c r="B93" s="71" t="s">
        <v>94</v>
      </c>
      <c r="C93" s="67" t="s">
        <v>1390</v>
      </c>
      <c r="D93" s="71" t="s">
        <v>25</v>
      </c>
      <c r="E93" s="71" t="s">
        <v>1889</v>
      </c>
      <c r="F93" s="121"/>
      <c r="G93" s="123">
        <v>21.15</v>
      </c>
      <c r="H93" s="123">
        <v>25.85</v>
      </c>
      <c r="I93" s="54">
        <f t="shared" si="1"/>
        <v>47</v>
      </c>
      <c r="J93" s="125" t="s">
        <v>2036</v>
      </c>
      <c r="K93" s="76" t="s">
        <v>2030</v>
      </c>
      <c r="L93" s="81" t="s">
        <v>483</v>
      </c>
      <c r="M93" s="96">
        <v>9435675933</v>
      </c>
      <c r="N93" s="98" t="s">
        <v>484</v>
      </c>
      <c r="O93" s="99">
        <v>7896443144</v>
      </c>
      <c r="P93" s="78" t="s">
        <v>2083</v>
      </c>
      <c r="Q93" s="78" t="s">
        <v>409</v>
      </c>
      <c r="R93" s="102">
        <v>15</v>
      </c>
      <c r="S93" s="102" t="s">
        <v>504</v>
      </c>
      <c r="T93" s="18"/>
    </row>
    <row r="94" spans="1:20" ht="24">
      <c r="A94" s="4">
        <v>90</v>
      </c>
      <c r="B94" s="71" t="s">
        <v>94</v>
      </c>
      <c r="C94" s="67" t="s">
        <v>1890</v>
      </c>
      <c r="D94" s="71" t="s">
        <v>25</v>
      </c>
      <c r="E94" s="71" t="s">
        <v>1891</v>
      </c>
      <c r="F94" s="121"/>
      <c r="G94" s="123">
        <v>21.923076923076923</v>
      </c>
      <c r="H94" s="123">
        <v>23.076923076923073</v>
      </c>
      <c r="I94" s="54">
        <f t="shared" si="1"/>
        <v>45</v>
      </c>
      <c r="J94" s="125" t="s">
        <v>2037</v>
      </c>
      <c r="K94" s="76" t="s">
        <v>2038</v>
      </c>
      <c r="L94" s="81" t="s">
        <v>483</v>
      </c>
      <c r="M94" s="96">
        <v>9435675933</v>
      </c>
      <c r="N94" s="98" t="s">
        <v>485</v>
      </c>
      <c r="O94" s="99">
        <v>9957878256</v>
      </c>
      <c r="P94" s="78" t="s">
        <v>2084</v>
      </c>
      <c r="Q94" s="78" t="s">
        <v>399</v>
      </c>
      <c r="R94" s="102">
        <v>15</v>
      </c>
      <c r="S94" s="102" t="s">
        <v>504</v>
      </c>
      <c r="T94" s="18"/>
    </row>
    <row r="95" spans="1:20" ht="24">
      <c r="A95" s="4">
        <v>91</v>
      </c>
      <c r="B95" s="71" t="s">
        <v>94</v>
      </c>
      <c r="C95" s="67" t="s">
        <v>1892</v>
      </c>
      <c r="D95" s="71" t="s">
        <v>25</v>
      </c>
      <c r="E95" s="71" t="s">
        <v>1893</v>
      </c>
      <c r="F95" s="121"/>
      <c r="G95" s="123">
        <v>13.75</v>
      </c>
      <c r="H95" s="123">
        <v>11.25</v>
      </c>
      <c r="I95" s="54">
        <f t="shared" si="1"/>
        <v>25</v>
      </c>
      <c r="J95" s="125" t="s">
        <v>2039</v>
      </c>
      <c r="K95" s="76" t="s">
        <v>2038</v>
      </c>
      <c r="L95" s="81" t="s">
        <v>483</v>
      </c>
      <c r="M95" s="96">
        <v>9435675933</v>
      </c>
      <c r="N95" s="81" t="s">
        <v>486</v>
      </c>
      <c r="O95" s="96">
        <v>8486988579</v>
      </c>
      <c r="P95" s="78" t="s">
        <v>2084</v>
      </c>
      <c r="Q95" s="78" t="s">
        <v>399</v>
      </c>
      <c r="R95" s="102">
        <v>15</v>
      </c>
      <c r="S95" s="102" t="s">
        <v>504</v>
      </c>
      <c r="T95" s="18"/>
    </row>
    <row r="96" spans="1:20" ht="24">
      <c r="A96" s="4">
        <v>92</v>
      </c>
      <c r="B96" s="71" t="s">
        <v>94</v>
      </c>
      <c r="C96" s="67" t="s">
        <v>1894</v>
      </c>
      <c r="D96" s="71" t="s">
        <v>25</v>
      </c>
      <c r="E96" s="71" t="s">
        <v>1895</v>
      </c>
      <c r="F96" s="121"/>
      <c r="G96" s="123">
        <v>10.5</v>
      </c>
      <c r="H96" s="123">
        <v>17.5</v>
      </c>
      <c r="I96" s="54">
        <f t="shared" si="1"/>
        <v>28</v>
      </c>
      <c r="J96" s="125" t="s">
        <v>2040</v>
      </c>
      <c r="K96" s="76" t="s">
        <v>2038</v>
      </c>
      <c r="L96" s="81" t="s">
        <v>483</v>
      </c>
      <c r="M96" s="96">
        <v>9435675933</v>
      </c>
      <c r="N96" s="81" t="s">
        <v>486</v>
      </c>
      <c r="O96" s="96">
        <v>8486988579</v>
      </c>
      <c r="P96" s="78" t="s">
        <v>2084</v>
      </c>
      <c r="Q96" s="78" t="s">
        <v>399</v>
      </c>
      <c r="R96" s="102">
        <v>15</v>
      </c>
      <c r="S96" s="102" t="s">
        <v>504</v>
      </c>
      <c r="T96" s="18"/>
    </row>
    <row r="97" spans="1:20" ht="36">
      <c r="A97" s="4">
        <v>93</v>
      </c>
      <c r="B97" s="71" t="s">
        <v>94</v>
      </c>
      <c r="C97" s="67" t="s">
        <v>1896</v>
      </c>
      <c r="D97" s="71" t="s">
        <v>25</v>
      </c>
      <c r="E97" s="71" t="s">
        <v>1897</v>
      </c>
      <c r="F97" s="121"/>
      <c r="G97" s="123">
        <v>10.222222222222221</v>
      </c>
      <c r="H97" s="123">
        <v>12.777777777777779</v>
      </c>
      <c r="I97" s="54">
        <f t="shared" si="1"/>
        <v>23</v>
      </c>
      <c r="J97" s="125" t="s">
        <v>2041</v>
      </c>
      <c r="K97" s="76" t="s">
        <v>2038</v>
      </c>
      <c r="L97" s="81" t="s">
        <v>483</v>
      </c>
      <c r="M97" s="96">
        <v>9435675933</v>
      </c>
      <c r="N97" s="81" t="s">
        <v>487</v>
      </c>
      <c r="O97" s="96">
        <v>9954362307</v>
      </c>
      <c r="P97" s="78" t="s">
        <v>2085</v>
      </c>
      <c r="Q97" s="78" t="s">
        <v>403</v>
      </c>
      <c r="R97" s="102">
        <v>15</v>
      </c>
      <c r="S97" s="102" t="s">
        <v>504</v>
      </c>
      <c r="T97" s="18"/>
    </row>
    <row r="98" spans="1:20" ht="36">
      <c r="A98" s="4">
        <v>94</v>
      </c>
      <c r="B98" s="71" t="s">
        <v>94</v>
      </c>
      <c r="C98" s="67" t="s">
        <v>150</v>
      </c>
      <c r="D98" s="71" t="s">
        <v>25</v>
      </c>
      <c r="E98" s="71" t="s">
        <v>1898</v>
      </c>
      <c r="F98" s="121"/>
      <c r="G98" s="123">
        <v>13.621621621621621</v>
      </c>
      <c r="H98" s="123">
        <v>10.378378378378377</v>
      </c>
      <c r="I98" s="54">
        <f t="shared" si="1"/>
        <v>24</v>
      </c>
      <c r="J98" s="125" t="s">
        <v>2042</v>
      </c>
      <c r="K98" s="76" t="s">
        <v>2030</v>
      </c>
      <c r="L98" s="81" t="s">
        <v>483</v>
      </c>
      <c r="M98" s="96">
        <v>9435675933</v>
      </c>
      <c r="N98" s="81" t="s">
        <v>488</v>
      </c>
      <c r="O98" s="96">
        <v>7399246114</v>
      </c>
      <c r="P98" s="78" t="s">
        <v>2085</v>
      </c>
      <c r="Q98" s="78" t="s">
        <v>403</v>
      </c>
      <c r="R98" s="102">
        <v>15</v>
      </c>
      <c r="S98" s="102" t="s">
        <v>504</v>
      </c>
      <c r="T98" s="18"/>
    </row>
    <row r="99" spans="1:20" ht="24">
      <c r="A99" s="4">
        <v>95</v>
      </c>
      <c r="B99" s="71" t="s">
        <v>94</v>
      </c>
      <c r="C99" s="67" t="s">
        <v>1899</v>
      </c>
      <c r="D99" s="71" t="s">
        <v>25</v>
      </c>
      <c r="E99" s="71" t="s">
        <v>1900</v>
      </c>
      <c r="F99" s="121"/>
      <c r="G99" s="123">
        <v>29.781818181818181</v>
      </c>
      <c r="H99" s="123">
        <v>33.218181818181819</v>
      </c>
      <c r="I99" s="54">
        <f t="shared" si="1"/>
        <v>63</v>
      </c>
      <c r="J99" s="125" t="s">
        <v>2043</v>
      </c>
      <c r="K99" s="76" t="s">
        <v>2044</v>
      </c>
      <c r="L99" s="81" t="s">
        <v>483</v>
      </c>
      <c r="M99" s="96">
        <v>9435675933</v>
      </c>
      <c r="N99" s="81" t="s">
        <v>488</v>
      </c>
      <c r="O99" s="96">
        <v>7399246114</v>
      </c>
      <c r="P99" s="78" t="s">
        <v>2085</v>
      </c>
      <c r="Q99" s="78" t="s">
        <v>403</v>
      </c>
      <c r="R99" s="102">
        <v>15</v>
      </c>
      <c r="S99" s="102" t="s">
        <v>504</v>
      </c>
      <c r="T99" s="18"/>
    </row>
    <row r="100" spans="1:20" ht="24">
      <c r="A100" s="4">
        <v>96</v>
      </c>
      <c r="B100" s="71" t="s">
        <v>94</v>
      </c>
      <c r="C100" s="67" t="s">
        <v>1901</v>
      </c>
      <c r="D100" s="71" t="s">
        <v>25</v>
      </c>
      <c r="E100" s="71" t="s">
        <v>1902</v>
      </c>
      <c r="F100" s="121"/>
      <c r="G100" s="123">
        <v>41.379310344827587</v>
      </c>
      <c r="H100" s="123">
        <v>33.620689655172413</v>
      </c>
      <c r="I100" s="54">
        <f t="shared" si="1"/>
        <v>75</v>
      </c>
      <c r="J100" s="125" t="s">
        <v>2045</v>
      </c>
      <c r="K100" s="76" t="s">
        <v>2044</v>
      </c>
      <c r="L100" s="81" t="s">
        <v>483</v>
      </c>
      <c r="M100" s="96">
        <v>9435675933</v>
      </c>
      <c r="N100" s="81" t="s">
        <v>488</v>
      </c>
      <c r="O100" s="96">
        <v>7399246114</v>
      </c>
      <c r="P100" s="78" t="s">
        <v>2086</v>
      </c>
      <c r="Q100" s="78" t="s">
        <v>405</v>
      </c>
      <c r="R100" s="102">
        <v>15</v>
      </c>
      <c r="S100" s="102" t="s">
        <v>504</v>
      </c>
      <c r="T100" s="18"/>
    </row>
    <row r="101" spans="1:20" ht="24">
      <c r="A101" s="4">
        <v>97</v>
      </c>
      <c r="B101" s="71" t="s">
        <v>94</v>
      </c>
      <c r="C101" s="67" t="s">
        <v>1903</v>
      </c>
      <c r="D101" s="71" t="s">
        <v>25</v>
      </c>
      <c r="E101" s="71" t="s">
        <v>1904</v>
      </c>
      <c r="F101" s="121"/>
      <c r="G101" s="123">
        <v>35.294117647058819</v>
      </c>
      <c r="H101" s="123">
        <v>36.705882352941174</v>
      </c>
      <c r="I101" s="54">
        <f t="shared" si="1"/>
        <v>72</v>
      </c>
      <c r="J101" s="125" t="s">
        <v>2046</v>
      </c>
      <c r="K101" s="76" t="s">
        <v>2044</v>
      </c>
      <c r="L101" s="81" t="s">
        <v>483</v>
      </c>
      <c r="M101" s="96">
        <v>9435675933</v>
      </c>
      <c r="N101" s="81" t="s">
        <v>489</v>
      </c>
      <c r="O101" s="96">
        <v>8399882822</v>
      </c>
      <c r="P101" s="78" t="s">
        <v>2086</v>
      </c>
      <c r="Q101" s="78" t="s">
        <v>405</v>
      </c>
      <c r="R101" s="102">
        <v>15</v>
      </c>
      <c r="S101" s="102" t="s">
        <v>504</v>
      </c>
      <c r="T101" s="18"/>
    </row>
    <row r="102" spans="1:20" ht="24">
      <c r="A102" s="4">
        <v>98</v>
      </c>
      <c r="B102" s="71" t="s">
        <v>94</v>
      </c>
      <c r="C102" s="67" t="s">
        <v>1905</v>
      </c>
      <c r="D102" s="71" t="s">
        <v>25</v>
      </c>
      <c r="E102" s="71" t="s">
        <v>1906</v>
      </c>
      <c r="F102" s="121"/>
      <c r="G102" s="123">
        <v>11.761904761904761</v>
      </c>
      <c r="H102" s="123">
        <v>14.238095238095239</v>
      </c>
      <c r="I102" s="54">
        <f t="shared" si="1"/>
        <v>26</v>
      </c>
      <c r="J102" s="125" t="s">
        <v>2047</v>
      </c>
      <c r="K102" s="76" t="s">
        <v>2038</v>
      </c>
      <c r="L102" s="81" t="s">
        <v>483</v>
      </c>
      <c r="M102" s="96">
        <v>9435675933</v>
      </c>
      <c r="N102" s="81" t="s">
        <v>489</v>
      </c>
      <c r="O102" s="96">
        <v>8399882822</v>
      </c>
      <c r="P102" s="78" t="s">
        <v>2087</v>
      </c>
      <c r="Q102" s="78" t="s">
        <v>407</v>
      </c>
      <c r="R102" s="102">
        <v>15</v>
      </c>
      <c r="S102" s="102" t="s">
        <v>504</v>
      </c>
      <c r="T102" s="18"/>
    </row>
    <row r="103" spans="1:20" ht="24">
      <c r="A103" s="4">
        <v>99</v>
      </c>
      <c r="B103" s="71" t="s">
        <v>94</v>
      </c>
      <c r="C103" s="67" t="s">
        <v>1907</v>
      </c>
      <c r="D103" s="71" t="s">
        <v>25</v>
      </c>
      <c r="E103" s="71" t="s">
        <v>1908</v>
      </c>
      <c r="F103" s="121"/>
      <c r="G103" s="123">
        <v>37.209302325581397</v>
      </c>
      <c r="H103" s="123">
        <v>42.790697674418603</v>
      </c>
      <c r="I103" s="54">
        <f t="shared" si="1"/>
        <v>80</v>
      </c>
      <c r="J103" s="125" t="s">
        <v>2048</v>
      </c>
      <c r="K103" s="76" t="s">
        <v>2030</v>
      </c>
      <c r="L103" s="81" t="s">
        <v>483</v>
      </c>
      <c r="M103" s="96">
        <v>9435675933</v>
      </c>
      <c r="N103" s="81" t="s">
        <v>489</v>
      </c>
      <c r="O103" s="96">
        <v>8399882822</v>
      </c>
      <c r="P103" s="78" t="s">
        <v>2087</v>
      </c>
      <c r="Q103" s="78" t="s">
        <v>407</v>
      </c>
      <c r="R103" s="102">
        <v>15</v>
      </c>
      <c r="S103" s="102" t="s">
        <v>504</v>
      </c>
      <c r="T103" s="18"/>
    </row>
    <row r="104" spans="1:20" ht="24">
      <c r="A104" s="4">
        <v>100</v>
      </c>
      <c r="B104" s="71" t="s">
        <v>94</v>
      </c>
      <c r="C104" s="67" t="s">
        <v>1909</v>
      </c>
      <c r="D104" s="71" t="s">
        <v>25</v>
      </c>
      <c r="E104" s="71" t="s">
        <v>1910</v>
      </c>
      <c r="F104" s="121"/>
      <c r="G104" s="123">
        <v>37.282258064516128</v>
      </c>
      <c r="H104" s="123">
        <v>29.717741935483872</v>
      </c>
      <c r="I104" s="54">
        <f t="shared" si="1"/>
        <v>67</v>
      </c>
      <c r="J104" s="125" t="s">
        <v>2049</v>
      </c>
      <c r="K104" s="76" t="s">
        <v>2030</v>
      </c>
      <c r="L104" s="81" t="s">
        <v>483</v>
      </c>
      <c r="M104" s="96">
        <v>9435675933</v>
      </c>
      <c r="N104" s="81" t="s">
        <v>489</v>
      </c>
      <c r="O104" s="96">
        <v>8399882822</v>
      </c>
      <c r="P104" s="78" t="s">
        <v>2087</v>
      </c>
      <c r="Q104" s="78" t="s">
        <v>407</v>
      </c>
      <c r="R104" s="102">
        <v>15</v>
      </c>
      <c r="S104" s="102" t="s">
        <v>504</v>
      </c>
      <c r="T104" s="18"/>
    </row>
    <row r="105" spans="1:20" ht="24">
      <c r="A105" s="4">
        <v>101</v>
      </c>
      <c r="B105" s="71" t="s">
        <v>94</v>
      </c>
      <c r="C105" s="67" t="s">
        <v>1911</v>
      </c>
      <c r="D105" s="71" t="s">
        <v>25</v>
      </c>
      <c r="E105" s="71" t="s">
        <v>1912</v>
      </c>
      <c r="F105" s="121"/>
      <c r="G105" s="123">
        <v>20</v>
      </c>
      <c r="H105" s="123">
        <v>15</v>
      </c>
      <c r="I105" s="54">
        <f t="shared" si="1"/>
        <v>35</v>
      </c>
      <c r="J105" s="125" t="s">
        <v>2050</v>
      </c>
      <c r="K105" s="76" t="s">
        <v>2030</v>
      </c>
      <c r="L105" s="81" t="s">
        <v>483</v>
      </c>
      <c r="M105" s="96">
        <v>9435675933</v>
      </c>
      <c r="N105" s="81" t="s">
        <v>489</v>
      </c>
      <c r="O105" s="96">
        <v>8399882822</v>
      </c>
      <c r="P105" s="78" t="s">
        <v>2088</v>
      </c>
      <c r="Q105" s="78" t="s">
        <v>399</v>
      </c>
      <c r="R105" s="102">
        <v>15</v>
      </c>
      <c r="S105" s="102" t="s">
        <v>504</v>
      </c>
      <c r="T105" s="18"/>
    </row>
    <row r="106" spans="1:20" ht="24">
      <c r="A106" s="4">
        <v>102</v>
      </c>
      <c r="B106" s="71" t="s">
        <v>94</v>
      </c>
      <c r="C106" s="67" t="s">
        <v>1913</v>
      </c>
      <c r="D106" s="71" t="s">
        <v>25</v>
      </c>
      <c r="E106" s="71" t="s">
        <v>1914</v>
      </c>
      <c r="F106" s="121"/>
      <c r="G106" s="123">
        <v>26.32</v>
      </c>
      <c r="H106" s="123">
        <v>20.68</v>
      </c>
      <c r="I106" s="54">
        <f t="shared" si="1"/>
        <v>47</v>
      </c>
      <c r="J106" s="125" t="s">
        <v>2051</v>
      </c>
      <c r="K106" s="76" t="s">
        <v>2030</v>
      </c>
      <c r="L106" s="81" t="s">
        <v>483</v>
      </c>
      <c r="M106" s="96">
        <v>9435675933</v>
      </c>
      <c r="N106" s="81" t="s">
        <v>489</v>
      </c>
      <c r="O106" s="96">
        <v>8399882822</v>
      </c>
      <c r="P106" s="78" t="s">
        <v>2088</v>
      </c>
      <c r="Q106" s="78" t="s">
        <v>399</v>
      </c>
      <c r="R106" s="102">
        <v>15</v>
      </c>
      <c r="S106" s="102" t="s">
        <v>504</v>
      </c>
      <c r="T106" s="18"/>
    </row>
    <row r="107" spans="1:20" ht="24">
      <c r="A107" s="4">
        <v>103</v>
      </c>
      <c r="B107" s="71" t="s">
        <v>94</v>
      </c>
      <c r="C107" s="67" t="s">
        <v>1915</v>
      </c>
      <c r="D107" s="71" t="s">
        <v>25</v>
      </c>
      <c r="E107" s="71" t="s">
        <v>1916</v>
      </c>
      <c r="F107" s="121"/>
      <c r="G107" s="123">
        <v>27.344827586206897</v>
      </c>
      <c r="H107" s="123">
        <v>33.655172413793103</v>
      </c>
      <c r="I107" s="54">
        <f t="shared" si="1"/>
        <v>61</v>
      </c>
      <c r="J107" s="125" t="s">
        <v>2052</v>
      </c>
      <c r="K107" s="76" t="s">
        <v>2030</v>
      </c>
      <c r="L107" s="81" t="s">
        <v>483</v>
      </c>
      <c r="M107" s="96">
        <v>9435675933</v>
      </c>
      <c r="N107" s="81" t="s">
        <v>489</v>
      </c>
      <c r="O107" s="96">
        <v>8399882822</v>
      </c>
      <c r="P107" s="78" t="s">
        <v>2088</v>
      </c>
      <c r="Q107" s="78" t="s">
        <v>399</v>
      </c>
      <c r="R107" s="102">
        <v>15</v>
      </c>
      <c r="S107" s="102" t="s">
        <v>504</v>
      </c>
      <c r="T107" s="18"/>
    </row>
    <row r="108" spans="1:20" ht="24">
      <c r="A108" s="4">
        <v>104</v>
      </c>
      <c r="B108" s="71" t="s">
        <v>94</v>
      </c>
      <c r="C108" s="67" t="s">
        <v>1320</v>
      </c>
      <c r="D108" s="71" t="s">
        <v>25</v>
      </c>
      <c r="E108" s="71" t="s">
        <v>1917</v>
      </c>
      <c r="F108" s="121"/>
      <c r="G108" s="123">
        <v>15.826086956521738</v>
      </c>
      <c r="H108" s="123">
        <v>12.173913043478262</v>
      </c>
      <c r="I108" s="54">
        <f t="shared" si="1"/>
        <v>28</v>
      </c>
      <c r="J108" s="125" t="s">
        <v>2053</v>
      </c>
      <c r="K108" s="76" t="s">
        <v>2030</v>
      </c>
      <c r="L108" s="81" t="s">
        <v>483</v>
      </c>
      <c r="M108" s="96">
        <v>9435675933</v>
      </c>
      <c r="N108" s="81" t="s">
        <v>489</v>
      </c>
      <c r="O108" s="96">
        <v>8399882822</v>
      </c>
      <c r="P108" s="78" t="s">
        <v>2089</v>
      </c>
      <c r="Q108" s="78" t="s">
        <v>401</v>
      </c>
      <c r="R108" s="102">
        <v>15</v>
      </c>
      <c r="S108" s="102" t="s">
        <v>504</v>
      </c>
      <c r="T108" s="18"/>
    </row>
    <row r="109" spans="1:20" ht="24">
      <c r="A109" s="4">
        <v>105</v>
      </c>
      <c r="B109" s="71" t="s">
        <v>94</v>
      </c>
      <c r="C109" s="67" t="s">
        <v>1918</v>
      </c>
      <c r="D109" s="71" t="s">
        <v>25</v>
      </c>
      <c r="E109" s="71" t="s">
        <v>1919</v>
      </c>
      <c r="F109" s="121"/>
      <c r="G109" s="123">
        <v>26.074074074074073</v>
      </c>
      <c r="H109" s="123">
        <v>17.925925925925924</v>
      </c>
      <c r="I109" s="54">
        <f t="shared" si="1"/>
        <v>44</v>
      </c>
      <c r="J109" s="125" t="s">
        <v>2054</v>
      </c>
      <c r="K109" s="76" t="s">
        <v>2055</v>
      </c>
      <c r="L109" s="81" t="s">
        <v>483</v>
      </c>
      <c r="M109" s="96">
        <v>9435675933</v>
      </c>
      <c r="N109" s="81" t="s">
        <v>489</v>
      </c>
      <c r="O109" s="96">
        <v>8399882822</v>
      </c>
      <c r="P109" s="78" t="s">
        <v>2089</v>
      </c>
      <c r="Q109" s="78" t="s">
        <v>401</v>
      </c>
      <c r="R109" s="102">
        <v>15</v>
      </c>
      <c r="S109" s="102" t="s">
        <v>504</v>
      </c>
      <c r="T109" s="18"/>
    </row>
    <row r="110" spans="1:20" ht="24">
      <c r="A110" s="4">
        <v>106</v>
      </c>
      <c r="B110" s="71" t="s">
        <v>94</v>
      </c>
      <c r="C110" s="67" t="s">
        <v>1920</v>
      </c>
      <c r="D110" s="71" t="s">
        <v>25</v>
      </c>
      <c r="E110" s="71" t="s">
        <v>1921</v>
      </c>
      <c r="F110" s="121"/>
      <c r="G110" s="123">
        <v>16.518987341772153</v>
      </c>
      <c r="H110" s="123">
        <v>12.481012658227847</v>
      </c>
      <c r="I110" s="54">
        <f t="shared" si="1"/>
        <v>29</v>
      </c>
      <c r="J110" s="125" t="s">
        <v>2056</v>
      </c>
      <c r="K110" s="76" t="s">
        <v>2038</v>
      </c>
      <c r="L110" s="81" t="s">
        <v>483</v>
      </c>
      <c r="M110" s="96">
        <v>9435675933</v>
      </c>
      <c r="N110" s="81" t="s">
        <v>489</v>
      </c>
      <c r="O110" s="96">
        <v>8399882822</v>
      </c>
      <c r="P110" s="78" t="s">
        <v>2089</v>
      </c>
      <c r="Q110" s="78" t="s">
        <v>401</v>
      </c>
      <c r="R110" s="102">
        <v>15</v>
      </c>
      <c r="S110" s="102" t="s">
        <v>504</v>
      </c>
      <c r="T110" s="18"/>
    </row>
    <row r="111" spans="1:20" ht="24">
      <c r="A111" s="4">
        <v>107</v>
      </c>
      <c r="B111" s="71" t="s">
        <v>94</v>
      </c>
      <c r="C111" s="67" t="s">
        <v>1922</v>
      </c>
      <c r="D111" s="71" t="s">
        <v>25</v>
      </c>
      <c r="E111" s="71" t="s">
        <v>1923</v>
      </c>
      <c r="F111" s="121"/>
      <c r="G111" s="123">
        <v>18.113207547169811</v>
      </c>
      <c r="H111" s="123">
        <v>13.886792452830189</v>
      </c>
      <c r="I111" s="54">
        <f t="shared" si="1"/>
        <v>32</v>
      </c>
      <c r="J111" s="125" t="s">
        <v>2057</v>
      </c>
      <c r="K111" s="76" t="s">
        <v>2030</v>
      </c>
      <c r="L111" s="81" t="s">
        <v>483</v>
      </c>
      <c r="M111" s="96">
        <v>9435675933</v>
      </c>
      <c r="N111" s="81" t="s">
        <v>489</v>
      </c>
      <c r="O111" s="96">
        <v>8399882822</v>
      </c>
      <c r="P111" s="78" t="s">
        <v>2090</v>
      </c>
      <c r="Q111" s="78" t="s">
        <v>403</v>
      </c>
      <c r="R111" s="102">
        <v>15</v>
      </c>
      <c r="S111" s="102" t="s">
        <v>504</v>
      </c>
      <c r="T111" s="18"/>
    </row>
    <row r="112" spans="1:20" ht="24">
      <c r="A112" s="4">
        <v>108</v>
      </c>
      <c r="B112" s="71" t="s">
        <v>94</v>
      </c>
      <c r="C112" s="67" t="s">
        <v>1924</v>
      </c>
      <c r="D112" s="71" t="s">
        <v>25</v>
      </c>
      <c r="E112" s="71" t="s">
        <v>1925</v>
      </c>
      <c r="F112" s="121"/>
      <c r="G112" s="123">
        <v>16.176470588235293</v>
      </c>
      <c r="H112" s="123">
        <v>16.823529411764703</v>
      </c>
      <c r="I112" s="54">
        <f t="shared" si="1"/>
        <v>33</v>
      </c>
      <c r="J112" s="125" t="s">
        <v>2058</v>
      </c>
      <c r="K112" s="76" t="s">
        <v>2059</v>
      </c>
      <c r="L112" s="81" t="s">
        <v>483</v>
      </c>
      <c r="M112" s="96">
        <v>9435675933</v>
      </c>
      <c r="N112" s="81" t="s">
        <v>489</v>
      </c>
      <c r="O112" s="96">
        <v>8399882822</v>
      </c>
      <c r="P112" s="78" t="s">
        <v>2090</v>
      </c>
      <c r="Q112" s="78" t="s">
        <v>403</v>
      </c>
      <c r="R112" s="102">
        <v>15</v>
      </c>
      <c r="S112" s="102" t="s">
        <v>504</v>
      </c>
      <c r="T112" s="18"/>
    </row>
    <row r="113" spans="1:20" ht="24">
      <c r="A113" s="4">
        <v>109</v>
      </c>
      <c r="B113" s="71" t="s">
        <v>94</v>
      </c>
      <c r="C113" s="67" t="s">
        <v>1926</v>
      </c>
      <c r="D113" s="71" t="s">
        <v>25</v>
      </c>
      <c r="E113" s="71" t="s">
        <v>1927</v>
      </c>
      <c r="F113" s="121"/>
      <c r="G113" s="123">
        <v>11.046511627906977</v>
      </c>
      <c r="H113" s="123">
        <v>13.953488372093023</v>
      </c>
      <c r="I113" s="54">
        <f t="shared" si="1"/>
        <v>25</v>
      </c>
      <c r="J113" s="125" t="s">
        <v>2060</v>
      </c>
      <c r="K113" s="76" t="s">
        <v>2059</v>
      </c>
      <c r="L113" s="81" t="s">
        <v>483</v>
      </c>
      <c r="M113" s="96">
        <v>9435675933</v>
      </c>
      <c r="N113" s="81" t="s">
        <v>489</v>
      </c>
      <c r="O113" s="96">
        <v>8399882822</v>
      </c>
      <c r="P113" s="78" t="s">
        <v>2090</v>
      </c>
      <c r="Q113" s="78" t="s">
        <v>403</v>
      </c>
      <c r="R113" s="102">
        <v>15</v>
      </c>
      <c r="S113" s="102" t="s">
        <v>504</v>
      </c>
      <c r="T113" s="18"/>
    </row>
    <row r="114" spans="1:20" ht="24">
      <c r="A114" s="4">
        <v>110</v>
      </c>
      <c r="B114" s="71" t="s">
        <v>94</v>
      </c>
      <c r="C114" s="67" t="s">
        <v>1928</v>
      </c>
      <c r="D114" s="71" t="s">
        <v>25</v>
      </c>
      <c r="E114" s="71" t="s">
        <v>1929</v>
      </c>
      <c r="F114" s="121"/>
      <c r="G114" s="123">
        <v>16.761904761904763</v>
      </c>
      <c r="H114" s="123">
        <v>15.238095238095234</v>
      </c>
      <c r="I114" s="54">
        <f t="shared" si="1"/>
        <v>31.999999999999996</v>
      </c>
      <c r="J114" s="125" t="s">
        <v>2061</v>
      </c>
      <c r="K114" s="76" t="s">
        <v>2059</v>
      </c>
      <c r="L114" s="81" t="s">
        <v>483</v>
      </c>
      <c r="M114" s="96">
        <v>9435675933</v>
      </c>
      <c r="N114" s="81" t="s">
        <v>489</v>
      </c>
      <c r="O114" s="96">
        <v>8399882822</v>
      </c>
      <c r="P114" s="78" t="s">
        <v>2091</v>
      </c>
      <c r="Q114" s="78" t="s">
        <v>405</v>
      </c>
      <c r="R114" s="102">
        <v>15</v>
      </c>
      <c r="S114" s="102" t="s">
        <v>504</v>
      </c>
      <c r="T114" s="18"/>
    </row>
    <row r="115" spans="1:20" ht="24">
      <c r="A115" s="4">
        <v>111</v>
      </c>
      <c r="B115" s="71" t="s">
        <v>94</v>
      </c>
      <c r="C115" s="143" t="s">
        <v>1930</v>
      </c>
      <c r="D115" s="71" t="s">
        <v>25</v>
      </c>
      <c r="E115" s="71" t="s">
        <v>1931</v>
      </c>
      <c r="F115" s="121"/>
      <c r="G115" s="123">
        <v>15.446808510638299</v>
      </c>
      <c r="H115" s="123">
        <v>17.553191489361701</v>
      </c>
      <c r="I115" s="54">
        <f t="shared" si="1"/>
        <v>33</v>
      </c>
      <c r="J115" s="125" t="s">
        <v>2062</v>
      </c>
      <c r="K115" s="76" t="s">
        <v>2059</v>
      </c>
      <c r="L115" s="81" t="s">
        <v>483</v>
      </c>
      <c r="M115" s="96">
        <v>9435675933</v>
      </c>
      <c r="N115" s="81" t="s">
        <v>489</v>
      </c>
      <c r="O115" s="96">
        <v>8399882822</v>
      </c>
      <c r="P115" s="78" t="s">
        <v>2091</v>
      </c>
      <c r="Q115" s="78" t="s">
        <v>405</v>
      </c>
      <c r="R115" s="102">
        <v>15</v>
      </c>
      <c r="S115" s="102" t="s">
        <v>504</v>
      </c>
      <c r="T115" s="18"/>
    </row>
    <row r="116" spans="1:20" ht="24">
      <c r="A116" s="4">
        <v>112</v>
      </c>
      <c r="B116" s="71" t="s">
        <v>94</v>
      </c>
      <c r="C116" s="67" t="s">
        <v>1932</v>
      </c>
      <c r="D116" s="71" t="s">
        <v>25</v>
      </c>
      <c r="E116" s="71" t="s">
        <v>1933</v>
      </c>
      <c r="F116" s="121"/>
      <c r="G116" s="123">
        <v>16.551724137931032</v>
      </c>
      <c r="H116" s="123">
        <v>13.448275862068964</v>
      </c>
      <c r="I116" s="54">
        <f t="shared" si="1"/>
        <v>29.999999999999996</v>
      </c>
      <c r="J116" s="125" t="s">
        <v>2063</v>
      </c>
      <c r="K116" s="76" t="s">
        <v>2064</v>
      </c>
      <c r="L116" s="81" t="s">
        <v>483</v>
      </c>
      <c r="M116" s="96">
        <v>9435675933</v>
      </c>
      <c r="N116" s="81" t="s">
        <v>489</v>
      </c>
      <c r="O116" s="96">
        <v>8399882822</v>
      </c>
      <c r="P116" s="78" t="s">
        <v>2091</v>
      </c>
      <c r="Q116" s="78" t="s">
        <v>405</v>
      </c>
      <c r="R116" s="102">
        <v>15</v>
      </c>
      <c r="S116" s="102" t="s">
        <v>504</v>
      </c>
      <c r="T116" s="18"/>
    </row>
    <row r="117" spans="1:20" ht="24">
      <c r="A117" s="4">
        <v>113</v>
      </c>
      <c r="B117" s="71" t="s">
        <v>94</v>
      </c>
      <c r="C117" s="67" t="s">
        <v>1413</v>
      </c>
      <c r="D117" s="71" t="s">
        <v>25</v>
      </c>
      <c r="E117" s="71" t="s">
        <v>1934</v>
      </c>
      <c r="F117" s="121"/>
      <c r="G117" s="123">
        <v>14</v>
      </c>
      <c r="H117" s="123">
        <v>8</v>
      </c>
      <c r="I117" s="54">
        <f t="shared" si="1"/>
        <v>22</v>
      </c>
      <c r="J117" s="125" t="s">
        <v>2065</v>
      </c>
      <c r="K117" s="76" t="s">
        <v>2064</v>
      </c>
      <c r="L117" s="81" t="s">
        <v>483</v>
      </c>
      <c r="M117" s="96">
        <v>9435675933</v>
      </c>
      <c r="N117" s="81" t="s">
        <v>489</v>
      </c>
      <c r="O117" s="96">
        <v>8399882822</v>
      </c>
      <c r="P117" s="78" t="s">
        <v>2092</v>
      </c>
      <c r="Q117" s="78" t="s">
        <v>407</v>
      </c>
      <c r="R117" s="102">
        <v>15</v>
      </c>
      <c r="S117" s="102" t="s">
        <v>504</v>
      </c>
      <c r="T117" s="18"/>
    </row>
    <row r="118" spans="1:20" ht="24">
      <c r="A118" s="4">
        <v>114</v>
      </c>
      <c r="B118" s="71" t="s">
        <v>94</v>
      </c>
      <c r="C118" s="67" t="s">
        <v>1935</v>
      </c>
      <c r="D118" s="71" t="s">
        <v>25</v>
      </c>
      <c r="E118" s="71" t="s">
        <v>1936</v>
      </c>
      <c r="F118" s="121"/>
      <c r="G118" s="123">
        <v>9.8823529411764692</v>
      </c>
      <c r="H118" s="123">
        <v>14.117647058823529</v>
      </c>
      <c r="I118" s="54">
        <f t="shared" si="1"/>
        <v>24</v>
      </c>
      <c r="J118" s="125" t="s">
        <v>2066</v>
      </c>
      <c r="K118" s="76" t="s">
        <v>2055</v>
      </c>
      <c r="L118" s="81" t="s">
        <v>483</v>
      </c>
      <c r="M118" s="96">
        <v>9435675933</v>
      </c>
      <c r="N118" s="81" t="s">
        <v>489</v>
      </c>
      <c r="O118" s="96">
        <v>8399882822</v>
      </c>
      <c r="P118" s="78" t="s">
        <v>2092</v>
      </c>
      <c r="Q118" s="78" t="s">
        <v>407</v>
      </c>
      <c r="R118" s="102">
        <v>15</v>
      </c>
      <c r="S118" s="102" t="s">
        <v>504</v>
      </c>
      <c r="T118" s="18"/>
    </row>
    <row r="119" spans="1:20" ht="36">
      <c r="A119" s="4">
        <v>115</v>
      </c>
      <c r="B119" s="71" t="s">
        <v>94</v>
      </c>
      <c r="C119" s="67" t="s">
        <v>1937</v>
      </c>
      <c r="D119" s="71" t="s">
        <v>25</v>
      </c>
      <c r="E119" s="71" t="s">
        <v>1938</v>
      </c>
      <c r="F119" s="121"/>
      <c r="G119" s="123">
        <v>11.673469387755102</v>
      </c>
      <c r="H119" s="123">
        <v>14.326530612244898</v>
      </c>
      <c r="I119" s="54">
        <f t="shared" si="1"/>
        <v>26</v>
      </c>
      <c r="J119" s="125" t="s">
        <v>2067</v>
      </c>
      <c r="K119" s="76" t="s">
        <v>2055</v>
      </c>
      <c r="L119" s="81" t="s">
        <v>483</v>
      </c>
      <c r="M119" s="96">
        <v>9435675933</v>
      </c>
      <c r="N119" s="81" t="s">
        <v>489</v>
      </c>
      <c r="O119" s="96">
        <v>8399882822</v>
      </c>
      <c r="P119" s="78" t="s">
        <v>2092</v>
      </c>
      <c r="Q119" s="78" t="s">
        <v>407</v>
      </c>
      <c r="R119" s="102">
        <v>15</v>
      </c>
      <c r="S119" s="102" t="s">
        <v>504</v>
      </c>
      <c r="T119" s="18"/>
    </row>
    <row r="120" spans="1:20" ht="24">
      <c r="A120" s="4">
        <v>116</v>
      </c>
      <c r="B120" s="71" t="s">
        <v>94</v>
      </c>
      <c r="C120" s="67" t="s">
        <v>1939</v>
      </c>
      <c r="D120" s="71" t="s">
        <v>25</v>
      </c>
      <c r="E120" s="71" t="s">
        <v>1940</v>
      </c>
      <c r="F120" s="121"/>
      <c r="G120" s="123">
        <v>12.521739130434781</v>
      </c>
      <c r="H120" s="123">
        <v>11.478260869565219</v>
      </c>
      <c r="I120" s="54">
        <f t="shared" si="1"/>
        <v>24</v>
      </c>
      <c r="J120" s="125" t="s">
        <v>2068</v>
      </c>
      <c r="K120" s="76" t="s">
        <v>2059</v>
      </c>
      <c r="L120" s="81" t="s">
        <v>483</v>
      </c>
      <c r="M120" s="96">
        <v>9435675933</v>
      </c>
      <c r="N120" s="81" t="s">
        <v>489</v>
      </c>
      <c r="O120" s="96">
        <v>8399882822</v>
      </c>
      <c r="P120" s="78" t="s">
        <v>2093</v>
      </c>
      <c r="Q120" s="78" t="s">
        <v>409</v>
      </c>
      <c r="R120" s="102">
        <v>15</v>
      </c>
      <c r="S120" s="102" t="s">
        <v>504</v>
      </c>
      <c r="T120" s="18"/>
    </row>
    <row r="121" spans="1:20" ht="36">
      <c r="A121" s="4">
        <v>117</v>
      </c>
      <c r="B121" s="71" t="s">
        <v>94</v>
      </c>
      <c r="C121" s="67" t="s">
        <v>1941</v>
      </c>
      <c r="D121" s="71" t="s">
        <v>25</v>
      </c>
      <c r="E121" s="71" t="s">
        <v>1942</v>
      </c>
      <c r="F121" s="121"/>
      <c r="G121" s="123">
        <v>22.904761904761905</v>
      </c>
      <c r="H121" s="123">
        <v>14.095238095238093</v>
      </c>
      <c r="I121" s="54">
        <f t="shared" si="1"/>
        <v>37</v>
      </c>
      <c r="J121" s="125" t="s">
        <v>2069</v>
      </c>
      <c r="K121" s="76" t="s">
        <v>2070</v>
      </c>
      <c r="L121" s="81" t="s">
        <v>483</v>
      </c>
      <c r="M121" s="96">
        <v>9435675933</v>
      </c>
      <c r="N121" s="81" t="s">
        <v>489</v>
      </c>
      <c r="O121" s="96">
        <v>8399882822</v>
      </c>
      <c r="P121" s="78" t="s">
        <v>2093</v>
      </c>
      <c r="Q121" s="78" t="s">
        <v>409</v>
      </c>
      <c r="R121" s="102">
        <v>15</v>
      </c>
      <c r="S121" s="102" t="s">
        <v>504</v>
      </c>
      <c r="T121" s="18"/>
    </row>
    <row r="122" spans="1:20" ht="24">
      <c r="A122" s="4">
        <v>118</v>
      </c>
      <c r="B122" s="71" t="s">
        <v>94</v>
      </c>
      <c r="C122" s="67" t="s">
        <v>1943</v>
      </c>
      <c r="D122" s="71" t="s">
        <v>25</v>
      </c>
      <c r="E122" s="71" t="s">
        <v>1944</v>
      </c>
      <c r="F122" s="121"/>
      <c r="G122" s="123">
        <v>16.145454545454545</v>
      </c>
      <c r="H122" s="123">
        <v>20.854545454545452</v>
      </c>
      <c r="I122" s="54">
        <f t="shared" si="1"/>
        <v>37</v>
      </c>
      <c r="J122" s="125" t="s">
        <v>2071</v>
      </c>
      <c r="K122" s="76" t="s">
        <v>2070</v>
      </c>
      <c r="L122" s="81" t="s">
        <v>483</v>
      </c>
      <c r="M122" s="96">
        <v>9435675933</v>
      </c>
      <c r="N122" s="81" t="s">
        <v>489</v>
      </c>
      <c r="O122" s="96">
        <v>8399882822</v>
      </c>
      <c r="P122" s="78" t="s">
        <v>2093</v>
      </c>
      <c r="Q122" s="78" t="s">
        <v>409</v>
      </c>
      <c r="R122" s="102">
        <v>15</v>
      </c>
      <c r="S122" s="102" t="s">
        <v>504</v>
      </c>
      <c r="T122" s="18"/>
    </row>
    <row r="123" spans="1:20">
      <c r="A123" s="4">
        <v>119</v>
      </c>
      <c r="B123" s="17"/>
      <c r="C123" s="18"/>
      <c r="D123" s="18"/>
      <c r="E123" s="19"/>
      <c r="F123" s="18"/>
      <c r="G123" s="19"/>
      <c r="H123" s="19"/>
      <c r="I123" s="54">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4">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4">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4">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4">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4">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4">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4">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4">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4">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4">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4">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4">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4">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4">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4">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4">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4">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4">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4">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4">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4">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4">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4">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4">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4">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4">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4">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4">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4">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4">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4">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4">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4">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4">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4">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4">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4">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4">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4">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4">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4">
        <f t="shared" si="2"/>
        <v>0</v>
      </c>
      <c r="J164" s="18"/>
      <c r="K164" s="18"/>
      <c r="L164" s="18"/>
      <c r="M164" s="18"/>
      <c r="N164" s="18"/>
      <c r="O164" s="18"/>
      <c r="P164" s="23"/>
      <c r="Q164" s="18"/>
      <c r="R164" s="18"/>
      <c r="S164" s="18"/>
      <c r="T164" s="18"/>
    </row>
    <row r="165" spans="1:20">
      <c r="A165" s="20" t="s">
        <v>11</v>
      </c>
      <c r="B165" s="37"/>
      <c r="C165" s="20">
        <f>COUNTIFS(C5:C164,"*")</f>
        <v>118</v>
      </c>
      <c r="D165" s="20"/>
      <c r="E165" s="13"/>
      <c r="F165" s="20"/>
      <c r="G165" s="55">
        <f>SUM(G5:G164)</f>
        <v>2768.1553968531452</v>
      </c>
      <c r="H165" s="55">
        <f>SUM(H5:H164)</f>
        <v>2742.8446031468548</v>
      </c>
      <c r="I165" s="55">
        <f>SUM(I5:I164)</f>
        <v>5511</v>
      </c>
      <c r="J165" s="20"/>
      <c r="K165" s="20"/>
      <c r="L165" s="20"/>
      <c r="M165" s="20"/>
      <c r="N165" s="20"/>
      <c r="O165" s="20"/>
      <c r="P165" s="14"/>
      <c r="Q165" s="20"/>
      <c r="R165" s="20"/>
      <c r="S165" s="20"/>
      <c r="T165" s="12"/>
    </row>
    <row r="166" spans="1:20">
      <c r="A166" s="42" t="s">
        <v>62</v>
      </c>
      <c r="B166" s="10">
        <f>COUNTIF(B$5:B$164,"Team 1")</f>
        <v>0</v>
      </c>
      <c r="C166" s="42" t="s">
        <v>25</v>
      </c>
      <c r="D166" s="10">
        <f>COUNTIF(D5:D164,"Anganwadi")</f>
        <v>65</v>
      </c>
    </row>
    <row r="167" spans="1:20">
      <c r="A167" s="42" t="s">
        <v>63</v>
      </c>
      <c r="B167" s="10">
        <f>COUNTIF(B$6:B$164,"Team 2")</f>
        <v>0</v>
      </c>
      <c r="C167" s="42" t="s">
        <v>23</v>
      </c>
      <c r="D167" s="10">
        <f>COUNTIF(D5:D164,"School")</f>
        <v>53</v>
      </c>
    </row>
  </sheetData>
  <sheetProtection password="8527" sheet="1" objects="1" scenarios="1"/>
  <mergeCells count="20">
    <mergeCell ref="S3:S4"/>
    <mergeCell ref="A1:C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 ref="K3:K4"/>
    <mergeCell ref="R3:R4"/>
  </mergeCells>
  <dataValidations count="3">
    <dataValidation type="list" allowBlank="1" showInputMessage="1" showErrorMessage="1" sqref="D165">
      <formula1>"School,Anganwadi Centre"</formula1>
    </dataValidation>
    <dataValidation type="list" allowBlank="1" showInputMessage="1" showErrorMessage="1" error="Please select type of institution from drop down list." sqref="D23 D30:D52 D54:D164 D16:D21 D5:D14 D25:D28">
      <formula1>"Anganwadi,School"</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7.xml><?xml version="1.0" encoding="utf-8"?>
<worksheet xmlns="http://schemas.openxmlformats.org/spreadsheetml/2006/main" xmlns:r="http://schemas.openxmlformats.org/officeDocument/2006/relationships">
  <sheetPr>
    <tabColor rgb="FFC00000"/>
    <pageSetUpPr fitToPage="1"/>
  </sheetPr>
  <dimension ref="A1:T167"/>
  <sheetViews>
    <sheetView workbookViewId="0">
      <pane xSplit="3" ySplit="4" topLeftCell="D5" activePane="bottomRight" state="frozen"/>
      <selection pane="topRight" activeCell="C1" sqref="C1"/>
      <selection pane="bottomLeft" activeCell="A5" sqref="A5"/>
      <selection pane="bottomRight" activeCell="D5" sqref="D5"/>
    </sheetView>
  </sheetViews>
  <sheetFormatPr defaultRowHeight="16.5"/>
  <cols>
    <col min="1" max="1" width="6.140625" style="1" bestFit="1" customWidth="1"/>
    <col min="2" max="2" width="13.28515625" style="1" customWidth="1"/>
    <col min="3" max="3" width="25.85546875" style="1" customWidth="1"/>
    <col min="4" max="4" width="17.42578125" style="1" bestFit="1" customWidth="1"/>
    <col min="5" max="5" width="16" style="16" customWidth="1"/>
    <col min="6" max="6" width="17" style="1" customWidth="1"/>
    <col min="7" max="7" width="6.140625" style="16" customWidth="1"/>
    <col min="8" max="8" width="6.28515625" style="16" bestFit="1" customWidth="1"/>
    <col min="9" max="9" width="6" style="1" bestFit="1" customWidth="1"/>
    <col min="10" max="10" width="16.7109375" style="1" customWidth="1"/>
    <col min="11" max="13" width="19.5703125" style="1" customWidth="1"/>
    <col min="14" max="14" width="19.140625" style="1" customWidth="1"/>
    <col min="15" max="15" width="14.85546875" style="1" bestFit="1" customWidth="1"/>
    <col min="16" max="16" width="15.28515625" style="1" customWidth="1"/>
    <col min="17" max="17" width="11.5703125" style="1" bestFit="1" customWidth="1"/>
    <col min="18" max="18" width="17.5703125" style="1" customWidth="1"/>
    <col min="19" max="19" width="19.5703125" style="1" customWidth="1"/>
    <col min="20" max="16384" width="9.140625" style="1"/>
  </cols>
  <sheetData>
    <row r="1" spans="1:20" ht="54" customHeight="1">
      <c r="A1" s="205" t="s">
        <v>70</v>
      </c>
      <c r="B1" s="205"/>
      <c r="C1" s="205"/>
      <c r="D1" s="51"/>
      <c r="E1" s="51"/>
      <c r="F1" s="51"/>
      <c r="G1" s="51"/>
      <c r="H1" s="51"/>
      <c r="I1" s="51"/>
      <c r="J1" s="51"/>
      <c r="K1" s="51"/>
      <c r="L1" s="51"/>
      <c r="M1" s="207"/>
      <c r="N1" s="207"/>
      <c r="O1" s="207"/>
      <c r="P1" s="207"/>
      <c r="Q1" s="207"/>
      <c r="R1" s="207"/>
      <c r="S1" s="207"/>
      <c r="T1" s="207"/>
    </row>
    <row r="2" spans="1:20">
      <c r="A2" s="199" t="s">
        <v>59</v>
      </c>
      <c r="B2" s="200"/>
      <c r="C2" s="200"/>
      <c r="D2" s="24">
        <v>43709</v>
      </c>
      <c r="E2" s="21"/>
      <c r="F2" s="21"/>
      <c r="G2" s="21"/>
      <c r="H2" s="21"/>
      <c r="I2" s="21"/>
      <c r="J2" s="21"/>
      <c r="K2" s="21"/>
      <c r="L2" s="21"/>
      <c r="M2" s="21"/>
      <c r="N2" s="21"/>
      <c r="O2" s="21"/>
      <c r="P2" s="21"/>
      <c r="Q2" s="21"/>
      <c r="R2" s="21"/>
      <c r="S2" s="21"/>
    </row>
    <row r="3" spans="1:20" ht="24" customHeight="1">
      <c r="A3" s="201" t="s">
        <v>14</v>
      </c>
      <c r="B3" s="197" t="s">
        <v>61</v>
      </c>
      <c r="C3" s="202" t="s">
        <v>7</v>
      </c>
      <c r="D3" s="202" t="s">
        <v>55</v>
      </c>
      <c r="E3" s="202" t="s">
        <v>16</v>
      </c>
      <c r="F3" s="203" t="s">
        <v>17</v>
      </c>
      <c r="G3" s="202" t="s">
        <v>8</v>
      </c>
      <c r="H3" s="202"/>
      <c r="I3" s="202"/>
      <c r="J3" s="202" t="s">
        <v>31</v>
      </c>
      <c r="K3" s="197" t="s">
        <v>33</v>
      </c>
      <c r="L3" s="197" t="s">
        <v>50</v>
      </c>
      <c r="M3" s="197" t="s">
        <v>51</v>
      </c>
      <c r="N3" s="197" t="s">
        <v>34</v>
      </c>
      <c r="O3" s="197" t="s">
        <v>35</v>
      </c>
      <c r="P3" s="201" t="s">
        <v>54</v>
      </c>
      <c r="Q3" s="202" t="s">
        <v>52</v>
      </c>
      <c r="R3" s="202" t="s">
        <v>32</v>
      </c>
      <c r="S3" s="202" t="s">
        <v>53</v>
      </c>
      <c r="T3" s="202" t="s">
        <v>13</v>
      </c>
    </row>
    <row r="4" spans="1:20" ht="25.5" customHeight="1">
      <c r="A4" s="201"/>
      <c r="B4" s="204"/>
      <c r="C4" s="202"/>
      <c r="D4" s="202"/>
      <c r="E4" s="202"/>
      <c r="F4" s="203"/>
      <c r="G4" s="22" t="s">
        <v>9</v>
      </c>
      <c r="H4" s="22" t="s">
        <v>10</v>
      </c>
      <c r="I4" s="22" t="s">
        <v>11</v>
      </c>
      <c r="J4" s="202"/>
      <c r="K4" s="198"/>
      <c r="L4" s="198"/>
      <c r="M4" s="198"/>
      <c r="N4" s="198"/>
      <c r="O4" s="198"/>
      <c r="P4" s="201"/>
      <c r="Q4" s="201"/>
      <c r="R4" s="202"/>
      <c r="S4" s="202"/>
      <c r="T4" s="202"/>
    </row>
    <row r="5" spans="1:20" ht="24">
      <c r="A5" s="4">
        <v>1</v>
      </c>
      <c r="B5" s="71" t="s">
        <v>93</v>
      </c>
      <c r="C5" s="66" t="s">
        <v>2104</v>
      </c>
      <c r="D5" s="144" t="s">
        <v>23</v>
      </c>
      <c r="E5" s="68" t="s">
        <v>2105</v>
      </c>
      <c r="F5" s="68" t="s">
        <v>193</v>
      </c>
      <c r="G5" s="69">
        <v>26</v>
      </c>
      <c r="H5" s="69">
        <v>30</v>
      </c>
      <c r="I5" s="56">
        <f>SUM(G5:H5)</f>
        <v>56</v>
      </c>
      <c r="J5" s="66" t="s">
        <v>2324</v>
      </c>
      <c r="K5" s="66" t="s">
        <v>1994</v>
      </c>
      <c r="L5" s="81" t="s">
        <v>483</v>
      </c>
      <c r="M5" s="96">
        <v>9435675933</v>
      </c>
      <c r="N5" s="81" t="s">
        <v>489</v>
      </c>
      <c r="O5" s="96">
        <v>8399882822</v>
      </c>
      <c r="P5" s="77" t="s">
        <v>2445</v>
      </c>
      <c r="Q5" s="77" t="s">
        <v>399</v>
      </c>
      <c r="R5" s="102">
        <v>15</v>
      </c>
      <c r="S5" s="102" t="s">
        <v>504</v>
      </c>
      <c r="T5" s="18"/>
    </row>
    <row r="6" spans="1:20" ht="24">
      <c r="A6" s="4">
        <v>2</v>
      </c>
      <c r="B6" s="71" t="s">
        <v>93</v>
      </c>
      <c r="C6" s="66" t="s">
        <v>2106</v>
      </c>
      <c r="D6" s="144" t="s">
        <v>23</v>
      </c>
      <c r="E6" s="68" t="s">
        <v>2107</v>
      </c>
      <c r="F6" s="68" t="s">
        <v>193</v>
      </c>
      <c r="G6" s="69">
        <v>9</v>
      </c>
      <c r="H6" s="69">
        <v>18</v>
      </c>
      <c r="I6" s="56">
        <f t="shared" ref="I6:I69" si="0">SUM(G6:H6)</f>
        <v>27</v>
      </c>
      <c r="J6" s="66" t="s">
        <v>2325</v>
      </c>
      <c r="K6" s="66" t="s">
        <v>1994</v>
      </c>
      <c r="L6" s="81" t="s">
        <v>483</v>
      </c>
      <c r="M6" s="96">
        <v>9435675933</v>
      </c>
      <c r="N6" s="81" t="s">
        <v>489</v>
      </c>
      <c r="O6" s="96">
        <v>8399882822</v>
      </c>
      <c r="P6" s="77" t="s">
        <v>2445</v>
      </c>
      <c r="Q6" s="77" t="s">
        <v>399</v>
      </c>
      <c r="R6" s="102">
        <v>15</v>
      </c>
      <c r="S6" s="102" t="s">
        <v>504</v>
      </c>
      <c r="T6" s="18"/>
    </row>
    <row r="7" spans="1:20" ht="24">
      <c r="A7" s="4">
        <v>3</v>
      </c>
      <c r="B7" s="71" t="s">
        <v>93</v>
      </c>
      <c r="C7" s="66" t="s">
        <v>2108</v>
      </c>
      <c r="D7" s="144" t="s">
        <v>23</v>
      </c>
      <c r="E7" s="68" t="s">
        <v>2109</v>
      </c>
      <c r="F7" s="68" t="s">
        <v>193</v>
      </c>
      <c r="G7" s="69">
        <v>32</v>
      </c>
      <c r="H7" s="69">
        <v>21</v>
      </c>
      <c r="I7" s="56">
        <f t="shared" si="0"/>
        <v>53</v>
      </c>
      <c r="J7" s="66" t="s">
        <v>2326</v>
      </c>
      <c r="K7" s="66" t="s">
        <v>1994</v>
      </c>
      <c r="L7" s="81" t="s">
        <v>483</v>
      </c>
      <c r="M7" s="96">
        <v>9435675933</v>
      </c>
      <c r="N7" s="81" t="s">
        <v>489</v>
      </c>
      <c r="O7" s="96">
        <v>8399882822</v>
      </c>
      <c r="P7" s="77" t="s">
        <v>2445</v>
      </c>
      <c r="Q7" s="77" t="s">
        <v>399</v>
      </c>
      <c r="R7" s="102">
        <v>15</v>
      </c>
      <c r="S7" s="102" t="s">
        <v>504</v>
      </c>
      <c r="T7" s="18"/>
    </row>
    <row r="8" spans="1:20" ht="24">
      <c r="A8" s="4">
        <v>4</v>
      </c>
      <c r="B8" s="71" t="s">
        <v>93</v>
      </c>
      <c r="C8" s="66" t="s">
        <v>2110</v>
      </c>
      <c r="D8" s="144" t="s">
        <v>23</v>
      </c>
      <c r="E8" s="68" t="s">
        <v>2111</v>
      </c>
      <c r="F8" s="68" t="s">
        <v>193</v>
      </c>
      <c r="G8" s="69">
        <v>31</v>
      </c>
      <c r="H8" s="69">
        <v>32</v>
      </c>
      <c r="I8" s="56">
        <f t="shared" si="0"/>
        <v>63</v>
      </c>
      <c r="J8" s="66" t="s">
        <v>2327</v>
      </c>
      <c r="K8" s="66" t="s">
        <v>1994</v>
      </c>
      <c r="L8" s="81" t="s">
        <v>483</v>
      </c>
      <c r="M8" s="96">
        <v>9435675933</v>
      </c>
      <c r="N8" s="81" t="s">
        <v>489</v>
      </c>
      <c r="O8" s="96">
        <v>8399882822</v>
      </c>
      <c r="P8" s="77" t="s">
        <v>2446</v>
      </c>
      <c r="Q8" s="77" t="s">
        <v>401</v>
      </c>
      <c r="R8" s="102">
        <v>15</v>
      </c>
      <c r="S8" s="102" t="s">
        <v>504</v>
      </c>
      <c r="T8" s="18"/>
    </row>
    <row r="9" spans="1:20" ht="36">
      <c r="A9" s="4">
        <v>5</v>
      </c>
      <c r="B9" s="71" t="s">
        <v>93</v>
      </c>
      <c r="C9" s="66" t="s">
        <v>2112</v>
      </c>
      <c r="D9" s="144" t="s">
        <v>23</v>
      </c>
      <c r="E9" s="68" t="s">
        <v>2113</v>
      </c>
      <c r="F9" s="68" t="s">
        <v>193</v>
      </c>
      <c r="G9" s="69">
        <v>23</v>
      </c>
      <c r="H9" s="69">
        <v>22</v>
      </c>
      <c r="I9" s="56">
        <f t="shared" si="0"/>
        <v>45</v>
      </c>
      <c r="J9" s="66" t="s">
        <v>2328</v>
      </c>
      <c r="K9" s="66" t="s">
        <v>1994</v>
      </c>
      <c r="L9" s="81" t="s">
        <v>483</v>
      </c>
      <c r="M9" s="96">
        <v>9435675933</v>
      </c>
      <c r="N9" s="81" t="s">
        <v>489</v>
      </c>
      <c r="O9" s="96">
        <v>8399882822</v>
      </c>
      <c r="P9" s="77" t="s">
        <v>2446</v>
      </c>
      <c r="Q9" s="77" t="s">
        <v>401</v>
      </c>
      <c r="R9" s="102">
        <v>15</v>
      </c>
      <c r="S9" s="102" t="s">
        <v>504</v>
      </c>
      <c r="T9" s="18"/>
    </row>
    <row r="10" spans="1:20" ht="24">
      <c r="A10" s="4">
        <v>6</v>
      </c>
      <c r="B10" s="71" t="s">
        <v>93</v>
      </c>
      <c r="C10" s="66" t="s">
        <v>2114</v>
      </c>
      <c r="D10" s="144" t="s">
        <v>23</v>
      </c>
      <c r="E10" s="68" t="s">
        <v>2115</v>
      </c>
      <c r="F10" s="68" t="s">
        <v>193</v>
      </c>
      <c r="G10" s="69">
        <v>20</v>
      </c>
      <c r="H10" s="69">
        <v>19</v>
      </c>
      <c r="I10" s="56">
        <f t="shared" si="0"/>
        <v>39</v>
      </c>
      <c r="J10" s="66" t="s">
        <v>2329</v>
      </c>
      <c r="K10" s="66" t="s">
        <v>1500</v>
      </c>
      <c r="L10" s="81" t="s">
        <v>483</v>
      </c>
      <c r="M10" s="96">
        <v>9435675933</v>
      </c>
      <c r="N10" s="81" t="s">
        <v>489</v>
      </c>
      <c r="O10" s="96">
        <v>8399882822</v>
      </c>
      <c r="P10" s="77" t="s">
        <v>2447</v>
      </c>
      <c r="Q10" s="77" t="s">
        <v>403</v>
      </c>
      <c r="R10" s="102">
        <v>15</v>
      </c>
      <c r="S10" s="102" t="s">
        <v>504</v>
      </c>
      <c r="T10" s="18"/>
    </row>
    <row r="11" spans="1:20" ht="24">
      <c r="A11" s="4">
        <v>7</v>
      </c>
      <c r="B11" s="71" t="s">
        <v>93</v>
      </c>
      <c r="C11" s="66" t="s">
        <v>2116</v>
      </c>
      <c r="D11" s="144" t="s">
        <v>23</v>
      </c>
      <c r="E11" s="68" t="s">
        <v>2117</v>
      </c>
      <c r="F11" s="68" t="s">
        <v>193</v>
      </c>
      <c r="G11" s="69">
        <v>44</v>
      </c>
      <c r="H11" s="69">
        <v>42</v>
      </c>
      <c r="I11" s="56">
        <f t="shared" si="0"/>
        <v>86</v>
      </c>
      <c r="J11" s="66" t="s">
        <v>2330</v>
      </c>
      <c r="K11" s="66" t="s">
        <v>1500</v>
      </c>
      <c r="L11" s="81" t="s">
        <v>483</v>
      </c>
      <c r="M11" s="96">
        <v>9435675933</v>
      </c>
      <c r="N11" s="81" t="s">
        <v>489</v>
      </c>
      <c r="O11" s="96">
        <v>8399882822</v>
      </c>
      <c r="P11" s="77" t="s">
        <v>2447</v>
      </c>
      <c r="Q11" s="77" t="s">
        <v>403</v>
      </c>
      <c r="R11" s="102">
        <v>15</v>
      </c>
      <c r="S11" s="102" t="s">
        <v>504</v>
      </c>
      <c r="T11" s="18"/>
    </row>
    <row r="12" spans="1:20" ht="36">
      <c r="A12" s="4">
        <v>8</v>
      </c>
      <c r="B12" s="71" t="s">
        <v>93</v>
      </c>
      <c r="C12" s="66" t="s">
        <v>2118</v>
      </c>
      <c r="D12" s="144" t="s">
        <v>23</v>
      </c>
      <c r="E12" s="68" t="s">
        <v>2119</v>
      </c>
      <c r="F12" s="68" t="s">
        <v>193</v>
      </c>
      <c r="G12" s="69">
        <v>18</v>
      </c>
      <c r="H12" s="69">
        <v>15</v>
      </c>
      <c r="I12" s="56">
        <f t="shared" si="0"/>
        <v>33</v>
      </c>
      <c r="J12" s="66" t="s">
        <v>2331</v>
      </c>
      <c r="K12" s="66" t="s">
        <v>1500</v>
      </c>
      <c r="L12" s="81" t="s">
        <v>483</v>
      </c>
      <c r="M12" s="96">
        <v>9435675933</v>
      </c>
      <c r="N12" s="81" t="s">
        <v>489</v>
      </c>
      <c r="O12" s="96">
        <v>8399882822</v>
      </c>
      <c r="P12" s="77" t="s">
        <v>2447</v>
      </c>
      <c r="Q12" s="77" t="s">
        <v>403</v>
      </c>
      <c r="R12" s="102">
        <v>15</v>
      </c>
      <c r="S12" s="102" t="s">
        <v>504</v>
      </c>
      <c r="T12" s="18"/>
    </row>
    <row r="13" spans="1:20" ht="24">
      <c r="A13" s="4">
        <v>9</v>
      </c>
      <c r="B13" s="71" t="s">
        <v>93</v>
      </c>
      <c r="C13" s="66" t="s">
        <v>2120</v>
      </c>
      <c r="D13" s="144" t="s">
        <v>23</v>
      </c>
      <c r="E13" s="68" t="s">
        <v>2121</v>
      </c>
      <c r="F13" s="68" t="s">
        <v>193</v>
      </c>
      <c r="G13" s="69">
        <v>26</v>
      </c>
      <c r="H13" s="69">
        <v>34</v>
      </c>
      <c r="I13" s="56">
        <f t="shared" si="0"/>
        <v>60</v>
      </c>
      <c r="J13" s="66" t="s">
        <v>2332</v>
      </c>
      <c r="K13" s="66" t="s">
        <v>1500</v>
      </c>
      <c r="L13" s="81" t="s">
        <v>483</v>
      </c>
      <c r="M13" s="96">
        <v>9435675933</v>
      </c>
      <c r="N13" s="81" t="s">
        <v>489</v>
      </c>
      <c r="O13" s="96">
        <v>8399882822</v>
      </c>
      <c r="P13" s="77" t="s">
        <v>2448</v>
      </c>
      <c r="Q13" s="77" t="s">
        <v>405</v>
      </c>
      <c r="R13" s="102">
        <v>15</v>
      </c>
      <c r="S13" s="102" t="s">
        <v>504</v>
      </c>
      <c r="T13" s="18"/>
    </row>
    <row r="14" spans="1:20" ht="24">
      <c r="A14" s="4">
        <v>10</v>
      </c>
      <c r="B14" s="71" t="s">
        <v>93</v>
      </c>
      <c r="C14" s="66" t="s">
        <v>2122</v>
      </c>
      <c r="D14" s="144" t="s">
        <v>23</v>
      </c>
      <c r="E14" s="68" t="s">
        <v>2123</v>
      </c>
      <c r="F14" s="68" t="s">
        <v>192</v>
      </c>
      <c r="G14" s="69">
        <v>50</v>
      </c>
      <c r="H14" s="69">
        <v>49</v>
      </c>
      <c r="I14" s="56">
        <f t="shared" si="0"/>
        <v>99</v>
      </c>
      <c r="J14" s="66" t="s">
        <v>2333</v>
      </c>
      <c r="K14" s="66" t="s">
        <v>1500</v>
      </c>
      <c r="L14" s="81" t="s">
        <v>483</v>
      </c>
      <c r="M14" s="96">
        <v>9435675933</v>
      </c>
      <c r="N14" s="81" t="s">
        <v>489</v>
      </c>
      <c r="O14" s="96">
        <v>8399882822</v>
      </c>
      <c r="P14" s="77" t="s">
        <v>2448</v>
      </c>
      <c r="Q14" s="77" t="s">
        <v>405</v>
      </c>
      <c r="R14" s="102">
        <v>15</v>
      </c>
      <c r="S14" s="102" t="s">
        <v>504</v>
      </c>
      <c r="T14" s="18"/>
    </row>
    <row r="15" spans="1:20" ht="36">
      <c r="A15" s="4">
        <v>11</v>
      </c>
      <c r="B15" s="71" t="s">
        <v>93</v>
      </c>
      <c r="C15" s="66" t="s">
        <v>2124</v>
      </c>
      <c r="D15" s="144" t="s">
        <v>23</v>
      </c>
      <c r="E15" s="68" t="s">
        <v>2125</v>
      </c>
      <c r="F15" s="68" t="s">
        <v>193</v>
      </c>
      <c r="G15" s="69">
        <v>51</v>
      </c>
      <c r="H15" s="69">
        <v>68</v>
      </c>
      <c r="I15" s="56">
        <f t="shared" si="0"/>
        <v>119</v>
      </c>
      <c r="J15" s="66" t="s">
        <v>2334</v>
      </c>
      <c r="K15" s="66" t="s">
        <v>1500</v>
      </c>
      <c r="L15" s="81" t="s">
        <v>483</v>
      </c>
      <c r="M15" s="96">
        <v>9435675933</v>
      </c>
      <c r="N15" s="81" t="s">
        <v>489</v>
      </c>
      <c r="O15" s="96">
        <v>8399882822</v>
      </c>
      <c r="P15" s="77" t="s">
        <v>2449</v>
      </c>
      <c r="Q15" s="77" t="s">
        <v>407</v>
      </c>
      <c r="R15" s="102">
        <v>15</v>
      </c>
      <c r="S15" s="102" t="s">
        <v>504</v>
      </c>
      <c r="T15" s="18"/>
    </row>
    <row r="16" spans="1:20" ht="24">
      <c r="A16" s="4">
        <v>12</v>
      </c>
      <c r="B16" s="71" t="s">
        <v>93</v>
      </c>
      <c r="C16" s="66" t="s">
        <v>2126</v>
      </c>
      <c r="D16" s="144" t="s">
        <v>23</v>
      </c>
      <c r="E16" s="68" t="s">
        <v>2127</v>
      </c>
      <c r="F16" s="68" t="s">
        <v>193</v>
      </c>
      <c r="G16" s="69">
        <v>19</v>
      </c>
      <c r="H16" s="69">
        <v>14</v>
      </c>
      <c r="I16" s="56">
        <f t="shared" si="0"/>
        <v>33</v>
      </c>
      <c r="J16" s="66" t="s">
        <v>2335</v>
      </c>
      <c r="K16" s="66" t="s">
        <v>1500</v>
      </c>
      <c r="L16" s="81" t="s">
        <v>483</v>
      </c>
      <c r="M16" s="96">
        <v>9435675933</v>
      </c>
      <c r="N16" s="81" t="s">
        <v>489</v>
      </c>
      <c r="O16" s="96">
        <v>8399882822</v>
      </c>
      <c r="P16" s="77" t="s">
        <v>2449</v>
      </c>
      <c r="Q16" s="77" t="s">
        <v>407</v>
      </c>
      <c r="R16" s="102">
        <v>15</v>
      </c>
      <c r="S16" s="102" t="s">
        <v>504</v>
      </c>
      <c r="T16" s="18"/>
    </row>
    <row r="17" spans="1:20" ht="24">
      <c r="A17" s="4">
        <v>13</v>
      </c>
      <c r="B17" s="71" t="s">
        <v>93</v>
      </c>
      <c r="C17" s="66" t="s">
        <v>2128</v>
      </c>
      <c r="D17" s="144" t="s">
        <v>23</v>
      </c>
      <c r="E17" s="68" t="s">
        <v>2129</v>
      </c>
      <c r="F17" s="68" t="s">
        <v>193</v>
      </c>
      <c r="G17" s="69">
        <v>17</v>
      </c>
      <c r="H17" s="69">
        <v>16</v>
      </c>
      <c r="I17" s="56">
        <f t="shared" si="0"/>
        <v>33</v>
      </c>
      <c r="J17" s="66" t="s">
        <v>2336</v>
      </c>
      <c r="K17" s="66" t="s">
        <v>1500</v>
      </c>
      <c r="L17" s="81" t="s">
        <v>483</v>
      </c>
      <c r="M17" s="96">
        <v>9435675933</v>
      </c>
      <c r="N17" s="81" t="s">
        <v>489</v>
      </c>
      <c r="O17" s="96">
        <v>8399882822</v>
      </c>
      <c r="P17" s="77" t="s">
        <v>2450</v>
      </c>
      <c r="Q17" s="77" t="s">
        <v>409</v>
      </c>
      <c r="R17" s="102">
        <v>15</v>
      </c>
      <c r="S17" s="102" t="s">
        <v>504</v>
      </c>
      <c r="T17" s="18"/>
    </row>
    <row r="18" spans="1:20" ht="24">
      <c r="A18" s="4">
        <v>14</v>
      </c>
      <c r="B18" s="71" t="s">
        <v>93</v>
      </c>
      <c r="C18" s="66" t="s">
        <v>2130</v>
      </c>
      <c r="D18" s="144" t="s">
        <v>23</v>
      </c>
      <c r="E18" s="68" t="s">
        <v>2131</v>
      </c>
      <c r="F18" s="68" t="s">
        <v>193</v>
      </c>
      <c r="G18" s="69">
        <v>22</v>
      </c>
      <c r="H18" s="69">
        <v>18</v>
      </c>
      <c r="I18" s="56">
        <f t="shared" si="0"/>
        <v>40</v>
      </c>
      <c r="J18" s="66" t="s">
        <v>2337</v>
      </c>
      <c r="K18" s="66" t="s">
        <v>1500</v>
      </c>
      <c r="L18" s="81" t="s">
        <v>483</v>
      </c>
      <c r="M18" s="96">
        <v>9435675933</v>
      </c>
      <c r="N18" s="81" t="s">
        <v>489</v>
      </c>
      <c r="O18" s="96">
        <v>8399882822</v>
      </c>
      <c r="P18" s="77" t="s">
        <v>2450</v>
      </c>
      <c r="Q18" s="77" t="s">
        <v>409</v>
      </c>
      <c r="R18" s="102">
        <v>15</v>
      </c>
      <c r="S18" s="102" t="s">
        <v>504</v>
      </c>
      <c r="T18" s="18"/>
    </row>
    <row r="19" spans="1:20" ht="24">
      <c r="A19" s="4">
        <v>15</v>
      </c>
      <c r="B19" s="71" t="s">
        <v>93</v>
      </c>
      <c r="C19" s="66" t="s">
        <v>2132</v>
      </c>
      <c r="D19" s="144" t="s">
        <v>23</v>
      </c>
      <c r="E19" s="68" t="s">
        <v>2133</v>
      </c>
      <c r="F19" s="68" t="s">
        <v>193</v>
      </c>
      <c r="G19" s="69">
        <v>17</v>
      </c>
      <c r="H19" s="69">
        <v>16</v>
      </c>
      <c r="I19" s="56">
        <f t="shared" si="0"/>
        <v>33</v>
      </c>
      <c r="J19" s="66" t="s">
        <v>2338</v>
      </c>
      <c r="K19" s="66" t="s">
        <v>1500</v>
      </c>
      <c r="L19" s="81" t="s">
        <v>483</v>
      </c>
      <c r="M19" s="96">
        <v>9435675933</v>
      </c>
      <c r="N19" s="81" t="s">
        <v>489</v>
      </c>
      <c r="O19" s="96">
        <v>8399882822</v>
      </c>
      <c r="P19" s="77" t="s">
        <v>2450</v>
      </c>
      <c r="Q19" s="77" t="s">
        <v>409</v>
      </c>
      <c r="R19" s="102">
        <v>15</v>
      </c>
      <c r="S19" s="102" t="s">
        <v>504</v>
      </c>
      <c r="T19" s="18"/>
    </row>
    <row r="20" spans="1:20" ht="24">
      <c r="A20" s="4">
        <v>16</v>
      </c>
      <c r="B20" s="71" t="s">
        <v>93</v>
      </c>
      <c r="C20" s="66" t="s">
        <v>2134</v>
      </c>
      <c r="D20" s="144" t="s">
        <v>23</v>
      </c>
      <c r="E20" s="68" t="s">
        <v>2135</v>
      </c>
      <c r="F20" s="68" t="s">
        <v>192</v>
      </c>
      <c r="G20" s="69">
        <v>80</v>
      </c>
      <c r="H20" s="69">
        <v>78</v>
      </c>
      <c r="I20" s="56">
        <f t="shared" si="0"/>
        <v>158</v>
      </c>
      <c r="J20" s="66" t="s">
        <v>729</v>
      </c>
      <c r="K20" s="66" t="s">
        <v>2339</v>
      </c>
      <c r="L20" s="81" t="s">
        <v>483</v>
      </c>
      <c r="M20" s="96">
        <v>9435675933</v>
      </c>
      <c r="N20" s="81" t="s">
        <v>489</v>
      </c>
      <c r="O20" s="96">
        <v>8399882822</v>
      </c>
      <c r="P20" s="77" t="s">
        <v>2451</v>
      </c>
      <c r="Q20" s="77" t="s">
        <v>399</v>
      </c>
      <c r="R20" s="102">
        <v>15</v>
      </c>
      <c r="S20" s="102" t="s">
        <v>504</v>
      </c>
      <c r="T20" s="18"/>
    </row>
    <row r="21" spans="1:20" ht="36">
      <c r="A21" s="4">
        <v>17</v>
      </c>
      <c r="B21" s="71" t="s">
        <v>93</v>
      </c>
      <c r="C21" s="66" t="s">
        <v>2136</v>
      </c>
      <c r="D21" s="144" t="s">
        <v>23</v>
      </c>
      <c r="E21" s="68" t="s">
        <v>2137</v>
      </c>
      <c r="F21" s="68" t="s">
        <v>200</v>
      </c>
      <c r="G21" s="69">
        <v>279</v>
      </c>
      <c r="H21" s="69">
        <v>237</v>
      </c>
      <c r="I21" s="56">
        <f t="shared" si="0"/>
        <v>516</v>
      </c>
      <c r="J21" s="66" t="s">
        <v>2340</v>
      </c>
      <c r="K21" s="66" t="s">
        <v>2339</v>
      </c>
      <c r="L21" s="81" t="s">
        <v>483</v>
      </c>
      <c r="M21" s="96">
        <v>9435675933</v>
      </c>
      <c r="N21" s="81" t="s">
        <v>489</v>
      </c>
      <c r="O21" s="96">
        <v>8399882822</v>
      </c>
      <c r="P21" s="77" t="s">
        <v>2452</v>
      </c>
      <c r="Q21" s="77" t="s">
        <v>2453</v>
      </c>
      <c r="R21" s="102">
        <v>15</v>
      </c>
      <c r="S21" s="102" t="s">
        <v>504</v>
      </c>
      <c r="T21" s="18"/>
    </row>
    <row r="22" spans="1:20" ht="24">
      <c r="A22" s="4">
        <v>18</v>
      </c>
      <c r="B22" s="71" t="s">
        <v>93</v>
      </c>
      <c r="C22" s="66" t="s">
        <v>2138</v>
      </c>
      <c r="D22" s="144" t="s">
        <v>23</v>
      </c>
      <c r="E22" s="68" t="s">
        <v>2139</v>
      </c>
      <c r="F22" s="68" t="s">
        <v>193</v>
      </c>
      <c r="G22" s="69">
        <v>11</v>
      </c>
      <c r="H22" s="69">
        <v>14</v>
      </c>
      <c r="I22" s="56">
        <f t="shared" si="0"/>
        <v>25</v>
      </c>
      <c r="J22" s="66" t="s">
        <v>2341</v>
      </c>
      <c r="K22" s="66" t="s">
        <v>2339</v>
      </c>
      <c r="L22" s="81" t="s">
        <v>483</v>
      </c>
      <c r="M22" s="96">
        <v>9435675933</v>
      </c>
      <c r="N22" s="81" t="s">
        <v>489</v>
      </c>
      <c r="O22" s="96">
        <v>8399882822</v>
      </c>
      <c r="P22" s="77" t="s">
        <v>2454</v>
      </c>
      <c r="Q22" s="77" t="s">
        <v>407</v>
      </c>
      <c r="R22" s="102">
        <v>15</v>
      </c>
      <c r="S22" s="102" t="s">
        <v>504</v>
      </c>
      <c r="T22" s="18"/>
    </row>
    <row r="23" spans="1:20" ht="24">
      <c r="A23" s="4">
        <v>19</v>
      </c>
      <c r="B23" s="71" t="s">
        <v>93</v>
      </c>
      <c r="C23" s="66" t="s">
        <v>2140</v>
      </c>
      <c r="D23" s="144" t="s">
        <v>23</v>
      </c>
      <c r="E23" s="68" t="s">
        <v>2141</v>
      </c>
      <c r="F23" s="68" t="s">
        <v>193</v>
      </c>
      <c r="G23" s="69">
        <v>12</v>
      </c>
      <c r="H23" s="69">
        <v>9</v>
      </c>
      <c r="I23" s="56">
        <f t="shared" si="0"/>
        <v>21</v>
      </c>
      <c r="J23" s="66" t="s">
        <v>2342</v>
      </c>
      <c r="K23" s="66" t="s">
        <v>2339</v>
      </c>
      <c r="L23" s="81" t="s">
        <v>483</v>
      </c>
      <c r="M23" s="96">
        <v>9435675933</v>
      </c>
      <c r="N23" s="81" t="s">
        <v>489</v>
      </c>
      <c r="O23" s="96">
        <v>8399882822</v>
      </c>
      <c r="P23" s="77" t="s">
        <v>2454</v>
      </c>
      <c r="Q23" s="77" t="s">
        <v>407</v>
      </c>
      <c r="R23" s="102">
        <v>15</v>
      </c>
      <c r="S23" s="102" t="s">
        <v>504</v>
      </c>
      <c r="T23" s="18"/>
    </row>
    <row r="24" spans="1:20" ht="24">
      <c r="A24" s="4">
        <v>20</v>
      </c>
      <c r="B24" s="71" t="s">
        <v>93</v>
      </c>
      <c r="C24" s="66" t="s">
        <v>2142</v>
      </c>
      <c r="D24" s="144" t="s">
        <v>23</v>
      </c>
      <c r="E24" s="68" t="s">
        <v>2143</v>
      </c>
      <c r="F24" s="68" t="s">
        <v>193</v>
      </c>
      <c r="G24" s="69">
        <v>17</v>
      </c>
      <c r="H24" s="69">
        <v>20</v>
      </c>
      <c r="I24" s="56">
        <f t="shared" si="0"/>
        <v>37</v>
      </c>
      <c r="J24" s="66" t="s">
        <v>2343</v>
      </c>
      <c r="K24" s="66" t="s">
        <v>2339</v>
      </c>
      <c r="L24" s="81" t="s">
        <v>490</v>
      </c>
      <c r="M24" s="96">
        <v>9085739542</v>
      </c>
      <c r="N24" s="81" t="s">
        <v>452</v>
      </c>
      <c r="O24" s="96">
        <v>9678403931</v>
      </c>
      <c r="P24" s="77" t="s">
        <v>2454</v>
      </c>
      <c r="Q24" s="77" t="s">
        <v>407</v>
      </c>
      <c r="R24" s="102">
        <v>10</v>
      </c>
      <c r="S24" s="102" t="s">
        <v>504</v>
      </c>
      <c r="T24" s="18"/>
    </row>
    <row r="25" spans="1:20" ht="36">
      <c r="A25" s="4">
        <v>21</v>
      </c>
      <c r="B25" s="71" t="s">
        <v>93</v>
      </c>
      <c r="C25" s="66" t="s">
        <v>2144</v>
      </c>
      <c r="D25" s="144" t="s">
        <v>23</v>
      </c>
      <c r="E25" s="68" t="s">
        <v>2145</v>
      </c>
      <c r="F25" s="68" t="s">
        <v>193</v>
      </c>
      <c r="G25" s="69">
        <v>33</v>
      </c>
      <c r="H25" s="69">
        <v>32</v>
      </c>
      <c r="I25" s="56">
        <f t="shared" si="0"/>
        <v>65</v>
      </c>
      <c r="J25" s="66" t="s">
        <v>2344</v>
      </c>
      <c r="K25" s="66" t="s">
        <v>2339</v>
      </c>
      <c r="L25" s="81" t="s">
        <v>490</v>
      </c>
      <c r="M25" s="96">
        <v>9085739542</v>
      </c>
      <c r="N25" s="81" t="s">
        <v>452</v>
      </c>
      <c r="O25" s="96">
        <v>9678403931</v>
      </c>
      <c r="P25" s="77" t="s">
        <v>2455</v>
      </c>
      <c r="Q25" s="77" t="s">
        <v>399</v>
      </c>
      <c r="R25" s="102">
        <v>10</v>
      </c>
      <c r="S25" s="102" t="s">
        <v>504</v>
      </c>
      <c r="T25" s="18"/>
    </row>
    <row r="26" spans="1:20" ht="24">
      <c r="A26" s="4">
        <v>22</v>
      </c>
      <c r="B26" s="71" t="s">
        <v>93</v>
      </c>
      <c r="C26" s="66" t="s">
        <v>2146</v>
      </c>
      <c r="D26" s="144" t="s">
        <v>23</v>
      </c>
      <c r="E26" s="68" t="s">
        <v>2147</v>
      </c>
      <c r="F26" s="68" t="s">
        <v>193</v>
      </c>
      <c r="G26" s="69">
        <v>36</v>
      </c>
      <c r="H26" s="69">
        <v>22</v>
      </c>
      <c r="I26" s="56">
        <f t="shared" si="0"/>
        <v>58</v>
      </c>
      <c r="J26" s="66" t="s">
        <v>2345</v>
      </c>
      <c r="K26" s="66" t="s">
        <v>2339</v>
      </c>
      <c r="L26" s="81" t="s">
        <v>490</v>
      </c>
      <c r="M26" s="96">
        <v>9085739542</v>
      </c>
      <c r="N26" s="81" t="s">
        <v>452</v>
      </c>
      <c r="O26" s="96">
        <v>9678403931</v>
      </c>
      <c r="P26" s="77" t="s">
        <v>2455</v>
      </c>
      <c r="Q26" s="77" t="s">
        <v>399</v>
      </c>
      <c r="R26" s="102">
        <v>10</v>
      </c>
      <c r="S26" s="102" t="s">
        <v>504</v>
      </c>
      <c r="T26" s="18"/>
    </row>
    <row r="27" spans="1:20" ht="36">
      <c r="A27" s="4">
        <v>23</v>
      </c>
      <c r="B27" s="71" t="s">
        <v>93</v>
      </c>
      <c r="C27" s="66" t="s">
        <v>2148</v>
      </c>
      <c r="D27" s="144" t="s">
        <v>23</v>
      </c>
      <c r="E27" s="68" t="s">
        <v>2149</v>
      </c>
      <c r="F27" s="68" t="s">
        <v>193</v>
      </c>
      <c r="G27" s="69">
        <v>20</v>
      </c>
      <c r="H27" s="69">
        <v>27</v>
      </c>
      <c r="I27" s="56">
        <f t="shared" si="0"/>
        <v>47</v>
      </c>
      <c r="J27" s="66" t="s">
        <v>2346</v>
      </c>
      <c r="K27" s="66" t="s">
        <v>2339</v>
      </c>
      <c r="L27" s="81" t="s">
        <v>490</v>
      </c>
      <c r="M27" s="96">
        <v>9085739542</v>
      </c>
      <c r="N27" s="81" t="s">
        <v>452</v>
      </c>
      <c r="O27" s="96">
        <v>9678403931</v>
      </c>
      <c r="P27" s="77" t="s">
        <v>2456</v>
      </c>
      <c r="Q27" s="77" t="s">
        <v>401</v>
      </c>
      <c r="R27" s="102">
        <v>10</v>
      </c>
      <c r="S27" s="102" t="s">
        <v>504</v>
      </c>
      <c r="T27" s="18"/>
    </row>
    <row r="28" spans="1:20" ht="36">
      <c r="A28" s="4">
        <v>24</v>
      </c>
      <c r="B28" s="71" t="s">
        <v>93</v>
      </c>
      <c r="C28" s="66" t="s">
        <v>2150</v>
      </c>
      <c r="D28" s="144" t="s">
        <v>23</v>
      </c>
      <c r="E28" s="68" t="s">
        <v>2151</v>
      </c>
      <c r="F28" s="68" t="s">
        <v>193</v>
      </c>
      <c r="G28" s="69">
        <v>13</v>
      </c>
      <c r="H28" s="69">
        <v>19</v>
      </c>
      <c r="I28" s="56">
        <f t="shared" si="0"/>
        <v>32</v>
      </c>
      <c r="J28" s="66" t="s">
        <v>2347</v>
      </c>
      <c r="K28" s="66" t="s">
        <v>2339</v>
      </c>
      <c r="L28" s="81" t="s">
        <v>490</v>
      </c>
      <c r="M28" s="96">
        <v>9085739542</v>
      </c>
      <c r="N28" s="81" t="s">
        <v>452</v>
      </c>
      <c r="O28" s="96">
        <v>9678403931</v>
      </c>
      <c r="P28" s="77" t="s">
        <v>2456</v>
      </c>
      <c r="Q28" s="77" t="s">
        <v>401</v>
      </c>
      <c r="R28" s="102">
        <v>10</v>
      </c>
      <c r="S28" s="102" t="s">
        <v>504</v>
      </c>
      <c r="T28" s="18"/>
    </row>
    <row r="29" spans="1:20" ht="24">
      <c r="A29" s="4">
        <v>25</v>
      </c>
      <c r="B29" s="71" t="s">
        <v>93</v>
      </c>
      <c r="C29" s="66" t="s">
        <v>2152</v>
      </c>
      <c r="D29" s="144" t="s">
        <v>23</v>
      </c>
      <c r="E29" s="68" t="s">
        <v>2153</v>
      </c>
      <c r="F29" s="68" t="s">
        <v>193</v>
      </c>
      <c r="G29" s="69">
        <v>41</v>
      </c>
      <c r="H29" s="69">
        <v>42</v>
      </c>
      <c r="I29" s="56">
        <f t="shared" si="0"/>
        <v>83</v>
      </c>
      <c r="J29" s="66" t="s">
        <v>2348</v>
      </c>
      <c r="K29" s="66" t="s">
        <v>2339</v>
      </c>
      <c r="L29" s="81" t="s">
        <v>490</v>
      </c>
      <c r="M29" s="96">
        <v>9085739542</v>
      </c>
      <c r="N29" s="81" t="s">
        <v>452</v>
      </c>
      <c r="O29" s="96">
        <v>9678403931</v>
      </c>
      <c r="P29" s="77" t="s">
        <v>2456</v>
      </c>
      <c r="Q29" s="77" t="s">
        <v>401</v>
      </c>
      <c r="R29" s="102">
        <v>10</v>
      </c>
      <c r="S29" s="102" t="s">
        <v>504</v>
      </c>
      <c r="T29" s="18"/>
    </row>
    <row r="30" spans="1:20" ht="24">
      <c r="A30" s="4">
        <v>26</v>
      </c>
      <c r="B30" s="71" t="s">
        <v>93</v>
      </c>
      <c r="C30" s="66" t="s">
        <v>2154</v>
      </c>
      <c r="D30" s="144" t="s">
        <v>23</v>
      </c>
      <c r="E30" s="68" t="s">
        <v>2155</v>
      </c>
      <c r="F30" s="68" t="s">
        <v>193</v>
      </c>
      <c r="G30" s="69">
        <v>31</v>
      </c>
      <c r="H30" s="69">
        <v>28</v>
      </c>
      <c r="I30" s="56">
        <f t="shared" si="0"/>
        <v>59</v>
      </c>
      <c r="J30" s="66" t="s">
        <v>2349</v>
      </c>
      <c r="K30" s="66" t="s">
        <v>2339</v>
      </c>
      <c r="L30" s="81" t="s">
        <v>490</v>
      </c>
      <c r="M30" s="96">
        <v>9085739542</v>
      </c>
      <c r="N30" s="81" t="s">
        <v>452</v>
      </c>
      <c r="O30" s="96">
        <v>9678403931</v>
      </c>
      <c r="P30" s="77" t="s">
        <v>2457</v>
      </c>
      <c r="Q30" s="77" t="s">
        <v>403</v>
      </c>
      <c r="R30" s="102">
        <v>10</v>
      </c>
      <c r="S30" s="102" t="s">
        <v>504</v>
      </c>
      <c r="T30" s="18"/>
    </row>
    <row r="31" spans="1:20" ht="24">
      <c r="A31" s="4">
        <v>27</v>
      </c>
      <c r="B31" s="71" t="s">
        <v>93</v>
      </c>
      <c r="C31" s="66" t="s">
        <v>2156</v>
      </c>
      <c r="D31" s="144" t="s">
        <v>23</v>
      </c>
      <c r="E31" s="68" t="s">
        <v>2157</v>
      </c>
      <c r="F31" s="68" t="s">
        <v>193</v>
      </c>
      <c r="G31" s="69">
        <v>43</v>
      </c>
      <c r="H31" s="69">
        <v>44</v>
      </c>
      <c r="I31" s="56">
        <f t="shared" si="0"/>
        <v>87</v>
      </c>
      <c r="J31" s="66" t="s">
        <v>2350</v>
      </c>
      <c r="K31" s="66" t="s">
        <v>2339</v>
      </c>
      <c r="L31" s="81" t="s">
        <v>490</v>
      </c>
      <c r="M31" s="96">
        <v>9085739542</v>
      </c>
      <c r="N31" s="81" t="s">
        <v>452</v>
      </c>
      <c r="O31" s="96">
        <v>9678403931</v>
      </c>
      <c r="P31" s="77" t="s">
        <v>2457</v>
      </c>
      <c r="Q31" s="77" t="s">
        <v>403</v>
      </c>
      <c r="R31" s="102">
        <v>10</v>
      </c>
      <c r="S31" s="102" t="s">
        <v>504</v>
      </c>
      <c r="T31" s="18"/>
    </row>
    <row r="32" spans="1:20" ht="24">
      <c r="A32" s="4">
        <v>28</v>
      </c>
      <c r="B32" s="71" t="s">
        <v>93</v>
      </c>
      <c r="C32" s="66" t="s">
        <v>2158</v>
      </c>
      <c r="D32" s="144" t="s">
        <v>23</v>
      </c>
      <c r="E32" s="68" t="s">
        <v>2159</v>
      </c>
      <c r="F32" s="68" t="s">
        <v>193</v>
      </c>
      <c r="G32" s="69">
        <v>16</v>
      </c>
      <c r="H32" s="69">
        <v>12</v>
      </c>
      <c r="I32" s="56">
        <f t="shared" si="0"/>
        <v>28</v>
      </c>
      <c r="J32" s="66" t="s">
        <v>2351</v>
      </c>
      <c r="K32" s="66" t="s">
        <v>2339</v>
      </c>
      <c r="L32" s="81" t="s">
        <v>490</v>
      </c>
      <c r="M32" s="96">
        <v>9085739542</v>
      </c>
      <c r="N32" s="81" t="s">
        <v>452</v>
      </c>
      <c r="O32" s="96">
        <v>9678403931</v>
      </c>
      <c r="P32" s="77" t="s">
        <v>2458</v>
      </c>
      <c r="Q32" s="77" t="s">
        <v>405</v>
      </c>
      <c r="R32" s="102">
        <v>10</v>
      </c>
      <c r="S32" s="102" t="s">
        <v>504</v>
      </c>
      <c r="T32" s="18"/>
    </row>
    <row r="33" spans="1:20" ht="24">
      <c r="A33" s="4">
        <v>29</v>
      </c>
      <c r="B33" s="71" t="s">
        <v>93</v>
      </c>
      <c r="C33" s="66" t="s">
        <v>2160</v>
      </c>
      <c r="D33" s="144" t="s">
        <v>23</v>
      </c>
      <c r="E33" s="68" t="s">
        <v>2161</v>
      </c>
      <c r="F33" s="68" t="s">
        <v>192</v>
      </c>
      <c r="G33" s="69">
        <v>16</v>
      </c>
      <c r="H33" s="69">
        <v>24</v>
      </c>
      <c r="I33" s="56">
        <f t="shared" si="0"/>
        <v>40</v>
      </c>
      <c r="J33" s="66" t="s">
        <v>729</v>
      </c>
      <c r="K33" s="66" t="s">
        <v>341</v>
      </c>
      <c r="L33" s="81" t="s">
        <v>490</v>
      </c>
      <c r="M33" s="96">
        <v>9085739542</v>
      </c>
      <c r="N33" s="81" t="s">
        <v>452</v>
      </c>
      <c r="O33" s="96">
        <v>9678403931</v>
      </c>
      <c r="P33" s="77" t="s">
        <v>2458</v>
      </c>
      <c r="Q33" s="77" t="s">
        <v>405</v>
      </c>
      <c r="R33" s="102">
        <v>10</v>
      </c>
      <c r="S33" s="102" t="s">
        <v>504</v>
      </c>
      <c r="T33" s="18"/>
    </row>
    <row r="34" spans="1:20" ht="24">
      <c r="A34" s="4">
        <v>30</v>
      </c>
      <c r="B34" s="71" t="s">
        <v>93</v>
      </c>
      <c r="C34" s="66" t="s">
        <v>2162</v>
      </c>
      <c r="D34" s="144" t="s">
        <v>23</v>
      </c>
      <c r="E34" s="68" t="s">
        <v>2163</v>
      </c>
      <c r="F34" s="68" t="s">
        <v>192</v>
      </c>
      <c r="G34" s="69">
        <v>13</v>
      </c>
      <c r="H34" s="69">
        <v>20</v>
      </c>
      <c r="I34" s="56">
        <f t="shared" si="0"/>
        <v>33</v>
      </c>
      <c r="J34" s="66" t="s">
        <v>729</v>
      </c>
      <c r="K34" s="66" t="s">
        <v>341</v>
      </c>
      <c r="L34" s="81" t="s">
        <v>490</v>
      </c>
      <c r="M34" s="96">
        <v>9085739542</v>
      </c>
      <c r="N34" s="81" t="s">
        <v>452</v>
      </c>
      <c r="O34" s="96">
        <v>9678403931</v>
      </c>
      <c r="P34" s="77" t="s">
        <v>2458</v>
      </c>
      <c r="Q34" s="77" t="s">
        <v>405</v>
      </c>
      <c r="R34" s="102">
        <v>10</v>
      </c>
      <c r="S34" s="102" t="s">
        <v>504</v>
      </c>
      <c r="T34" s="18"/>
    </row>
    <row r="35" spans="1:20" ht="24">
      <c r="A35" s="4">
        <v>31</v>
      </c>
      <c r="B35" s="71" t="s">
        <v>93</v>
      </c>
      <c r="C35" s="66" t="s">
        <v>2164</v>
      </c>
      <c r="D35" s="144" t="s">
        <v>23</v>
      </c>
      <c r="E35" s="68" t="s">
        <v>2165</v>
      </c>
      <c r="F35" s="68" t="s">
        <v>193</v>
      </c>
      <c r="G35" s="69">
        <v>10</v>
      </c>
      <c r="H35" s="69">
        <v>6</v>
      </c>
      <c r="I35" s="56">
        <f t="shared" si="0"/>
        <v>16</v>
      </c>
      <c r="J35" s="66" t="s">
        <v>2352</v>
      </c>
      <c r="K35" s="66" t="s">
        <v>341</v>
      </c>
      <c r="L35" s="81" t="s">
        <v>490</v>
      </c>
      <c r="M35" s="96">
        <v>9085739542</v>
      </c>
      <c r="N35" s="81" t="s">
        <v>452</v>
      </c>
      <c r="O35" s="96">
        <v>9678403931</v>
      </c>
      <c r="P35" s="77" t="s">
        <v>2459</v>
      </c>
      <c r="Q35" s="77" t="s">
        <v>407</v>
      </c>
      <c r="R35" s="102">
        <v>10</v>
      </c>
      <c r="S35" s="102" t="s">
        <v>504</v>
      </c>
      <c r="T35" s="18"/>
    </row>
    <row r="36" spans="1:20" ht="24">
      <c r="A36" s="4">
        <v>32</v>
      </c>
      <c r="B36" s="71" t="s">
        <v>93</v>
      </c>
      <c r="C36" s="66" t="s">
        <v>2166</v>
      </c>
      <c r="D36" s="144" t="s">
        <v>23</v>
      </c>
      <c r="E36" s="68" t="s">
        <v>2167</v>
      </c>
      <c r="F36" s="68" t="s">
        <v>193</v>
      </c>
      <c r="G36" s="69">
        <v>18</v>
      </c>
      <c r="H36" s="69">
        <v>24</v>
      </c>
      <c r="I36" s="56">
        <f t="shared" si="0"/>
        <v>42</v>
      </c>
      <c r="J36" s="66" t="s">
        <v>2353</v>
      </c>
      <c r="K36" s="66" t="s">
        <v>341</v>
      </c>
      <c r="L36" s="81" t="s">
        <v>490</v>
      </c>
      <c r="M36" s="96">
        <v>9085739542</v>
      </c>
      <c r="N36" s="81" t="s">
        <v>452</v>
      </c>
      <c r="O36" s="96">
        <v>9678403931</v>
      </c>
      <c r="P36" s="77" t="s">
        <v>2459</v>
      </c>
      <c r="Q36" s="77" t="s">
        <v>407</v>
      </c>
      <c r="R36" s="102">
        <v>10</v>
      </c>
      <c r="S36" s="102" t="s">
        <v>504</v>
      </c>
      <c r="T36" s="18"/>
    </row>
    <row r="37" spans="1:20" ht="24">
      <c r="A37" s="4">
        <v>33</v>
      </c>
      <c r="B37" s="71" t="s">
        <v>93</v>
      </c>
      <c r="C37" s="66" t="s">
        <v>2168</v>
      </c>
      <c r="D37" s="144" t="s">
        <v>23</v>
      </c>
      <c r="E37" s="68" t="s">
        <v>2169</v>
      </c>
      <c r="F37" s="68" t="s">
        <v>193</v>
      </c>
      <c r="G37" s="69">
        <v>24</v>
      </c>
      <c r="H37" s="69">
        <v>15</v>
      </c>
      <c r="I37" s="56">
        <f t="shared" si="0"/>
        <v>39</v>
      </c>
      <c r="J37" s="66" t="s">
        <v>2354</v>
      </c>
      <c r="K37" s="66" t="s">
        <v>341</v>
      </c>
      <c r="L37" s="100" t="s">
        <v>495</v>
      </c>
      <c r="M37" s="101">
        <v>8822132331</v>
      </c>
      <c r="N37" s="95" t="s">
        <v>496</v>
      </c>
      <c r="O37" s="101">
        <v>8403909964</v>
      </c>
      <c r="P37" s="77" t="s">
        <v>2459</v>
      </c>
      <c r="Q37" s="77" t="s">
        <v>407</v>
      </c>
      <c r="R37" s="102">
        <v>14</v>
      </c>
      <c r="S37" s="102" t="s">
        <v>504</v>
      </c>
      <c r="T37" s="18"/>
    </row>
    <row r="38" spans="1:20" ht="24">
      <c r="A38" s="4">
        <v>34</v>
      </c>
      <c r="B38" s="71" t="s">
        <v>93</v>
      </c>
      <c r="C38" s="66" t="s">
        <v>2170</v>
      </c>
      <c r="D38" s="144" t="s">
        <v>23</v>
      </c>
      <c r="E38" s="68" t="s">
        <v>2171</v>
      </c>
      <c r="F38" s="68" t="s">
        <v>192</v>
      </c>
      <c r="G38" s="69">
        <v>19</v>
      </c>
      <c r="H38" s="69">
        <v>15</v>
      </c>
      <c r="I38" s="56">
        <f t="shared" si="0"/>
        <v>34</v>
      </c>
      <c r="J38" s="66" t="s">
        <v>2355</v>
      </c>
      <c r="K38" s="66" t="s">
        <v>341</v>
      </c>
      <c r="L38" s="100" t="s">
        <v>495</v>
      </c>
      <c r="M38" s="101">
        <v>8822132331</v>
      </c>
      <c r="N38" s="95" t="s">
        <v>496</v>
      </c>
      <c r="O38" s="101">
        <v>8403909964</v>
      </c>
      <c r="P38" s="77" t="s">
        <v>2460</v>
      </c>
      <c r="Q38" s="77" t="s">
        <v>409</v>
      </c>
      <c r="R38" s="102">
        <v>14</v>
      </c>
      <c r="S38" s="102" t="s">
        <v>504</v>
      </c>
      <c r="T38" s="18"/>
    </row>
    <row r="39" spans="1:20" ht="24">
      <c r="A39" s="4">
        <v>35</v>
      </c>
      <c r="B39" s="71" t="s">
        <v>93</v>
      </c>
      <c r="C39" s="66" t="s">
        <v>2172</v>
      </c>
      <c r="D39" s="144" t="s">
        <v>23</v>
      </c>
      <c r="E39" s="68" t="s">
        <v>2173</v>
      </c>
      <c r="F39" s="68" t="s">
        <v>193</v>
      </c>
      <c r="G39" s="69">
        <v>19</v>
      </c>
      <c r="H39" s="69">
        <v>21</v>
      </c>
      <c r="I39" s="56">
        <f t="shared" si="0"/>
        <v>40</v>
      </c>
      <c r="J39" s="66" t="s">
        <v>2356</v>
      </c>
      <c r="K39" s="66" t="s">
        <v>341</v>
      </c>
      <c r="L39" s="100" t="s">
        <v>495</v>
      </c>
      <c r="M39" s="101">
        <v>8822132331</v>
      </c>
      <c r="N39" s="95" t="s">
        <v>496</v>
      </c>
      <c r="O39" s="101">
        <v>8403909964</v>
      </c>
      <c r="P39" s="77" t="s">
        <v>2460</v>
      </c>
      <c r="Q39" s="77" t="s">
        <v>409</v>
      </c>
      <c r="R39" s="102">
        <v>14</v>
      </c>
      <c r="S39" s="102" t="s">
        <v>504</v>
      </c>
      <c r="T39" s="18"/>
    </row>
    <row r="40" spans="1:20" ht="24">
      <c r="A40" s="4">
        <v>36</v>
      </c>
      <c r="B40" s="71" t="s">
        <v>93</v>
      </c>
      <c r="C40" s="66" t="s">
        <v>2174</v>
      </c>
      <c r="D40" s="144" t="s">
        <v>23</v>
      </c>
      <c r="E40" s="68" t="s">
        <v>2175</v>
      </c>
      <c r="F40" s="68" t="s">
        <v>193</v>
      </c>
      <c r="G40" s="69">
        <v>15</v>
      </c>
      <c r="H40" s="69">
        <v>13</v>
      </c>
      <c r="I40" s="56">
        <f t="shared" si="0"/>
        <v>28</v>
      </c>
      <c r="J40" s="66" t="s">
        <v>2357</v>
      </c>
      <c r="K40" s="66" t="s">
        <v>341</v>
      </c>
      <c r="L40" s="100" t="s">
        <v>495</v>
      </c>
      <c r="M40" s="101">
        <v>8822132331</v>
      </c>
      <c r="N40" s="95" t="s">
        <v>496</v>
      </c>
      <c r="O40" s="101">
        <v>8403909964</v>
      </c>
      <c r="P40" s="77" t="s">
        <v>2461</v>
      </c>
      <c r="Q40" s="77" t="s">
        <v>399</v>
      </c>
      <c r="R40" s="102">
        <v>14</v>
      </c>
      <c r="S40" s="102" t="s">
        <v>504</v>
      </c>
      <c r="T40" s="18"/>
    </row>
    <row r="41" spans="1:20" ht="24">
      <c r="A41" s="4">
        <v>37</v>
      </c>
      <c r="B41" s="71" t="s">
        <v>93</v>
      </c>
      <c r="C41" s="66" t="s">
        <v>2176</v>
      </c>
      <c r="D41" s="144" t="s">
        <v>23</v>
      </c>
      <c r="E41" s="68" t="s">
        <v>2177</v>
      </c>
      <c r="F41" s="68" t="s">
        <v>193</v>
      </c>
      <c r="G41" s="69">
        <v>18</v>
      </c>
      <c r="H41" s="69">
        <v>23</v>
      </c>
      <c r="I41" s="56">
        <f t="shared" si="0"/>
        <v>41</v>
      </c>
      <c r="J41" s="66" t="s">
        <v>2358</v>
      </c>
      <c r="K41" s="66" t="s">
        <v>341</v>
      </c>
      <c r="L41" s="100" t="s">
        <v>495</v>
      </c>
      <c r="M41" s="101">
        <v>8822132331</v>
      </c>
      <c r="N41" s="95" t="s">
        <v>496</v>
      </c>
      <c r="O41" s="101">
        <v>8403909964</v>
      </c>
      <c r="P41" s="77" t="s">
        <v>2461</v>
      </c>
      <c r="Q41" s="77" t="s">
        <v>399</v>
      </c>
      <c r="R41" s="102">
        <v>14</v>
      </c>
      <c r="S41" s="102" t="s">
        <v>504</v>
      </c>
      <c r="T41" s="18"/>
    </row>
    <row r="42" spans="1:20" ht="24">
      <c r="A42" s="4">
        <v>38</v>
      </c>
      <c r="B42" s="71" t="s">
        <v>93</v>
      </c>
      <c r="C42" s="66" t="s">
        <v>2178</v>
      </c>
      <c r="D42" s="144" t="s">
        <v>23</v>
      </c>
      <c r="E42" s="68" t="s">
        <v>2179</v>
      </c>
      <c r="F42" s="68" t="s">
        <v>193</v>
      </c>
      <c r="G42" s="69">
        <v>34</v>
      </c>
      <c r="H42" s="69">
        <v>37</v>
      </c>
      <c r="I42" s="56">
        <f t="shared" si="0"/>
        <v>71</v>
      </c>
      <c r="J42" s="66" t="s">
        <v>2359</v>
      </c>
      <c r="K42" s="66" t="s">
        <v>341</v>
      </c>
      <c r="L42" s="100" t="s">
        <v>495</v>
      </c>
      <c r="M42" s="101">
        <v>8822132331</v>
      </c>
      <c r="N42" s="95" t="s">
        <v>496</v>
      </c>
      <c r="O42" s="101">
        <v>8403909964</v>
      </c>
      <c r="P42" s="77" t="s">
        <v>2461</v>
      </c>
      <c r="Q42" s="77" t="s">
        <v>399</v>
      </c>
      <c r="R42" s="102">
        <v>14</v>
      </c>
      <c r="S42" s="102" t="s">
        <v>504</v>
      </c>
      <c r="T42" s="18"/>
    </row>
    <row r="43" spans="1:20" ht="24">
      <c r="A43" s="4">
        <v>39</v>
      </c>
      <c r="B43" s="71" t="s">
        <v>93</v>
      </c>
      <c r="C43" s="66" t="s">
        <v>2180</v>
      </c>
      <c r="D43" s="144" t="s">
        <v>23</v>
      </c>
      <c r="E43" s="68" t="s">
        <v>2181</v>
      </c>
      <c r="F43" s="68" t="s">
        <v>193</v>
      </c>
      <c r="G43" s="69">
        <v>30</v>
      </c>
      <c r="H43" s="69">
        <v>30</v>
      </c>
      <c r="I43" s="56">
        <f t="shared" si="0"/>
        <v>60</v>
      </c>
      <c r="J43" s="66" t="s">
        <v>2360</v>
      </c>
      <c r="K43" s="66" t="s">
        <v>341</v>
      </c>
      <c r="L43" s="100" t="s">
        <v>495</v>
      </c>
      <c r="M43" s="101">
        <v>8822132331</v>
      </c>
      <c r="N43" s="95" t="s">
        <v>496</v>
      </c>
      <c r="O43" s="101">
        <v>8403909964</v>
      </c>
      <c r="P43" s="77" t="s">
        <v>2462</v>
      </c>
      <c r="Q43" s="77" t="s">
        <v>401</v>
      </c>
      <c r="R43" s="102">
        <v>14</v>
      </c>
      <c r="S43" s="102" t="s">
        <v>504</v>
      </c>
      <c r="T43" s="18"/>
    </row>
    <row r="44" spans="1:20" ht="24">
      <c r="A44" s="4">
        <v>40</v>
      </c>
      <c r="B44" s="71" t="s">
        <v>93</v>
      </c>
      <c r="C44" s="66" t="s">
        <v>2182</v>
      </c>
      <c r="D44" s="144" t="s">
        <v>23</v>
      </c>
      <c r="E44" s="68" t="s">
        <v>2183</v>
      </c>
      <c r="F44" s="68" t="s">
        <v>193</v>
      </c>
      <c r="G44" s="69">
        <v>46</v>
      </c>
      <c r="H44" s="69">
        <v>33</v>
      </c>
      <c r="I44" s="56">
        <f t="shared" si="0"/>
        <v>79</v>
      </c>
      <c r="J44" s="66" t="s">
        <v>2361</v>
      </c>
      <c r="K44" s="66" t="s">
        <v>341</v>
      </c>
      <c r="L44" s="100" t="s">
        <v>495</v>
      </c>
      <c r="M44" s="101">
        <v>8822132331</v>
      </c>
      <c r="N44" s="95" t="s">
        <v>496</v>
      </c>
      <c r="O44" s="101">
        <v>8403909964</v>
      </c>
      <c r="P44" s="77" t="s">
        <v>2462</v>
      </c>
      <c r="Q44" s="77" t="s">
        <v>401</v>
      </c>
      <c r="R44" s="102">
        <v>14</v>
      </c>
      <c r="S44" s="102" t="s">
        <v>504</v>
      </c>
      <c r="T44" s="18"/>
    </row>
    <row r="45" spans="1:20" ht="24">
      <c r="A45" s="4">
        <v>41</v>
      </c>
      <c r="B45" s="71" t="s">
        <v>93</v>
      </c>
      <c r="C45" s="66" t="s">
        <v>2184</v>
      </c>
      <c r="D45" s="144" t="s">
        <v>23</v>
      </c>
      <c r="E45" s="68" t="s">
        <v>2185</v>
      </c>
      <c r="F45" s="68" t="s">
        <v>193</v>
      </c>
      <c r="G45" s="69">
        <v>19</v>
      </c>
      <c r="H45" s="69">
        <v>12</v>
      </c>
      <c r="I45" s="56">
        <f t="shared" si="0"/>
        <v>31</v>
      </c>
      <c r="J45" s="66" t="s">
        <v>2362</v>
      </c>
      <c r="K45" s="66" t="s">
        <v>341</v>
      </c>
      <c r="L45" s="100" t="s">
        <v>495</v>
      </c>
      <c r="M45" s="101">
        <v>8822132331</v>
      </c>
      <c r="N45" s="95" t="s">
        <v>496</v>
      </c>
      <c r="O45" s="101">
        <v>8403909964</v>
      </c>
      <c r="P45" s="77" t="s">
        <v>2463</v>
      </c>
      <c r="Q45" s="77" t="s">
        <v>403</v>
      </c>
      <c r="R45" s="102">
        <v>14</v>
      </c>
      <c r="S45" s="102" t="s">
        <v>504</v>
      </c>
      <c r="T45" s="18"/>
    </row>
    <row r="46" spans="1:20" ht="24">
      <c r="A46" s="4">
        <v>42</v>
      </c>
      <c r="B46" s="71" t="s">
        <v>93</v>
      </c>
      <c r="C46" s="66" t="s">
        <v>2186</v>
      </c>
      <c r="D46" s="144" t="s">
        <v>23</v>
      </c>
      <c r="E46" s="68" t="s">
        <v>2187</v>
      </c>
      <c r="F46" s="68" t="s">
        <v>193</v>
      </c>
      <c r="G46" s="69">
        <v>10</v>
      </c>
      <c r="H46" s="69">
        <v>5</v>
      </c>
      <c r="I46" s="56">
        <f t="shared" si="0"/>
        <v>15</v>
      </c>
      <c r="J46" s="66" t="s">
        <v>2363</v>
      </c>
      <c r="K46" s="66" t="s">
        <v>341</v>
      </c>
      <c r="L46" s="100" t="s">
        <v>495</v>
      </c>
      <c r="M46" s="101">
        <v>8822132331</v>
      </c>
      <c r="N46" s="95" t="s">
        <v>496</v>
      </c>
      <c r="O46" s="101">
        <v>8403909964</v>
      </c>
      <c r="P46" s="77" t="s">
        <v>2463</v>
      </c>
      <c r="Q46" s="77" t="s">
        <v>403</v>
      </c>
      <c r="R46" s="102">
        <v>14</v>
      </c>
      <c r="S46" s="102" t="s">
        <v>504</v>
      </c>
      <c r="T46" s="18"/>
    </row>
    <row r="47" spans="1:20" ht="24">
      <c r="A47" s="4">
        <v>43</v>
      </c>
      <c r="B47" s="71" t="s">
        <v>93</v>
      </c>
      <c r="C47" s="66" t="s">
        <v>521</v>
      </c>
      <c r="D47" s="144" t="s">
        <v>23</v>
      </c>
      <c r="E47" s="68" t="s">
        <v>2188</v>
      </c>
      <c r="F47" s="68" t="s">
        <v>193</v>
      </c>
      <c r="G47" s="69">
        <v>16</v>
      </c>
      <c r="H47" s="69">
        <v>22</v>
      </c>
      <c r="I47" s="56">
        <f t="shared" si="0"/>
        <v>38</v>
      </c>
      <c r="J47" s="66" t="s">
        <v>2364</v>
      </c>
      <c r="K47" s="66" t="s">
        <v>341</v>
      </c>
      <c r="L47" s="100" t="s">
        <v>495</v>
      </c>
      <c r="M47" s="101">
        <v>8822132331</v>
      </c>
      <c r="N47" s="95" t="s">
        <v>496</v>
      </c>
      <c r="O47" s="101">
        <v>8403909964</v>
      </c>
      <c r="P47" s="77" t="s">
        <v>2463</v>
      </c>
      <c r="Q47" s="77" t="s">
        <v>403</v>
      </c>
      <c r="R47" s="102">
        <v>14</v>
      </c>
      <c r="S47" s="102" t="s">
        <v>504</v>
      </c>
      <c r="T47" s="18"/>
    </row>
    <row r="48" spans="1:20" ht="24">
      <c r="A48" s="4">
        <v>44</v>
      </c>
      <c r="B48" s="71" t="s">
        <v>93</v>
      </c>
      <c r="C48" s="66" t="s">
        <v>2189</v>
      </c>
      <c r="D48" s="144" t="s">
        <v>23</v>
      </c>
      <c r="E48" s="68" t="s">
        <v>2190</v>
      </c>
      <c r="F48" s="68" t="s">
        <v>193</v>
      </c>
      <c r="G48" s="69">
        <v>23</v>
      </c>
      <c r="H48" s="69">
        <v>42</v>
      </c>
      <c r="I48" s="56">
        <f t="shared" si="0"/>
        <v>65</v>
      </c>
      <c r="J48" s="66" t="s">
        <v>2365</v>
      </c>
      <c r="K48" s="66" t="s">
        <v>2366</v>
      </c>
      <c r="L48" s="100" t="s">
        <v>495</v>
      </c>
      <c r="M48" s="101">
        <v>8822132331</v>
      </c>
      <c r="N48" s="95" t="s">
        <v>496</v>
      </c>
      <c r="O48" s="101">
        <v>8403909964</v>
      </c>
      <c r="P48" s="77" t="s">
        <v>2464</v>
      </c>
      <c r="Q48" s="77" t="s">
        <v>405</v>
      </c>
      <c r="R48" s="102">
        <v>14</v>
      </c>
      <c r="S48" s="102" t="s">
        <v>504</v>
      </c>
      <c r="T48" s="18"/>
    </row>
    <row r="49" spans="1:20" ht="24">
      <c r="A49" s="4">
        <v>45</v>
      </c>
      <c r="B49" s="71" t="s">
        <v>93</v>
      </c>
      <c r="C49" s="66" t="s">
        <v>2191</v>
      </c>
      <c r="D49" s="144" t="s">
        <v>23</v>
      </c>
      <c r="E49" s="68" t="s">
        <v>2192</v>
      </c>
      <c r="F49" s="68" t="s">
        <v>193</v>
      </c>
      <c r="G49" s="69">
        <v>26</v>
      </c>
      <c r="H49" s="69">
        <v>29</v>
      </c>
      <c r="I49" s="56">
        <f t="shared" si="0"/>
        <v>55</v>
      </c>
      <c r="J49" s="66" t="s">
        <v>2367</v>
      </c>
      <c r="K49" s="66" t="s">
        <v>2366</v>
      </c>
      <c r="L49" s="100" t="s">
        <v>495</v>
      </c>
      <c r="M49" s="101">
        <v>8822132331</v>
      </c>
      <c r="N49" s="95" t="s">
        <v>496</v>
      </c>
      <c r="O49" s="101">
        <v>8403909964</v>
      </c>
      <c r="P49" s="77" t="s">
        <v>2464</v>
      </c>
      <c r="Q49" s="77" t="s">
        <v>405</v>
      </c>
      <c r="R49" s="102">
        <v>14</v>
      </c>
      <c r="S49" s="102" t="s">
        <v>504</v>
      </c>
      <c r="T49" s="18"/>
    </row>
    <row r="50" spans="1:20" ht="24">
      <c r="A50" s="4">
        <v>46</v>
      </c>
      <c r="B50" s="71" t="s">
        <v>93</v>
      </c>
      <c r="C50" s="66" t="s">
        <v>2193</v>
      </c>
      <c r="D50" s="144" t="s">
        <v>23</v>
      </c>
      <c r="E50" s="68" t="s">
        <v>2194</v>
      </c>
      <c r="F50" s="68" t="s">
        <v>200</v>
      </c>
      <c r="G50" s="69">
        <v>208</v>
      </c>
      <c r="H50" s="69">
        <v>187</v>
      </c>
      <c r="I50" s="56">
        <f t="shared" si="0"/>
        <v>395</v>
      </c>
      <c r="J50" s="66" t="s">
        <v>2368</v>
      </c>
      <c r="K50" s="66" t="s">
        <v>2366</v>
      </c>
      <c r="L50" s="100" t="s">
        <v>495</v>
      </c>
      <c r="M50" s="101">
        <v>8822132331</v>
      </c>
      <c r="N50" s="95" t="s">
        <v>496</v>
      </c>
      <c r="O50" s="101">
        <v>8403909964</v>
      </c>
      <c r="P50" s="77" t="s">
        <v>2465</v>
      </c>
      <c r="Q50" s="77" t="s">
        <v>2466</v>
      </c>
      <c r="R50" s="102">
        <v>14</v>
      </c>
      <c r="S50" s="102" t="s">
        <v>504</v>
      </c>
      <c r="T50" s="18"/>
    </row>
    <row r="51" spans="1:20" ht="36">
      <c r="A51" s="4">
        <v>47</v>
      </c>
      <c r="B51" s="71" t="s">
        <v>94</v>
      </c>
      <c r="C51" s="67" t="s">
        <v>2195</v>
      </c>
      <c r="D51" s="144" t="s">
        <v>25</v>
      </c>
      <c r="E51" s="71" t="s">
        <v>2196</v>
      </c>
      <c r="F51" s="72"/>
      <c r="G51" s="73">
        <v>10.977272727272727</v>
      </c>
      <c r="H51" s="73">
        <v>12.022727272727273</v>
      </c>
      <c r="I51" s="56">
        <f t="shared" si="0"/>
        <v>23</v>
      </c>
      <c r="J51" s="116" t="s">
        <v>2369</v>
      </c>
      <c r="K51" s="76" t="s">
        <v>2064</v>
      </c>
      <c r="L51" s="81" t="s">
        <v>493</v>
      </c>
      <c r="M51" s="96">
        <v>8876378238</v>
      </c>
      <c r="N51" s="81" t="s">
        <v>831</v>
      </c>
      <c r="O51" s="96">
        <v>9577238147</v>
      </c>
      <c r="P51" s="78" t="s">
        <v>2445</v>
      </c>
      <c r="Q51" s="78" t="s">
        <v>399</v>
      </c>
      <c r="R51" s="102">
        <v>22</v>
      </c>
      <c r="S51" s="102" t="s">
        <v>504</v>
      </c>
      <c r="T51" s="18"/>
    </row>
    <row r="52" spans="1:20" ht="24">
      <c r="A52" s="4">
        <v>48</v>
      </c>
      <c r="B52" s="71" t="s">
        <v>94</v>
      </c>
      <c r="C52" s="67" t="s">
        <v>2197</v>
      </c>
      <c r="D52" s="144" t="s">
        <v>25</v>
      </c>
      <c r="E52" s="71" t="s">
        <v>2198</v>
      </c>
      <c r="F52" s="72"/>
      <c r="G52" s="73">
        <v>15.80392156862745</v>
      </c>
      <c r="H52" s="73">
        <v>10.19607843137255</v>
      </c>
      <c r="I52" s="56">
        <f t="shared" si="0"/>
        <v>26</v>
      </c>
      <c r="J52" s="116" t="s">
        <v>2370</v>
      </c>
      <c r="K52" s="76" t="s">
        <v>2064</v>
      </c>
      <c r="L52" s="81" t="s">
        <v>493</v>
      </c>
      <c r="M52" s="96">
        <v>8876378238</v>
      </c>
      <c r="N52" s="81" t="s">
        <v>831</v>
      </c>
      <c r="O52" s="96">
        <v>9577238147</v>
      </c>
      <c r="P52" s="78" t="s">
        <v>2445</v>
      </c>
      <c r="Q52" s="78" t="s">
        <v>399</v>
      </c>
      <c r="R52" s="102">
        <v>22</v>
      </c>
      <c r="S52" s="102" t="s">
        <v>504</v>
      </c>
      <c r="T52" s="18"/>
    </row>
    <row r="53" spans="1:20" ht="24">
      <c r="A53" s="4">
        <v>49</v>
      </c>
      <c r="B53" s="71" t="s">
        <v>94</v>
      </c>
      <c r="C53" s="67" t="s">
        <v>2199</v>
      </c>
      <c r="D53" s="144" t="s">
        <v>25</v>
      </c>
      <c r="E53" s="71" t="s">
        <v>2200</v>
      </c>
      <c r="F53" s="72"/>
      <c r="G53" s="73">
        <v>20.913043478260867</v>
      </c>
      <c r="H53" s="73">
        <v>16.086956521739129</v>
      </c>
      <c r="I53" s="56">
        <f t="shared" si="0"/>
        <v>37</v>
      </c>
      <c r="J53" s="116" t="s">
        <v>2371</v>
      </c>
      <c r="K53" s="76" t="s">
        <v>2070</v>
      </c>
      <c r="L53" s="81" t="s">
        <v>493</v>
      </c>
      <c r="M53" s="96">
        <v>8876378238</v>
      </c>
      <c r="N53" s="81" t="s">
        <v>831</v>
      </c>
      <c r="O53" s="96">
        <v>9577238147</v>
      </c>
      <c r="P53" s="78" t="s">
        <v>2445</v>
      </c>
      <c r="Q53" s="78" t="s">
        <v>399</v>
      </c>
      <c r="R53" s="102">
        <v>22</v>
      </c>
      <c r="S53" s="102" t="s">
        <v>504</v>
      </c>
      <c r="T53" s="18"/>
    </row>
    <row r="54" spans="1:20" ht="24">
      <c r="A54" s="4">
        <v>50</v>
      </c>
      <c r="B54" s="71" t="s">
        <v>94</v>
      </c>
      <c r="C54" s="67" t="s">
        <v>2201</v>
      </c>
      <c r="D54" s="144" t="s">
        <v>25</v>
      </c>
      <c r="E54" s="71" t="s">
        <v>2202</v>
      </c>
      <c r="F54" s="72"/>
      <c r="G54" s="73">
        <v>10.612244897959183</v>
      </c>
      <c r="H54" s="73">
        <v>15.387755102040817</v>
      </c>
      <c r="I54" s="56">
        <f t="shared" si="0"/>
        <v>26</v>
      </c>
      <c r="J54" s="116" t="s">
        <v>2372</v>
      </c>
      <c r="K54" s="76" t="s">
        <v>2059</v>
      </c>
      <c r="L54" s="81" t="s">
        <v>493</v>
      </c>
      <c r="M54" s="96">
        <v>8876378238</v>
      </c>
      <c r="N54" s="81" t="s">
        <v>831</v>
      </c>
      <c r="O54" s="96">
        <v>9577238147</v>
      </c>
      <c r="P54" s="78" t="s">
        <v>2446</v>
      </c>
      <c r="Q54" s="78" t="s">
        <v>401</v>
      </c>
      <c r="R54" s="102">
        <v>22</v>
      </c>
      <c r="S54" s="102" t="s">
        <v>504</v>
      </c>
      <c r="T54" s="18"/>
    </row>
    <row r="55" spans="1:20" ht="24">
      <c r="A55" s="4">
        <v>51</v>
      </c>
      <c r="B55" s="71" t="s">
        <v>94</v>
      </c>
      <c r="C55" s="67" t="s">
        <v>2203</v>
      </c>
      <c r="D55" s="144" t="s">
        <v>25</v>
      </c>
      <c r="E55" s="71" t="s">
        <v>2204</v>
      </c>
      <c r="F55" s="72"/>
      <c r="G55" s="73">
        <v>18.90909090909091</v>
      </c>
      <c r="H55" s="73">
        <v>20.09090909090909</v>
      </c>
      <c r="I55" s="56">
        <f t="shared" si="0"/>
        <v>39</v>
      </c>
      <c r="J55" s="116" t="s">
        <v>2373</v>
      </c>
      <c r="K55" s="76" t="s">
        <v>2059</v>
      </c>
      <c r="L55" s="81" t="s">
        <v>493</v>
      </c>
      <c r="M55" s="96">
        <v>8876378238</v>
      </c>
      <c r="N55" s="81" t="s">
        <v>831</v>
      </c>
      <c r="O55" s="96">
        <v>9577238147</v>
      </c>
      <c r="P55" s="78" t="s">
        <v>2446</v>
      </c>
      <c r="Q55" s="78" t="s">
        <v>401</v>
      </c>
      <c r="R55" s="102">
        <v>22</v>
      </c>
      <c r="S55" s="102" t="s">
        <v>504</v>
      </c>
      <c r="T55" s="18"/>
    </row>
    <row r="56" spans="1:20" ht="24">
      <c r="A56" s="4">
        <v>52</v>
      </c>
      <c r="B56" s="71" t="s">
        <v>94</v>
      </c>
      <c r="C56" s="67" t="s">
        <v>2205</v>
      </c>
      <c r="D56" s="144" t="s">
        <v>25</v>
      </c>
      <c r="E56" s="71" t="s">
        <v>2206</v>
      </c>
      <c r="F56" s="72"/>
      <c r="G56" s="73">
        <v>17.714285714285712</v>
      </c>
      <c r="H56" s="73">
        <v>13.285714285714285</v>
      </c>
      <c r="I56" s="56">
        <f t="shared" si="0"/>
        <v>30.999999999999996</v>
      </c>
      <c r="J56" s="116" t="s">
        <v>2374</v>
      </c>
      <c r="K56" s="76" t="s">
        <v>2055</v>
      </c>
      <c r="L56" s="81" t="s">
        <v>493</v>
      </c>
      <c r="M56" s="96">
        <v>8876378238</v>
      </c>
      <c r="N56" s="81" t="s">
        <v>831</v>
      </c>
      <c r="O56" s="96">
        <v>9577238147</v>
      </c>
      <c r="P56" s="78" t="s">
        <v>2446</v>
      </c>
      <c r="Q56" s="78" t="s">
        <v>401</v>
      </c>
      <c r="R56" s="102">
        <v>22</v>
      </c>
      <c r="S56" s="102" t="s">
        <v>504</v>
      </c>
      <c r="T56" s="18"/>
    </row>
    <row r="57" spans="1:20" ht="36">
      <c r="A57" s="4">
        <v>53</v>
      </c>
      <c r="B57" s="71" t="s">
        <v>94</v>
      </c>
      <c r="C57" s="67" t="s">
        <v>2207</v>
      </c>
      <c r="D57" s="144" t="s">
        <v>25</v>
      </c>
      <c r="E57" s="71" t="s">
        <v>2208</v>
      </c>
      <c r="F57" s="72"/>
      <c r="G57" s="73">
        <v>21.344262295081968</v>
      </c>
      <c r="H57" s="73">
        <v>20.655737704918032</v>
      </c>
      <c r="I57" s="56">
        <f t="shared" si="0"/>
        <v>42</v>
      </c>
      <c r="J57" s="116" t="s">
        <v>2375</v>
      </c>
      <c r="K57" s="76" t="s">
        <v>2055</v>
      </c>
      <c r="L57" s="81" t="s">
        <v>493</v>
      </c>
      <c r="M57" s="96">
        <v>8876378238</v>
      </c>
      <c r="N57" s="81" t="s">
        <v>831</v>
      </c>
      <c r="O57" s="96">
        <v>9577238147</v>
      </c>
      <c r="P57" s="78" t="s">
        <v>2447</v>
      </c>
      <c r="Q57" s="78" t="s">
        <v>403</v>
      </c>
      <c r="R57" s="102">
        <v>22</v>
      </c>
      <c r="S57" s="102" t="s">
        <v>504</v>
      </c>
      <c r="T57" s="18"/>
    </row>
    <row r="58" spans="1:20" ht="24">
      <c r="A58" s="4">
        <v>54</v>
      </c>
      <c r="B58" s="71" t="s">
        <v>94</v>
      </c>
      <c r="C58" s="67" t="s">
        <v>2209</v>
      </c>
      <c r="D58" s="144" t="s">
        <v>25</v>
      </c>
      <c r="E58" s="71" t="s">
        <v>2210</v>
      </c>
      <c r="F58" s="72"/>
      <c r="G58" s="73">
        <v>8.9250000000000007</v>
      </c>
      <c r="H58" s="73">
        <v>8.0749999999999993</v>
      </c>
      <c r="I58" s="56">
        <f t="shared" si="0"/>
        <v>17</v>
      </c>
      <c r="J58" s="116" t="s">
        <v>2376</v>
      </c>
      <c r="K58" s="76" t="s">
        <v>2070</v>
      </c>
      <c r="L58" s="81" t="s">
        <v>493</v>
      </c>
      <c r="M58" s="96">
        <v>8876378238</v>
      </c>
      <c r="N58" s="81" t="s">
        <v>831</v>
      </c>
      <c r="O58" s="96">
        <v>9577238147</v>
      </c>
      <c r="P58" s="78" t="s">
        <v>2447</v>
      </c>
      <c r="Q58" s="78" t="s">
        <v>403</v>
      </c>
      <c r="R58" s="102">
        <v>22</v>
      </c>
      <c r="S58" s="102" t="s">
        <v>504</v>
      </c>
      <c r="T58" s="18"/>
    </row>
    <row r="59" spans="1:20" ht="24">
      <c r="A59" s="4">
        <v>55</v>
      </c>
      <c r="B59" s="71" t="s">
        <v>94</v>
      </c>
      <c r="C59" s="67" t="s">
        <v>2211</v>
      </c>
      <c r="D59" s="144" t="s">
        <v>25</v>
      </c>
      <c r="E59" s="71" t="s">
        <v>2212</v>
      </c>
      <c r="F59" s="72"/>
      <c r="G59" s="73">
        <v>12.65</v>
      </c>
      <c r="H59" s="73">
        <v>10.35</v>
      </c>
      <c r="I59" s="56">
        <f t="shared" si="0"/>
        <v>23</v>
      </c>
      <c r="J59" s="116" t="s">
        <v>2377</v>
      </c>
      <c r="K59" s="76" t="s">
        <v>2070</v>
      </c>
      <c r="L59" s="81" t="s">
        <v>493</v>
      </c>
      <c r="M59" s="96">
        <v>8876378238</v>
      </c>
      <c r="N59" s="81" t="s">
        <v>831</v>
      </c>
      <c r="O59" s="96">
        <v>9577238147</v>
      </c>
      <c r="P59" s="78" t="s">
        <v>2447</v>
      </c>
      <c r="Q59" s="78" t="s">
        <v>403</v>
      </c>
      <c r="R59" s="102">
        <v>22</v>
      </c>
      <c r="S59" s="102" t="s">
        <v>504</v>
      </c>
      <c r="T59" s="18"/>
    </row>
    <row r="60" spans="1:20" ht="24">
      <c r="A60" s="4">
        <v>56</v>
      </c>
      <c r="B60" s="71" t="s">
        <v>94</v>
      </c>
      <c r="C60" s="67" t="s">
        <v>2213</v>
      </c>
      <c r="D60" s="144" t="s">
        <v>25</v>
      </c>
      <c r="E60" s="71" t="s">
        <v>2214</v>
      </c>
      <c r="F60" s="72"/>
      <c r="G60" s="73">
        <v>17.898305084745765</v>
      </c>
      <c r="H60" s="73">
        <v>26.101694915254235</v>
      </c>
      <c r="I60" s="56">
        <f t="shared" si="0"/>
        <v>44</v>
      </c>
      <c r="J60" s="116" t="s">
        <v>2378</v>
      </c>
      <c r="K60" s="76" t="s">
        <v>2379</v>
      </c>
      <c r="L60" s="81" t="s">
        <v>493</v>
      </c>
      <c r="M60" s="96">
        <v>8876378238</v>
      </c>
      <c r="N60" s="81" t="s">
        <v>831</v>
      </c>
      <c r="O60" s="96">
        <v>9577238147</v>
      </c>
      <c r="P60" s="78" t="s">
        <v>2448</v>
      </c>
      <c r="Q60" s="78" t="s">
        <v>405</v>
      </c>
      <c r="R60" s="102">
        <v>22</v>
      </c>
      <c r="S60" s="102" t="s">
        <v>504</v>
      </c>
      <c r="T60" s="18"/>
    </row>
    <row r="61" spans="1:20" ht="36">
      <c r="A61" s="4">
        <v>57</v>
      </c>
      <c r="B61" s="71" t="s">
        <v>94</v>
      </c>
      <c r="C61" s="67" t="s">
        <v>2215</v>
      </c>
      <c r="D61" s="144" t="s">
        <v>25</v>
      </c>
      <c r="E61" s="71" t="s">
        <v>2216</v>
      </c>
      <c r="F61" s="72"/>
      <c r="G61" s="73">
        <v>9.9999999999999982</v>
      </c>
      <c r="H61" s="73">
        <v>4.9999999999999991</v>
      </c>
      <c r="I61" s="56">
        <f t="shared" si="0"/>
        <v>14.999999999999996</v>
      </c>
      <c r="J61" s="116" t="s">
        <v>2380</v>
      </c>
      <c r="K61" s="76" t="s">
        <v>2064</v>
      </c>
      <c r="L61" s="81" t="s">
        <v>493</v>
      </c>
      <c r="M61" s="96">
        <v>8876378238</v>
      </c>
      <c r="N61" s="81" t="s">
        <v>831</v>
      </c>
      <c r="O61" s="96">
        <v>9577238147</v>
      </c>
      <c r="P61" s="78" t="s">
        <v>2448</v>
      </c>
      <c r="Q61" s="78" t="s">
        <v>405</v>
      </c>
      <c r="R61" s="102">
        <v>22</v>
      </c>
      <c r="S61" s="102" t="s">
        <v>504</v>
      </c>
      <c r="T61" s="18"/>
    </row>
    <row r="62" spans="1:20" ht="36">
      <c r="A62" s="4">
        <v>58</v>
      </c>
      <c r="B62" s="71" t="s">
        <v>94</v>
      </c>
      <c r="C62" s="67" t="s">
        <v>2217</v>
      </c>
      <c r="D62" s="144" t="s">
        <v>25</v>
      </c>
      <c r="E62" s="71" t="s">
        <v>2218</v>
      </c>
      <c r="F62" s="72"/>
      <c r="G62" s="73">
        <v>35.672131147540981</v>
      </c>
      <c r="H62" s="73">
        <v>28.327868852459016</v>
      </c>
      <c r="I62" s="56">
        <f t="shared" si="0"/>
        <v>64</v>
      </c>
      <c r="J62" s="116" t="s">
        <v>2381</v>
      </c>
      <c r="K62" s="76" t="s">
        <v>2379</v>
      </c>
      <c r="L62" s="81" t="s">
        <v>493</v>
      </c>
      <c r="M62" s="96">
        <v>8876378238</v>
      </c>
      <c r="N62" s="81" t="s">
        <v>831</v>
      </c>
      <c r="O62" s="96">
        <v>9577238147</v>
      </c>
      <c r="P62" s="78" t="s">
        <v>2448</v>
      </c>
      <c r="Q62" s="78" t="s">
        <v>405</v>
      </c>
      <c r="R62" s="102">
        <v>22</v>
      </c>
      <c r="S62" s="102" t="s">
        <v>504</v>
      </c>
      <c r="T62" s="18"/>
    </row>
    <row r="63" spans="1:20" ht="24">
      <c r="A63" s="4">
        <v>59</v>
      </c>
      <c r="B63" s="71" t="s">
        <v>94</v>
      </c>
      <c r="C63" s="67" t="s">
        <v>2219</v>
      </c>
      <c r="D63" s="144" t="s">
        <v>25</v>
      </c>
      <c r="E63" s="71" t="s">
        <v>2220</v>
      </c>
      <c r="F63" s="72"/>
      <c r="G63" s="73">
        <v>8.5256410256410255</v>
      </c>
      <c r="H63" s="73">
        <v>10.474358974358974</v>
      </c>
      <c r="I63" s="56">
        <f t="shared" si="0"/>
        <v>19</v>
      </c>
      <c r="J63" s="116" t="s">
        <v>2382</v>
      </c>
      <c r="K63" s="76" t="s">
        <v>2064</v>
      </c>
      <c r="L63" s="81" t="s">
        <v>493</v>
      </c>
      <c r="M63" s="96">
        <v>8876378238</v>
      </c>
      <c r="N63" s="81" t="s">
        <v>831</v>
      </c>
      <c r="O63" s="96">
        <v>9577238147</v>
      </c>
      <c r="P63" s="78" t="s">
        <v>2449</v>
      </c>
      <c r="Q63" s="78" t="s">
        <v>407</v>
      </c>
      <c r="R63" s="102">
        <v>22</v>
      </c>
      <c r="S63" s="102" t="s">
        <v>504</v>
      </c>
      <c r="T63" s="18"/>
    </row>
    <row r="64" spans="1:20" ht="24">
      <c r="A64" s="4">
        <v>60</v>
      </c>
      <c r="B64" s="71" t="s">
        <v>94</v>
      </c>
      <c r="C64" s="67" t="s">
        <v>2221</v>
      </c>
      <c r="D64" s="144" t="s">
        <v>25</v>
      </c>
      <c r="E64" s="71" t="s">
        <v>2222</v>
      </c>
      <c r="F64" s="72"/>
      <c r="G64" s="73">
        <v>18.410526315789472</v>
      </c>
      <c r="H64" s="73">
        <v>14.589473684210526</v>
      </c>
      <c r="I64" s="56">
        <f t="shared" si="0"/>
        <v>33</v>
      </c>
      <c r="J64" s="116" t="s">
        <v>2383</v>
      </c>
      <c r="K64" s="76" t="s">
        <v>2064</v>
      </c>
      <c r="L64" s="81" t="s">
        <v>493</v>
      </c>
      <c r="M64" s="96">
        <v>8876378238</v>
      </c>
      <c r="N64" s="81" t="s">
        <v>831</v>
      </c>
      <c r="O64" s="96">
        <v>9577238147</v>
      </c>
      <c r="P64" s="78" t="s">
        <v>2449</v>
      </c>
      <c r="Q64" s="78" t="s">
        <v>407</v>
      </c>
      <c r="R64" s="102">
        <v>22</v>
      </c>
      <c r="S64" s="102" t="s">
        <v>504</v>
      </c>
      <c r="T64" s="18"/>
    </row>
    <row r="65" spans="1:20" ht="24">
      <c r="A65" s="4">
        <v>61</v>
      </c>
      <c r="B65" s="71" t="s">
        <v>94</v>
      </c>
      <c r="C65" s="67" t="s">
        <v>2223</v>
      </c>
      <c r="D65" s="144" t="s">
        <v>25</v>
      </c>
      <c r="E65" s="71" t="s">
        <v>2224</v>
      </c>
      <c r="F65" s="72"/>
      <c r="G65" s="73">
        <v>10.285714285714285</v>
      </c>
      <c r="H65" s="73">
        <v>9.7142857142857135</v>
      </c>
      <c r="I65" s="56">
        <f t="shared" si="0"/>
        <v>20</v>
      </c>
      <c r="J65" s="116" t="s">
        <v>2384</v>
      </c>
      <c r="K65" s="76" t="s">
        <v>2064</v>
      </c>
      <c r="L65" s="81" t="s">
        <v>493</v>
      </c>
      <c r="M65" s="96">
        <v>8876378238</v>
      </c>
      <c r="N65" s="81" t="s">
        <v>831</v>
      </c>
      <c r="O65" s="96">
        <v>9577238147</v>
      </c>
      <c r="P65" s="78" t="s">
        <v>2449</v>
      </c>
      <c r="Q65" s="78" t="s">
        <v>407</v>
      </c>
      <c r="R65" s="102">
        <v>22</v>
      </c>
      <c r="S65" s="102" t="s">
        <v>504</v>
      </c>
      <c r="T65" s="18"/>
    </row>
    <row r="66" spans="1:20" ht="24">
      <c r="A66" s="4">
        <v>62</v>
      </c>
      <c r="B66" s="71" t="s">
        <v>94</v>
      </c>
      <c r="C66" s="67" t="s">
        <v>2225</v>
      </c>
      <c r="D66" s="144" t="s">
        <v>25</v>
      </c>
      <c r="E66" s="71" t="s">
        <v>2226</v>
      </c>
      <c r="F66" s="72"/>
      <c r="G66" s="73">
        <v>14.625</v>
      </c>
      <c r="H66" s="73">
        <v>12.375</v>
      </c>
      <c r="I66" s="56">
        <f t="shared" si="0"/>
        <v>27</v>
      </c>
      <c r="J66" s="116" t="s">
        <v>2385</v>
      </c>
      <c r="K66" s="76" t="s">
        <v>2064</v>
      </c>
      <c r="L66" s="81" t="s">
        <v>493</v>
      </c>
      <c r="M66" s="96">
        <v>8876378238</v>
      </c>
      <c r="N66" s="81" t="s">
        <v>831</v>
      </c>
      <c r="O66" s="96">
        <v>9577238147</v>
      </c>
      <c r="P66" s="78" t="s">
        <v>2450</v>
      </c>
      <c r="Q66" s="78" t="s">
        <v>409</v>
      </c>
      <c r="R66" s="102">
        <v>22</v>
      </c>
      <c r="S66" s="102" t="s">
        <v>504</v>
      </c>
      <c r="T66" s="18"/>
    </row>
    <row r="67" spans="1:20" ht="24">
      <c r="A67" s="4">
        <v>63</v>
      </c>
      <c r="B67" s="71" t="s">
        <v>94</v>
      </c>
      <c r="C67" s="67" t="s">
        <v>2227</v>
      </c>
      <c r="D67" s="144" t="s">
        <v>25</v>
      </c>
      <c r="E67" s="71" t="s">
        <v>2228</v>
      </c>
      <c r="F67" s="72"/>
      <c r="G67" s="73">
        <v>11.73529411764706</v>
      </c>
      <c r="H67" s="73">
        <v>7.2647058823529402</v>
      </c>
      <c r="I67" s="56">
        <f t="shared" si="0"/>
        <v>19</v>
      </c>
      <c r="J67" s="116" t="s">
        <v>2386</v>
      </c>
      <c r="K67" s="76" t="s">
        <v>2064</v>
      </c>
      <c r="L67" s="81" t="s">
        <v>493</v>
      </c>
      <c r="M67" s="96">
        <v>8876378238</v>
      </c>
      <c r="N67" s="81" t="s">
        <v>831</v>
      </c>
      <c r="O67" s="96">
        <v>9577238147</v>
      </c>
      <c r="P67" s="78" t="s">
        <v>2450</v>
      </c>
      <c r="Q67" s="78" t="s">
        <v>409</v>
      </c>
      <c r="R67" s="102">
        <v>22</v>
      </c>
      <c r="S67" s="102" t="s">
        <v>504</v>
      </c>
      <c r="T67" s="18"/>
    </row>
    <row r="68" spans="1:20" ht="24">
      <c r="A68" s="4">
        <v>64</v>
      </c>
      <c r="B68" s="71" t="s">
        <v>94</v>
      </c>
      <c r="C68" s="67" t="s">
        <v>2229</v>
      </c>
      <c r="D68" s="144" t="s">
        <v>25</v>
      </c>
      <c r="E68" s="71" t="s">
        <v>2230</v>
      </c>
      <c r="F68" s="72"/>
      <c r="G68" s="73">
        <v>13.217391304347826</v>
      </c>
      <c r="H68" s="73">
        <v>10.782608695652174</v>
      </c>
      <c r="I68" s="56">
        <f t="shared" si="0"/>
        <v>24</v>
      </c>
      <c r="J68" s="116" t="s">
        <v>2387</v>
      </c>
      <c r="K68" s="76" t="s">
        <v>2064</v>
      </c>
      <c r="L68" s="81" t="s">
        <v>493</v>
      </c>
      <c r="M68" s="96">
        <v>8876378238</v>
      </c>
      <c r="N68" s="81" t="s">
        <v>831</v>
      </c>
      <c r="O68" s="96">
        <v>9577238147</v>
      </c>
      <c r="P68" s="78" t="s">
        <v>2450</v>
      </c>
      <c r="Q68" s="78" t="s">
        <v>409</v>
      </c>
      <c r="R68" s="102">
        <v>22</v>
      </c>
      <c r="S68" s="102" t="s">
        <v>504</v>
      </c>
      <c r="T68" s="18"/>
    </row>
    <row r="69" spans="1:20" ht="25.5">
      <c r="A69" s="4">
        <v>65</v>
      </c>
      <c r="B69" s="71" t="s">
        <v>94</v>
      </c>
      <c r="C69" s="67" t="s">
        <v>2231</v>
      </c>
      <c r="D69" s="144" t="s">
        <v>25</v>
      </c>
      <c r="E69" s="71" t="s">
        <v>2232</v>
      </c>
      <c r="F69" s="72"/>
      <c r="G69" s="73">
        <v>20.46153846153846</v>
      </c>
      <c r="H69" s="73">
        <v>17.538461538461537</v>
      </c>
      <c r="I69" s="56">
        <f t="shared" si="0"/>
        <v>38</v>
      </c>
      <c r="J69" s="116" t="s">
        <v>2388</v>
      </c>
      <c r="K69" s="76" t="s">
        <v>2064</v>
      </c>
      <c r="L69" s="100" t="s">
        <v>835</v>
      </c>
      <c r="M69" s="101">
        <v>9864034634</v>
      </c>
      <c r="N69" s="95" t="s">
        <v>836</v>
      </c>
      <c r="O69" s="101">
        <v>9678110489</v>
      </c>
      <c r="P69" s="78" t="s">
        <v>2451</v>
      </c>
      <c r="Q69" s="78" t="s">
        <v>399</v>
      </c>
      <c r="R69" s="102">
        <v>17</v>
      </c>
      <c r="S69" s="102" t="s">
        <v>504</v>
      </c>
      <c r="T69" s="18"/>
    </row>
    <row r="70" spans="1:20" ht="36">
      <c r="A70" s="4">
        <v>66</v>
      </c>
      <c r="B70" s="71" t="s">
        <v>94</v>
      </c>
      <c r="C70" s="67" t="s">
        <v>2233</v>
      </c>
      <c r="D70" s="144" t="s">
        <v>25</v>
      </c>
      <c r="E70" s="71" t="s">
        <v>2234</v>
      </c>
      <c r="F70" s="72"/>
      <c r="G70" s="123">
        <v>29.166666666666668</v>
      </c>
      <c r="H70" s="123">
        <v>19.833333333333336</v>
      </c>
      <c r="I70" s="56">
        <f t="shared" ref="I70:I133" si="1">SUM(G70:H70)</f>
        <v>49</v>
      </c>
      <c r="J70" s="125" t="s">
        <v>2389</v>
      </c>
      <c r="K70" s="76" t="s">
        <v>2390</v>
      </c>
      <c r="L70" s="100" t="s">
        <v>835</v>
      </c>
      <c r="M70" s="101">
        <v>9864034634</v>
      </c>
      <c r="N70" s="95" t="s">
        <v>836</v>
      </c>
      <c r="O70" s="101">
        <v>9678110489</v>
      </c>
      <c r="P70" s="78" t="s">
        <v>2451</v>
      </c>
      <c r="Q70" s="78" t="s">
        <v>399</v>
      </c>
      <c r="R70" s="102">
        <v>17</v>
      </c>
      <c r="S70" s="102" t="s">
        <v>504</v>
      </c>
      <c r="T70" s="18"/>
    </row>
    <row r="71" spans="1:20" ht="24">
      <c r="A71" s="4">
        <v>67</v>
      </c>
      <c r="B71" s="71" t="s">
        <v>94</v>
      </c>
      <c r="C71" s="67" t="s">
        <v>2235</v>
      </c>
      <c r="D71" s="144" t="s">
        <v>25</v>
      </c>
      <c r="E71" s="71" t="s">
        <v>2236</v>
      </c>
      <c r="F71" s="72"/>
      <c r="G71" s="123">
        <v>20.307692307692307</v>
      </c>
      <c r="H71" s="123">
        <v>23.692307692307693</v>
      </c>
      <c r="I71" s="56">
        <f t="shared" si="1"/>
        <v>44</v>
      </c>
      <c r="J71" s="125" t="s">
        <v>2391</v>
      </c>
      <c r="K71" s="76" t="s">
        <v>2379</v>
      </c>
      <c r="L71" s="100" t="s">
        <v>848</v>
      </c>
      <c r="M71" s="101">
        <v>9401451736</v>
      </c>
      <c r="N71" s="113" t="s">
        <v>849</v>
      </c>
      <c r="O71" s="101">
        <v>9678802514</v>
      </c>
      <c r="P71" s="78" t="s">
        <v>2451</v>
      </c>
      <c r="Q71" s="78" t="s">
        <v>399</v>
      </c>
      <c r="R71" s="102">
        <v>15</v>
      </c>
      <c r="S71" s="102" t="s">
        <v>504</v>
      </c>
      <c r="T71" s="18"/>
    </row>
    <row r="72" spans="1:20" ht="36">
      <c r="A72" s="4">
        <v>68</v>
      </c>
      <c r="B72" s="71" t="s">
        <v>94</v>
      </c>
      <c r="C72" s="67" t="s">
        <v>2237</v>
      </c>
      <c r="D72" s="144" t="s">
        <v>25</v>
      </c>
      <c r="E72" s="71" t="s">
        <v>2238</v>
      </c>
      <c r="F72" s="72"/>
      <c r="G72" s="123">
        <v>8.0769230769230766</v>
      </c>
      <c r="H72" s="123">
        <v>6.9230769230769225</v>
      </c>
      <c r="I72" s="56">
        <f t="shared" si="1"/>
        <v>15</v>
      </c>
      <c r="J72" s="125" t="s">
        <v>2392</v>
      </c>
      <c r="K72" s="76" t="s">
        <v>2393</v>
      </c>
      <c r="L72" s="100" t="s">
        <v>848</v>
      </c>
      <c r="M72" s="101">
        <v>9401451736</v>
      </c>
      <c r="N72" s="113" t="s">
        <v>849</v>
      </c>
      <c r="O72" s="101">
        <v>9678802514</v>
      </c>
      <c r="P72" s="78" t="s">
        <v>2467</v>
      </c>
      <c r="Q72" s="78" t="s">
        <v>401</v>
      </c>
      <c r="R72" s="102">
        <v>15</v>
      </c>
      <c r="S72" s="102" t="s">
        <v>504</v>
      </c>
      <c r="T72" s="18"/>
    </row>
    <row r="73" spans="1:20" ht="24">
      <c r="A73" s="4">
        <v>69</v>
      </c>
      <c r="B73" s="71" t="s">
        <v>94</v>
      </c>
      <c r="C73" s="67" t="s">
        <v>2239</v>
      </c>
      <c r="D73" s="144" t="s">
        <v>25</v>
      </c>
      <c r="E73" s="71" t="s">
        <v>2240</v>
      </c>
      <c r="F73" s="72"/>
      <c r="G73" s="123">
        <v>12.878787878787879</v>
      </c>
      <c r="H73" s="123">
        <v>12.121212121212121</v>
      </c>
      <c r="I73" s="56">
        <f t="shared" si="1"/>
        <v>25</v>
      </c>
      <c r="J73" s="125" t="s">
        <v>2394</v>
      </c>
      <c r="K73" s="76" t="s">
        <v>2064</v>
      </c>
      <c r="L73" s="100" t="s">
        <v>850</v>
      </c>
      <c r="M73" s="101">
        <v>9678474952</v>
      </c>
      <c r="N73" s="95" t="s">
        <v>851</v>
      </c>
      <c r="O73" s="101">
        <v>8876441074</v>
      </c>
      <c r="P73" s="78" t="s">
        <v>2467</v>
      </c>
      <c r="Q73" s="78" t="s">
        <v>401</v>
      </c>
      <c r="R73" s="102">
        <v>10</v>
      </c>
      <c r="S73" s="102" t="s">
        <v>504</v>
      </c>
      <c r="T73" s="18"/>
    </row>
    <row r="74" spans="1:20" ht="24">
      <c r="A74" s="4">
        <v>70</v>
      </c>
      <c r="B74" s="71" t="s">
        <v>94</v>
      </c>
      <c r="C74" s="67" t="s">
        <v>2241</v>
      </c>
      <c r="D74" s="144" t="s">
        <v>25</v>
      </c>
      <c r="E74" s="71" t="s">
        <v>2242</v>
      </c>
      <c r="F74" s="72"/>
      <c r="G74" s="123">
        <v>8.6363636363636367</v>
      </c>
      <c r="H74" s="123">
        <v>10.363636363636363</v>
      </c>
      <c r="I74" s="56">
        <f t="shared" si="1"/>
        <v>19</v>
      </c>
      <c r="J74" s="125" t="s">
        <v>2395</v>
      </c>
      <c r="K74" s="76" t="s">
        <v>2064</v>
      </c>
      <c r="L74" s="81" t="s">
        <v>490</v>
      </c>
      <c r="M74" s="96">
        <v>9085739542</v>
      </c>
      <c r="N74" s="81" t="s">
        <v>1713</v>
      </c>
      <c r="O74" s="96">
        <v>9435249016</v>
      </c>
      <c r="P74" s="78" t="s">
        <v>2467</v>
      </c>
      <c r="Q74" s="78" t="s">
        <v>401</v>
      </c>
      <c r="R74" s="102">
        <v>10</v>
      </c>
      <c r="S74" s="102" t="s">
        <v>504</v>
      </c>
      <c r="T74" s="18"/>
    </row>
    <row r="75" spans="1:20" ht="24">
      <c r="A75" s="4">
        <v>71</v>
      </c>
      <c r="B75" s="71" t="s">
        <v>94</v>
      </c>
      <c r="C75" s="67" t="s">
        <v>2243</v>
      </c>
      <c r="D75" s="144" t="s">
        <v>25</v>
      </c>
      <c r="E75" s="71" t="s">
        <v>2244</v>
      </c>
      <c r="F75" s="72"/>
      <c r="G75" s="123">
        <v>5.6666666666666661</v>
      </c>
      <c r="H75" s="123">
        <v>6.3333333333333339</v>
      </c>
      <c r="I75" s="56">
        <f t="shared" si="1"/>
        <v>12</v>
      </c>
      <c r="J75" s="125" t="s">
        <v>2396</v>
      </c>
      <c r="K75" s="76" t="s">
        <v>2064</v>
      </c>
      <c r="L75" s="100" t="s">
        <v>850</v>
      </c>
      <c r="M75" s="101">
        <v>9678474952</v>
      </c>
      <c r="N75" s="95" t="s">
        <v>851</v>
      </c>
      <c r="O75" s="101">
        <v>8876441074</v>
      </c>
      <c r="P75" s="78" t="s">
        <v>2468</v>
      </c>
      <c r="Q75" s="78" t="s">
        <v>403</v>
      </c>
      <c r="R75" s="102">
        <v>10</v>
      </c>
      <c r="S75" s="102" t="s">
        <v>504</v>
      </c>
      <c r="T75" s="18"/>
    </row>
    <row r="76" spans="1:20" ht="24">
      <c r="A76" s="4">
        <v>72</v>
      </c>
      <c r="B76" s="71" t="s">
        <v>94</v>
      </c>
      <c r="C76" s="67" t="s">
        <v>2245</v>
      </c>
      <c r="D76" s="144" t="s">
        <v>25</v>
      </c>
      <c r="E76" s="71" t="s">
        <v>2246</v>
      </c>
      <c r="F76" s="72"/>
      <c r="G76" s="123">
        <v>12.214285714285715</v>
      </c>
      <c r="H76" s="123">
        <v>14.785714285714288</v>
      </c>
      <c r="I76" s="56">
        <f t="shared" si="1"/>
        <v>27.000000000000004</v>
      </c>
      <c r="J76" s="125" t="s">
        <v>2397</v>
      </c>
      <c r="K76" s="76" t="s">
        <v>2064</v>
      </c>
      <c r="L76" s="81" t="s">
        <v>490</v>
      </c>
      <c r="M76" s="96">
        <v>9085739542</v>
      </c>
      <c r="N76" s="81" t="s">
        <v>1713</v>
      </c>
      <c r="O76" s="96">
        <v>9435249016</v>
      </c>
      <c r="P76" s="78" t="s">
        <v>2468</v>
      </c>
      <c r="Q76" s="78" t="s">
        <v>403</v>
      </c>
      <c r="R76" s="102">
        <v>10</v>
      </c>
      <c r="S76" s="102" t="s">
        <v>504</v>
      </c>
      <c r="T76" s="18"/>
    </row>
    <row r="77" spans="1:20" ht="24">
      <c r="A77" s="4">
        <v>73</v>
      </c>
      <c r="B77" s="71" t="s">
        <v>94</v>
      </c>
      <c r="C77" s="67" t="s">
        <v>2247</v>
      </c>
      <c r="D77" s="144" t="s">
        <v>25</v>
      </c>
      <c r="E77" s="71" t="s">
        <v>2248</v>
      </c>
      <c r="F77" s="72"/>
      <c r="G77" s="123">
        <v>18.508474576271187</v>
      </c>
      <c r="H77" s="123">
        <v>20.491525423728817</v>
      </c>
      <c r="I77" s="56">
        <f t="shared" si="1"/>
        <v>39</v>
      </c>
      <c r="J77" s="125" t="s">
        <v>2398</v>
      </c>
      <c r="K77" s="76" t="s">
        <v>2059</v>
      </c>
      <c r="L77" s="81" t="s">
        <v>490</v>
      </c>
      <c r="M77" s="96">
        <v>9085739542</v>
      </c>
      <c r="N77" s="81" t="s">
        <v>1713</v>
      </c>
      <c r="O77" s="96">
        <v>9435249016</v>
      </c>
      <c r="P77" s="78" t="s">
        <v>2468</v>
      </c>
      <c r="Q77" s="78" t="s">
        <v>403</v>
      </c>
      <c r="R77" s="102">
        <v>10</v>
      </c>
      <c r="S77" s="102" t="s">
        <v>504</v>
      </c>
      <c r="T77" s="18"/>
    </row>
    <row r="78" spans="1:20" ht="36">
      <c r="A78" s="4">
        <v>74</v>
      </c>
      <c r="B78" s="71" t="s">
        <v>94</v>
      </c>
      <c r="C78" s="67" t="s">
        <v>2249</v>
      </c>
      <c r="D78" s="144" t="s">
        <v>25</v>
      </c>
      <c r="E78" s="71" t="s">
        <v>2250</v>
      </c>
      <c r="F78" s="72"/>
      <c r="G78" s="123">
        <v>12.022727272727273</v>
      </c>
      <c r="H78" s="123">
        <v>10.977272727272727</v>
      </c>
      <c r="I78" s="56">
        <f t="shared" si="1"/>
        <v>23</v>
      </c>
      <c r="J78" s="125" t="s">
        <v>2399</v>
      </c>
      <c r="K78" s="76" t="s">
        <v>2059</v>
      </c>
      <c r="L78" s="81" t="s">
        <v>490</v>
      </c>
      <c r="M78" s="96">
        <v>9085739542</v>
      </c>
      <c r="N78" s="81" t="s">
        <v>1713</v>
      </c>
      <c r="O78" s="96">
        <v>9435249016</v>
      </c>
      <c r="P78" s="78" t="s">
        <v>2469</v>
      </c>
      <c r="Q78" s="78" t="s">
        <v>405</v>
      </c>
      <c r="R78" s="102">
        <v>10</v>
      </c>
      <c r="S78" s="102" t="s">
        <v>504</v>
      </c>
      <c r="T78" s="18"/>
    </row>
    <row r="79" spans="1:20" ht="24">
      <c r="A79" s="4">
        <v>75</v>
      </c>
      <c r="B79" s="71" t="s">
        <v>94</v>
      </c>
      <c r="C79" s="67" t="s">
        <v>2251</v>
      </c>
      <c r="D79" s="144" t="s">
        <v>25</v>
      </c>
      <c r="E79" s="71" t="s">
        <v>2252</v>
      </c>
      <c r="F79" s="72"/>
      <c r="G79" s="123">
        <v>15.578947368421051</v>
      </c>
      <c r="H79" s="123">
        <v>21.421052631578949</v>
      </c>
      <c r="I79" s="56">
        <f t="shared" si="1"/>
        <v>37</v>
      </c>
      <c r="J79" s="125" t="s">
        <v>2400</v>
      </c>
      <c r="K79" s="76" t="s">
        <v>2059</v>
      </c>
      <c r="L79" s="81" t="s">
        <v>490</v>
      </c>
      <c r="M79" s="96">
        <v>9085739542</v>
      </c>
      <c r="N79" s="81" t="s">
        <v>1713</v>
      </c>
      <c r="O79" s="96">
        <v>9435249016</v>
      </c>
      <c r="P79" s="78" t="s">
        <v>2469</v>
      </c>
      <c r="Q79" s="78" t="s">
        <v>405</v>
      </c>
      <c r="R79" s="102">
        <v>10</v>
      </c>
      <c r="S79" s="102" t="s">
        <v>504</v>
      </c>
      <c r="T79" s="18"/>
    </row>
    <row r="80" spans="1:20" ht="24">
      <c r="A80" s="4">
        <v>76</v>
      </c>
      <c r="B80" s="71" t="s">
        <v>94</v>
      </c>
      <c r="C80" s="67" t="s">
        <v>2253</v>
      </c>
      <c r="D80" s="144" t="s">
        <v>25</v>
      </c>
      <c r="E80" s="71" t="s">
        <v>2254</v>
      </c>
      <c r="F80" s="72"/>
      <c r="G80" s="123">
        <v>16.641509433962263</v>
      </c>
      <c r="H80" s="123">
        <v>25.358490566037734</v>
      </c>
      <c r="I80" s="56">
        <f t="shared" si="1"/>
        <v>42</v>
      </c>
      <c r="J80" s="125" t="s">
        <v>2401</v>
      </c>
      <c r="K80" s="76" t="s">
        <v>2402</v>
      </c>
      <c r="L80" s="81" t="s">
        <v>490</v>
      </c>
      <c r="M80" s="96">
        <v>9085739542</v>
      </c>
      <c r="N80" s="81" t="s">
        <v>1713</v>
      </c>
      <c r="O80" s="96">
        <v>9435249016</v>
      </c>
      <c r="P80" s="78" t="s">
        <v>2469</v>
      </c>
      <c r="Q80" s="78" t="s">
        <v>405</v>
      </c>
      <c r="R80" s="102">
        <v>10</v>
      </c>
      <c r="S80" s="102" t="s">
        <v>504</v>
      </c>
      <c r="T80" s="18"/>
    </row>
    <row r="81" spans="1:20" ht="24">
      <c r="A81" s="4">
        <v>77</v>
      </c>
      <c r="B81" s="71" t="s">
        <v>94</v>
      </c>
      <c r="C81" s="67" t="s">
        <v>2255</v>
      </c>
      <c r="D81" s="144" t="s">
        <v>25</v>
      </c>
      <c r="E81" s="71" t="s">
        <v>2256</v>
      </c>
      <c r="F81" s="72"/>
      <c r="G81" s="123">
        <v>12.620689655172413</v>
      </c>
      <c r="H81" s="123">
        <v>11.379310344827587</v>
      </c>
      <c r="I81" s="56">
        <f t="shared" si="1"/>
        <v>24</v>
      </c>
      <c r="J81" s="125" t="s">
        <v>2403</v>
      </c>
      <c r="K81" s="76" t="s">
        <v>2404</v>
      </c>
      <c r="L81" s="100" t="s">
        <v>850</v>
      </c>
      <c r="M81" s="101">
        <v>9678474952</v>
      </c>
      <c r="N81" s="95" t="s">
        <v>851</v>
      </c>
      <c r="O81" s="101">
        <v>8876441074</v>
      </c>
      <c r="P81" s="78" t="s">
        <v>2454</v>
      </c>
      <c r="Q81" s="78" t="s">
        <v>407</v>
      </c>
      <c r="R81" s="102">
        <v>10</v>
      </c>
      <c r="S81" s="102" t="s">
        <v>504</v>
      </c>
      <c r="T81" s="18"/>
    </row>
    <row r="82" spans="1:20" ht="24">
      <c r="A82" s="4">
        <v>78</v>
      </c>
      <c r="B82" s="71" t="s">
        <v>94</v>
      </c>
      <c r="C82" s="67" t="s">
        <v>2257</v>
      </c>
      <c r="D82" s="144" t="s">
        <v>25</v>
      </c>
      <c r="E82" s="71" t="s">
        <v>2258</v>
      </c>
      <c r="F82" s="72"/>
      <c r="G82" s="123">
        <v>14.559999999999999</v>
      </c>
      <c r="H82" s="123">
        <v>11.440000000000001</v>
      </c>
      <c r="I82" s="56">
        <f t="shared" si="1"/>
        <v>26</v>
      </c>
      <c r="J82" s="125" t="s">
        <v>2405</v>
      </c>
      <c r="K82" s="76" t="s">
        <v>2406</v>
      </c>
      <c r="L82" s="81" t="s">
        <v>490</v>
      </c>
      <c r="M82" s="96">
        <v>9085739542</v>
      </c>
      <c r="N82" s="81" t="s">
        <v>1713</v>
      </c>
      <c r="O82" s="96">
        <v>9435249016</v>
      </c>
      <c r="P82" s="78" t="s">
        <v>2454</v>
      </c>
      <c r="Q82" s="78" t="s">
        <v>407</v>
      </c>
      <c r="R82" s="102">
        <v>10</v>
      </c>
      <c r="S82" s="102" t="s">
        <v>504</v>
      </c>
      <c r="T82" s="18"/>
    </row>
    <row r="83" spans="1:20" ht="24">
      <c r="A83" s="4">
        <v>79</v>
      </c>
      <c r="B83" s="71" t="s">
        <v>94</v>
      </c>
      <c r="C83" s="67" t="s">
        <v>2259</v>
      </c>
      <c r="D83" s="144" t="s">
        <v>25</v>
      </c>
      <c r="E83" s="71" t="s">
        <v>2260</v>
      </c>
      <c r="F83" s="72"/>
      <c r="G83" s="123">
        <v>28.026315789473685</v>
      </c>
      <c r="H83" s="123">
        <v>31.973684210526319</v>
      </c>
      <c r="I83" s="56">
        <f t="shared" si="1"/>
        <v>60</v>
      </c>
      <c r="J83" s="125" t="s">
        <v>2407</v>
      </c>
      <c r="K83" s="76" t="s">
        <v>2402</v>
      </c>
      <c r="L83" s="81" t="s">
        <v>490</v>
      </c>
      <c r="M83" s="96">
        <v>9085739542</v>
      </c>
      <c r="N83" s="81" t="s">
        <v>1713</v>
      </c>
      <c r="O83" s="96">
        <v>9435249016</v>
      </c>
      <c r="P83" s="78" t="s">
        <v>2454</v>
      </c>
      <c r="Q83" s="78" t="s">
        <v>407</v>
      </c>
      <c r="R83" s="102">
        <v>10</v>
      </c>
      <c r="S83" s="102" t="s">
        <v>504</v>
      </c>
      <c r="T83" s="18"/>
    </row>
    <row r="84" spans="1:20" ht="36">
      <c r="A84" s="4">
        <v>80</v>
      </c>
      <c r="B84" s="71" t="s">
        <v>94</v>
      </c>
      <c r="C84" s="67" t="s">
        <v>2261</v>
      </c>
      <c r="D84" s="144" t="s">
        <v>25</v>
      </c>
      <c r="E84" s="71" t="s">
        <v>2262</v>
      </c>
      <c r="F84" s="72"/>
      <c r="G84" s="123">
        <v>29.25</v>
      </c>
      <c r="H84" s="123">
        <v>22.75</v>
      </c>
      <c r="I84" s="56">
        <f t="shared" si="1"/>
        <v>52</v>
      </c>
      <c r="J84" s="125" t="s">
        <v>2408</v>
      </c>
      <c r="K84" s="76" t="s">
        <v>2409</v>
      </c>
      <c r="L84" s="81" t="s">
        <v>490</v>
      </c>
      <c r="M84" s="96">
        <v>9085739542</v>
      </c>
      <c r="N84" s="81" t="s">
        <v>1713</v>
      </c>
      <c r="O84" s="96">
        <v>9435249016</v>
      </c>
      <c r="P84" s="78" t="s">
        <v>2455</v>
      </c>
      <c r="Q84" s="78" t="s">
        <v>399</v>
      </c>
      <c r="R84" s="102">
        <v>10</v>
      </c>
      <c r="S84" s="102" t="s">
        <v>504</v>
      </c>
      <c r="T84" s="18"/>
    </row>
    <row r="85" spans="1:20" ht="24">
      <c r="A85" s="4">
        <v>81</v>
      </c>
      <c r="B85" s="71" t="s">
        <v>94</v>
      </c>
      <c r="C85" s="67" t="s">
        <v>2263</v>
      </c>
      <c r="D85" s="144" t="s">
        <v>25</v>
      </c>
      <c r="E85" s="71" t="s">
        <v>2264</v>
      </c>
      <c r="F85" s="72"/>
      <c r="G85" s="123">
        <v>17.708333333333336</v>
      </c>
      <c r="H85" s="123">
        <v>16.291666666666668</v>
      </c>
      <c r="I85" s="56">
        <f t="shared" si="1"/>
        <v>34</v>
      </c>
      <c r="J85" s="125" t="s">
        <v>2410</v>
      </c>
      <c r="K85" s="76" t="s">
        <v>2402</v>
      </c>
      <c r="L85" s="81" t="s">
        <v>490</v>
      </c>
      <c r="M85" s="96">
        <v>9085739542</v>
      </c>
      <c r="N85" s="81" t="s">
        <v>1713</v>
      </c>
      <c r="O85" s="96">
        <v>9435249016</v>
      </c>
      <c r="P85" s="78" t="s">
        <v>2455</v>
      </c>
      <c r="Q85" s="78" t="s">
        <v>399</v>
      </c>
      <c r="R85" s="102">
        <v>10</v>
      </c>
      <c r="S85" s="102" t="s">
        <v>504</v>
      </c>
      <c r="T85" s="18"/>
    </row>
    <row r="86" spans="1:20" ht="36">
      <c r="A86" s="4">
        <v>82</v>
      </c>
      <c r="B86" s="71" t="s">
        <v>94</v>
      </c>
      <c r="C86" s="67" t="s">
        <v>1832</v>
      </c>
      <c r="D86" s="144" t="s">
        <v>25</v>
      </c>
      <c r="E86" s="71" t="s">
        <v>2265</v>
      </c>
      <c r="F86" s="72"/>
      <c r="G86" s="123">
        <v>13.04854368932039</v>
      </c>
      <c r="H86" s="123">
        <v>14.95145631067961</v>
      </c>
      <c r="I86" s="56">
        <f t="shared" si="1"/>
        <v>28</v>
      </c>
      <c r="J86" s="125" t="s">
        <v>2411</v>
      </c>
      <c r="K86" s="76" t="s">
        <v>2404</v>
      </c>
      <c r="L86" s="81" t="s">
        <v>490</v>
      </c>
      <c r="M86" s="96">
        <v>9085739542</v>
      </c>
      <c r="N86" s="81" t="s">
        <v>1713</v>
      </c>
      <c r="O86" s="96">
        <v>9435249016</v>
      </c>
      <c r="P86" s="78" t="s">
        <v>2455</v>
      </c>
      <c r="Q86" s="78" t="s">
        <v>399</v>
      </c>
      <c r="R86" s="102">
        <v>10</v>
      </c>
      <c r="S86" s="102" t="s">
        <v>504</v>
      </c>
      <c r="T86" s="18"/>
    </row>
    <row r="87" spans="1:20" ht="24">
      <c r="A87" s="4">
        <v>83</v>
      </c>
      <c r="B87" s="71" t="s">
        <v>94</v>
      </c>
      <c r="C87" s="67" t="s">
        <v>2266</v>
      </c>
      <c r="D87" s="144" t="s">
        <v>25</v>
      </c>
      <c r="E87" s="71" t="s">
        <v>2267</v>
      </c>
      <c r="F87" s="72"/>
      <c r="G87" s="123">
        <v>32.8125</v>
      </c>
      <c r="H87" s="123">
        <v>42.1875</v>
      </c>
      <c r="I87" s="56">
        <f t="shared" si="1"/>
        <v>75</v>
      </c>
      <c r="J87" s="125" t="s">
        <v>2412</v>
      </c>
      <c r="K87" s="76" t="s">
        <v>709</v>
      </c>
      <c r="L87" s="81" t="s">
        <v>490</v>
      </c>
      <c r="M87" s="96">
        <v>9085739542</v>
      </c>
      <c r="N87" s="81" t="s">
        <v>1713</v>
      </c>
      <c r="O87" s="96">
        <v>9435249016</v>
      </c>
      <c r="P87" s="78" t="s">
        <v>2456</v>
      </c>
      <c r="Q87" s="78" t="s">
        <v>401</v>
      </c>
      <c r="R87" s="102">
        <v>10</v>
      </c>
      <c r="S87" s="102" t="s">
        <v>504</v>
      </c>
      <c r="T87" s="18"/>
    </row>
    <row r="88" spans="1:20" ht="24">
      <c r="A88" s="4">
        <v>84</v>
      </c>
      <c r="B88" s="71" t="s">
        <v>94</v>
      </c>
      <c r="C88" s="67" t="s">
        <v>2268</v>
      </c>
      <c r="D88" s="144" t="s">
        <v>25</v>
      </c>
      <c r="E88" s="71" t="s">
        <v>2269</v>
      </c>
      <c r="F88" s="72"/>
      <c r="G88" s="123">
        <v>34.351851851851855</v>
      </c>
      <c r="H88" s="123">
        <v>35.648148148148152</v>
      </c>
      <c r="I88" s="56">
        <f t="shared" si="1"/>
        <v>70</v>
      </c>
      <c r="J88" s="125" t="s">
        <v>2413</v>
      </c>
      <c r="K88" s="76" t="s">
        <v>709</v>
      </c>
      <c r="L88" s="81" t="s">
        <v>490</v>
      </c>
      <c r="M88" s="96">
        <v>9085739542</v>
      </c>
      <c r="N88" s="81" t="s">
        <v>1713</v>
      </c>
      <c r="O88" s="96">
        <v>9435249016</v>
      </c>
      <c r="P88" s="78" t="s">
        <v>2456</v>
      </c>
      <c r="Q88" s="78" t="s">
        <v>401</v>
      </c>
      <c r="R88" s="102">
        <v>10</v>
      </c>
      <c r="S88" s="102" t="s">
        <v>504</v>
      </c>
      <c r="T88" s="18"/>
    </row>
    <row r="89" spans="1:20" ht="24">
      <c r="A89" s="4">
        <v>85</v>
      </c>
      <c r="B89" s="71" t="s">
        <v>94</v>
      </c>
      <c r="C89" s="67" t="s">
        <v>2270</v>
      </c>
      <c r="D89" s="144" t="s">
        <v>25</v>
      </c>
      <c r="E89" s="71" t="s">
        <v>2271</v>
      </c>
      <c r="F89" s="72"/>
      <c r="G89" s="123">
        <v>59.698113207547166</v>
      </c>
      <c r="H89" s="123">
        <v>53.301886792452834</v>
      </c>
      <c r="I89" s="56">
        <f t="shared" si="1"/>
        <v>113</v>
      </c>
      <c r="J89" s="125" t="s">
        <v>2414</v>
      </c>
      <c r="K89" s="76" t="s">
        <v>709</v>
      </c>
      <c r="L89" s="81" t="s">
        <v>490</v>
      </c>
      <c r="M89" s="96">
        <v>9085739542</v>
      </c>
      <c r="N89" s="81" t="s">
        <v>1713</v>
      </c>
      <c r="O89" s="96">
        <v>9435249016</v>
      </c>
      <c r="P89" s="78" t="s">
        <v>2457</v>
      </c>
      <c r="Q89" s="78" t="s">
        <v>403</v>
      </c>
      <c r="R89" s="102">
        <v>10</v>
      </c>
      <c r="S89" s="102" t="s">
        <v>504</v>
      </c>
      <c r="T89" s="18"/>
    </row>
    <row r="90" spans="1:20" ht="24">
      <c r="A90" s="4">
        <v>86</v>
      </c>
      <c r="B90" s="71" t="s">
        <v>94</v>
      </c>
      <c r="C90" s="67" t="s">
        <v>2272</v>
      </c>
      <c r="D90" s="144" t="s">
        <v>25</v>
      </c>
      <c r="E90" s="71" t="s">
        <v>2273</v>
      </c>
      <c r="F90" s="72"/>
      <c r="G90" s="123">
        <v>38.926829268292678</v>
      </c>
      <c r="H90" s="123">
        <v>37.073170731707322</v>
      </c>
      <c r="I90" s="56">
        <f t="shared" si="1"/>
        <v>76</v>
      </c>
      <c r="J90" s="125" t="s">
        <v>2415</v>
      </c>
      <c r="K90" s="76" t="s">
        <v>709</v>
      </c>
      <c r="L90" s="81" t="s">
        <v>490</v>
      </c>
      <c r="M90" s="96">
        <v>9085739542</v>
      </c>
      <c r="N90" s="81" t="s">
        <v>1713</v>
      </c>
      <c r="O90" s="96">
        <v>9435249016</v>
      </c>
      <c r="P90" s="78" t="s">
        <v>2457</v>
      </c>
      <c r="Q90" s="78" t="s">
        <v>403</v>
      </c>
      <c r="R90" s="102">
        <v>10</v>
      </c>
      <c r="S90" s="102" t="s">
        <v>504</v>
      </c>
      <c r="T90" s="18"/>
    </row>
    <row r="91" spans="1:20" ht="24">
      <c r="A91" s="4">
        <v>87</v>
      </c>
      <c r="B91" s="71" t="s">
        <v>94</v>
      </c>
      <c r="C91" s="124" t="s">
        <v>2274</v>
      </c>
      <c r="D91" s="144" t="s">
        <v>25</v>
      </c>
      <c r="E91" s="65" t="s">
        <v>2275</v>
      </c>
      <c r="F91" s="72"/>
      <c r="G91" s="123">
        <v>31.5</v>
      </c>
      <c r="H91" s="123">
        <v>38.5</v>
      </c>
      <c r="I91" s="56">
        <f t="shared" si="1"/>
        <v>70</v>
      </c>
      <c r="J91" s="125" t="s">
        <v>2416</v>
      </c>
      <c r="K91" s="76" t="s">
        <v>709</v>
      </c>
      <c r="L91" s="81" t="s">
        <v>490</v>
      </c>
      <c r="M91" s="96">
        <v>9085739542</v>
      </c>
      <c r="N91" s="81" t="s">
        <v>1713</v>
      </c>
      <c r="O91" s="96">
        <v>9435249016</v>
      </c>
      <c r="P91" s="78" t="s">
        <v>2458</v>
      </c>
      <c r="Q91" s="78" t="s">
        <v>405</v>
      </c>
      <c r="R91" s="102">
        <v>10</v>
      </c>
      <c r="S91" s="102" t="s">
        <v>504</v>
      </c>
      <c r="T91" s="18"/>
    </row>
    <row r="92" spans="1:20" ht="24">
      <c r="A92" s="4">
        <v>88</v>
      </c>
      <c r="B92" s="71" t="s">
        <v>94</v>
      </c>
      <c r="C92" s="67" t="s">
        <v>2276</v>
      </c>
      <c r="D92" s="144" t="s">
        <v>25</v>
      </c>
      <c r="E92" s="71" t="s">
        <v>2277</v>
      </c>
      <c r="F92" s="72"/>
      <c r="G92" s="123">
        <v>19.23076923076923</v>
      </c>
      <c r="H92" s="123">
        <v>10.76923076923077</v>
      </c>
      <c r="I92" s="56">
        <f t="shared" si="1"/>
        <v>30</v>
      </c>
      <c r="J92" s="125" t="s">
        <v>2417</v>
      </c>
      <c r="K92" s="76" t="s">
        <v>2406</v>
      </c>
      <c r="L92" s="100" t="s">
        <v>850</v>
      </c>
      <c r="M92" s="101">
        <v>9678474952</v>
      </c>
      <c r="N92" s="95" t="s">
        <v>851</v>
      </c>
      <c r="O92" s="101">
        <v>8876441074</v>
      </c>
      <c r="P92" s="78" t="s">
        <v>2458</v>
      </c>
      <c r="Q92" s="78" t="s">
        <v>405</v>
      </c>
      <c r="R92" s="102">
        <v>10</v>
      </c>
      <c r="S92" s="102" t="s">
        <v>504</v>
      </c>
      <c r="T92" s="18"/>
    </row>
    <row r="93" spans="1:20" ht="24">
      <c r="A93" s="4">
        <v>89</v>
      </c>
      <c r="B93" s="71" t="s">
        <v>94</v>
      </c>
      <c r="C93" s="67" t="s">
        <v>2278</v>
      </c>
      <c r="D93" s="144" t="s">
        <v>25</v>
      </c>
      <c r="E93" s="71" t="s">
        <v>2279</v>
      </c>
      <c r="F93" s="72"/>
      <c r="G93" s="123">
        <v>39.049999999999997</v>
      </c>
      <c r="H93" s="123">
        <v>37.950000000000003</v>
      </c>
      <c r="I93" s="56">
        <f t="shared" si="1"/>
        <v>77</v>
      </c>
      <c r="J93" s="125" t="s">
        <v>2418</v>
      </c>
      <c r="K93" s="76" t="s">
        <v>2406</v>
      </c>
      <c r="L93" s="81" t="s">
        <v>490</v>
      </c>
      <c r="M93" s="96">
        <v>9085739542</v>
      </c>
      <c r="N93" s="81" t="s">
        <v>1713</v>
      </c>
      <c r="O93" s="96">
        <v>9435249016</v>
      </c>
      <c r="P93" s="78" t="s">
        <v>2458</v>
      </c>
      <c r="Q93" s="78" t="s">
        <v>405</v>
      </c>
      <c r="R93" s="102">
        <v>5</v>
      </c>
      <c r="S93" s="102" t="s">
        <v>504</v>
      </c>
      <c r="T93" s="18"/>
    </row>
    <row r="94" spans="1:20" ht="24">
      <c r="A94" s="4">
        <v>90</v>
      </c>
      <c r="B94" s="71" t="s">
        <v>94</v>
      </c>
      <c r="C94" s="67" t="s">
        <v>2280</v>
      </c>
      <c r="D94" s="144" t="s">
        <v>25</v>
      </c>
      <c r="E94" s="71" t="s">
        <v>2281</v>
      </c>
      <c r="F94" s="72"/>
      <c r="G94" s="123">
        <v>16.36363636363636</v>
      </c>
      <c r="H94" s="123">
        <v>13.636363636363637</v>
      </c>
      <c r="I94" s="56">
        <f t="shared" si="1"/>
        <v>29.999999999999996</v>
      </c>
      <c r="J94" s="125" t="s">
        <v>2419</v>
      </c>
      <c r="K94" s="76" t="s">
        <v>2409</v>
      </c>
      <c r="L94" s="81" t="s">
        <v>490</v>
      </c>
      <c r="M94" s="96">
        <v>9085739542</v>
      </c>
      <c r="N94" s="81" t="s">
        <v>1713</v>
      </c>
      <c r="O94" s="96">
        <v>9435249016</v>
      </c>
      <c r="P94" s="78" t="s">
        <v>2459</v>
      </c>
      <c r="Q94" s="78" t="s">
        <v>407</v>
      </c>
      <c r="R94" s="102">
        <v>5</v>
      </c>
      <c r="S94" s="102" t="s">
        <v>504</v>
      </c>
      <c r="T94" s="18"/>
    </row>
    <row r="95" spans="1:20" ht="24">
      <c r="A95" s="4">
        <v>91</v>
      </c>
      <c r="B95" s="71" t="s">
        <v>94</v>
      </c>
      <c r="C95" s="67" t="s">
        <v>2282</v>
      </c>
      <c r="D95" s="144" t="s">
        <v>25</v>
      </c>
      <c r="E95" s="71" t="s">
        <v>2283</v>
      </c>
      <c r="F95" s="72"/>
      <c r="G95" s="123">
        <v>25.036363636363639</v>
      </c>
      <c r="H95" s="123">
        <v>25.963636363636361</v>
      </c>
      <c r="I95" s="56">
        <f t="shared" si="1"/>
        <v>51</v>
      </c>
      <c r="J95" s="125" t="s">
        <v>2420</v>
      </c>
      <c r="K95" s="76" t="s">
        <v>2406</v>
      </c>
      <c r="L95" s="81" t="s">
        <v>490</v>
      </c>
      <c r="M95" s="96">
        <v>9085739542</v>
      </c>
      <c r="N95" s="81" t="s">
        <v>1713</v>
      </c>
      <c r="O95" s="96">
        <v>9435249016</v>
      </c>
      <c r="P95" s="78" t="s">
        <v>2459</v>
      </c>
      <c r="Q95" s="78" t="s">
        <v>407</v>
      </c>
      <c r="R95" s="102">
        <v>5</v>
      </c>
      <c r="S95" s="102" t="s">
        <v>504</v>
      </c>
      <c r="T95" s="18"/>
    </row>
    <row r="96" spans="1:20" ht="24">
      <c r="A96" s="4">
        <v>92</v>
      </c>
      <c r="B96" s="71" t="s">
        <v>94</v>
      </c>
      <c r="C96" s="67" t="s">
        <v>2284</v>
      </c>
      <c r="D96" s="144" t="s">
        <v>25</v>
      </c>
      <c r="E96" s="71" t="s">
        <v>2285</v>
      </c>
      <c r="F96" s="72"/>
      <c r="G96" s="123">
        <v>36.380597014925371</v>
      </c>
      <c r="H96" s="123">
        <v>38.619402985074629</v>
      </c>
      <c r="I96" s="56">
        <f t="shared" si="1"/>
        <v>75</v>
      </c>
      <c r="J96" s="125" t="s">
        <v>2421</v>
      </c>
      <c r="K96" s="76" t="s">
        <v>2406</v>
      </c>
      <c r="L96" s="81" t="s">
        <v>490</v>
      </c>
      <c r="M96" s="96">
        <v>9085739542</v>
      </c>
      <c r="N96" s="81" t="s">
        <v>1713</v>
      </c>
      <c r="O96" s="96">
        <v>9435249016</v>
      </c>
      <c r="P96" s="78" t="s">
        <v>2459</v>
      </c>
      <c r="Q96" s="78" t="s">
        <v>407</v>
      </c>
      <c r="R96" s="102">
        <v>5</v>
      </c>
      <c r="S96" s="102" t="s">
        <v>504</v>
      </c>
      <c r="T96" s="18"/>
    </row>
    <row r="97" spans="1:20" ht="24">
      <c r="A97" s="4">
        <v>93</v>
      </c>
      <c r="B97" s="71" t="s">
        <v>94</v>
      </c>
      <c r="C97" s="67" t="s">
        <v>2286</v>
      </c>
      <c r="D97" s="144" t="s">
        <v>25</v>
      </c>
      <c r="E97" s="71" t="s">
        <v>2287</v>
      </c>
      <c r="F97" s="72"/>
      <c r="G97" s="123">
        <v>14.538461538461537</v>
      </c>
      <c r="H97" s="123">
        <v>12.46153846153846</v>
      </c>
      <c r="I97" s="56">
        <f t="shared" si="1"/>
        <v>26.999999999999996</v>
      </c>
      <c r="J97" s="125" t="s">
        <v>2422</v>
      </c>
      <c r="K97" s="76" t="s">
        <v>2406</v>
      </c>
      <c r="L97" s="81" t="s">
        <v>490</v>
      </c>
      <c r="M97" s="96">
        <v>9085739542</v>
      </c>
      <c r="N97" s="81" t="s">
        <v>1713</v>
      </c>
      <c r="O97" s="96">
        <v>9435249016</v>
      </c>
      <c r="P97" s="78" t="s">
        <v>2460</v>
      </c>
      <c r="Q97" s="78" t="s">
        <v>409</v>
      </c>
      <c r="R97" s="102">
        <v>5</v>
      </c>
      <c r="S97" s="102" t="s">
        <v>504</v>
      </c>
      <c r="T97" s="18"/>
    </row>
    <row r="98" spans="1:20" ht="36">
      <c r="A98" s="4">
        <v>94</v>
      </c>
      <c r="B98" s="71" t="s">
        <v>94</v>
      </c>
      <c r="C98" s="67" t="s">
        <v>2288</v>
      </c>
      <c r="D98" s="144" t="s">
        <v>25</v>
      </c>
      <c r="E98" s="71" t="s">
        <v>2289</v>
      </c>
      <c r="F98" s="72"/>
      <c r="G98" s="123">
        <v>62.806451612903231</v>
      </c>
      <c r="H98" s="123">
        <v>36.193548387096776</v>
      </c>
      <c r="I98" s="56">
        <f t="shared" si="1"/>
        <v>99</v>
      </c>
      <c r="J98" s="125" t="s">
        <v>2423</v>
      </c>
      <c r="K98" s="76" t="s">
        <v>2406</v>
      </c>
      <c r="L98" s="81" t="s">
        <v>490</v>
      </c>
      <c r="M98" s="96">
        <v>9085739542</v>
      </c>
      <c r="N98" s="81" t="s">
        <v>1713</v>
      </c>
      <c r="O98" s="96">
        <v>9435249016</v>
      </c>
      <c r="P98" s="78" t="s">
        <v>2460</v>
      </c>
      <c r="Q98" s="78" t="s">
        <v>409</v>
      </c>
      <c r="R98" s="102">
        <v>5</v>
      </c>
      <c r="S98" s="102" t="s">
        <v>504</v>
      </c>
      <c r="T98" s="18"/>
    </row>
    <row r="99" spans="1:20" ht="24">
      <c r="A99" s="4">
        <v>95</v>
      </c>
      <c r="B99" s="71" t="s">
        <v>94</v>
      </c>
      <c r="C99" s="67" t="s">
        <v>2290</v>
      </c>
      <c r="D99" s="144" t="s">
        <v>25</v>
      </c>
      <c r="E99" s="71" t="s">
        <v>2291</v>
      </c>
      <c r="F99" s="72"/>
      <c r="G99" s="123">
        <v>14.594594594594597</v>
      </c>
      <c r="H99" s="123">
        <v>12.405405405405407</v>
      </c>
      <c r="I99" s="56">
        <f t="shared" si="1"/>
        <v>27.000000000000004</v>
      </c>
      <c r="J99" s="125" t="s">
        <v>2424</v>
      </c>
      <c r="K99" s="76" t="s">
        <v>2406</v>
      </c>
      <c r="L99" s="81" t="s">
        <v>490</v>
      </c>
      <c r="M99" s="96">
        <v>9085739542</v>
      </c>
      <c r="N99" s="81" t="s">
        <v>1713</v>
      </c>
      <c r="O99" s="96">
        <v>9435249016</v>
      </c>
      <c r="P99" s="78" t="s">
        <v>2461</v>
      </c>
      <c r="Q99" s="78" t="s">
        <v>399</v>
      </c>
      <c r="R99" s="102">
        <v>5</v>
      </c>
      <c r="S99" s="102" t="s">
        <v>504</v>
      </c>
      <c r="T99" s="18"/>
    </row>
    <row r="100" spans="1:20" ht="24">
      <c r="A100" s="4">
        <v>96</v>
      </c>
      <c r="B100" s="71" t="s">
        <v>94</v>
      </c>
      <c r="C100" s="67" t="s">
        <v>2292</v>
      </c>
      <c r="D100" s="144" t="s">
        <v>25</v>
      </c>
      <c r="E100" s="71" t="s">
        <v>2293</v>
      </c>
      <c r="F100" s="72"/>
      <c r="G100" s="123">
        <v>9.882352941176471</v>
      </c>
      <c r="H100" s="123">
        <v>14.117647058823529</v>
      </c>
      <c r="I100" s="56">
        <f t="shared" si="1"/>
        <v>24</v>
      </c>
      <c r="J100" s="125" t="s">
        <v>2425</v>
      </c>
      <c r="K100" s="76" t="s">
        <v>2426</v>
      </c>
      <c r="L100" s="81" t="s">
        <v>490</v>
      </c>
      <c r="M100" s="96">
        <v>9085739542</v>
      </c>
      <c r="N100" s="81" t="s">
        <v>1713</v>
      </c>
      <c r="O100" s="96">
        <v>9435249016</v>
      </c>
      <c r="P100" s="78" t="s">
        <v>2461</v>
      </c>
      <c r="Q100" s="78" t="s">
        <v>399</v>
      </c>
      <c r="R100" s="102">
        <v>5</v>
      </c>
      <c r="S100" s="102" t="s">
        <v>504</v>
      </c>
      <c r="T100" s="18"/>
    </row>
    <row r="101" spans="1:20" ht="24">
      <c r="A101" s="4">
        <v>97</v>
      </c>
      <c r="B101" s="71" t="s">
        <v>94</v>
      </c>
      <c r="C101" s="67" t="s">
        <v>1316</v>
      </c>
      <c r="D101" s="144" t="s">
        <v>25</v>
      </c>
      <c r="E101" s="71" t="s">
        <v>2294</v>
      </c>
      <c r="F101" s="72"/>
      <c r="G101" s="123">
        <v>20.602739726027394</v>
      </c>
      <c r="H101" s="123">
        <v>26.397260273972606</v>
      </c>
      <c r="I101" s="56">
        <f t="shared" si="1"/>
        <v>47</v>
      </c>
      <c r="J101" s="125" t="s">
        <v>2427</v>
      </c>
      <c r="K101" s="76" t="s">
        <v>2402</v>
      </c>
      <c r="L101" s="81" t="s">
        <v>490</v>
      </c>
      <c r="M101" s="96">
        <v>9085739542</v>
      </c>
      <c r="N101" s="81" t="s">
        <v>1713</v>
      </c>
      <c r="O101" s="96">
        <v>9435249016</v>
      </c>
      <c r="P101" s="78" t="s">
        <v>2461</v>
      </c>
      <c r="Q101" s="78" t="s">
        <v>399</v>
      </c>
      <c r="R101" s="102">
        <v>5</v>
      </c>
      <c r="S101" s="102" t="s">
        <v>504</v>
      </c>
      <c r="T101" s="18"/>
    </row>
    <row r="102" spans="1:20" ht="24">
      <c r="A102" s="4">
        <v>98</v>
      </c>
      <c r="B102" s="71" t="s">
        <v>94</v>
      </c>
      <c r="C102" s="67" t="s">
        <v>2295</v>
      </c>
      <c r="D102" s="144" t="s">
        <v>25</v>
      </c>
      <c r="E102" s="71" t="s">
        <v>2296</v>
      </c>
      <c r="F102" s="72"/>
      <c r="G102" s="123">
        <v>28.615384615384613</v>
      </c>
      <c r="H102" s="123">
        <v>19.384615384615387</v>
      </c>
      <c r="I102" s="56">
        <f t="shared" si="1"/>
        <v>48</v>
      </c>
      <c r="J102" s="125" t="s">
        <v>2428</v>
      </c>
      <c r="K102" s="76" t="s">
        <v>2402</v>
      </c>
      <c r="L102" s="81" t="s">
        <v>490</v>
      </c>
      <c r="M102" s="96">
        <v>9085739542</v>
      </c>
      <c r="N102" s="81" t="s">
        <v>1713</v>
      </c>
      <c r="O102" s="96">
        <v>9435249016</v>
      </c>
      <c r="P102" s="78" t="s">
        <v>2462</v>
      </c>
      <c r="Q102" s="78" t="s">
        <v>401</v>
      </c>
      <c r="R102" s="102">
        <v>5</v>
      </c>
      <c r="S102" s="102" t="s">
        <v>504</v>
      </c>
      <c r="T102" s="18"/>
    </row>
    <row r="103" spans="1:20" ht="24">
      <c r="A103" s="4">
        <v>99</v>
      </c>
      <c r="B103" s="71" t="s">
        <v>94</v>
      </c>
      <c r="C103" s="67" t="s">
        <v>1376</v>
      </c>
      <c r="D103" s="144" t="s">
        <v>25</v>
      </c>
      <c r="E103" s="71" t="s">
        <v>2297</v>
      </c>
      <c r="F103" s="72"/>
      <c r="G103" s="123">
        <v>19.545454545454547</v>
      </c>
      <c r="H103" s="123">
        <v>23.454545454545453</v>
      </c>
      <c r="I103" s="56">
        <f t="shared" si="1"/>
        <v>43</v>
      </c>
      <c r="J103" s="125" t="s">
        <v>2429</v>
      </c>
      <c r="K103" s="76" t="s">
        <v>2402</v>
      </c>
      <c r="L103" s="81" t="s">
        <v>490</v>
      </c>
      <c r="M103" s="96">
        <v>9085739542</v>
      </c>
      <c r="N103" s="81" t="s">
        <v>1713</v>
      </c>
      <c r="O103" s="96">
        <v>9435249016</v>
      </c>
      <c r="P103" s="78" t="s">
        <v>2462</v>
      </c>
      <c r="Q103" s="78" t="s">
        <v>401</v>
      </c>
      <c r="R103" s="102">
        <v>5</v>
      </c>
      <c r="S103" s="102" t="s">
        <v>504</v>
      </c>
      <c r="T103" s="18"/>
    </row>
    <row r="104" spans="1:20" ht="24">
      <c r="A104" s="4">
        <v>100</v>
      </c>
      <c r="B104" s="71" t="s">
        <v>94</v>
      </c>
      <c r="C104" s="67" t="s">
        <v>2298</v>
      </c>
      <c r="D104" s="144" t="s">
        <v>25</v>
      </c>
      <c r="E104" s="71" t="s">
        <v>2299</v>
      </c>
      <c r="F104" s="72"/>
      <c r="G104" s="123">
        <v>27.794117647058826</v>
      </c>
      <c r="H104" s="123">
        <v>35.205882352941174</v>
      </c>
      <c r="I104" s="56">
        <f t="shared" si="1"/>
        <v>63</v>
      </c>
      <c r="J104" s="125" t="s">
        <v>2430</v>
      </c>
      <c r="K104" s="76" t="s">
        <v>2402</v>
      </c>
      <c r="L104" s="81" t="s">
        <v>490</v>
      </c>
      <c r="M104" s="96">
        <v>9085739542</v>
      </c>
      <c r="N104" s="81" t="s">
        <v>1713</v>
      </c>
      <c r="O104" s="96">
        <v>9435249016</v>
      </c>
      <c r="P104" s="78" t="s">
        <v>2462</v>
      </c>
      <c r="Q104" s="78" t="s">
        <v>401</v>
      </c>
      <c r="R104" s="102">
        <v>5</v>
      </c>
      <c r="S104" s="102" t="s">
        <v>504</v>
      </c>
      <c r="T104" s="18"/>
    </row>
    <row r="105" spans="1:20" ht="25.5">
      <c r="A105" s="4">
        <v>101</v>
      </c>
      <c r="B105" s="71" t="s">
        <v>94</v>
      </c>
      <c r="C105" s="67" t="s">
        <v>2300</v>
      </c>
      <c r="D105" s="144" t="s">
        <v>25</v>
      </c>
      <c r="E105" s="71" t="s">
        <v>2301</v>
      </c>
      <c r="F105" s="72"/>
      <c r="G105" s="123">
        <v>19.6875</v>
      </c>
      <c r="H105" s="123">
        <v>15.3125</v>
      </c>
      <c r="I105" s="56">
        <f t="shared" si="1"/>
        <v>35</v>
      </c>
      <c r="J105" s="125" t="s">
        <v>2431</v>
      </c>
      <c r="K105" s="76" t="s">
        <v>2404</v>
      </c>
      <c r="L105" s="95" t="s">
        <v>2102</v>
      </c>
      <c r="M105" s="111">
        <v>9854234092</v>
      </c>
      <c r="N105" s="95" t="s">
        <v>2103</v>
      </c>
      <c r="O105" s="111">
        <v>8471995477</v>
      </c>
      <c r="P105" s="78" t="s">
        <v>2463</v>
      </c>
      <c r="Q105" s="78" t="s">
        <v>403</v>
      </c>
      <c r="R105" s="102">
        <v>15</v>
      </c>
      <c r="S105" s="102" t="s">
        <v>504</v>
      </c>
      <c r="T105" s="18"/>
    </row>
    <row r="106" spans="1:20" ht="24">
      <c r="A106" s="4">
        <v>102</v>
      </c>
      <c r="B106" s="71" t="s">
        <v>94</v>
      </c>
      <c r="C106" s="67" t="s">
        <v>2302</v>
      </c>
      <c r="D106" s="144" t="s">
        <v>25</v>
      </c>
      <c r="E106" s="71" t="s">
        <v>2303</v>
      </c>
      <c r="F106" s="72"/>
      <c r="G106" s="123">
        <v>12.582524271844662</v>
      </c>
      <c r="H106" s="123">
        <v>14.417475728155338</v>
      </c>
      <c r="I106" s="56">
        <f t="shared" si="1"/>
        <v>27</v>
      </c>
      <c r="J106" s="125" t="s">
        <v>2432</v>
      </c>
      <c r="K106" s="76" t="s">
        <v>2404</v>
      </c>
      <c r="L106" s="100" t="s">
        <v>850</v>
      </c>
      <c r="M106" s="101">
        <v>9678474952</v>
      </c>
      <c r="N106" s="95" t="s">
        <v>851</v>
      </c>
      <c r="O106" s="101">
        <v>8876441074</v>
      </c>
      <c r="P106" s="78" t="s">
        <v>2463</v>
      </c>
      <c r="Q106" s="78" t="s">
        <v>403</v>
      </c>
      <c r="R106" s="102">
        <v>10</v>
      </c>
      <c r="S106" s="102" t="s">
        <v>504</v>
      </c>
      <c r="T106" s="18"/>
    </row>
    <row r="107" spans="1:20" ht="24">
      <c r="A107" s="4">
        <v>103</v>
      </c>
      <c r="B107" s="71" t="s">
        <v>94</v>
      </c>
      <c r="C107" s="67" t="s">
        <v>2304</v>
      </c>
      <c r="D107" s="144" t="s">
        <v>25</v>
      </c>
      <c r="E107" s="71" t="s">
        <v>2305</v>
      </c>
      <c r="F107" s="72"/>
      <c r="G107" s="123">
        <v>18.620689655172413</v>
      </c>
      <c r="H107" s="123">
        <v>17.379310344827587</v>
      </c>
      <c r="I107" s="56">
        <f t="shared" si="1"/>
        <v>36</v>
      </c>
      <c r="J107" s="125" t="s">
        <v>2433</v>
      </c>
      <c r="K107" s="76" t="s">
        <v>2404</v>
      </c>
      <c r="L107" s="81" t="s">
        <v>490</v>
      </c>
      <c r="M107" s="96">
        <v>9085739542</v>
      </c>
      <c r="N107" s="81" t="s">
        <v>1713</v>
      </c>
      <c r="O107" s="96">
        <v>9435249016</v>
      </c>
      <c r="P107" s="78" t="s">
        <v>2463</v>
      </c>
      <c r="Q107" s="78" t="s">
        <v>403</v>
      </c>
      <c r="R107" s="102">
        <v>5</v>
      </c>
      <c r="S107" s="102" t="s">
        <v>504</v>
      </c>
      <c r="T107" s="18"/>
    </row>
    <row r="108" spans="1:20" ht="36">
      <c r="A108" s="4">
        <v>104</v>
      </c>
      <c r="B108" s="71" t="s">
        <v>94</v>
      </c>
      <c r="C108" s="67" t="s">
        <v>2306</v>
      </c>
      <c r="D108" s="144" t="s">
        <v>25</v>
      </c>
      <c r="E108" s="71" t="s">
        <v>2307</v>
      </c>
      <c r="F108" s="72"/>
      <c r="G108" s="123">
        <v>17.018867924528301</v>
      </c>
      <c r="H108" s="123">
        <v>23.981132075471699</v>
      </c>
      <c r="I108" s="56">
        <f t="shared" si="1"/>
        <v>41</v>
      </c>
      <c r="J108" s="125" t="s">
        <v>2434</v>
      </c>
      <c r="K108" s="76" t="s">
        <v>709</v>
      </c>
      <c r="L108" s="81" t="s">
        <v>490</v>
      </c>
      <c r="M108" s="96">
        <v>9085739542</v>
      </c>
      <c r="N108" s="81" t="s">
        <v>1713</v>
      </c>
      <c r="O108" s="96">
        <v>9435249016</v>
      </c>
      <c r="P108" s="78" t="s">
        <v>2464</v>
      </c>
      <c r="Q108" s="78" t="s">
        <v>405</v>
      </c>
      <c r="R108" s="102">
        <v>5</v>
      </c>
      <c r="S108" s="102" t="s">
        <v>504</v>
      </c>
      <c r="T108" s="18"/>
    </row>
    <row r="109" spans="1:20" ht="24">
      <c r="A109" s="4">
        <v>105</v>
      </c>
      <c r="B109" s="71" t="s">
        <v>94</v>
      </c>
      <c r="C109" s="67" t="s">
        <v>2308</v>
      </c>
      <c r="D109" s="144" t="s">
        <v>25</v>
      </c>
      <c r="E109" s="71" t="s">
        <v>2309</v>
      </c>
      <c r="F109" s="72"/>
      <c r="G109" s="123">
        <v>37.974683544303801</v>
      </c>
      <c r="H109" s="123">
        <v>37.025316455696199</v>
      </c>
      <c r="I109" s="56">
        <f t="shared" si="1"/>
        <v>75</v>
      </c>
      <c r="J109" s="125" t="s">
        <v>2435</v>
      </c>
      <c r="K109" s="76" t="s">
        <v>2402</v>
      </c>
      <c r="L109" s="100" t="s">
        <v>850</v>
      </c>
      <c r="M109" s="101">
        <v>9678474952</v>
      </c>
      <c r="N109" s="95" t="s">
        <v>851</v>
      </c>
      <c r="O109" s="101">
        <v>8876441074</v>
      </c>
      <c r="P109" s="78" t="s">
        <v>2464</v>
      </c>
      <c r="Q109" s="78" t="s">
        <v>405</v>
      </c>
      <c r="R109" s="102">
        <v>5</v>
      </c>
      <c r="S109" s="102" t="s">
        <v>504</v>
      </c>
      <c r="T109" s="18"/>
    </row>
    <row r="110" spans="1:20" ht="36">
      <c r="A110" s="4">
        <v>106</v>
      </c>
      <c r="B110" s="71" t="s">
        <v>94</v>
      </c>
      <c r="C110" s="67" t="s">
        <v>2310</v>
      </c>
      <c r="D110" s="144" t="s">
        <v>25</v>
      </c>
      <c r="E110" s="71" t="s">
        <v>2311</v>
      </c>
      <c r="F110" s="72"/>
      <c r="G110" s="123">
        <v>34.782608695652172</v>
      </c>
      <c r="H110" s="123">
        <v>25.217391304347828</v>
      </c>
      <c r="I110" s="56">
        <f t="shared" si="1"/>
        <v>60</v>
      </c>
      <c r="J110" s="125" t="s">
        <v>2436</v>
      </c>
      <c r="K110" s="76" t="s">
        <v>2402</v>
      </c>
      <c r="L110" s="81" t="s">
        <v>490</v>
      </c>
      <c r="M110" s="96">
        <v>9085739542</v>
      </c>
      <c r="N110" s="81" t="s">
        <v>1713</v>
      </c>
      <c r="O110" s="96">
        <v>9435249016</v>
      </c>
      <c r="P110" s="78" t="s">
        <v>2464</v>
      </c>
      <c r="Q110" s="78" t="s">
        <v>405</v>
      </c>
      <c r="R110" s="102">
        <v>5</v>
      </c>
      <c r="S110" s="102" t="s">
        <v>504</v>
      </c>
      <c r="T110" s="18"/>
    </row>
    <row r="111" spans="1:20" ht="36">
      <c r="A111" s="4">
        <v>107</v>
      </c>
      <c r="B111" s="71" t="s">
        <v>94</v>
      </c>
      <c r="C111" s="67" t="s">
        <v>2312</v>
      </c>
      <c r="D111" s="144" t="s">
        <v>25</v>
      </c>
      <c r="E111" s="71" t="s">
        <v>2313</v>
      </c>
      <c r="F111" s="72"/>
      <c r="G111" s="123">
        <v>27.363636363636367</v>
      </c>
      <c r="H111" s="123">
        <v>28.636363636363633</v>
      </c>
      <c r="I111" s="56">
        <f t="shared" si="1"/>
        <v>56</v>
      </c>
      <c r="J111" s="125" t="s">
        <v>2437</v>
      </c>
      <c r="K111" s="76" t="s">
        <v>2402</v>
      </c>
      <c r="L111" s="95" t="s">
        <v>2102</v>
      </c>
      <c r="M111" s="111">
        <v>9854234092</v>
      </c>
      <c r="N111" s="95" t="s">
        <v>2103</v>
      </c>
      <c r="O111" s="111">
        <v>8471995477</v>
      </c>
      <c r="P111" s="78" t="s">
        <v>2470</v>
      </c>
      <c r="Q111" s="78" t="s">
        <v>407</v>
      </c>
      <c r="R111" s="102">
        <v>10</v>
      </c>
      <c r="S111" s="102" t="s">
        <v>504</v>
      </c>
      <c r="T111" s="18"/>
    </row>
    <row r="112" spans="1:20" ht="36">
      <c r="A112" s="4">
        <v>108</v>
      </c>
      <c r="B112" s="71" t="s">
        <v>94</v>
      </c>
      <c r="C112" s="67" t="s">
        <v>2314</v>
      </c>
      <c r="D112" s="144" t="s">
        <v>25</v>
      </c>
      <c r="E112" s="71" t="s">
        <v>2315</v>
      </c>
      <c r="F112" s="72"/>
      <c r="G112" s="123">
        <v>26.5625</v>
      </c>
      <c r="H112" s="123">
        <v>23.4375</v>
      </c>
      <c r="I112" s="56">
        <f t="shared" si="1"/>
        <v>50</v>
      </c>
      <c r="J112" s="125" t="s">
        <v>2438</v>
      </c>
      <c r="K112" s="76" t="s">
        <v>2402</v>
      </c>
      <c r="L112" s="95" t="s">
        <v>2102</v>
      </c>
      <c r="M112" s="111">
        <v>9854234092</v>
      </c>
      <c r="N112" s="95" t="s">
        <v>2103</v>
      </c>
      <c r="O112" s="111">
        <v>8471995477</v>
      </c>
      <c r="P112" s="78" t="s">
        <v>2470</v>
      </c>
      <c r="Q112" s="78" t="s">
        <v>407</v>
      </c>
      <c r="R112" s="102">
        <v>14</v>
      </c>
      <c r="S112" s="102" t="s">
        <v>504</v>
      </c>
      <c r="T112" s="18"/>
    </row>
    <row r="113" spans="1:20" ht="25.5">
      <c r="A113" s="4">
        <v>109</v>
      </c>
      <c r="B113" s="71" t="s">
        <v>94</v>
      </c>
      <c r="C113" s="67" t="s">
        <v>2316</v>
      </c>
      <c r="D113" s="144" t="s">
        <v>25</v>
      </c>
      <c r="E113" s="71" t="s">
        <v>2317</v>
      </c>
      <c r="F113" s="72"/>
      <c r="G113" s="123">
        <v>30</v>
      </c>
      <c r="H113" s="123">
        <v>32</v>
      </c>
      <c r="I113" s="56">
        <f t="shared" si="1"/>
        <v>62</v>
      </c>
      <c r="J113" s="125" t="s">
        <v>2439</v>
      </c>
      <c r="K113" s="76" t="s">
        <v>2402</v>
      </c>
      <c r="L113" s="95" t="s">
        <v>2102</v>
      </c>
      <c r="M113" s="111">
        <v>9854234092</v>
      </c>
      <c r="N113" s="95" t="s">
        <v>2103</v>
      </c>
      <c r="O113" s="111">
        <v>8471995477</v>
      </c>
      <c r="P113" s="78" t="s">
        <v>2470</v>
      </c>
      <c r="Q113" s="78" t="s">
        <v>407</v>
      </c>
      <c r="R113" s="102">
        <v>14</v>
      </c>
      <c r="S113" s="102" t="s">
        <v>504</v>
      </c>
      <c r="T113" s="18"/>
    </row>
    <row r="114" spans="1:20" ht="36">
      <c r="A114" s="4">
        <v>110</v>
      </c>
      <c r="B114" s="71" t="s">
        <v>94</v>
      </c>
      <c r="C114" s="67" t="s">
        <v>2318</v>
      </c>
      <c r="D114" s="144" t="s">
        <v>25</v>
      </c>
      <c r="E114" s="71" t="s">
        <v>2319</v>
      </c>
      <c r="F114" s="72"/>
      <c r="G114" s="123">
        <v>19.764705882352942</v>
      </c>
      <c r="H114" s="123">
        <v>28.235294117647058</v>
      </c>
      <c r="I114" s="56">
        <f t="shared" si="1"/>
        <v>48</v>
      </c>
      <c r="J114" s="125" t="s">
        <v>2440</v>
      </c>
      <c r="K114" s="76" t="s">
        <v>2441</v>
      </c>
      <c r="L114" s="95" t="s">
        <v>2102</v>
      </c>
      <c r="M114" s="111">
        <v>9854234092</v>
      </c>
      <c r="N114" s="95" t="s">
        <v>2103</v>
      </c>
      <c r="O114" s="111">
        <v>8471995477</v>
      </c>
      <c r="P114" s="78" t="s">
        <v>2471</v>
      </c>
      <c r="Q114" s="78" t="s">
        <v>399</v>
      </c>
      <c r="R114" s="102">
        <v>14</v>
      </c>
      <c r="S114" s="102" t="s">
        <v>504</v>
      </c>
      <c r="T114" s="18"/>
    </row>
    <row r="115" spans="1:20" ht="25.5">
      <c r="A115" s="4">
        <v>111</v>
      </c>
      <c r="B115" s="71" t="s">
        <v>94</v>
      </c>
      <c r="C115" s="67" t="s">
        <v>2320</v>
      </c>
      <c r="D115" s="144" t="s">
        <v>25</v>
      </c>
      <c r="E115" s="71" t="s">
        <v>2321</v>
      </c>
      <c r="F115" s="72"/>
      <c r="G115" s="123">
        <v>27.976047904191617</v>
      </c>
      <c r="H115" s="123">
        <v>36.023952095808383</v>
      </c>
      <c r="I115" s="56">
        <f t="shared" si="1"/>
        <v>64</v>
      </c>
      <c r="J115" s="125" t="s">
        <v>2442</v>
      </c>
      <c r="K115" s="76" t="s">
        <v>2443</v>
      </c>
      <c r="L115" s="95" t="s">
        <v>2102</v>
      </c>
      <c r="M115" s="111">
        <v>9854234092</v>
      </c>
      <c r="N115" s="95" t="s">
        <v>2103</v>
      </c>
      <c r="O115" s="111">
        <v>8471995477</v>
      </c>
      <c r="P115" s="78" t="s">
        <v>2471</v>
      </c>
      <c r="Q115" s="78" t="s">
        <v>399</v>
      </c>
      <c r="R115" s="102">
        <v>14</v>
      </c>
      <c r="S115" s="102" t="s">
        <v>504</v>
      </c>
      <c r="T115" s="18"/>
    </row>
    <row r="116" spans="1:20" ht="25.5">
      <c r="A116" s="4">
        <v>112</v>
      </c>
      <c r="B116" s="71" t="s">
        <v>94</v>
      </c>
      <c r="C116" s="67" t="s">
        <v>2322</v>
      </c>
      <c r="D116" s="144" t="s">
        <v>25</v>
      </c>
      <c r="E116" s="71" t="s">
        <v>2323</v>
      </c>
      <c r="F116" s="72"/>
      <c r="G116" s="123">
        <v>13.357142857142858</v>
      </c>
      <c r="H116" s="123">
        <v>20.642857142857142</v>
      </c>
      <c r="I116" s="56">
        <f t="shared" si="1"/>
        <v>34</v>
      </c>
      <c r="J116" s="125" t="s">
        <v>2444</v>
      </c>
      <c r="K116" s="76" t="s">
        <v>2404</v>
      </c>
      <c r="L116" s="95" t="s">
        <v>2102</v>
      </c>
      <c r="M116" s="111">
        <v>9854234092</v>
      </c>
      <c r="N116" s="95" t="s">
        <v>2103</v>
      </c>
      <c r="O116" s="111">
        <v>8471995477</v>
      </c>
      <c r="P116" s="78" t="s">
        <v>2471</v>
      </c>
      <c r="Q116" s="78" t="s">
        <v>399</v>
      </c>
      <c r="R116" s="102">
        <v>14</v>
      </c>
      <c r="S116" s="102" t="s">
        <v>504</v>
      </c>
      <c r="T116" s="18"/>
    </row>
    <row r="117" spans="1:20">
      <c r="A117" s="4">
        <v>113</v>
      </c>
      <c r="B117" s="17"/>
      <c r="C117" s="18"/>
      <c r="D117" s="18"/>
      <c r="E117" s="19"/>
      <c r="F117" s="18"/>
      <c r="G117" s="19"/>
      <c r="H117" s="19"/>
      <c r="I117" s="56">
        <f t="shared" si="1"/>
        <v>0</v>
      </c>
      <c r="J117" s="18"/>
      <c r="K117" s="18"/>
      <c r="L117" s="18"/>
      <c r="M117" s="18"/>
      <c r="N117" s="18"/>
      <c r="O117" s="18"/>
      <c r="P117" s="23"/>
      <c r="Q117" s="18"/>
      <c r="R117" s="18"/>
      <c r="S117" s="18"/>
      <c r="T117" s="18"/>
    </row>
    <row r="118" spans="1:20">
      <c r="A118" s="4">
        <v>114</v>
      </c>
      <c r="B118" s="17"/>
      <c r="C118" s="18"/>
      <c r="D118" s="18"/>
      <c r="E118" s="19"/>
      <c r="F118" s="18"/>
      <c r="G118" s="19"/>
      <c r="H118" s="19"/>
      <c r="I118" s="56">
        <f t="shared" si="1"/>
        <v>0</v>
      </c>
      <c r="J118" s="18"/>
      <c r="K118" s="18"/>
      <c r="L118" s="18"/>
      <c r="M118" s="18"/>
      <c r="N118" s="18"/>
      <c r="O118" s="18"/>
      <c r="P118" s="23"/>
      <c r="Q118" s="18"/>
      <c r="R118" s="18"/>
      <c r="S118" s="18"/>
      <c r="T118" s="18"/>
    </row>
    <row r="119" spans="1:20">
      <c r="A119" s="4">
        <v>115</v>
      </c>
      <c r="B119" s="17"/>
      <c r="C119" s="18"/>
      <c r="D119" s="18"/>
      <c r="E119" s="19"/>
      <c r="F119" s="18"/>
      <c r="G119" s="19"/>
      <c r="H119" s="19"/>
      <c r="I119" s="56">
        <f t="shared" si="1"/>
        <v>0</v>
      </c>
      <c r="J119" s="18"/>
      <c r="K119" s="18"/>
      <c r="L119" s="18"/>
      <c r="M119" s="18"/>
      <c r="N119" s="18"/>
      <c r="O119" s="18"/>
      <c r="P119" s="23"/>
      <c r="Q119" s="18"/>
      <c r="R119" s="18"/>
      <c r="S119" s="18"/>
      <c r="T119" s="18"/>
    </row>
    <row r="120" spans="1:20">
      <c r="A120" s="4">
        <v>116</v>
      </c>
      <c r="B120" s="17"/>
      <c r="C120" s="18"/>
      <c r="D120" s="18"/>
      <c r="E120" s="19"/>
      <c r="F120" s="18"/>
      <c r="G120" s="19"/>
      <c r="H120" s="19"/>
      <c r="I120" s="56">
        <f t="shared" si="1"/>
        <v>0</v>
      </c>
      <c r="J120" s="18"/>
      <c r="K120" s="18"/>
      <c r="L120" s="18"/>
      <c r="M120" s="18"/>
      <c r="N120" s="18"/>
      <c r="O120" s="18"/>
      <c r="P120" s="23"/>
      <c r="Q120" s="18"/>
      <c r="R120" s="18"/>
      <c r="S120" s="18"/>
      <c r="T120" s="18"/>
    </row>
    <row r="121" spans="1:20">
      <c r="A121" s="4">
        <v>117</v>
      </c>
      <c r="B121" s="17"/>
      <c r="C121" s="18"/>
      <c r="D121" s="18"/>
      <c r="E121" s="19"/>
      <c r="F121" s="18"/>
      <c r="G121" s="19"/>
      <c r="H121" s="19"/>
      <c r="I121" s="56">
        <f t="shared" si="1"/>
        <v>0</v>
      </c>
      <c r="J121" s="18"/>
      <c r="K121" s="18"/>
      <c r="L121" s="18"/>
      <c r="M121" s="18"/>
      <c r="N121" s="18"/>
      <c r="O121" s="18"/>
      <c r="P121" s="23"/>
      <c r="Q121" s="18"/>
      <c r="R121" s="18"/>
      <c r="S121" s="18"/>
      <c r="T121" s="18"/>
    </row>
    <row r="122" spans="1:20">
      <c r="A122" s="4">
        <v>118</v>
      </c>
      <c r="B122" s="17"/>
      <c r="C122" s="18"/>
      <c r="D122" s="18"/>
      <c r="E122" s="19"/>
      <c r="F122" s="18"/>
      <c r="G122" s="19"/>
      <c r="H122" s="19"/>
      <c r="I122" s="56">
        <f t="shared" si="1"/>
        <v>0</v>
      </c>
      <c r="J122" s="18"/>
      <c r="K122" s="18"/>
      <c r="L122" s="18"/>
      <c r="M122" s="18"/>
      <c r="N122" s="18"/>
      <c r="O122" s="18"/>
      <c r="P122" s="23"/>
      <c r="Q122" s="18"/>
      <c r="R122" s="18"/>
      <c r="S122" s="18"/>
      <c r="T122" s="18"/>
    </row>
    <row r="123" spans="1:20">
      <c r="A123" s="4">
        <v>119</v>
      </c>
      <c r="B123" s="17"/>
      <c r="C123" s="18"/>
      <c r="D123" s="18"/>
      <c r="E123" s="19"/>
      <c r="F123" s="18"/>
      <c r="G123" s="19"/>
      <c r="H123" s="19"/>
      <c r="I123" s="56">
        <f t="shared" si="1"/>
        <v>0</v>
      </c>
      <c r="J123" s="18"/>
      <c r="K123" s="18"/>
      <c r="L123" s="18"/>
      <c r="M123" s="18"/>
      <c r="N123" s="18"/>
      <c r="O123" s="18"/>
      <c r="P123" s="23"/>
      <c r="Q123" s="18"/>
      <c r="R123" s="18"/>
      <c r="S123" s="18"/>
      <c r="T123" s="18"/>
    </row>
    <row r="124" spans="1:20">
      <c r="A124" s="4">
        <v>120</v>
      </c>
      <c r="B124" s="17"/>
      <c r="C124" s="18"/>
      <c r="D124" s="18"/>
      <c r="E124" s="19"/>
      <c r="F124" s="18"/>
      <c r="G124" s="19"/>
      <c r="H124" s="19"/>
      <c r="I124" s="56">
        <f t="shared" si="1"/>
        <v>0</v>
      </c>
      <c r="J124" s="18"/>
      <c r="K124" s="18"/>
      <c r="L124" s="18"/>
      <c r="M124" s="18"/>
      <c r="N124" s="18"/>
      <c r="O124" s="18"/>
      <c r="P124" s="23"/>
      <c r="Q124" s="18"/>
      <c r="R124" s="18"/>
      <c r="S124" s="18"/>
      <c r="T124" s="18"/>
    </row>
    <row r="125" spans="1:20">
      <c r="A125" s="4">
        <v>121</v>
      </c>
      <c r="B125" s="17"/>
      <c r="C125" s="18"/>
      <c r="D125" s="18"/>
      <c r="E125" s="19"/>
      <c r="F125" s="18"/>
      <c r="G125" s="19"/>
      <c r="H125" s="19"/>
      <c r="I125" s="56">
        <f t="shared" si="1"/>
        <v>0</v>
      </c>
      <c r="J125" s="18"/>
      <c r="K125" s="18"/>
      <c r="L125" s="18"/>
      <c r="M125" s="18"/>
      <c r="N125" s="18"/>
      <c r="O125" s="18"/>
      <c r="P125" s="23"/>
      <c r="Q125" s="18"/>
      <c r="R125" s="18"/>
      <c r="S125" s="18"/>
      <c r="T125" s="18"/>
    </row>
    <row r="126" spans="1:20">
      <c r="A126" s="4">
        <v>122</v>
      </c>
      <c r="B126" s="17"/>
      <c r="C126" s="18"/>
      <c r="D126" s="18"/>
      <c r="E126" s="19"/>
      <c r="F126" s="18"/>
      <c r="G126" s="19"/>
      <c r="H126" s="19"/>
      <c r="I126" s="56">
        <f t="shared" si="1"/>
        <v>0</v>
      </c>
      <c r="J126" s="18"/>
      <c r="K126" s="18"/>
      <c r="L126" s="18"/>
      <c r="M126" s="18"/>
      <c r="N126" s="18"/>
      <c r="O126" s="18"/>
      <c r="P126" s="23"/>
      <c r="Q126" s="18"/>
      <c r="R126" s="18"/>
      <c r="S126" s="18"/>
      <c r="T126" s="18"/>
    </row>
    <row r="127" spans="1:20">
      <c r="A127" s="4">
        <v>123</v>
      </c>
      <c r="B127" s="17"/>
      <c r="C127" s="18"/>
      <c r="D127" s="18"/>
      <c r="E127" s="19"/>
      <c r="F127" s="18"/>
      <c r="G127" s="19"/>
      <c r="H127" s="19"/>
      <c r="I127" s="56">
        <f t="shared" si="1"/>
        <v>0</v>
      </c>
      <c r="J127" s="18"/>
      <c r="K127" s="18"/>
      <c r="L127" s="18"/>
      <c r="M127" s="18"/>
      <c r="N127" s="18"/>
      <c r="O127" s="18"/>
      <c r="P127" s="23"/>
      <c r="Q127" s="18"/>
      <c r="R127" s="18"/>
      <c r="S127" s="18"/>
      <c r="T127" s="18"/>
    </row>
    <row r="128" spans="1:20">
      <c r="A128" s="4">
        <v>124</v>
      </c>
      <c r="B128" s="17"/>
      <c r="C128" s="18"/>
      <c r="D128" s="18"/>
      <c r="E128" s="19"/>
      <c r="F128" s="18"/>
      <c r="G128" s="19"/>
      <c r="H128" s="19"/>
      <c r="I128" s="56">
        <f t="shared" si="1"/>
        <v>0</v>
      </c>
      <c r="J128" s="18"/>
      <c r="K128" s="18"/>
      <c r="L128" s="18"/>
      <c r="M128" s="18"/>
      <c r="N128" s="18"/>
      <c r="O128" s="18"/>
      <c r="P128" s="23"/>
      <c r="Q128" s="18"/>
      <c r="R128" s="18"/>
      <c r="S128" s="18"/>
      <c r="T128" s="18"/>
    </row>
    <row r="129" spans="1:20">
      <c r="A129" s="4">
        <v>125</v>
      </c>
      <c r="B129" s="17"/>
      <c r="C129" s="18"/>
      <c r="D129" s="18"/>
      <c r="E129" s="19"/>
      <c r="F129" s="18"/>
      <c r="G129" s="19"/>
      <c r="H129" s="19"/>
      <c r="I129" s="56">
        <f t="shared" si="1"/>
        <v>0</v>
      </c>
      <c r="J129" s="18"/>
      <c r="K129" s="18"/>
      <c r="L129" s="18"/>
      <c r="M129" s="18"/>
      <c r="N129" s="18"/>
      <c r="O129" s="18"/>
      <c r="P129" s="23"/>
      <c r="Q129" s="18"/>
      <c r="R129" s="18"/>
      <c r="S129" s="18"/>
      <c r="T129" s="18"/>
    </row>
    <row r="130" spans="1:20">
      <c r="A130" s="4">
        <v>126</v>
      </c>
      <c r="B130" s="17"/>
      <c r="C130" s="18"/>
      <c r="D130" s="18"/>
      <c r="E130" s="19"/>
      <c r="F130" s="18"/>
      <c r="G130" s="19"/>
      <c r="H130" s="19"/>
      <c r="I130" s="56">
        <f t="shared" si="1"/>
        <v>0</v>
      </c>
      <c r="J130" s="18"/>
      <c r="K130" s="18"/>
      <c r="L130" s="18"/>
      <c r="M130" s="18"/>
      <c r="N130" s="18"/>
      <c r="O130" s="18"/>
      <c r="P130" s="23"/>
      <c r="Q130" s="18"/>
      <c r="R130" s="18"/>
      <c r="S130" s="18"/>
      <c r="T130" s="18"/>
    </row>
    <row r="131" spans="1:20">
      <c r="A131" s="4">
        <v>127</v>
      </c>
      <c r="B131" s="17"/>
      <c r="C131" s="18"/>
      <c r="D131" s="18"/>
      <c r="E131" s="19"/>
      <c r="F131" s="18"/>
      <c r="G131" s="19"/>
      <c r="H131" s="19"/>
      <c r="I131" s="56">
        <f t="shared" si="1"/>
        <v>0</v>
      </c>
      <c r="J131" s="18"/>
      <c r="K131" s="18"/>
      <c r="L131" s="18"/>
      <c r="M131" s="18"/>
      <c r="N131" s="18"/>
      <c r="O131" s="18"/>
      <c r="P131" s="23"/>
      <c r="Q131" s="18"/>
      <c r="R131" s="18"/>
      <c r="S131" s="18"/>
      <c r="T131" s="18"/>
    </row>
    <row r="132" spans="1:20">
      <c r="A132" s="4">
        <v>128</v>
      </c>
      <c r="B132" s="17"/>
      <c r="C132" s="18"/>
      <c r="D132" s="18"/>
      <c r="E132" s="19"/>
      <c r="F132" s="18"/>
      <c r="G132" s="19"/>
      <c r="H132" s="19"/>
      <c r="I132" s="56">
        <f t="shared" si="1"/>
        <v>0</v>
      </c>
      <c r="J132" s="18"/>
      <c r="K132" s="18"/>
      <c r="L132" s="18"/>
      <c r="M132" s="18"/>
      <c r="N132" s="18"/>
      <c r="O132" s="18"/>
      <c r="P132" s="23"/>
      <c r="Q132" s="18"/>
      <c r="R132" s="18"/>
      <c r="S132" s="18"/>
      <c r="T132" s="18"/>
    </row>
    <row r="133" spans="1:20">
      <c r="A133" s="4">
        <v>129</v>
      </c>
      <c r="B133" s="17"/>
      <c r="C133" s="18"/>
      <c r="D133" s="18"/>
      <c r="E133" s="19"/>
      <c r="F133" s="18"/>
      <c r="G133" s="19"/>
      <c r="H133" s="19"/>
      <c r="I133" s="56">
        <f t="shared" si="1"/>
        <v>0</v>
      </c>
      <c r="J133" s="18"/>
      <c r="K133" s="18"/>
      <c r="L133" s="18"/>
      <c r="M133" s="18"/>
      <c r="N133" s="18"/>
      <c r="O133" s="18"/>
      <c r="P133" s="23"/>
      <c r="Q133" s="18"/>
      <c r="R133" s="18"/>
      <c r="S133" s="18"/>
      <c r="T133" s="18"/>
    </row>
    <row r="134" spans="1:20">
      <c r="A134" s="4">
        <v>130</v>
      </c>
      <c r="B134" s="17"/>
      <c r="C134" s="18"/>
      <c r="D134" s="18"/>
      <c r="E134" s="19"/>
      <c r="F134" s="18"/>
      <c r="G134" s="19"/>
      <c r="H134" s="19"/>
      <c r="I134" s="56">
        <f t="shared" ref="I134:I164" si="2">SUM(G134:H134)</f>
        <v>0</v>
      </c>
      <c r="J134" s="18"/>
      <c r="K134" s="18"/>
      <c r="L134" s="18"/>
      <c r="M134" s="18"/>
      <c r="N134" s="18"/>
      <c r="O134" s="18"/>
      <c r="P134" s="23"/>
      <c r="Q134" s="18"/>
      <c r="R134" s="18"/>
      <c r="S134" s="18"/>
      <c r="T134" s="18"/>
    </row>
    <row r="135" spans="1:20">
      <c r="A135" s="4">
        <v>131</v>
      </c>
      <c r="B135" s="17"/>
      <c r="C135" s="18"/>
      <c r="D135" s="18"/>
      <c r="E135" s="19"/>
      <c r="F135" s="18"/>
      <c r="G135" s="19"/>
      <c r="H135" s="19"/>
      <c r="I135" s="56">
        <f t="shared" si="2"/>
        <v>0</v>
      </c>
      <c r="J135" s="18"/>
      <c r="K135" s="18"/>
      <c r="L135" s="18"/>
      <c r="M135" s="18"/>
      <c r="N135" s="18"/>
      <c r="O135" s="18"/>
      <c r="P135" s="23"/>
      <c r="Q135" s="18"/>
      <c r="R135" s="18"/>
      <c r="S135" s="18"/>
      <c r="T135" s="18"/>
    </row>
    <row r="136" spans="1:20">
      <c r="A136" s="4">
        <v>132</v>
      </c>
      <c r="B136" s="17"/>
      <c r="C136" s="18"/>
      <c r="D136" s="18"/>
      <c r="E136" s="19"/>
      <c r="F136" s="18"/>
      <c r="G136" s="19"/>
      <c r="H136" s="19"/>
      <c r="I136" s="56">
        <f t="shared" si="2"/>
        <v>0</v>
      </c>
      <c r="J136" s="18"/>
      <c r="K136" s="18"/>
      <c r="L136" s="18"/>
      <c r="M136" s="18"/>
      <c r="N136" s="18"/>
      <c r="O136" s="18"/>
      <c r="P136" s="23"/>
      <c r="Q136" s="18"/>
      <c r="R136" s="18"/>
      <c r="S136" s="18"/>
      <c r="T136" s="18"/>
    </row>
    <row r="137" spans="1:20">
      <c r="A137" s="4">
        <v>133</v>
      </c>
      <c r="B137" s="17"/>
      <c r="C137" s="18"/>
      <c r="D137" s="18"/>
      <c r="E137" s="19"/>
      <c r="F137" s="18"/>
      <c r="G137" s="19"/>
      <c r="H137" s="19"/>
      <c r="I137" s="56">
        <f t="shared" si="2"/>
        <v>0</v>
      </c>
      <c r="J137" s="18"/>
      <c r="K137" s="18"/>
      <c r="L137" s="18"/>
      <c r="M137" s="18"/>
      <c r="N137" s="18"/>
      <c r="O137" s="18"/>
      <c r="P137" s="23"/>
      <c r="Q137" s="18"/>
      <c r="R137" s="18"/>
      <c r="S137" s="18"/>
      <c r="T137" s="18"/>
    </row>
    <row r="138" spans="1:20">
      <c r="A138" s="4">
        <v>134</v>
      </c>
      <c r="B138" s="17"/>
      <c r="C138" s="18"/>
      <c r="D138" s="18"/>
      <c r="E138" s="19"/>
      <c r="F138" s="18"/>
      <c r="G138" s="19"/>
      <c r="H138" s="19"/>
      <c r="I138" s="56">
        <f t="shared" si="2"/>
        <v>0</v>
      </c>
      <c r="J138" s="18"/>
      <c r="K138" s="18"/>
      <c r="L138" s="18"/>
      <c r="M138" s="18"/>
      <c r="N138" s="18"/>
      <c r="O138" s="18"/>
      <c r="P138" s="23"/>
      <c r="Q138" s="18"/>
      <c r="R138" s="18"/>
      <c r="S138" s="18"/>
      <c r="T138" s="18"/>
    </row>
    <row r="139" spans="1:20">
      <c r="A139" s="4">
        <v>135</v>
      </c>
      <c r="B139" s="17"/>
      <c r="C139" s="18"/>
      <c r="D139" s="18"/>
      <c r="E139" s="19"/>
      <c r="F139" s="18"/>
      <c r="G139" s="19"/>
      <c r="H139" s="19"/>
      <c r="I139" s="56">
        <f t="shared" si="2"/>
        <v>0</v>
      </c>
      <c r="J139" s="18"/>
      <c r="K139" s="18"/>
      <c r="L139" s="18"/>
      <c r="M139" s="18"/>
      <c r="N139" s="18"/>
      <c r="O139" s="18"/>
      <c r="P139" s="23"/>
      <c r="Q139" s="18"/>
      <c r="R139" s="18"/>
      <c r="S139" s="18"/>
      <c r="T139" s="18"/>
    </row>
    <row r="140" spans="1:20">
      <c r="A140" s="4">
        <v>136</v>
      </c>
      <c r="B140" s="17"/>
      <c r="C140" s="18"/>
      <c r="D140" s="18"/>
      <c r="E140" s="19"/>
      <c r="F140" s="18"/>
      <c r="G140" s="19"/>
      <c r="H140" s="19"/>
      <c r="I140" s="56">
        <f t="shared" si="2"/>
        <v>0</v>
      </c>
      <c r="J140" s="18"/>
      <c r="K140" s="18"/>
      <c r="L140" s="18"/>
      <c r="M140" s="18"/>
      <c r="N140" s="18"/>
      <c r="O140" s="18"/>
      <c r="P140" s="23"/>
      <c r="Q140" s="18"/>
      <c r="R140" s="18"/>
      <c r="S140" s="18"/>
      <c r="T140" s="18"/>
    </row>
    <row r="141" spans="1:20">
      <c r="A141" s="4">
        <v>137</v>
      </c>
      <c r="B141" s="17"/>
      <c r="C141" s="18"/>
      <c r="D141" s="18"/>
      <c r="E141" s="19"/>
      <c r="F141" s="18"/>
      <c r="G141" s="19"/>
      <c r="H141" s="19"/>
      <c r="I141" s="56">
        <f t="shared" si="2"/>
        <v>0</v>
      </c>
      <c r="J141" s="18"/>
      <c r="K141" s="18"/>
      <c r="L141" s="18"/>
      <c r="M141" s="18"/>
      <c r="N141" s="18"/>
      <c r="O141" s="18"/>
      <c r="P141" s="23"/>
      <c r="Q141" s="18"/>
      <c r="R141" s="18"/>
      <c r="S141" s="18"/>
      <c r="T141" s="18"/>
    </row>
    <row r="142" spans="1:20">
      <c r="A142" s="4">
        <v>138</v>
      </c>
      <c r="B142" s="17"/>
      <c r="C142" s="18"/>
      <c r="D142" s="18"/>
      <c r="E142" s="19"/>
      <c r="F142" s="18"/>
      <c r="G142" s="19"/>
      <c r="H142" s="19"/>
      <c r="I142" s="56">
        <f t="shared" si="2"/>
        <v>0</v>
      </c>
      <c r="J142" s="18"/>
      <c r="K142" s="18"/>
      <c r="L142" s="18"/>
      <c r="M142" s="18"/>
      <c r="N142" s="18"/>
      <c r="O142" s="18"/>
      <c r="P142" s="23"/>
      <c r="Q142" s="18"/>
      <c r="R142" s="18"/>
      <c r="S142" s="18"/>
      <c r="T142" s="18"/>
    </row>
    <row r="143" spans="1:20">
      <c r="A143" s="4">
        <v>139</v>
      </c>
      <c r="B143" s="17"/>
      <c r="C143" s="18"/>
      <c r="D143" s="18"/>
      <c r="E143" s="19"/>
      <c r="F143" s="18"/>
      <c r="G143" s="19"/>
      <c r="H143" s="19"/>
      <c r="I143" s="56">
        <f t="shared" si="2"/>
        <v>0</v>
      </c>
      <c r="J143" s="18"/>
      <c r="K143" s="18"/>
      <c r="L143" s="18"/>
      <c r="M143" s="18"/>
      <c r="N143" s="18"/>
      <c r="O143" s="18"/>
      <c r="P143" s="23"/>
      <c r="Q143" s="18"/>
      <c r="R143" s="18"/>
      <c r="S143" s="18"/>
      <c r="T143" s="18"/>
    </row>
    <row r="144" spans="1:20">
      <c r="A144" s="4">
        <v>140</v>
      </c>
      <c r="B144" s="17"/>
      <c r="C144" s="18"/>
      <c r="D144" s="18"/>
      <c r="E144" s="19"/>
      <c r="F144" s="18"/>
      <c r="G144" s="19"/>
      <c r="H144" s="19"/>
      <c r="I144" s="56">
        <f t="shared" si="2"/>
        <v>0</v>
      </c>
      <c r="J144" s="18"/>
      <c r="K144" s="18"/>
      <c r="L144" s="18"/>
      <c r="M144" s="18"/>
      <c r="N144" s="18"/>
      <c r="O144" s="18"/>
      <c r="P144" s="23"/>
      <c r="Q144" s="18"/>
      <c r="R144" s="18"/>
      <c r="S144" s="18"/>
      <c r="T144" s="18"/>
    </row>
    <row r="145" spans="1:20">
      <c r="A145" s="4">
        <v>141</v>
      </c>
      <c r="B145" s="17"/>
      <c r="C145" s="18"/>
      <c r="D145" s="18"/>
      <c r="E145" s="19"/>
      <c r="F145" s="18"/>
      <c r="G145" s="19"/>
      <c r="H145" s="19"/>
      <c r="I145" s="56">
        <f t="shared" si="2"/>
        <v>0</v>
      </c>
      <c r="J145" s="18"/>
      <c r="K145" s="18"/>
      <c r="L145" s="18"/>
      <c r="M145" s="18"/>
      <c r="N145" s="18"/>
      <c r="O145" s="18"/>
      <c r="P145" s="23"/>
      <c r="Q145" s="18"/>
      <c r="R145" s="18"/>
      <c r="S145" s="18"/>
      <c r="T145" s="18"/>
    </row>
    <row r="146" spans="1:20">
      <c r="A146" s="4">
        <v>142</v>
      </c>
      <c r="B146" s="17"/>
      <c r="C146" s="18"/>
      <c r="D146" s="18"/>
      <c r="E146" s="19"/>
      <c r="F146" s="18"/>
      <c r="G146" s="19"/>
      <c r="H146" s="19"/>
      <c r="I146" s="56">
        <f t="shared" si="2"/>
        <v>0</v>
      </c>
      <c r="J146" s="18"/>
      <c r="K146" s="18"/>
      <c r="L146" s="18"/>
      <c r="M146" s="18"/>
      <c r="N146" s="18"/>
      <c r="O146" s="18"/>
      <c r="P146" s="23"/>
      <c r="Q146" s="18"/>
      <c r="R146" s="18"/>
      <c r="S146" s="18"/>
      <c r="T146" s="18"/>
    </row>
    <row r="147" spans="1:20">
      <c r="A147" s="4">
        <v>143</v>
      </c>
      <c r="B147" s="17"/>
      <c r="C147" s="18"/>
      <c r="D147" s="18"/>
      <c r="E147" s="19"/>
      <c r="F147" s="18"/>
      <c r="G147" s="19"/>
      <c r="H147" s="19"/>
      <c r="I147" s="56">
        <f t="shared" si="2"/>
        <v>0</v>
      </c>
      <c r="J147" s="18"/>
      <c r="K147" s="18"/>
      <c r="L147" s="18"/>
      <c r="M147" s="18"/>
      <c r="N147" s="18"/>
      <c r="O147" s="18"/>
      <c r="P147" s="23"/>
      <c r="Q147" s="18"/>
      <c r="R147" s="18"/>
      <c r="S147" s="18"/>
      <c r="T147" s="18"/>
    </row>
    <row r="148" spans="1:20">
      <c r="A148" s="4">
        <v>144</v>
      </c>
      <c r="B148" s="17"/>
      <c r="C148" s="18"/>
      <c r="D148" s="18"/>
      <c r="E148" s="19"/>
      <c r="F148" s="18"/>
      <c r="G148" s="19"/>
      <c r="H148" s="19"/>
      <c r="I148" s="56">
        <f t="shared" si="2"/>
        <v>0</v>
      </c>
      <c r="J148" s="18"/>
      <c r="K148" s="18"/>
      <c r="L148" s="18"/>
      <c r="M148" s="18"/>
      <c r="N148" s="18"/>
      <c r="O148" s="18"/>
      <c r="P148" s="23"/>
      <c r="Q148" s="18"/>
      <c r="R148" s="18"/>
      <c r="S148" s="18"/>
      <c r="T148" s="18"/>
    </row>
    <row r="149" spans="1:20">
      <c r="A149" s="4">
        <v>145</v>
      </c>
      <c r="B149" s="17"/>
      <c r="C149" s="18"/>
      <c r="D149" s="18"/>
      <c r="E149" s="19"/>
      <c r="F149" s="18"/>
      <c r="G149" s="19"/>
      <c r="H149" s="19"/>
      <c r="I149" s="56">
        <f t="shared" si="2"/>
        <v>0</v>
      </c>
      <c r="J149" s="18"/>
      <c r="K149" s="18"/>
      <c r="L149" s="18"/>
      <c r="M149" s="18"/>
      <c r="N149" s="18"/>
      <c r="O149" s="18"/>
      <c r="P149" s="23"/>
      <c r="Q149" s="18"/>
      <c r="R149" s="18"/>
      <c r="S149" s="18"/>
      <c r="T149" s="18"/>
    </row>
    <row r="150" spans="1:20">
      <c r="A150" s="4">
        <v>146</v>
      </c>
      <c r="B150" s="17"/>
      <c r="C150" s="18"/>
      <c r="D150" s="18"/>
      <c r="E150" s="19"/>
      <c r="F150" s="18"/>
      <c r="G150" s="19"/>
      <c r="H150" s="19"/>
      <c r="I150" s="56">
        <f t="shared" si="2"/>
        <v>0</v>
      </c>
      <c r="J150" s="18"/>
      <c r="K150" s="18"/>
      <c r="L150" s="18"/>
      <c r="M150" s="18"/>
      <c r="N150" s="18"/>
      <c r="O150" s="18"/>
      <c r="P150" s="23"/>
      <c r="Q150" s="18"/>
      <c r="R150" s="18"/>
      <c r="S150" s="18"/>
      <c r="T150" s="18"/>
    </row>
    <row r="151" spans="1:20">
      <c r="A151" s="4">
        <v>147</v>
      </c>
      <c r="B151" s="17"/>
      <c r="C151" s="18"/>
      <c r="D151" s="18"/>
      <c r="E151" s="19"/>
      <c r="F151" s="18"/>
      <c r="G151" s="19"/>
      <c r="H151" s="19"/>
      <c r="I151" s="56">
        <f t="shared" si="2"/>
        <v>0</v>
      </c>
      <c r="J151" s="18"/>
      <c r="K151" s="18"/>
      <c r="L151" s="18"/>
      <c r="M151" s="18"/>
      <c r="N151" s="18"/>
      <c r="O151" s="18"/>
      <c r="P151" s="23"/>
      <c r="Q151" s="18"/>
      <c r="R151" s="18"/>
      <c r="S151" s="18"/>
      <c r="T151" s="18"/>
    </row>
    <row r="152" spans="1:20">
      <c r="A152" s="4">
        <v>148</v>
      </c>
      <c r="B152" s="17"/>
      <c r="C152" s="18"/>
      <c r="D152" s="18"/>
      <c r="E152" s="19"/>
      <c r="F152" s="18"/>
      <c r="G152" s="19"/>
      <c r="H152" s="19"/>
      <c r="I152" s="56">
        <f t="shared" si="2"/>
        <v>0</v>
      </c>
      <c r="J152" s="18"/>
      <c r="K152" s="18"/>
      <c r="L152" s="18"/>
      <c r="M152" s="18"/>
      <c r="N152" s="18"/>
      <c r="O152" s="18"/>
      <c r="P152" s="23"/>
      <c r="Q152" s="18"/>
      <c r="R152" s="18"/>
      <c r="S152" s="18"/>
      <c r="T152" s="18"/>
    </row>
    <row r="153" spans="1:20">
      <c r="A153" s="4">
        <v>149</v>
      </c>
      <c r="B153" s="17"/>
      <c r="C153" s="18"/>
      <c r="D153" s="18"/>
      <c r="E153" s="19"/>
      <c r="F153" s="18"/>
      <c r="G153" s="19"/>
      <c r="H153" s="19"/>
      <c r="I153" s="56">
        <f t="shared" si="2"/>
        <v>0</v>
      </c>
      <c r="J153" s="18"/>
      <c r="K153" s="18"/>
      <c r="L153" s="18"/>
      <c r="M153" s="18"/>
      <c r="N153" s="18"/>
      <c r="O153" s="18"/>
      <c r="P153" s="23"/>
      <c r="Q153" s="18"/>
      <c r="R153" s="18"/>
      <c r="S153" s="18"/>
      <c r="T153" s="18"/>
    </row>
    <row r="154" spans="1:20">
      <c r="A154" s="4">
        <v>150</v>
      </c>
      <c r="B154" s="17"/>
      <c r="C154" s="18"/>
      <c r="D154" s="18"/>
      <c r="E154" s="19"/>
      <c r="F154" s="18"/>
      <c r="G154" s="19"/>
      <c r="H154" s="19"/>
      <c r="I154" s="56">
        <f t="shared" si="2"/>
        <v>0</v>
      </c>
      <c r="J154" s="18"/>
      <c r="K154" s="18"/>
      <c r="L154" s="18"/>
      <c r="M154" s="18"/>
      <c r="N154" s="18"/>
      <c r="O154" s="18"/>
      <c r="P154" s="23"/>
      <c r="Q154" s="18"/>
      <c r="R154" s="18"/>
      <c r="S154" s="18"/>
      <c r="T154" s="18"/>
    </row>
    <row r="155" spans="1:20">
      <c r="A155" s="4">
        <v>151</v>
      </c>
      <c r="B155" s="17"/>
      <c r="C155" s="18"/>
      <c r="D155" s="18"/>
      <c r="E155" s="19"/>
      <c r="F155" s="18"/>
      <c r="G155" s="19"/>
      <c r="H155" s="19"/>
      <c r="I155" s="56">
        <f t="shared" si="2"/>
        <v>0</v>
      </c>
      <c r="J155" s="18"/>
      <c r="K155" s="18"/>
      <c r="L155" s="18"/>
      <c r="M155" s="18"/>
      <c r="N155" s="18"/>
      <c r="O155" s="18"/>
      <c r="P155" s="23"/>
      <c r="Q155" s="18"/>
      <c r="R155" s="18"/>
      <c r="S155" s="18"/>
      <c r="T155" s="18"/>
    </row>
    <row r="156" spans="1:20">
      <c r="A156" s="4">
        <v>152</v>
      </c>
      <c r="B156" s="17"/>
      <c r="C156" s="18"/>
      <c r="D156" s="18"/>
      <c r="E156" s="19"/>
      <c r="F156" s="18"/>
      <c r="G156" s="19"/>
      <c r="H156" s="19"/>
      <c r="I156" s="56">
        <f t="shared" si="2"/>
        <v>0</v>
      </c>
      <c r="J156" s="18"/>
      <c r="K156" s="18"/>
      <c r="L156" s="18"/>
      <c r="M156" s="18"/>
      <c r="N156" s="18"/>
      <c r="O156" s="18"/>
      <c r="P156" s="23"/>
      <c r="Q156" s="18"/>
      <c r="R156" s="18"/>
      <c r="S156" s="18"/>
      <c r="T156" s="18"/>
    </row>
    <row r="157" spans="1:20">
      <c r="A157" s="4">
        <v>153</v>
      </c>
      <c r="B157" s="17"/>
      <c r="C157" s="18"/>
      <c r="D157" s="18"/>
      <c r="E157" s="19"/>
      <c r="F157" s="18"/>
      <c r="G157" s="19"/>
      <c r="H157" s="19"/>
      <c r="I157" s="56">
        <f t="shared" si="2"/>
        <v>0</v>
      </c>
      <c r="J157" s="18"/>
      <c r="K157" s="18"/>
      <c r="L157" s="18"/>
      <c r="M157" s="18"/>
      <c r="N157" s="18"/>
      <c r="O157" s="18"/>
      <c r="P157" s="23"/>
      <c r="Q157" s="18"/>
      <c r="R157" s="18"/>
      <c r="S157" s="18"/>
      <c r="T157" s="18"/>
    </row>
    <row r="158" spans="1:20">
      <c r="A158" s="4">
        <v>154</v>
      </c>
      <c r="B158" s="17"/>
      <c r="C158" s="18"/>
      <c r="D158" s="18"/>
      <c r="E158" s="19"/>
      <c r="F158" s="18"/>
      <c r="G158" s="19"/>
      <c r="H158" s="19"/>
      <c r="I158" s="56">
        <f t="shared" si="2"/>
        <v>0</v>
      </c>
      <c r="J158" s="18"/>
      <c r="K158" s="18"/>
      <c r="L158" s="18"/>
      <c r="M158" s="18"/>
      <c r="N158" s="18"/>
      <c r="O158" s="18"/>
      <c r="P158" s="23"/>
      <c r="Q158" s="18"/>
      <c r="R158" s="18"/>
      <c r="S158" s="18"/>
      <c r="T158" s="18"/>
    </row>
    <row r="159" spans="1:20">
      <c r="A159" s="4">
        <v>155</v>
      </c>
      <c r="B159" s="17"/>
      <c r="C159" s="18"/>
      <c r="D159" s="18"/>
      <c r="E159" s="19"/>
      <c r="F159" s="18"/>
      <c r="G159" s="19"/>
      <c r="H159" s="19"/>
      <c r="I159" s="56">
        <f t="shared" si="2"/>
        <v>0</v>
      </c>
      <c r="J159" s="18"/>
      <c r="K159" s="18"/>
      <c r="L159" s="18"/>
      <c r="M159" s="18"/>
      <c r="N159" s="18"/>
      <c r="O159" s="18"/>
      <c r="P159" s="23"/>
      <c r="Q159" s="18"/>
      <c r="R159" s="18"/>
      <c r="S159" s="18"/>
      <c r="T159" s="18"/>
    </row>
    <row r="160" spans="1:20">
      <c r="A160" s="4">
        <v>156</v>
      </c>
      <c r="B160" s="17"/>
      <c r="C160" s="18"/>
      <c r="D160" s="18"/>
      <c r="E160" s="19"/>
      <c r="F160" s="18"/>
      <c r="G160" s="19"/>
      <c r="H160" s="19"/>
      <c r="I160" s="56">
        <f t="shared" si="2"/>
        <v>0</v>
      </c>
      <c r="J160" s="18"/>
      <c r="K160" s="18"/>
      <c r="L160" s="18"/>
      <c r="M160" s="18"/>
      <c r="N160" s="18"/>
      <c r="O160" s="18"/>
      <c r="P160" s="23"/>
      <c r="Q160" s="18"/>
      <c r="R160" s="18"/>
      <c r="S160" s="18"/>
      <c r="T160" s="18"/>
    </row>
    <row r="161" spans="1:20">
      <c r="A161" s="4">
        <v>157</v>
      </c>
      <c r="B161" s="17"/>
      <c r="C161" s="18"/>
      <c r="D161" s="18"/>
      <c r="E161" s="19"/>
      <c r="F161" s="18"/>
      <c r="G161" s="19"/>
      <c r="H161" s="19"/>
      <c r="I161" s="56">
        <f t="shared" si="2"/>
        <v>0</v>
      </c>
      <c r="J161" s="18"/>
      <c r="K161" s="18"/>
      <c r="L161" s="18"/>
      <c r="M161" s="18"/>
      <c r="N161" s="18"/>
      <c r="O161" s="18"/>
      <c r="P161" s="23"/>
      <c r="Q161" s="18"/>
      <c r="R161" s="18"/>
      <c r="S161" s="18"/>
      <c r="T161" s="18"/>
    </row>
    <row r="162" spans="1:20">
      <c r="A162" s="4">
        <v>158</v>
      </c>
      <c r="B162" s="17"/>
      <c r="C162" s="18"/>
      <c r="D162" s="18"/>
      <c r="E162" s="19"/>
      <c r="F162" s="18"/>
      <c r="G162" s="19"/>
      <c r="H162" s="19"/>
      <c r="I162" s="56">
        <f t="shared" si="2"/>
        <v>0</v>
      </c>
      <c r="J162" s="18"/>
      <c r="K162" s="18"/>
      <c r="L162" s="18"/>
      <c r="M162" s="18"/>
      <c r="N162" s="18"/>
      <c r="O162" s="18"/>
      <c r="P162" s="23"/>
      <c r="Q162" s="18"/>
      <c r="R162" s="18"/>
      <c r="S162" s="18"/>
      <c r="T162" s="18"/>
    </row>
    <row r="163" spans="1:20">
      <c r="A163" s="4">
        <v>159</v>
      </c>
      <c r="B163" s="17"/>
      <c r="C163" s="18"/>
      <c r="D163" s="18"/>
      <c r="E163" s="19"/>
      <c r="F163" s="18"/>
      <c r="G163" s="19"/>
      <c r="H163" s="19"/>
      <c r="I163" s="56">
        <f t="shared" si="2"/>
        <v>0</v>
      </c>
      <c r="J163" s="18"/>
      <c r="K163" s="18"/>
      <c r="L163" s="18"/>
      <c r="M163" s="18"/>
      <c r="N163" s="18"/>
      <c r="O163" s="18"/>
      <c r="P163" s="23"/>
      <c r="Q163" s="18"/>
      <c r="R163" s="18"/>
      <c r="S163" s="18"/>
      <c r="T163" s="18"/>
    </row>
    <row r="164" spans="1:20">
      <c r="A164" s="4">
        <v>160</v>
      </c>
      <c r="B164" s="17"/>
      <c r="C164" s="18"/>
      <c r="D164" s="18"/>
      <c r="E164" s="19"/>
      <c r="F164" s="18"/>
      <c r="G164" s="19"/>
      <c r="H164" s="19"/>
      <c r="I164" s="56">
        <f t="shared" si="2"/>
        <v>0</v>
      </c>
      <c r="J164" s="18"/>
      <c r="K164" s="18"/>
      <c r="L164" s="18"/>
      <c r="M164" s="18"/>
      <c r="N164" s="18"/>
      <c r="O164" s="18"/>
      <c r="P164" s="23"/>
      <c r="Q164" s="18"/>
      <c r="R164" s="18"/>
      <c r="S164" s="18"/>
      <c r="T164" s="18"/>
    </row>
    <row r="165" spans="1:20">
      <c r="A165" s="20" t="s">
        <v>11</v>
      </c>
      <c r="B165" s="37"/>
      <c r="C165" s="20">
        <f>COUNTIFS(C6:C164,"*")</f>
        <v>111</v>
      </c>
      <c r="D165" s="20"/>
      <c r="E165" s="13"/>
      <c r="F165" s="20"/>
      <c r="G165" s="55">
        <f>SUM(G6:G164)</f>
        <v>2966.0147152928857</v>
      </c>
      <c r="H165" s="55">
        <f>SUM(H6:H164)</f>
        <v>2890.9852847071147</v>
      </c>
      <c r="I165" s="55">
        <f>SUM(I6:I164)</f>
        <v>5857</v>
      </c>
      <c r="J165" s="20"/>
      <c r="K165" s="20"/>
      <c r="L165" s="20"/>
      <c r="M165" s="20"/>
      <c r="N165" s="20"/>
      <c r="O165" s="20"/>
      <c r="P165" s="14"/>
      <c r="Q165" s="20"/>
      <c r="R165" s="20"/>
      <c r="S165" s="20"/>
      <c r="T165" s="12"/>
    </row>
    <row r="166" spans="1:20">
      <c r="A166" s="42" t="s">
        <v>62</v>
      </c>
      <c r="B166" s="10">
        <f>COUNTIF(B$5:B$164,"Team 1")</f>
        <v>0</v>
      </c>
      <c r="C166" s="42" t="s">
        <v>25</v>
      </c>
      <c r="D166" s="10">
        <f>COUNTIF(D6:D164,"Anganwadi")</f>
        <v>66</v>
      </c>
    </row>
    <row r="167" spans="1:20">
      <c r="A167" s="42" t="s">
        <v>63</v>
      </c>
      <c r="B167" s="10">
        <f>COUNTIF(B$6:B$164,"Team 2")</f>
        <v>0</v>
      </c>
      <c r="C167" s="42" t="s">
        <v>23</v>
      </c>
      <c r="D167" s="10">
        <f>COUNTIF(D6:D164,"School")</f>
        <v>45</v>
      </c>
    </row>
  </sheetData>
  <sheetProtection password="8527" sheet="1" objects="1" scenarios="1"/>
  <mergeCells count="21">
    <mergeCell ref="K3:K4"/>
    <mergeCell ref="R3:R4"/>
    <mergeCell ref="S3:S4"/>
    <mergeCell ref="A1:C1"/>
    <mergeCell ref="M1:T1"/>
    <mergeCell ref="T3:T4"/>
    <mergeCell ref="A2:C2"/>
    <mergeCell ref="L3:L4"/>
    <mergeCell ref="M3:M4"/>
    <mergeCell ref="N3:N4"/>
    <mergeCell ref="O3:O4"/>
    <mergeCell ref="P3:P4"/>
    <mergeCell ref="Q3:Q4"/>
    <mergeCell ref="B3:B4"/>
    <mergeCell ref="A3:A4"/>
    <mergeCell ref="C3:C4"/>
    <mergeCell ref="D3:D4"/>
    <mergeCell ref="E3:E4"/>
    <mergeCell ref="F3:F4"/>
    <mergeCell ref="G3:I3"/>
    <mergeCell ref="J3:J4"/>
  </mergeCells>
  <dataValidations count="3">
    <dataValidation type="list" allowBlank="1" showInputMessage="1" showErrorMessage="1" error="Please select type of institution from drop down list." sqref="D5:D11 D64:D164 D57:D62 D27:D32 D13:D25 D34:D41 D43:D55">
      <formula1>"Anganwadi,School"</formula1>
    </dataValidation>
    <dataValidation type="list" allowBlank="1" showInputMessage="1" showErrorMessage="1" sqref="D165">
      <formula1>"School,Anganwadi Centre"</formula1>
    </dataValidation>
    <dataValidation type="list" allowBlank="1" showInputMessage="1" showErrorMessage="1" sqref="B5:B164">
      <formula1>"Team 1, Team 2"</formula1>
    </dataValidation>
  </dataValidations>
  <printOptions horizontalCentered="1"/>
  <pageMargins left="0.37" right="0.23" top="0.43" bottom="0.45" header="0.3" footer="0.22"/>
  <pageSetup paperSize="9" scale="47" fitToHeight="11000" orientation="landscape" horizontalDpi="0" verticalDpi="0" r:id="rId1"/>
  <headerFooter>
    <oddFooter>&amp;CPages &amp;P of &amp;N</oddFooter>
  </headerFooter>
</worksheet>
</file>

<file path=xl/worksheets/sheet8.xml><?xml version="1.0" encoding="utf-8"?>
<worksheet xmlns="http://schemas.openxmlformats.org/spreadsheetml/2006/main" xmlns:r="http://schemas.openxmlformats.org/officeDocument/2006/relationships">
  <sheetPr>
    <tabColor rgb="FF7030A0"/>
    <pageSetUpPr fitToPage="1"/>
  </sheetPr>
  <dimension ref="A1:K28"/>
  <sheetViews>
    <sheetView workbookViewId="0">
      <selection activeCell="M7" sqref="M7"/>
    </sheetView>
  </sheetViews>
  <sheetFormatPr defaultRowHeight="16.5"/>
  <cols>
    <col min="1" max="1" width="6.42578125" style="34" customWidth="1"/>
    <col min="2" max="2" width="9.85546875" style="25" customWidth="1"/>
    <col min="3" max="3" width="13.42578125" style="25" customWidth="1"/>
    <col min="4" max="6" width="12" style="25" customWidth="1"/>
    <col min="7" max="7" width="14.7109375" style="25" customWidth="1"/>
    <col min="8" max="8" width="13.140625" style="25" customWidth="1"/>
    <col min="9" max="9" width="11.42578125" style="25" customWidth="1"/>
    <col min="10" max="10" width="10.85546875" style="25" customWidth="1"/>
    <col min="11" max="16384" width="9.140625" style="25"/>
  </cols>
  <sheetData>
    <row r="1" spans="1:11" ht="46.5" customHeight="1">
      <c r="A1" s="217" t="s">
        <v>71</v>
      </c>
      <c r="B1" s="217"/>
      <c r="C1" s="217"/>
      <c r="D1" s="217"/>
      <c r="E1" s="217"/>
      <c r="F1" s="218"/>
      <c r="G1" s="218"/>
      <c r="H1" s="218"/>
      <c r="I1" s="218"/>
      <c r="J1" s="218"/>
    </row>
    <row r="2" spans="1:11" ht="25.5">
      <c r="A2" s="219" t="s">
        <v>0</v>
      </c>
      <c r="B2" s="220"/>
      <c r="C2" s="221" t="str">
        <f>'Block at a Glance'!C2:D2</f>
        <v>ASSAM</v>
      </c>
      <c r="D2" s="222"/>
      <c r="E2" s="26" t="s">
        <v>1</v>
      </c>
      <c r="F2" s="223" t="s">
        <v>72</v>
      </c>
      <c r="G2" s="224"/>
      <c r="H2" s="27" t="s">
        <v>24</v>
      </c>
      <c r="I2" s="223" t="s">
        <v>73</v>
      </c>
      <c r="J2" s="224"/>
    </row>
    <row r="3" spans="1:11" ht="28.5" customHeight="1">
      <c r="A3" s="228" t="s">
        <v>66</v>
      </c>
      <c r="B3" s="228"/>
      <c r="C3" s="228"/>
      <c r="D3" s="228"/>
      <c r="E3" s="228"/>
      <c r="F3" s="228"/>
      <c r="G3" s="228"/>
      <c r="H3" s="228"/>
      <c r="I3" s="228"/>
      <c r="J3" s="228"/>
    </row>
    <row r="4" spans="1:11">
      <c r="A4" s="227" t="s">
        <v>27</v>
      </c>
      <c r="B4" s="226" t="s">
        <v>28</v>
      </c>
      <c r="C4" s="225" t="s">
        <v>29</v>
      </c>
      <c r="D4" s="225" t="s">
        <v>36</v>
      </c>
      <c r="E4" s="225"/>
      <c r="F4" s="225"/>
      <c r="G4" s="225" t="s">
        <v>30</v>
      </c>
      <c r="H4" s="225" t="s">
        <v>37</v>
      </c>
      <c r="I4" s="225"/>
      <c r="J4" s="225"/>
    </row>
    <row r="5" spans="1:11" ht="22.5" customHeight="1">
      <c r="A5" s="227"/>
      <c r="B5" s="226"/>
      <c r="C5" s="225"/>
      <c r="D5" s="28" t="s">
        <v>9</v>
      </c>
      <c r="E5" s="28" t="s">
        <v>10</v>
      </c>
      <c r="F5" s="28" t="s">
        <v>11</v>
      </c>
      <c r="G5" s="225"/>
      <c r="H5" s="28" t="s">
        <v>9</v>
      </c>
      <c r="I5" s="28" t="s">
        <v>10</v>
      </c>
      <c r="J5" s="28" t="s">
        <v>11</v>
      </c>
    </row>
    <row r="6" spans="1:11" ht="22.5" customHeight="1">
      <c r="A6" s="43">
        <v>1</v>
      </c>
      <c r="B6" s="57">
        <v>43556</v>
      </c>
      <c r="C6" s="30">
        <f>COUNTIFS('April-19'!D$5:D$164,"Anganwadi")</f>
        <v>62</v>
      </c>
      <c r="D6" s="31">
        <f>SUMIF('April-19'!$D$5:$D$164,"Anganwadi",'April-19'!$G$5:$G$164)</f>
        <v>1205.0238648639897</v>
      </c>
      <c r="E6" s="31">
        <f>SUMIF('April-19'!$D$5:$D$164,"Anganwadi",'April-19'!$H$5:$H$164)</f>
        <v>1150.9761351360103</v>
      </c>
      <c r="F6" s="31">
        <f>+D6+E6</f>
        <v>2356</v>
      </c>
      <c r="G6" s="30">
        <f>COUNTIF('April-19'!D5:D164,"School")</f>
        <v>35</v>
      </c>
      <c r="H6" s="31">
        <f>SUMIF('April-19'!$D$5:$D$164,"School",'April-19'!$G$5:$G$164)</f>
        <v>1528</v>
      </c>
      <c r="I6" s="31">
        <f>SUMIF('April-19'!$D$5:$D$164,"School",'April-19'!$H$5:$H$164)</f>
        <v>1319</v>
      </c>
      <c r="J6" s="31">
        <f>+H6+I6</f>
        <v>2847</v>
      </c>
      <c r="K6" s="32"/>
    </row>
    <row r="7" spans="1:11" ht="22.5" customHeight="1">
      <c r="A7" s="29">
        <v>2</v>
      </c>
      <c r="B7" s="58">
        <v>43601</v>
      </c>
      <c r="C7" s="30">
        <f>COUNTIF('May-19'!D5:D164,"Anganwadi")</f>
        <v>61</v>
      </c>
      <c r="D7" s="31">
        <f>SUMIF('May-19'!$D$5:$D$164,"Anganwadi",'May-19'!$G$5:$G$164)</f>
        <v>1718.2310881708263</v>
      </c>
      <c r="E7" s="31">
        <f>SUMIF('May-19'!$D$5:$D$164,"Anganwadi",'May-19'!$H$5:$H$164)</f>
        <v>1600.7689118291737</v>
      </c>
      <c r="F7" s="31">
        <f t="shared" ref="F7:F11" si="0">+D7+E7</f>
        <v>3319</v>
      </c>
      <c r="G7" s="30">
        <f>COUNTIF('May-19'!D5:D164,"School")</f>
        <v>34</v>
      </c>
      <c r="H7" s="31">
        <f>SUMIF('May-19'!$D$5:$D$164,"School",'May-19'!$G$5:$G$164)</f>
        <v>1306</v>
      </c>
      <c r="I7" s="31">
        <f>SUMIF('May-19'!$D$5:$D$164,"School",'May-19'!$H$5:$H$164)</f>
        <v>1184</v>
      </c>
      <c r="J7" s="31">
        <f t="shared" ref="J7:J11" si="1">+H7+I7</f>
        <v>2490</v>
      </c>
    </row>
    <row r="8" spans="1:11" ht="22.5" customHeight="1">
      <c r="A8" s="29">
        <v>3</v>
      </c>
      <c r="B8" s="58">
        <v>43632</v>
      </c>
      <c r="C8" s="30">
        <f>COUNTIF('Jun-19'!D5:D164,"Anganwadi")</f>
        <v>53</v>
      </c>
      <c r="D8" s="31">
        <f>SUMIF('Jun-19'!$D$5:$D$164,"Anganwadi",'Jun-19'!$G$5:$G$164)</f>
        <v>1772.6507680843927</v>
      </c>
      <c r="E8" s="31">
        <f>SUMIF('Jun-19'!$D$5:$D$164,"Anganwadi",'Jun-19'!$H$5:$H$164)</f>
        <v>1703.3492319156073</v>
      </c>
      <c r="F8" s="31">
        <f t="shared" si="0"/>
        <v>3476</v>
      </c>
      <c r="G8" s="30">
        <f>COUNTIF('Jun-19'!D5:D164,"School")</f>
        <v>40</v>
      </c>
      <c r="H8" s="31">
        <f>SUMIF('Jun-19'!$D$5:$D$164,"School",'Jun-19'!$G$5:$G$164)</f>
        <v>1602</v>
      </c>
      <c r="I8" s="31">
        <f>SUMIF('Jun-19'!$D$5:$D$164,"School",'Jun-19'!$H$5:$H$164)</f>
        <v>1513</v>
      </c>
      <c r="J8" s="31">
        <f t="shared" si="1"/>
        <v>3115</v>
      </c>
    </row>
    <row r="9" spans="1:11" ht="22.5" customHeight="1">
      <c r="A9" s="29">
        <v>4</v>
      </c>
      <c r="B9" s="58">
        <v>43662</v>
      </c>
      <c r="C9" s="30">
        <f>COUNTIF('Jul-19'!D5:D164,"Anganwadi")</f>
        <v>138</v>
      </c>
      <c r="D9" s="31">
        <f>SUMIF('Jul-19'!$D$5:$D$164,"Anganwadi",'Jul-19'!$G$5:$G$164)</f>
        <v>3225.36676114074</v>
      </c>
      <c r="E9" s="31">
        <f>SUMIF('Jul-19'!$D$5:$D$164,"Anganwadi",'Jul-19'!$H$5:$H$164)</f>
        <v>3183.63323885926</v>
      </c>
      <c r="F9" s="31">
        <f t="shared" si="0"/>
        <v>6409</v>
      </c>
      <c r="G9" s="30">
        <f>COUNTIF('Jul-19'!D5:D164,"School")</f>
        <v>0</v>
      </c>
      <c r="H9" s="31">
        <f>SUMIF('Jul-19'!$D$5:$D$164,"School",'Jul-19'!$G$5:$G$164)</f>
        <v>0</v>
      </c>
      <c r="I9" s="31">
        <f>SUMIF('Jul-19'!$D$5:$D$164,"School",'Jul-19'!$H$5:$H$164)</f>
        <v>0</v>
      </c>
      <c r="J9" s="31">
        <f t="shared" si="1"/>
        <v>0</v>
      </c>
    </row>
    <row r="10" spans="1:11" ht="22.5" customHeight="1">
      <c r="A10" s="29">
        <v>5</v>
      </c>
      <c r="B10" s="58">
        <v>43693</v>
      </c>
      <c r="C10" s="30">
        <f>COUNTIF('Aug-19'!D5:D164,"Anganwadi")</f>
        <v>65</v>
      </c>
      <c r="D10" s="31">
        <f>SUMIF('Aug-19'!$D$5:$D$164,"Anganwadi",'Aug-19'!$G$5:$G$164)</f>
        <v>1257.155396853145</v>
      </c>
      <c r="E10" s="31">
        <f>SUMIF('Aug-19'!$D$5:$D$164,"Anganwadi",'Aug-19'!$H$5:$H$164)</f>
        <v>1233.844603146855</v>
      </c>
      <c r="F10" s="31">
        <f t="shared" si="0"/>
        <v>2491</v>
      </c>
      <c r="G10" s="30">
        <f>COUNTIF('Aug-19'!D5:D164,"School")</f>
        <v>53</v>
      </c>
      <c r="H10" s="31">
        <f>SUMIF('Aug-19'!$D$5:$D$164,"School",'Aug-19'!$G$5:$G$164)</f>
        <v>1511</v>
      </c>
      <c r="I10" s="31">
        <f>SUMIF('Aug-19'!$D$5:$D$164,"School",'Aug-19'!$H$5:$H$164)</f>
        <v>1509</v>
      </c>
      <c r="J10" s="31">
        <f t="shared" si="1"/>
        <v>3020</v>
      </c>
    </row>
    <row r="11" spans="1:11" ht="22.5" customHeight="1">
      <c r="A11" s="29">
        <v>6</v>
      </c>
      <c r="B11" s="58">
        <v>43724</v>
      </c>
      <c r="C11" s="30">
        <f>COUNTIF('Sep-19'!D6:D164,"Anganwadi")</f>
        <v>66</v>
      </c>
      <c r="D11" s="31">
        <f>SUMIF('Sep-19'!$D$6:$D$164,"Anganwadi",'Sep-19'!$G$6:$G$164)</f>
        <v>1391.0147152928835</v>
      </c>
      <c r="E11" s="31">
        <f>SUMIF('Sep-19'!$D$6:$D$164,"Anganwadi",'Sep-19'!$H$6:$H$164)</f>
        <v>1364.9852847071165</v>
      </c>
      <c r="F11" s="31">
        <f t="shared" si="0"/>
        <v>2756</v>
      </c>
      <c r="G11" s="30">
        <f>COUNTIF('Sep-19'!D6:D164,"School")</f>
        <v>45</v>
      </c>
      <c r="H11" s="31">
        <f>SUMIF('Sep-19'!$D$6:$D$164,"School",'Sep-19'!$G$6:$G$164)</f>
        <v>1575</v>
      </c>
      <c r="I11" s="31">
        <f>SUMIF('Sep-19'!$D$6:$D$164,"School",'Sep-19'!$H$6:$H$164)</f>
        <v>1526</v>
      </c>
      <c r="J11" s="31">
        <f t="shared" si="1"/>
        <v>3101</v>
      </c>
    </row>
    <row r="12" spans="1:11" ht="19.5" customHeight="1">
      <c r="A12" s="216" t="s">
        <v>38</v>
      </c>
      <c r="B12" s="216"/>
      <c r="C12" s="33">
        <f>SUM(C6:C11)</f>
        <v>445</v>
      </c>
      <c r="D12" s="33">
        <f t="shared" ref="D12:J12" si="2">SUM(D6:D11)</f>
        <v>10569.442594405977</v>
      </c>
      <c r="E12" s="33">
        <f t="shared" si="2"/>
        <v>10237.557405594023</v>
      </c>
      <c r="F12" s="33">
        <f t="shared" si="2"/>
        <v>20807</v>
      </c>
      <c r="G12" s="33">
        <f t="shared" si="2"/>
        <v>207</v>
      </c>
      <c r="H12" s="33">
        <f t="shared" si="2"/>
        <v>7522</v>
      </c>
      <c r="I12" s="33">
        <f t="shared" si="2"/>
        <v>7051</v>
      </c>
      <c r="J12" s="33">
        <f t="shared" si="2"/>
        <v>14573</v>
      </c>
    </row>
    <row r="14" spans="1:11">
      <c r="A14" s="211" t="s">
        <v>67</v>
      </c>
      <c r="B14" s="211"/>
      <c r="C14" s="211"/>
      <c r="D14" s="211"/>
      <c r="E14" s="211"/>
      <c r="F14" s="211"/>
    </row>
    <row r="15" spans="1:11" ht="82.5">
      <c r="A15" s="41" t="s">
        <v>27</v>
      </c>
      <c r="B15" s="40" t="s">
        <v>28</v>
      </c>
      <c r="C15" s="44" t="s">
        <v>64</v>
      </c>
      <c r="D15" s="39" t="s">
        <v>29</v>
      </c>
      <c r="E15" s="39" t="s">
        <v>30</v>
      </c>
      <c r="F15" s="39" t="s">
        <v>65</v>
      </c>
    </row>
    <row r="16" spans="1:11">
      <c r="A16" s="214">
        <v>1</v>
      </c>
      <c r="B16" s="212">
        <v>43571</v>
      </c>
      <c r="C16" s="45" t="s">
        <v>62</v>
      </c>
      <c r="D16" s="30">
        <f>COUNTIFS('April-19'!B$5:B$164,"Team 1",'April-19'!D$5:D$164,"Anganwadi")</f>
        <v>0</v>
      </c>
      <c r="E16" s="30">
        <f>COUNTIFS('April-19'!B$5:B$164,"Team 1",'April-19'!D$5:D$164,"School")</f>
        <v>0</v>
      </c>
      <c r="F16" s="31">
        <f>SUMIF('April-19'!$B$5:$B$164,"Team 1",'April-19'!$I$5:$I$164)</f>
        <v>0</v>
      </c>
    </row>
    <row r="17" spans="1:6">
      <c r="A17" s="215"/>
      <c r="B17" s="213"/>
      <c r="C17" s="45" t="s">
        <v>63</v>
      </c>
      <c r="D17" s="30">
        <f>COUNTIFS('April-19'!B$5:B$164,"Team 2",'April-19'!D$5:D$164,"Anganwadi")</f>
        <v>0</v>
      </c>
      <c r="E17" s="30">
        <f>COUNTIFS('April-19'!B$5:B$164,"Team 2",'April-19'!D$5:D$164,"School")</f>
        <v>0</v>
      </c>
      <c r="F17" s="31">
        <f>SUMIF('April-19'!$B$5:$B$164,"Team 2",'April-19'!$I$5:$I$164)</f>
        <v>0</v>
      </c>
    </row>
    <row r="18" spans="1:6">
      <c r="A18" s="214">
        <v>2</v>
      </c>
      <c r="B18" s="212">
        <v>43601</v>
      </c>
      <c r="C18" s="45" t="s">
        <v>62</v>
      </c>
      <c r="D18" s="30">
        <f>COUNTIFS('May-19'!B$5:B$164,"Team 1",'May-19'!D$5:D$164,"Anganwadi")</f>
        <v>0</v>
      </c>
      <c r="E18" s="30">
        <f>COUNTIFS('May-19'!B$5:B$164,"Team 1",'May-19'!D$5:D$164,"School")</f>
        <v>0</v>
      </c>
      <c r="F18" s="31">
        <f>SUMIF('May-19'!$B$5:$B$164,"Team 1",'May-19'!$I$5:$I$164)</f>
        <v>0</v>
      </c>
    </row>
    <row r="19" spans="1:6">
      <c r="A19" s="215"/>
      <c r="B19" s="213"/>
      <c r="C19" s="45" t="s">
        <v>63</v>
      </c>
      <c r="D19" s="30">
        <f>COUNTIFS('May-19'!B$5:B$164,"Team 2",'May-19'!D$5:D$164,"Anganwadi")</f>
        <v>0</v>
      </c>
      <c r="E19" s="30">
        <f>COUNTIFS('May-19'!B$5:B$164,"Team 2",'May-19'!D$5:D$164,"School")</f>
        <v>0</v>
      </c>
      <c r="F19" s="31">
        <f>SUMIF('May-19'!$B$5:$B$164,"Team 2",'May-19'!$I$5:$I$164)</f>
        <v>0</v>
      </c>
    </row>
    <row r="20" spans="1:6">
      <c r="A20" s="214">
        <v>3</v>
      </c>
      <c r="B20" s="212">
        <v>43632</v>
      </c>
      <c r="C20" s="45" t="s">
        <v>62</v>
      </c>
      <c r="D20" s="30">
        <f>COUNTIFS('Jun-19'!B$5:B$164,"Team 1",'Jun-19'!D$5:D$164,"Anganwadi")</f>
        <v>0</v>
      </c>
      <c r="E20" s="30">
        <f>COUNTIFS('Jun-19'!B$5:B$164,"Team 1",'Jun-19'!D$5:D$164,"School")</f>
        <v>0</v>
      </c>
      <c r="F20" s="31">
        <f>SUMIF('Jun-19'!$B$5:$B$164,"Team 1",'Jun-19'!$I$5:$I$164)</f>
        <v>0</v>
      </c>
    </row>
    <row r="21" spans="1:6">
      <c r="A21" s="215"/>
      <c r="B21" s="213"/>
      <c r="C21" s="45" t="s">
        <v>63</v>
      </c>
      <c r="D21" s="30">
        <f>COUNTIFS('Jun-19'!B$5:B$164,"Team 2",'Jun-19'!D$5:D$164,"Anganwadi")</f>
        <v>0</v>
      </c>
      <c r="E21" s="30">
        <f>COUNTIFS('Jun-19'!B$5:B$164,"Team 2",'Jun-19'!D$5:D$164,"School")</f>
        <v>0</v>
      </c>
      <c r="F21" s="31">
        <f>SUMIF('Jun-19'!$B$5:$B$164,"Team 2",'Jun-19'!$I$5:$I$164)</f>
        <v>0</v>
      </c>
    </row>
    <row r="22" spans="1:6">
      <c r="A22" s="214">
        <v>4</v>
      </c>
      <c r="B22" s="212">
        <v>43662</v>
      </c>
      <c r="C22" s="45" t="s">
        <v>62</v>
      </c>
      <c r="D22" s="30">
        <f>COUNTIFS('Jul-19'!B$5:B$164,"Team 1",'Jul-19'!D$5:D$164,"Anganwadi")</f>
        <v>0</v>
      </c>
      <c r="E22" s="30">
        <f>COUNTIFS('Jul-19'!B$5:B$164,"Team 1",'Jul-19'!D$5:D$164,"School")</f>
        <v>0</v>
      </c>
      <c r="F22" s="31">
        <f>SUMIF('Jul-19'!$B$5:$B$164,"Team 1",'Jul-19'!$I$5:$I$164)</f>
        <v>0</v>
      </c>
    </row>
    <row r="23" spans="1:6">
      <c r="A23" s="215"/>
      <c r="B23" s="213"/>
      <c r="C23" s="45" t="s">
        <v>63</v>
      </c>
      <c r="D23" s="30">
        <f>COUNTIFS('Jul-19'!B$5:B$164,"Team 2",'Jul-19'!D$5:D$164,"Anganwadi")</f>
        <v>0</v>
      </c>
      <c r="E23" s="30">
        <f>COUNTIFS('Jul-19'!B$5:B$164,"Team 2",'Jul-19'!D$5:D$164,"School")</f>
        <v>0</v>
      </c>
      <c r="F23" s="31">
        <f>SUMIF('Jul-19'!$B$5:$B$164,"Team 2",'Jul-19'!$I$5:$I$164)</f>
        <v>0</v>
      </c>
    </row>
    <row r="24" spans="1:6">
      <c r="A24" s="214">
        <v>5</v>
      </c>
      <c r="B24" s="212">
        <v>43693</v>
      </c>
      <c r="C24" s="45" t="s">
        <v>62</v>
      </c>
      <c r="D24" s="30">
        <f>COUNTIFS('Aug-19'!B$5:B$164,"Team 1",'Aug-19'!D$5:D$164,"Anganwadi")</f>
        <v>0</v>
      </c>
      <c r="E24" s="30">
        <f>COUNTIFS('Aug-19'!B$5:B$164,"Team 1",'Aug-19'!D$5:D$164,"School")</f>
        <v>0</v>
      </c>
      <c r="F24" s="31">
        <f>SUMIF('Aug-19'!$B$5:$B$164,"Team 1",'Aug-19'!$I$5:$I$164)</f>
        <v>0</v>
      </c>
    </row>
    <row r="25" spans="1:6">
      <c r="A25" s="215"/>
      <c r="B25" s="213"/>
      <c r="C25" s="45" t="s">
        <v>63</v>
      </c>
      <c r="D25" s="30">
        <f>COUNTIFS('Aug-19'!B$5:B$164,"Team 2",'Aug-19'!D$5:D$164,"Anganwadi")</f>
        <v>0</v>
      </c>
      <c r="E25" s="30">
        <f>COUNTIFS('Aug-19'!B$5:B$164,"Team 2",'Aug-19'!D$5:D$164,"School")</f>
        <v>0</v>
      </c>
      <c r="F25" s="31">
        <f>SUMIF('Aug-19'!$B$5:$B$164,"Team 2",'Aug-19'!$I$5:$I$164)</f>
        <v>0</v>
      </c>
    </row>
    <row r="26" spans="1:6">
      <c r="A26" s="214">
        <v>6</v>
      </c>
      <c r="B26" s="212">
        <v>43724</v>
      </c>
      <c r="C26" s="45" t="s">
        <v>62</v>
      </c>
      <c r="D26" s="30">
        <f>COUNTIFS('Sep-19'!B$5:B$164,"Team 1",'Sep-19'!D$5:D$164,"Anganwadi")</f>
        <v>0</v>
      </c>
      <c r="E26" s="30">
        <f>COUNTIFS('Sep-19'!B$5:B$164,"Team 1",'Sep-19'!D$5:D$164,"School")</f>
        <v>0</v>
      </c>
      <c r="F26" s="31">
        <f>SUMIF('Sep-19'!$B$5:$B$164,"Team 1",'Sep-19'!$I$5:$I$164)</f>
        <v>0</v>
      </c>
    </row>
    <row r="27" spans="1:6">
      <c r="A27" s="215"/>
      <c r="B27" s="213"/>
      <c r="C27" s="45" t="s">
        <v>63</v>
      </c>
      <c r="D27" s="30">
        <f>COUNTIFS('Sep-19'!B$5:B$164,"Team 2",'Sep-19'!D$5:D$164,"Anganwadi")</f>
        <v>0</v>
      </c>
      <c r="E27" s="30">
        <f>COUNTIFS('Sep-19'!B$5:B$164,"Team 2",'Sep-19'!D$5:D$164,"School")</f>
        <v>0</v>
      </c>
      <c r="F27" s="31">
        <f>SUMIF('Sep-19'!$B$5:$B$164,"Team 2",'Sep-19'!$I$5:$I$164)</f>
        <v>0</v>
      </c>
    </row>
    <row r="28" spans="1:6">
      <c r="A28" s="208" t="s">
        <v>38</v>
      </c>
      <c r="B28" s="209"/>
      <c r="C28" s="210"/>
      <c r="D28" s="38">
        <f>SUM(D16:D27)</f>
        <v>0</v>
      </c>
      <c r="E28" s="38">
        <f>SUM(E16:E27)</f>
        <v>0</v>
      </c>
      <c r="F28" s="38">
        <f>SUM(F16:F27)</f>
        <v>0</v>
      </c>
    </row>
  </sheetData>
  <sheetProtection password="8527" sheet="1" objects="1" scenarios="1"/>
  <mergeCells count="27">
    <mergeCell ref="A12:B12"/>
    <mergeCell ref="A1:J1"/>
    <mergeCell ref="A2:B2"/>
    <mergeCell ref="C2:D2"/>
    <mergeCell ref="F2:G2"/>
    <mergeCell ref="I2:J2"/>
    <mergeCell ref="D4:F4"/>
    <mergeCell ref="B4:B5"/>
    <mergeCell ref="C4:C5"/>
    <mergeCell ref="A4:A5"/>
    <mergeCell ref="H4:J4"/>
    <mergeCell ref="G4:G5"/>
    <mergeCell ref="A3:J3"/>
    <mergeCell ref="A28:C28"/>
    <mergeCell ref="A14:F14"/>
    <mergeCell ref="B26:B27"/>
    <mergeCell ref="A16:A17"/>
    <mergeCell ref="A18:A19"/>
    <mergeCell ref="A20:A21"/>
    <mergeCell ref="A22:A23"/>
    <mergeCell ref="A24:A25"/>
    <mergeCell ref="A26:A27"/>
    <mergeCell ref="B16:B17"/>
    <mergeCell ref="B18:B19"/>
    <mergeCell ref="B20:B21"/>
    <mergeCell ref="B22:B23"/>
    <mergeCell ref="B24:B25"/>
  </mergeCells>
  <printOptions horizontalCentered="1"/>
  <pageMargins left="0.38" right="0.38" top="0.42" bottom="0.36" header="0.3" footer="0.3"/>
  <pageSetup paperSize="9" scale="8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Block at a Glance</vt:lpstr>
      <vt:lpstr>April-19</vt:lpstr>
      <vt:lpstr>May-19</vt:lpstr>
      <vt:lpstr>Jun-19</vt:lpstr>
      <vt:lpstr>Jul-19</vt:lpstr>
      <vt:lpstr>Aug-19</vt:lpstr>
      <vt:lpstr>Sep-19</vt:lpstr>
      <vt:lpstr>Summary Sheet</vt:lpstr>
      <vt:lpstr>'April-19'!Print_Titles</vt:lpstr>
      <vt:lpstr>'Aug-19'!Print_Titles</vt:lpstr>
      <vt:lpstr>'Jul-19'!Print_Titles</vt:lpstr>
      <vt:lpstr>'Jun-19'!Print_Titles</vt:lpstr>
      <vt:lpstr>'May-19'!Print_Titles</vt:lpstr>
      <vt:lpstr>'Sep-19'!Print_Titles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2019-04-22T07:01:34Z</dcterms:modified>
</cp:coreProperties>
</file>